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firmed" sheetId="1" r:id="rId4"/>
    <sheet state="visible" name="Testing" sheetId="2" r:id="rId5"/>
    <sheet state="visible" name="Testing per Capita" sheetId="3" r:id="rId6"/>
    <sheet state="visible" name="Deaths" sheetId="4" r:id="rId7"/>
    <sheet state="visible" name="Recoveries" sheetId="5" r:id="rId8"/>
    <sheet state="visible" name="Active" sheetId="6" r:id="rId9"/>
    <sheet state="visible" name="Peak Prediction" sheetId="7" r:id="rId10"/>
    <sheet state="visible" name="Closed" sheetId="8" r:id="rId11"/>
    <sheet state="visible" name="Recovery Rate" sheetId="9" r:id="rId12"/>
    <sheet state="visible" name="Death Rate" sheetId="10" r:id="rId13"/>
    <sheet state="visible" name="Infection Rate" sheetId="11" r:id="rId14"/>
  </sheets>
  <definedNames/>
  <calcPr/>
  <extLst>
    <ext uri="GoogleSheetsCustomDataVersion1">
      <go:sheetsCustomData xmlns:go="http://customooxmlschemas.google.com/" r:id="rId15" roundtripDataSignature="AMtx7mh9xC5AUNtJ4TszMV5813pGcMEBS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P1">
      <text>
        <t xml:space="preserve">Published data
======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P1">
      <text>
        <t xml:space="preserve">Published data
======</t>
      </text>
    </comment>
  </commentList>
</comments>
</file>

<file path=xl/sharedStrings.xml><?xml version="1.0" encoding="utf-8"?>
<sst xmlns="http://schemas.openxmlformats.org/spreadsheetml/2006/main" count="149" uniqueCount="16">
  <si>
    <t>Date</t>
  </si>
  <si>
    <t>Unidentified</t>
  </si>
  <si>
    <t>Northern Cape</t>
  </si>
  <si>
    <t>North West</t>
  </si>
  <si>
    <t>Mpumalanga</t>
  </si>
  <si>
    <t>Limpopo</t>
  </si>
  <si>
    <t>Eastern Cape</t>
  </si>
  <si>
    <t>Free State</t>
  </si>
  <si>
    <t>KwaZulu- Natal</t>
  </si>
  <si>
    <t>Western Cape</t>
  </si>
  <si>
    <t>Gauteng</t>
  </si>
  <si>
    <t>Published Total</t>
  </si>
  <si>
    <t xml:space="preserve">Verified Calc Total </t>
  </si>
  <si>
    <t>Western Cape Raw</t>
  </si>
  <si>
    <t>National</t>
  </si>
  <si>
    <t>https://bit.ly/2Wgw33d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</si>
</sst>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rgb="FF000000"/>
      <name val="Arial"/>
    </font>
    <font>
      <color rgb="FF000000"/>
      <name val="Calibri"/>
    </font>
    <font>
      <sz val="11.0"/>
      <color rgb="FF000000"/>
      <name val="Calibri"/>
    </font>
    <font>
      <sz val="11.0"/>
      <color rgb="FF000000"/>
    </font>
    <font>
      <color theme="1"/>
      <name val="Calibri"/>
    </font>
    <font/>
    <font>
      <color rgb="FF1155CC"/>
    </font>
    <font>
      <color rgb="FF1155CC"/>
      <name val="Calibri"/>
    </font>
    <font>
      <u/>
      <color rgb="FF1155CC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3" numFmtId="15" xfId="0" applyFont="1" applyNumberFormat="1"/>
    <xf borderId="0" fillId="0" fontId="1" numFmtId="0" xfId="0" applyAlignment="1" applyFont="1">
      <alignment readingOrder="0"/>
    </xf>
    <xf borderId="0" fillId="2" fontId="2" numFmtId="15" xfId="0" applyFill="1" applyFont="1" applyNumberFormat="1"/>
    <xf borderId="0" fillId="2" fontId="1" numFmtId="0" xfId="0" applyAlignment="1" applyFont="1">
      <alignment readingOrder="0"/>
    </xf>
    <xf borderId="0" fillId="0" fontId="2" numFmtId="15" xfId="0" applyAlignment="1" applyFont="1" applyNumberFormat="1">
      <alignment readingOrder="0"/>
    </xf>
    <xf borderId="0" fillId="0" fontId="3" numFmtId="15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3" fontId="4" numFmtId="0" xfId="0" applyAlignment="1" applyFill="1" applyFont="1">
      <alignment readingOrder="0"/>
    </xf>
    <xf borderId="0" fillId="2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4" fontId="4" numFmtId="0" xfId="0" applyAlignment="1" applyFill="1" applyFont="1">
      <alignment readingOrder="0"/>
    </xf>
    <xf borderId="0" fillId="4" fontId="4" numFmtId="0" xfId="0" applyFont="1"/>
    <xf borderId="0" fillId="5" fontId="1" numFmtId="0" xfId="0" applyAlignment="1" applyFill="1" applyFont="1">
      <alignment readingOrder="0"/>
    </xf>
    <xf borderId="0" fillId="5" fontId="1" numFmtId="0" xfId="0" applyFont="1"/>
    <xf borderId="0" fillId="0" fontId="6" numFmtId="0" xfId="0" applyFont="1"/>
    <xf borderId="0" fillId="0" fontId="4" numFmtId="0" xfId="0" applyFont="1"/>
    <xf borderId="0" fillId="0" fontId="7" numFmtId="0" xfId="0" applyFont="1"/>
    <xf borderId="0" fillId="5" fontId="1" numFmtId="10" xfId="0" applyFont="1" applyNumberFormat="1"/>
    <xf borderId="0" fillId="0" fontId="1" numFmtId="10" xfId="0" applyFont="1" applyNumberFormat="1"/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Estimated Provincial Testing (based on Published Data from 06-05-2020)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Testing!$A$2</c:f>
            </c:strRef>
          </c:tx>
          <c:spPr>
            <a:solidFill>
              <a:schemeClr val="accent1"/>
            </a:solidFill>
          </c:spPr>
          <c:cat>
            <c:strRef>
              <c:f>Testing!$B$1:$AZ$1</c:f>
            </c:strRef>
          </c:cat>
          <c:val>
            <c:numRef>
              <c:f>Testing!$B$2:$AZ$2</c:f>
            </c:numRef>
          </c:val>
        </c:ser>
        <c:ser>
          <c:idx val="1"/>
          <c:order val="1"/>
          <c:tx>
            <c:strRef>
              <c:f>Testing!$A$3</c:f>
            </c:strRef>
          </c:tx>
          <c:spPr>
            <a:solidFill>
              <a:schemeClr val="accent2"/>
            </a:solidFill>
          </c:spPr>
          <c:cat>
            <c:strRef>
              <c:f>Testing!$B$1:$AZ$1</c:f>
            </c:strRef>
          </c:cat>
          <c:val>
            <c:numRef>
              <c:f>Testing!$B$3:$AZ$3</c:f>
            </c:numRef>
          </c:val>
        </c:ser>
        <c:ser>
          <c:idx val="2"/>
          <c:order val="2"/>
          <c:tx>
            <c:strRef>
              <c:f>Testing!$A$4</c:f>
            </c:strRef>
          </c:tx>
          <c:spPr>
            <a:solidFill>
              <a:schemeClr val="accent3"/>
            </a:solidFill>
          </c:spPr>
          <c:cat>
            <c:strRef>
              <c:f>Testing!$B$1:$AZ$1</c:f>
            </c:strRef>
          </c:cat>
          <c:val>
            <c:numRef>
              <c:f>Testing!$B$4:$AZ$4</c:f>
            </c:numRef>
          </c:val>
        </c:ser>
        <c:ser>
          <c:idx val="3"/>
          <c:order val="3"/>
          <c:tx>
            <c:strRef>
              <c:f>Testing!$A$5</c:f>
            </c:strRef>
          </c:tx>
          <c:spPr>
            <a:solidFill>
              <a:schemeClr val="accent4"/>
            </a:solidFill>
          </c:spPr>
          <c:cat>
            <c:strRef>
              <c:f>Testing!$B$1:$AZ$1</c:f>
            </c:strRef>
          </c:cat>
          <c:val>
            <c:numRef>
              <c:f>Testing!$B$5:$AZ$5</c:f>
            </c:numRef>
          </c:val>
        </c:ser>
        <c:ser>
          <c:idx val="4"/>
          <c:order val="4"/>
          <c:tx>
            <c:strRef>
              <c:f>Testing!$A$6</c:f>
            </c:strRef>
          </c:tx>
          <c:spPr>
            <a:solidFill>
              <a:schemeClr val="accent5"/>
            </a:solidFill>
          </c:spPr>
          <c:cat>
            <c:strRef>
              <c:f>Testing!$B$1:$AZ$1</c:f>
            </c:strRef>
          </c:cat>
          <c:val>
            <c:numRef>
              <c:f>Testing!$B$6:$AZ$6</c:f>
            </c:numRef>
          </c:val>
        </c:ser>
        <c:ser>
          <c:idx val="5"/>
          <c:order val="5"/>
          <c:tx>
            <c:strRef>
              <c:f>Testing!$A$7</c:f>
            </c:strRef>
          </c:tx>
          <c:spPr>
            <a:solidFill>
              <a:schemeClr val="accent6"/>
            </a:solidFill>
          </c:spPr>
          <c:cat>
            <c:strRef>
              <c:f>Testing!$B$1:$AZ$1</c:f>
            </c:strRef>
          </c:cat>
          <c:val>
            <c:numRef>
              <c:f>Testing!$B$7:$AZ$7</c:f>
            </c:numRef>
          </c:val>
        </c:ser>
        <c:ser>
          <c:idx val="6"/>
          <c:order val="6"/>
          <c:tx>
            <c:strRef>
              <c:f>Testing!$A$8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Testing!$B$1:$AZ$1</c:f>
            </c:strRef>
          </c:cat>
          <c:val>
            <c:numRef>
              <c:f>Testing!$B$8:$AZ$8</c:f>
            </c:numRef>
          </c:val>
        </c:ser>
        <c:ser>
          <c:idx val="7"/>
          <c:order val="7"/>
          <c:tx>
            <c:strRef>
              <c:f>Testing!$A$9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Testing!$B$1:$AZ$1</c:f>
            </c:strRef>
          </c:cat>
          <c:val>
            <c:numRef>
              <c:f>Testing!$B$9:$AZ$9</c:f>
            </c:numRef>
          </c:val>
        </c:ser>
        <c:ser>
          <c:idx val="8"/>
          <c:order val="8"/>
          <c:tx>
            <c:strRef>
              <c:f>Testing!$A$10</c:f>
            </c:strRef>
          </c:tx>
          <c:spPr>
            <a:solidFill>
              <a:schemeClr val="accent3">
                <a:lumOff val="30000"/>
              </a:schemeClr>
            </a:solidFill>
          </c:spPr>
          <c:cat>
            <c:strRef>
              <c:f>Testing!$B$1:$AZ$1</c:f>
            </c:strRef>
          </c:cat>
          <c:val>
            <c:numRef>
              <c:f>Testing!$B$10:$AZ$10</c:f>
            </c:numRef>
          </c:val>
        </c:ser>
        <c:ser>
          <c:idx val="9"/>
          <c:order val="9"/>
          <c:tx>
            <c:strRef>
              <c:f>Testing!$A$11</c:f>
            </c:strRef>
          </c:tx>
          <c:spPr>
            <a:solidFill>
              <a:schemeClr val="accent4">
                <a:lumOff val="30000"/>
              </a:schemeClr>
            </a:solidFill>
          </c:spPr>
          <c:cat>
            <c:strRef>
              <c:f>Testing!$B$1:$AZ$1</c:f>
            </c:strRef>
          </c:cat>
          <c:val>
            <c:numRef>
              <c:f>Testing!$B$11:$AZ$11</c:f>
            </c:numRef>
          </c:val>
        </c:ser>
        <c:overlap val="100"/>
        <c:axId val="590528791"/>
        <c:axId val="1499365975"/>
      </c:barChart>
      <c:catAx>
        <c:axId val="590528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9365975"/>
      </c:catAx>
      <c:valAx>
        <c:axId val="14993659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05287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Estimated Provincial Testing (based on Published Data from 06-05-2020) - per 1000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'Testing per Capita'!$A$2</c:f>
            </c:strRef>
          </c:tx>
          <c:spPr>
            <a:solidFill>
              <a:schemeClr val="accent1"/>
            </a:solidFill>
          </c:spPr>
          <c:cat>
            <c:strRef>
              <c:f>'Testing per Capita'!$B$1:$AX$1</c:f>
            </c:strRef>
          </c:cat>
          <c:val>
            <c:numRef>
              <c:f>'Testing per Capita'!$B$2:$AX$2</c:f>
            </c:numRef>
          </c:val>
        </c:ser>
        <c:ser>
          <c:idx val="1"/>
          <c:order val="1"/>
          <c:tx>
            <c:strRef>
              <c:f>'Testing per Capita'!$A$3</c:f>
            </c:strRef>
          </c:tx>
          <c:spPr>
            <a:solidFill>
              <a:schemeClr val="accent2"/>
            </a:solidFill>
          </c:spPr>
          <c:cat>
            <c:strRef>
              <c:f>'Testing per Capita'!$B$1:$AX$1</c:f>
            </c:strRef>
          </c:cat>
          <c:val>
            <c:numRef>
              <c:f>'Testing per Capita'!$B$3:$AX$3</c:f>
            </c:numRef>
          </c:val>
        </c:ser>
        <c:ser>
          <c:idx val="2"/>
          <c:order val="2"/>
          <c:tx>
            <c:strRef>
              <c:f>'Testing per Capita'!$A$4</c:f>
            </c:strRef>
          </c:tx>
          <c:spPr>
            <a:solidFill>
              <a:schemeClr val="accent3"/>
            </a:solidFill>
          </c:spPr>
          <c:cat>
            <c:strRef>
              <c:f>'Testing per Capita'!$B$1:$AX$1</c:f>
            </c:strRef>
          </c:cat>
          <c:val>
            <c:numRef>
              <c:f>'Testing per Capita'!$B$4:$AX$4</c:f>
            </c:numRef>
          </c:val>
        </c:ser>
        <c:ser>
          <c:idx val="3"/>
          <c:order val="3"/>
          <c:tx>
            <c:strRef>
              <c:f>'Testing per Capita'!$A$5</c:f>
            </c:strRef>
          </c:tx>
          <c:spPr>
            <a:solidFill>
              <a:schemeClr val="accent4"/>
            </a:solidFill>
          </c:spPr>
          <c:cat>
            <c:strRef>
              <c:f>'Testing per Capita'!$B$1:$AX$1</c:f>
            </c:strRef>
          </c:cat>
          <c:val>
            <c:numRef>
              <c:f>'Testing per Capita'!$B$5:$AX$5</c:f>
            </c:numRef>
          </c:val>
        </c:ser>
        <c:ser>
          <c:idx val="4"/>
          <c:order val="4"/>
          <c:tx>
            <c:strRef>
              <c:f>'Testing per Capita'!$A$6</c:f>
            </c:strRef>
          </c:tx>
          <c:spPr>
            <a:solidFill>
              <a:schemeClr val="accent5"/>
            </a:solidFill>
          </c:spPr>
          <c:cat>
            <c:strRef>
              <c:f>'Testing per Capita'!$B$1:$AX$1</c:f>
            </c:strRef>
          </c:cat>
          <c:val>
            <c:numRef>
              <c:f>'Testing per Capita'!$B$6:$AX$6</c:f>
            </c:numRef>
          </c:val>
        </c:ser>
        <c:ser>
          <c:idx val="5"/>
          <c:order val="5"/>
          <c:tx>
            <c:strRef>
              <c:f>'Testing per Capita'!$A$7</c:f>
            </c:strRef>
          </c:tx>
          <c:spPr>
            <a:solidFill>
              <a:schemeClr val="accent6"/>
            </a:solidFill>
          </c:spPr>
          <c:cat>
            <c:strRef>
              <c:f>'Testing per Capita'!$B$1:$AX$1</c:f>
            </c:strRef>
          </c:cat>
          <c:val>
            <c:numRef>
              <c:f>'Testing per Capita'!$B$7:$AX$7</c:f>
            </c:numRef>
          </c:val>
        </c:ser>
        <c:ser>
          <c:idx val="6"/>
          <c:order val="6"/>
          <c:tx>
            <c:strRef>
              <c:f>'Testing per Capita'!$A$8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'Testing per Capita'!$B$1:$AX$1</c:f>
            </c:strRef>
          </c:cat>
          <c:val>
            <c:numRef>
              <c:f>'Testing per Capita'!$B$8:$AX$8</c:f>
            </c:numRef>
          </c:val>
        </c:ser>
        <c:ser>
          <c:idx val="7"/>
          <c:order val="7"/>
          <c:tx>
            <c:strRef>
              <c:f>'Testing per Capita'!$A$9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'Testing per Capita'!$B$1:$AX$1</c:f>
            </c:strRef>
          </c:cat>
          <c:val>
            <c:numRef>
              <c:f>'Testing per Capita'!$B$9:$AX$9</c:f>
            </c:numRef>
          </c:val>
        </c:ser>
        <c:ser>
          <c:idx val="8"/>
          <c:order val="8"/>
          <c:tx>
            <c:strRef>
              <c:f>'Testing per Capita'!$A$10</c:f>
            </c:strRef>
          </c:tx>
          <c:spPr>
            <a:solidFill>
              <a:schemeClr val="accent3">
                <a:lumOff val="30000"/>
              </a:schemeClr>
            </a:solidFill>
          </c:spPr>
          <c:cat>
            <c:strRef>
              <c:f>'Testing per Capita'!$B$1:$AX$1</c:f>
            </c:strRef>
          </c:cat>
          <c:val>
            <c:numRef>
              <c:f>'Testing per Capita'!$B$10:$AX$10</c:f>
            </c:numRef>
          </c:val>
        </c:ser>
        <c:ser>
          <c:idx val="9"/>
          <c:order val="9"/>
          <c:tx>
            <c:strRef>
              <c:f>'Testing per Capita'!$A$11</c:f>
            </c:strRef>
          </c:tx>
          <c:cat>
            <c:strRef>
              <c:f>'Testing per Capita'!$B$1:$AX$1</c:f>
            </c:strRef>
          </c:cat>
          <c:val>
            <c:numRef>
              <c:f>'Testing per Capita'!$B$11:$AX$11</c:f>
            </c:numRef>
          </c:val>
        </c:ser>
        <c:overlap val="100"/>
        <c:axId val="1938610896"/>
        <c:axId val="979451361"/>
      </c:barChart>
      <c:catAx>
        <c:axId val="193861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9451361"/>
      </c:catAx>
      <c:valAx>
        <c:axId val="9794513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86108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Active Cases - Provinces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Active!$A$2</c:f>
            </c:strRef>
          </c:tx>
          <c:spPr>
            <a:solidFill>
              <a:srgbClr val="CFE2F3"/>
            </a:solidFill>
          </c:spPr>
          <c:cat>
            <c:strRef>
              <c:f>Active!$B$1:$AZ$1</c:f>
            </c:strRef>
          </c:cat>
          <c:val>
            <c:numRef>
              <c:f>Active!$B$2:$AZ$2</c:f>
            </c:numRef>
          </c:val>
        </c:ser>
        <c:overlap val="100"/>
        <c:axId val="1405426215"/>
        <c:axId val="1729819922"/>
      </c:barChart>
      <c:lineChart>
        <c:ser>
          <c:idx val="1"/>
          <c:order val="1"/>
          <c:tx>
            <c:strRef>
              <c:f>Active!$A$3</c:f>
            </c:strRef>
          </c:tx>
          <c:marker>
            <c:symbol val="none"/>
          </c:marker>
          <c:cat>
            <c:strRef>
              <c:f>Active!$B$1:$AZ$1</c:f>
            </c:strRef>
          </c:cat>
          <c:val>
            <c:numRef>
              <c:f>Active!$B$3:$AZ$3</c:f>
            </c:numRef>
          </c:val>
          <c:smooth val="0"/>
        </c:ser>
        <c:ser>
          <c:idx val="2"/>
          <c:order val="2"/>
          <c:tx>
            <c:strRef>
              <c:f>Active!$A$4</c:f>
            </c:strRef>
          </c:tx>
          <c:marker>
            <c:symbol val="none"/>
          </c:marker>
          <c:cat>
            <c:strRef>
              <c:f>Active!$B$1:$AZ$1</c:f>
            </c:strRef>
          </c:cat>
          <c:val>
            <c:numRef>
              <c:f>Active!$B$4:$AZ$4</c:f>
            </c:numRef>
          </c:val>
          <c:smooth val="0"/>
        </c:ser>
        <c:ser>
          <c:idx val="3"/>
          <c:order val="3"/>
          <c:tx>
            <c:strRef>
              <c:f>Active!$A$5</c:f>
            </c:strRef>
          </c:tx>
          <c:marker>
            <c:symbol val="none"/>
          </c:marker>
          <c:cat>
            <c:strRef>
              <c:f>Active!$B$1:$AZ$1</c:f>
            </c:strRef>
          </c:cat>
          <c:val>
            <c:numRef>
              <c:f>Active!$B$5:$AZ$5</c:f>
            </c:numRef>
          </c:val>
          <c:smooth val="0"/>
        </c:ser>
        <c:ser>
          <c:idx val="4"/>
          <c:order val="4"/>
          <c:tx>
            <c:strRef>
              <c:f>Active!$A$6</c:f>
            </c:strRef>
          </c:tx>
          <c:marker>
            <c:symbol val="none"/>
          </c:marker>
          <c:cat>
            <c:strRef>
              <c:f>Active!$B$1:$AZ$1</c:f>
            </c:strRef>
          </c:cat>
          <c:val>
            <c:numRef>
              <c:f>Active!$B$6:$AZ$6</c:f>
            </c:numRef>
          </c:val>
          <c:smooth val="0"/>
        </c:ser>
        <c:ser>
          <c:idx val="5"/>
          <c:order val="5"/>
          <c:tx>
            <c:strRef>
              <c:f>Active!$A$7</c:f>
            </c:strRef>
          </c:tx>
          <c:marker>
            <c:symbol val="none"/>
          </c:marker>
          <c:cat>
            <c:strRef>
              <c:f>Active!$B$1:$AZ$1</c:f>
            </c:strRef>
          </c:cat>
          <c:val>
            <c:numRef>
              <c:f>Active!$B$7:$AZ$7</c:f>
            </c:numRef>
          </c:val>
          <c:smooth val="0"/>
        </c:ser>
        <c:ser>
          <c:idx val="6"/>
          <c:order val="6"/>
          <c:tx>
            <c:strRef>
              <c:f>Active!$A$8</c:f>
            </c:strRef>
          </c:tx>
          <c:marker>
            <c:symbol val="none"/>
          </c:marker>
          <c:cat>
            <c:strRef>
              <c:f>Active!$B$1:$AZ$1</c:f>
            </c:strRef>
          </c:cat>
          <c:val>
            <c:numRef>
              <c:f>Active!$B$8:$AZ$8</c:f>
            </c:numRef>
          </c:val>
          <c:smooth val="0"/>
        </c:ser>
        <c:ser>
          <c:idx val="7"/>
          <c:order val="7"/>
          <c:tx>
            <c:strRef>
              <c:f>Active!$A$9</c:f>
            </c:strRef>
          </c:tx>
          <c:marker>
            <c:symbol val="none"/>
          </c:marker>
          <c:cat>
            <c:strRef>
              <c:f>Active!$B$1:$AZ$1</c:f>
            </c:strRef>
          </c:cat>
          <c:val>
            <c:numRef>
              <c:f>Active!$B$9:$AZ$9</c:f>
            </c:numRef>
          </c:val>
          <c:smooth val="0"/>
        </c:ser>
        <c:ser>
          <c:idx val="8"/>
          <c:order val="8"/>
          <c:tx>
            <c:strRef>
              <c:f>Active!$A$10</c:f>
            </c:strRef>
          </c:tx>
          <c:marker>
            <c:symbol val="none"/>
          </c:marker>
          <c:cat>
            <c:strRef>
              <c:f>Active!$B$1:$AZ$1</c:f>
            </c:strRef>
          </c:cat>
          <c:val>
            <c:numRef>
              <c:f>Active!$B$10:$AZ$10</c:f>
            </c:numRef>
          </c:val>
          <c:smooth val="0"/>
        </c:ser>
        <c:ser>
          <c:idx val="9"/>
          <c:order val="9"/>
          <c:tx>
            <c:strRef>
              <c:f>Active!$A$11</c:f>
            </c:strRef>
          </c:tx>
          <c:marker>
            <c:symbol val="none"/>
          </c:marker>
          <c:cat>
            <c:strRef>
              <c:f>Active!$B$1:$AZ$1</c:f>
            </c:strRef>
          </c:cat>
          <c:val>
            <c:numRef>
              <c:f>Active!$B$11:$AZ$11</c:f>
            </c:numRef>
          </c:val>
          <c:smooth val="0"/>
        </c:ser>
        <c:axId val="1405426215"/>
        <c:axId val="1729819922"/>
      </c:lineChart>
      <c:catAx>
        <c:axId val="1405426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9819922"/>
      </c:catAx>
      <c:valAx>
        <c:axId val="17298199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54262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Predicted Active Cases using SEIR model - 21 days infection period - Based on data of 14-05-2020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'Peak Prediction'!$A$2</c:f>
            </c:strRef>
          </c:tx>
          <c:spPr>
            <a:solidFill>
              <a:srgbClr val="CFE2F3"/>
            </a:solidFill>
          </c:spPr>
          <c:cat>
            <c:strRef>
              <c:f>'Peak Prediction'!$B$1:$CD$1</c:f>
            </c:strRef>
          </c:cat>
          <c:val>
            <c:numRef>
              <c:f>'Peak Prediction'!$B$2:$CD$2</c:f>
            </c:numRef>
          </c:val>
        </c:ser>
        <c:overlap val="100"/>
        <c:axId val="343157074"/>
        <c:axId val="263481665"/>
      </c:barChart>
      <c:lineChart>
        <c:ser>
          <c:idx val="1"/>
          <c:order val="1"/>
          <c:tx>
            <c:strRef>
              <c:f>'Peak Prediction'!$A$3</c:f>
            </c:strRef>
          </c:tx>
          <c:marker>
            <c:symbol val="none"/>
          </c:marker>
          <c:cat>
            <c:strRef>
              <c:f>'Peak Prediction'!$B$1:$CD$1</c:f>
            </c:strRef>
          </c:cat>
          <c:val>
            <c:numRef>
              <c:f>'Peak Prediction'!$B$3:$CD$3</c:f>
            </c:numRef>
          </c:val>
          <c:smooth val="0"/>
        </c:ser>
        <c:ser>
          <c:idx val="2"/>
          <c:order val="2"/>
          <c:tx>
            <c:strRef>
              <c:f>'Peak Prediction'!$A$4</c:f>
            </c:strRef>
          </c:tx>
          <c:marker>
            <c:symbol val="none"/>
          </c:marker>
          <c:cat>
            <c:strRef>
              <c:f>'Peak Prediction'!$B$1:$CD$1</c:f>
            </c:strRef>
          </c:cat>
          <c:val>
            <c:numRef>
              <c:f>'Peak Prediction'!$B$4:$CD$4</c:f>
            </c:numRef>
          </c:val>
          <c:smooth val="0"/>
        </c:ser>
        <c:ser>
          <c:idx val="3"/>
          <c:order val="3"/>
          <c:tx>
            <c:strRef>
              <c:f>'Peak Prediction'!$A$5</c:f>
            </c:strRef>
          </c:tx>
          <c:marker>
            <c:symbol val="none"/>
          </c:marker>
          <c:cat>
            <c:strRef>
              <c:f>'Peak Prediction'!$B$1:$CD$1</c:f>
            </c:strRef>
          </c:cat>
          <c:val>
            <c:numRef>
              <c:f>'Peak Prediction'!$B$5:$CD$5</c:f>
            </c:numRef>
          </c:val>
          <c:smooth val="0"/>
        </c:ser>
        <c:ser>
          <c:idx val="4"/>
          <c:order val="4"/>
          <c:tx>
            <c:strRef>
              <c:f>'Peak Prediction'!$A$6</c:f>
            </c:strRef>
          </c:tx>
          <c:marker>
            <c:symbol val="none"/>
          </c:marker>
          <c:cat>
            <c:strRef>
              <c:f>'Peak Prediction'!$B$1:$CD$1</c:f>
            </c:strRef>
          </c:cat>
          <c:val>
            <c:numRef>
              <c:f>'Peak Prediction'!$B$6:$CD$6</c:f>
            </c:numRef>
          </c:val>
          <c:smooth val="0"/>
        </c:ser>
        <c:ser>
          <c:idx val="5"/>
          <c:order val="5"/>
          <c:tx>
            <c:strRef>
              <c:f>'Peak Prediction'!$A$7</c:f>
            </c:strRef>
          </c:tx>
          <c:marker>
            <c:symbol val="none"/>
          </c:marker>
          <c:cat>
            <c:strRef>
              <c:f>'Peak Prediction'!$B$1:$CD$1</c:f>
            </c:strRef>
          </c:cat>
          <c:val>
            <c:numRef>
              <c:f>'Peak Prediction'!$B$7:$CD$7</c:f>
            </c:numRef>
          </c:val>
          <c:smooth val="0"/>
        </c:ser>
        <c:ser>
          <c:idx val="6"/>
          <c:order val="6"/>
          <c:tx>
            <c:strRef>
              <c:f>'Peak Prediction'!$A$8</c:f>
            </c:strRef>
          </c:tx>
          <c:marker>
            <c:symbol val="none"/>
          </c:marker>
          <c:cat>
            <c:strRef>
              <c:f>'Peak Prediction'!$B$1:$CD$1</c:f>
            </c:strRef>
          </c:cat>
          <c:val>
            <c:numRef>
              <c:f>'Peak Prediction'!$B$8:$CD$8</c:f>
            </c:numRef>
          </c:val>
          <c:smooth val="0"/>
        </c:ser>
        <c:ser>
          <c:idx val="7"/>
          <c:order val="7"/>
          <c:tx>
            <c:strRef>
              <c:f>'Peak Prediction'!$A$9</c:f>
            </c:strRef>
          </c:tx>
          <c:marker>
            <c:symbol val="none"/>
          </c:marker>
          <c:cat>
            <c:strRef>
              <c:f>'Peak Prediction'!$B$1:$CD$1</c:f>
            </c:strRef>
          </c:cat>
          <c:val>
            <c:numRef>
              <c:f>'Peak Prediction'!$B$9:$CD$9</c:f>
            </c:numRef>
          </c:val>
          <c:smooth val="0"/>
        </c:ser>
        <c:ser>
          <c:idx val="8"/>
          <c:order val="8"/>
          <c:tx>
            <c:strRef>
              <c:f>'Peak Prediction'!$A$10</c:f>
            </c:strRef>
          </c:tx>
          <c:marker>
            <c:symbol val="none"/>
          </c:marker>
          <c:cat>
            <c:strRef>
              <c:f>'Peak Prediction'!$B$1:$CD$1</c:f>
            </c:strRef>
          </c:cat>
          <c:val>
            <c:numRef>
              <c:f>'Peak Prediction'!$B$10:$CD$10</c:f>
            </c:numRef>
          </c:val>
          <c:smooth val="0"/>
        </c:ser>
        <c:ser>
          <c:idx val="9"/>
          <c:order val="9"/>
          <c:tx>
            <c:strRef>
              <c:f>'Peak Prediction'!$A$11</c:f>
            </c:strRef>
          </c:tx>
          <c:marker>
            <c:symbol val="none"/>
          </c:marker>
          <c:cat>
            <c:strRef>
              <c:f>'Peak Prediction'!$B$1:$CD$1</c:f>
            </c:strRef>
          </c:cat>
          <c:val>
            <c:numRef>
              <c:f>'Peak Prediction'!$B$11:$CD$11</c:f>
            </c:numRef>
          </c:val>
          <c:smooth val="0"/>
        </c:ser>
        <c:axId val="343157074"/>
        <c:axId val="263481665"/>
      </c:lineChart>
      <c:catAx>
        <c:axId val="3431570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3481665"/>
      </c:catAx>
      <c:valAx>
        <c:axId val="2634816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31570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Calibri"/>
              </a:defRPr>
            </a:pPr>
            <a:r>
              <a:t>Recovery Rate - Provinces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'Recovery Rate'!$A$3</c:f>
            </c:strRef>
          </c:tx>
          <c:marker>
            <c:symbol val="none"/>
          </c:marker>
          <c:cat>
            <c:strRef>
              <c:f>'Recovery Rate'!$B$1:$AZ$1</c:f>
            </c:strRef>
          </c:cat>
          <c:val>
            <c:numRef>
              <c:f>'Recovery Rate'!$B$3:$AZ$3</c:f>
            </c:numRef>
          </c:val>
          <c:smooth val="1"/>
        </c:ser>
        <c:ser>
          <c:idx val="1"/>
          <c:order val="1"/>
          <c:tx>
            <c:strRef>
              <c:f>'Recovery Rate'!$A$4</c:f>
            </c:strRef>
          </c:tx>
          <c:marker>
            <c:symbol val="none"/>
          </c:marker>
          <c:cat>
            <c:strRef>
              <c:f>'Recovery Rate'!$B$1:$AZ$1</c:f>
            </c:strRef>
          </c:cat>
          <c:val>
            <c:numRef>
              <c:f>'Recovery Rate'!$B$4:$AZ$4</c:f>
            </c:numRef>
          </c:val>
          <c:smooth val="1"/>
        </c:ser>
        <c:ser>
          <c:idx val="2"/>
          <c:order val="2"/>
          <c:tx>
            <c:strRef>
              <c:f>'Recovery Rate'!$A$5</c:f>
            </c:strRef>
          </c:tx>
          <c:marker>
            <c:symbol val="none"/>
          </c:marker>
          <c:cat>
            <c:strRef>
              <c:f>'Recovery Rate'!$B$1:$AZ$1</c:f>
            </c:strRef>
          </c:cat>
          <c:val>
            <c:numRef>
              <c:f>'Recovery Rate'!$B$5:$AZ$5</c:f>
            </c:numRef>
          </c:val>
          <c:smooth val="1"/>
        </c:ser>
        <c:ser>
          <c:idx val="3"/>
          <c:order val="3"/>
          <c:tx>
            <c:strRef>
              <c:f>'Recovery Rate'!$A$6</c:f>
            </c:strRef>
          </c:tx>
          <c:marker>
            <c:symbol val="none"/>
          </c:marker>
          <c:cat>
            <c:strRef>
              <c:f>'Recovery Rate'!$B$1:$AZ$1</c:f>
            </c:strRef>
          </c:cat>
          <c:val>
            <c:numRef>
              <c:f>'Recovery Rate'!$B$6:$AZ$6</c:f>
            </c:numRef>
          </c:val>
          <c:smooth val="1"/>
        </c:ser>
        <c:ser>
          <c:idx val="4"/>
          <c:order val="4"/>
          <c:tx>
            <c:strRef>
              <c:f>'Recovery Rate'!$A$7</c:f>
            </c:strRef>
          </c:tx>
          <c:marker>
            <c:symbol val="none"/>
          </c:marker>
          <c:cat>
            <c:strRef>
              <c:f>'Recovery Rate'!$B$1:$AZ$1</c:f>
            </c:strRef>
          </c:cat>
          <c:val>
            <c:numRef>
              <c:f>'Recovery Rate'!$B$7:$AZ$7</c:f>
            </c:numRef>
          </c:val>
          <c:smooth val="1"/>
        </c:ser>
        <c:ser>
          <c:idx val="5"/>
          <c:order val="5"/>
          <c:tx>
            <c:strRef>
              <c:f>'Recovery Rate'!$A$8</c:f>
            </c:strRef>
          </c:tx>
          <c:marker>
            <c:symbol val="none"/>
          </c:marker>
          <c:cat>
            <c:strRef>
              <c:f>'Recovery Rate'!$B$1:$AZ$1</c:f>
            </c:strRef>
          </c:cat>
          <c:val>
            <c:numRef>
              <c:f>'Recovery Rate'!$B$8:$AZ$8</c:f>
            </c:numRef>
          </c:val>
          <c:smooth val="1"/>
        </c:ser>
        <c:ser>
          <c:idx val="6"/>
          <c:order val="6"/>
          <c:tx>
            <c:strRef>
              <c:f>'Recovery Rate'!$A$9</c:f>
            </c:strRef>
          </c:tx>
          <c:marker>
            <c:symbol val="none"/>
          </c:marker>
          <c:cat>
            <c:strRef>
              <c:f>'Recovery Rate'!$B$1:$AZ$1</c:f>
            </c:strRef>
          </c:cat>
          <c:val>
            <c:numRef>
              <c:f>'Recovery Rate'!$B$9:$AZ$9</c:f>
            </c:numRef>
          </c:val>
          <c:smooth val="1"/>
        </c:ser>
        <c:ser>
          <c:idx val="7"/>
          <c:order val="7"/>
          <c:tx>
            <c:strRef>
              <c:f>'Recovery Rate'!$A$10</c:f>
            </c:strRef>
          </c:tx>
          <c:marker>
            <c:symbol val="none"/>
          </c:marker>
          <c:cat>
            <c:strRef>
              <c:f>'Recovery Rate'!$B$1:$AZ$1</c:f>
            </c:strRef>
          </c:cat>
          <c:val>
            <c:numRef>
              <c:f>'Recovery Rate'!$B$10:$AZ$10</c:f>
            </c:numRef>
          </c:val>
          <c:smooth val="1"/>
        </c:ser>
        <c:ser>
          <c:idx val="8"/>
          <c:order val="8"/>
          <c:tx>
            <c:strRef>
              <c:f>'Recovery Rate'!$A$11</c:f>
            </c:strRef>
          </c:tx>
          <c:marker>
            <c:symbol val="none"/>
          </c:marker>
          <c:cat>
            <c:strRef>
              <c:f>'Recovery Rate'!$B$1:$AZ$1</c:f>
            </c:strRef>
          </c:cat>
          <c:val>
            <c:numRef>
              <c:f>'Recovery Rate'!$B$11:$AZ$11</c:f>
            </c:numRef>
          </c:val>
          <c:smooth val="1"/>
        </c:ser>
        <c:axId val="1843274161"/>
        <c:axId val="845933694"/>
      </c:lineChart>
      <c:catAx>
        <c:axId val="18432741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845933694"/>
      </c:catAx>
      <c:valAx>
        <c:axId val="8459336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>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843274161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Death Rate - Provinces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'Death Rate'!$A$2</c:f>
            </c:strRef>
          </c:tx>
          <c:marker>
            <c:symbol val="none"/>
          </c:marker>
          <c:cat>
            <c:strRef>
              <c:f>'Death Rate'!$B$1:$AZ$1</c:f>
            </c:strRef>
          </c:cat>
          <c:val>
            <c:numRef>
              <c:f>'Death Rate'!$B$2:$AZ$2</c:f>
            </c:numRef>
          </c:val>
          <c:smooth val="1"/>
        </c:ser>
        <c:ser>
          <c:idx val="1"/>
          <c:order val="1"/>
          <c:tx>
            <c:strRef>
              <c:f>'Death Rate'!$A$3</c:f>
            </c:strRef>
          </c:tx>
          <c:marker>
            <c:symbol val="none"/>
          </c:marker>
          <c:cat>
            <c:strRef>
              <c:f>'Death Rate'!$B$1:$AZ$1</c:f>
            </c:strRef>
          </c:cat>
          <c:val>
            <c:numRef>
              <c:f>'Death Rate'!$B$3:$AZ$3</c:f>
            </c:numRef>
          </c:val>
          <c:smooth val="1"/>
        </c:ser>
        <c:ser>
          <c:idx val="2"/>
          <c:order val="2"/>
          <c:tx>
            <c:strRef>
              <c:f>'Death Rate'!$A$4</c:f>
            </c:strRef>
          </c:tx>
          <c:marker>
            <c:symbol val="none"/>
          </c:marker>
          <c:cat>
            <c:strRef>
              <c:f>'Death Rate'!$B$1:$AZ$1</c:f>
            </c:strRef>
          </c:cat>
          <c:val>
            <c:numRef>
              <c:f>'Death Rate'!$B$4:$AZ$4</c:f>
            </c:numRef>
          </c:val>
          <c:smooth val="1"/>
        </c:ser>
        <c:ser>
          <c:idx val="3"/>
          <c:order val="3"/>
          <c:tx>
            <c:strRef>
              <c:f>'Death Rate'!$A$5</c:f>
            </c:strRef>
          </c:tx>
          <c:marker>
            <c:symbol val="none"/>
          </c:marker>
          <c:cat>
            <c:strRef>
              <c:f>'Death Rate'!$B$1:$AZ$1</c:f>
            </c:strRef>
          </c:cat>
          <c:val>
            <c:numRef>
              <c:f>'Death Rate'!$B$5:$AZ$5</c:f>
            </c:numRef>
          </c:val>
          <c:smooth val="1"/>
        </c:ser>
        <c:ser>
          <c:idx val="4"/>
          <c:order val="4"/>
          <c:tx>
            <c:strRef>
              <c:f>'Death Rate'!$A$6</c:f>
            </c:strRef>
          </c:tx>
          <c:marker>
            <c:symbol val="none"/>
          </c:marker>
          <c:cat>
            <c:strRef>
              <c:f>'Death Rate'!$B$1:$AZ$1</c:f>
            </c:strRef>
          </c:cat>
          <c:val>
            <c:numRef>
              <c:f>'Death Rate'!$B$6:$AZ$6</c:f>
            </c:numRef>
          </c:val>
          <c:smooth val="1"/>
        </c:ser>
        <c:ser>
          <c:idx val="5"/>
          <c:order val="5"/>
          <c:tx>
            <c:strRef>
              <c:f>'Death Rate'!$A$7</c:f>
            </c:strRef>
          </c:tx>
          <c:marker>
            <c:symbol val="none"/>
          </c:marker>
          <c:cat>
            <c:strRef>
              <c:f>'Death Rate'!$B$1:$AZ$1</c:f>
            </c:strRef>
          </c:cat>
          <c:val>
            <c:numRef>
              <c:f>'Death Rate'!$B$7:$AZ$7</c:f>
            </c:numRef>
          </c:val>
          <c:smooth val="1"/>
        </c:ser>
        <c:ser>
          <c:idx val="6"/>
          <c:order val="6"/>
          <c:tx>
            <c:strRef>
              <c:f>'Death Rate'!$A$8</c:f>
            </c:strRef>
          </c:tx>
          <c:marker>
            <c:symbol val="none"/>
          </c:marker>
          <c:cat>
            <c:strRef>
              <c:f>'Death Rate'!$B$1:$AZ$1</c:f>
            </c:strRef>
          </c:cat>
          <c:val>
            <c:numRef>
              <c:f>'Death Rate'!$B$8:$AZ$8</c:f>
            </c:numRef>
          </c:val>
          <c:smooth val="1"/>
        </c:ser>
        <c:ser>
          <c:idx val="7"/>
          <c:order val="7"/>
          <c:tx>
            <c:strRef>
              <c:f>'Death Rate'!$A$9</c:f>
            </c:strRef>
          </c:tx>
          <c:marker>
            <c:symbol val="none"/>
          </c:marker>
          <c:cat>
            <c:strRef>
              <c:f>'Death Rate'!$B$1:$AZ$1</c:f>
            </c:strRef>
          </c:cat>
          <c:val>
            <c:numRef>
              <c:f>'Death Rate'!$B$9:$AZ$9</c:f>
            </c:numRef>
          </c:val>
          <c:smooth val="1"/>
        </c:ser>
        <c:ser>
          <c:idx val="8"/>
          <c:order val="8"/>
          <c:tx>
            <c:strRef>
              <c:f>'Death Rate'!$A$10</c:f>
            </c:strRef>
          </c:tx>
          <c:marker>
            <c:symbol val="none"/>
          </c:marker>
          <c:cat>
            <c:strRef>
              <c:f>'Death Rate'!$B$1:$AZ$1</c:f>
            </c:strRef>
          </c:cat>
          <c:val>
            <c:numRef>
              <c:f>'Death Rate'!$B$10:$AZ$10</c:f>
            </c:numRef>
          </c:val>
          <c:smooth val="1"/>
        </c:ser>
        <c:axId val="1657401390"/>
        <c:axId val="1095867056"/>
      </c:lineChart>
      <c:catAx>
        <c:axId val="16574013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5867056"/>
      </c:catAx>
      <c:valAx>
        <c:axId val="10958670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74013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Infection Rate (National is the average based on provincial population - Stats Sa 2019)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'Infection Rate'!$A$2</c:f>
            </c:strRef>
          </c:tx>
          <c:spPr>
            <a:solidFill>
              <a:srgbClr val="CFE2F3"/>
            </a:solidFill>
          </c:spPr>
          <c:cat>
            <c:strRef>
              <c:f>'Infection Rate'!$B$1:$AZ$1</c:f>
            </c:strRef>
          </c:cat>
          <c:val>
            <c:numRef>
              <c:f>'Infection Rate'!$B$2:$AZ$2</c:f>
            </c:numRef>
          </c:val>
        </c:ser>
        <c:overlap val="100"/>
        <c:axId val="1353981976"/>
        <c:axId val="1008784418"/>
      </c:barChart>
      <c:lineChart>
        <c:ser>
          <c:idx val="1"/>
          <c:order val="1"/>
          <c:tx>
            <c:strRef>
              <c:f>'Infection Rate'!$A$3</c:f>
            </c:strRef>
          </c:tx>
          <c:marker>
            <c:symbol val="none"/>
          </c:marker>
          <c:cat>
            <c:strRef>
              <c:f>'Infection Rate'!$B$1:$AZ$1</c:f>
            </c:strRef>
          </c:cat>
          <c:val>
            <c:numRef>
              <c:f>'Infection Rate'!$B$3:$AZ$3</c:f>
            </c:numRef>
          </c:val>
          <c:smooth val="0"/>
        </c:ser>
        <c:ser>
          <c:idx val="2"/>
          <c:order val="2"/>
          <c:tx>
            <c:strRef>
              <c:f>'Infection Rate'!$A$4</c:f>
            </c:strRef>
          </c:tx>
          <c:marker>
            <c:symbol val="none"/>
          </c:marker>
          <c:cat>
            <c:strRef>
              <c:f>'Infection Rate'!$B$1:$AZ$1</c:f>
            </c:strRef>
          </c:cat>
          <c:val>
            <c:numRef>
              <c:f>'Infection Rate'!$B$4:$AZ$4</c:f>
            </c:numRef>
          </c:val>
          <c:smooth val="0"/>
        </c:ser>
        <c:ser>
          <c:idx val="3"/>
          <c:order val="3"/>
          <c:tx>
            <c:strRef>
              <c:f>'Infection Rate'!$A$5</c:f>
            </c:strRef>
          </c:tx>
          <c:marker>
            <c:symbol val="none"/>
          </c:marker>
          <c:cat>
            <c:strRef>
              <c:f>'Infection Rate'!$B$1:$AZ$1</c:f>
            </c:strRef>
          </c:cat>
          <c:val>
            <c:numRef>
              <c:f>'Infection Rate'!$B$5:$AZ$5</c:f>
            </c:numRef>
          </c:val>
          <c:smooth val="0"/>
        </c:ser>
        <c:ser>
          <c:idx val="4"/>
          <c:order val="4"/>
          <c:tx>
            <c:strRef>
              <c:f>'Infection Rate'!$A$6</c:f>
            </c:strRef>
          </c:tx>
          <c:marker>
            <c:symbol val="none"/>
          </c:marker>
          <c:cat>
            <c:strRef>
              <c:f>'Infection Rate'!$B$1:$AZ$1</c:f>
            </c:strRef>
          </c:cat>
          <c:val>
            <c:numRef>
              <c:f>'Infection Rate'!$B$6:$AZ$6</c:f>
            </c:numRef>
          </c:val>
          <c:smooth val="0"/>
        </c:ser>
        <c:ser>
          <c:idx val="5"/>
          <c:order val="5"/>
          <c:tx>
            <c:strRef>
              <c:f>'Infection Rate'!$A$7</c:f>
            </c:strRef>
          </c:tx>
          <c:marker>
            <c:symbol val="none"/>
          </c:marker>
          <c:cat>
            <c:strRef>
              <c:f>'Infection Rate'!$B$1:$AZ$1</c:f>
            </c:strRef>
          </c:cat>
          <c:val>
            <c:numRef>
              <c:f>'Infection Rate'!$B$7:$AZ$7</c:f>
            </c:numRef>
          </c:val>
          <c:smooth val="0"/>
        </c:ser>
        <c:ser>
          <c:idx val="6"/>
          <c:order val="6"/>
          <c:tx>
            <c:strRef>
              <c:f>'Infection Rate'!$A$8</c:f>
            </c:strRef>
          </c:tx>
          <c:marker>
            <c:symbol val="none"/>
          </c:marker>
          <c:cat>
            <c:strRef>
              <c:f>'Infection Rate'!$B$1:$AZ$1</c:f>
            </c:strRef>
          </c:cat>
          <c:val>
            <c:numRef>
              <c:f>'Infection Rate'!$B$8:$AZ$8</c:f>
            </c:numRef>
          </c:val>
          <c:smooth val="0"/>
        </c:ser>
        <c:ser>
          <c:idx val="7"/>
          <c:order val="7"/>
          <c:tx>
            <c:strRef>
              <c:f>'Infection Rate'!$A$9</c:f>
            </c:strRef>
          </c:tx>
          <c:marker>
            <c:symbol val="none"/>
          </c:marker>
          <c:cat>
            <c:strRef>
              <c:f>'Infection Rate'!$B$1:$AZ$1</c:f>
            </c:strRef>
          </c:cat>
          <c:val>
            <c:numRef>
              <c:f>'Infection Rate'!$B$9:$AZ$9</c:f>
            </c:numRef>
          </c:val>
          <c:smooth val="0"/>
        </c:ser>
        <c:ser>
          <c:idx val="8"/>
          <c:order val="8"/>
          <c:tx>
            <c:strRef>
              <c:f>'Infection Rate'!$A$10</c:f>
            </c:strRef>
          </c:tx>
          <c:marker>
            <c:symbol val="none"/>
          </c:marker>
          <c:cat>
            <c:strRef>
              <c:f>'Infection Rate'!$B$1:$AZ$1</c:f>
            </c:strRef>
          </c:cat>
          <c:val>
            <c:numRef>
              <c:f>'Infection Rate'!$B$10:$AZ$10</c:f>
            </c:numRef>
          </c:val>
          <c:smooth val="0"/>
        </c:ser>
        <c:ser>
          <c:idx val="9"/>
          <c:order val="9"/>
          <c:tx>
            <c:strRef>
              <c:f>'Infection Rate'!$A$11</c:f>
            </c:strRef>
          </c:tx>
          <c:marker>
            <c:symbol val="none"/>
          </c:marker>
          <c:cat>
            <c:strRef>
              <c:f>'Infection Rate'!$B$1:$AZ$1</c:f>
            </c:strRef>
          </c:cat>
          <c:val>
            <c:numRef>
              <c:f>'Infection Rate'!$B$11:$AZ$11</c:f>
            </c:numRef>
          </c:val>
          <c:smooth val="0"/>
        </c:ser>
        <c:axId val="1353981976"/>
        <c:axId val="1008784418"/>
      </c:lineChart>
      <c:catAx>
        <c:axId val="1353981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8784418"/>
      </c:catAx>
      <c:valAx>
        <c:axId val="10087844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39819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619125</xdr:colOff>
      <xdr:row>13</xdr:row>
      <xdr:rowOff>180975</xdr:rowOff>
    </xdr:from>
    <xdr:ext cx="5715000" cy="3533775"/>
    <xdr:graphicFrame>
      <xdr:nvGraphicFramePr>
        <xdr:cNvPr id="1261421000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542925</xdr:colOff>
      <xdr:row>13</xdr:row>
      <xdr:rowOff>161925</xdr:rowOff>
    </xdr:from>
    <xdr:ext cx="5715000" cy="3533775"/>
    <xdr:graphicFrame>
      <xdr:nvGraphicFramePr>
        <xdr:cNvPr id="1879382530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33</xdr:col>
      <xdr:colOff>295275</xdr:colOff>
      <xdr:row>16</xdr:row>
      <xdr:rowOff>38100</xdr:rowOff>
    </xdr:from>
    <xdr:ext cx="5715000" cy="3533775"/>
    <xdr:graphicFrame>
      <xdr:nvGraphicFramePr>
        <xdr:cNvPr id="61334238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33</xdr:col>
      <xdr:colOff>295275</xdr:colOff>
      <xdr:row>16</xdr:row>
      <xdr:rowOff>38100</xdr:rowOff>
    </xdr:from>
    <xdr:ext cx="5715000" cy="3533775"/>
    <xdr:graphicFrame>
      <xdr:nvGraphicFramePr>
        <xdr:cNvPr id="891414374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36</xdr:col>
      <xdr:colOff>9525</xdr:colOff>
      <xdr:row>13</xdr:row>
      <xdr:rowOff>104775</xdr:rowOff>
    </xdr:from>
    <xdr:ext cx="5715000" cy="3533775"/>
    <xdr:graphicFrame>
      <xdr:nvGraphicFramePr>
        <xdr:cNvPr id="2142510870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628650</xdr:colOff>
      <xdr:row>12</xdr:row>
      <xdr:rowOff>76200</xdr:rowOff>
    </xdr:from>
    <xdr:ext cx="5715000" cy="3533775"/>
    <xdr:graphicFrame>
      <xdr:nvGraphicFramePr>
        <xdr:cNvPr id="26328360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476250</xdr:colOff>
      <xdr:row>12</xdr:row>
      <xdr:rowOff>38100</xdr:rowOff>
    </xdr:from>
    <xdr:ext cx="5715000" cy="3533775"/>
    <xdr:graphicFrame>
      <xdr:nvGraphicFramePr>
        <xdr:cNvPr id="1540763434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bit.ly/2Wgw33d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3" width="7.63"/>
    <col customWidth="1" min="44" max="52" width="9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3">
        <v>43966.0</v>
      </c>
      <c r="AZ1" s="2">
        <f>today()</f>
        <v>43967</v>
      </c>
    </row>
    <row r="2" ht="14.25" hidden="1" customHeight="1">
      <c r="A2" s="1" t="s">
        <v>1</v>
      </c>
      <c r="B2" s="1">
        <v>79.0</v>
      </c>
      <c r="C2" s="1">
        <v>117.0</v>
      </c>
      <c r="D2" s="1">
        <v>100.0</v>
      </c>
      <c r="E2" s="1">
        <v>96.0</v>
      </c>
      <c r="F2" s="1">
        <v>90.0</v>
      </c>
      <c r="G2" s="1">
        <v>90.0</v>
      </c>
      <c r="H2" s="1">
        <v>94.0</v>
      </c>
      <c r="I2" s="1">
        <v>94.0</v>
      </c>
      <c r="J2" s="1">
        <v>63.0</v>
      </c>
      <c r="K2" s="1">
        <v>77.0</v>
      </c>
      <c r="L2" s="1">
        <v>77.0</v>
      </c>
      <c r="M2" s="1">
        <v>77.0</v>
      </c>
      <c r="N2" s="1">
        <v>11.0</v>
      </c>
      <c r="O2" s="1">
        <v>11.0</v>
      </c>
      <c r="P2" s="1">
        <v>10.0</v>
      </c>
      <c r="Q2" s="1">
        <v>10.0</v>
      </c>
      <c r="R2" s="1">
        <v>15.0</v>
      </c>
      <c r="S2" s="1">
        <v>17.0</v>
      </c>
      <c r="T2" s="1">
        <v>18.0</v>
      </c>
      <c r="U2" s="1">
        <v>18.0</v>
      </c>
      <c r="V2" s="1">
        <v>16.0</v>
      </c>
      <c r="W2" s="1">
        <v>22.0</v>
      </c>
      <c r="X2" s="1">
        <v>32.0</v>
      </c>
      <c r="Y2" s="1">
        <v>42.0</v>
      </c>
      <c r="Z2" s="1">
        <v>43.0</v>
      </c>
      <c r="AA2" s="1">
        <v>43.0</v>
      </c>
      <c r="AB2" s="1">
        <v>1.0</v>
      </c>
      <c r="AC2" s="1">
        <v>1.0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4">
        <v>0.0</v>
      </c>
      <c r="AU2" s="4">
        <v>0.0</v>
      </c>
      <c r="AV2" s="4">
        <v>0.0</v>
      </c>
      <c r="AW2" s="4"/>
      <c r="AX2" s="4"/>
      <c r="AY2" s="4"/>
      <c r="AZ2" s="4"/>
    </row>
    <row r="3" ht="14.25" customHeight="1">
      <c r="A3" s="1" t="s">
        <v>2</v>
      </c>
      <c r="B3" s="1">
        <v>2.0</v>
      </c>
      <c r="C3" s="1">
        <v>5.0</v>
      </c>
      <c r="D3" s="1">
        <v>6.0</v>
      </c>
      <c r="E3" s="1">
        <v>3.0</v>
      </c>
      <c r="F3" s="1">
        <v>6.0</v>
      </c>
      <c r="G3" s="1">
        <v>7.0</v>
      </c>
      <c r="H3" s="1">
        <v>7.0</v>
      </c>
      <c r="I3" s="1">
        <v>7.0</v>
      </c>
      <c r="J3" s="1">
        <v>7.0</v>
      </c>
      <c r="K3" s="1">
        <v>8.0</v>
      </c>
      <c r="L3" s="1">
        <v>8.0</v>
      </c>
      <c r="M3" s="1">
        <v>8.0</v>
      </c>
      <c r="N3" s="1">
        <v>13.0</v>
      </c>
      <c r="O3" s="1">
        <v>15.0</v>
      </c>
      <c r="P3" s="1">
        <v>15.0</v>
      </c>
      <c r="Q3" s="1">
        <v>16.0</v>
      </c>
      <c r="R3" s="1">
        <v>16.0</v>
      </c>
      <c r="S3" s="1">
        <v>16.0</v>
      </c>
      <c r="T3" s="1">
        <v>16.0</v>
      </c>
      <c r="U3" s="1">
        <v>16.0</v>
      </c>
      <c r="V3" s="1">
        <v>16.0</v>
      </c>
      <c r="W3" s="1">
        <v>16.0</v>
      </c>
      <c r="X3" s="1">
        <v>16.0</v>
      </c>
      <c r="Y3" s="1">
        <v>16.0</v>
      </c>
      <c r="Z3" s="1">
        <v>18.0</v>
      </c>
      <c r="AA3" s="1">
        <v>16.0</v>
      </c>
      <c r="AB3" s="1">
        <v>16.0</v>
      </c>
      <c r="AC3" s="1">
        <v>16.0</v>
      </c>
      <c r="AD3" s="1">
        <v>16.0</v>
      </c>
      <c r="AE3" s="1">
        <v>16.0</v>
      </c>
      <c r="AF3" s="1">
        <v>17.0</v>
      </c>
      <c r="AG3" s="1">
        <v>17.0</v>
      </c>
      <c r="AH3" s="1">
        <v>17.0</v>
      </c>
      <c r="AI3" s="1">
        <v>17.0</v>
      </c>
      <c r="AJ3" s="1">
        <v>17.0</v>
      </c>
      <c r="AK3" s="1">
        <v>18.0</v>
      </c>
      <c r="AL3" s="1">
        <v>23.0</v>
      </c>
      <c r="AM3" s="1">
        <v>24.0</v>
      </c>
      <c r="AN3" s="1">
        <v>25.0</v>
      </c>
      <c r="AO3" s="1">
        <v>26.0</v>
      </c>
      <c r="AP3" s="1">
        <v>26.0</v>
      </c>
      <c r="AQ3" s="1">
        <v>27.0</v>
      </c>
      <c r="AR3" s="1">
        <v>27.0</v>
      </c>
      <c r="AS3" s="1">
        <v>28.0</v>
      </c>
      <c r="AT3" s="4">
        <v>29.0</v>
      </c>
      <c r="AU3" s="4">
        <v>30.0</v>
      </c>
      <c r="AV3" s="4">
        <v>30.0</v>
      </c>
      <c r="AW3" s="4">
        <v>30.0</v>
      </c>
      <c r="AX3" s="4">
        <v>31.0</v>
      </c>
      <c r="AY3" s="4">
        <v>34.0</v>
      </c>
      <c r="AZ3" s="4"/>
    </row>
    <row r="4" ht="14.25" customHeight="1">
      <c r="A4" s="1" t="s">
        <v>3</v>
      </c>
      <c r="B4" s="1">
        <v>6.0</v>
      </c>
      <c r="C4" s="1">
        <v>6.0</v>
      </c>
      <c r="D4" s="1">
        <v>6.0</v>
      </c>
      <c r="E4" s="1">
        <v>8.0</v>
      </c>
      <c r="F4" s="1">
        <v>8.0</v>
      </c>
      <c r="G4" s="1">
        <v>9.0</v>
      </c>
      <c r="H4" s="1">
        <v>9.0</v>
      </c>
      <c r="I4" s="1">
        <v>9.0</v>
      </c>
      <c r="J4" s="1">
        <v>11.0</v>
      </c>
      <c r="K4" s="1">
        <v>11.0</v>
      </c>
      <c r="L4" s="1">
        <v>11.0</v>
      </c>
      <c r="M4" s="1">
        <v>11.0</v>
      </c>
      <c r="N4" s="1">
        <v>15.0</v>
      </c>
      <c r="O4" s="1">
        <v>15.0</v>
      </c>
      <c r="P4" s="1">
        <v>18.0</v>
      </c>
      <c r="Q4" s="1">
        <v>19.0</v>
      </c>
      <c r="R4" s="1">
        <v>19.0</v>
      </c>
      <c r="S4" s="1">
        <v>22.0</v>
      </c>
      <c r="T4" s="1">
        <v>22.0</v>
      </c>
      <c r="U4" s="1">
        <v>23.0</v>
      </c>
      <c r="V4" s="1">
        <v>24.0</v>
      </c>
      <c r="W4" s="1">
        <v>24.0</v>
      </c>
      <c r="X4" s="1">
        <v>24.0</v>
      </c>
      <c r="Y4" s="1">
        <v>24.0</v>
      </c>
      <c r="Z4" s="1">
        <v>25.0</v>
      </c>
      <c r="AA4" s="1">
        <v>24.0</v>
      </c>
      <c r="AB4" s="1">
        <v>24.0</v>
      </c>
      <c r="AC4" s="1">
        <v>25.0</v>
      </c>
      <c r="AD4" s="1">
        <v>25.0</v>
      </c>
      <c r="AE4" s="1">
        <v>28.0</v>
      </c>
      <c r="AF4" s="1">
        <v>28.0</v>
      </c>
      <c r="AG4" s="1">
        <v>28.0</v>
      </c>
      <c r="AH4" s="1">
        <v>29.0</v>
      </c>
      <c r="AI4" s="1">
        <v>29.0</v>
      </c>
      <c r="AJ4" s="1">
        <v>31.0</v>
      </c>
      <c r="AK4" s="1">
        <v>35.0</v>
      </c>
      <c r="AL4" s="1">
        <v>35.0</v>
      </c>
      <c r="AM4" s="1">
        <v>36.0</v>
      </c>
      <c r="AN4" s="1">
        <v>35.0</v>
      </c>
      <c r="AO4" s="1">
        <v>35.0</v>
      </c>
      <c r="AP4" s="1">
        <v>37.0</v>
      </c>
      <c r="AQ4" s="1">
        <v>40.0</v>
      </c>
      <c r="AR4" s="1">
        <v>42.0</v>
      </c>
      <c r="AS4" s="1">
        <v>41.0</v>
      </c>
      <c r="AT4" s="4">
        <v>45.0</v>
      </c>
      <c r="AU4" s="4">
        <v>50.0</v>
      </c>
      <c r="AV4" s="4">
        <v>51.0</v>
      </c>
      <c r="AW4" s="4">
        <v>52.0</v>
      </c>
      <c r="AX4" s="4">
        <v>58.0</v>
      </c>
      <c r="AY4" s="4">
        <v>63.0</v>
      </c>
      <c r="AZ4" s="4"/>
    </row>
    <row r="5" ht="14.25" customHeight="1">
      <c r="A5" s="1" t="s">
        <v>4</v>
      </c>
      <c r="B5" s="1">
        <v>9.0</v>
      </c>
      <c r="C5" s="1">
        <v>10.0</v>
      </c>
      <c r="D5" s="1">
        <v>11.0</v>
      </c>
      <c r="E5" s="1">
        <v>11.0</v>
      </c>
      <c r="F5" s="1">
        <v>12.0</v>
      </c>
      <c r="G5" s="1">
        <v>12.0</v>
      </c>
      <c r="H5" s="1">
        <v>13.0</v>
      </c>
      <c r="I5" s="1">
        <v>13.0</v>
      </c>
      <c r="J5" s="1">
        <v>18.0</v>
      </c>
      <c r="K5" s="1">
        <v>18.0</v>
      </c>
      <c r="L5" s="1">
        <v>18.0</v>
      </c>
      <c r="M5" s="1">
        <v>18.0</v>
      </c>
      <c r="N5" s="1">
        <v>21.0</v>
      </c>
      <c r="O5" s="1">
        <v>20.0</v>
      </c>
      <c r="P5" s="1">
        <v>20.0</v>
      </c>
      <c r="Q5" s="1">
        <v>20.0</v>
      </c>
      <c r="R5" s="1">
        <v>21.0</v>
      </c>
      <c r="S5" s="1">
        <v>22.0</v>
      </c>
      <c r="T5" s="1">
        <v>22.0</v>
      </c>
      <c r="U5" s="1">
        <v>22.0</v>
      </c>
      <c r="V5" s="1">
        <v>22.0</v>
      </c>
      <c r="W5" s="1">
        <v>23.0</v>
      </c>
      <c r="X5" s="1">
        <v>25.0</v>
      </c>
      <c r="Y5" s="1">
        <v>23.0</v>
      </c>
      <c r="Z5" s="1">
        <v>23.0</v>
      </c>
      <c r="AA5" s="1">
        <v>24.0</v>
      </c>
      <c r="AB5" s="1">
        <v>23.0</v>
      </c>
      <c r="AC5" s="1">
        <v>23.0</v>
      </c>
      <c r="AD5" s="1">
        <v>24.0</v>
      </c>
      <c r="AE5" s="1">
        <v>23.0</v>
      </c>
      <c r="AF5" s="1">
        <v>23.0</v>
      </c>
      <c r="AG5" s="1">
        <v>26.0</v>
      </c>
      <c r="AH5" s="1">
        <v>24.0</v>
      </c>
      <c r="AI5" s="1">
        <v>31.0</v>
      </c>
      <c r="AJ5" s="1">
        <v>36.0</v>
      </c>
      <c r="AK5" s="1">
        <v>35.0</v>
      </c>
      <c r="AL5" s="1">
        <v>40.0</v>
      </c>
      <c r="AM5" s="1">
        <v>46.0</v>
      </c>
      <c r="AN5" s="1">
        <v>53.0</v>
      </c>
      <c r="AO5" s="1">
        <v>57.0</v>
      </c>
      <c r="AP5" s="1">
        <v>57.0</v>
      </c>
      <c r="AQ5" s="1">
        <v>59.0</v>
      </c>
      <c r="AR5" s="1">
        <v>60.0</v>
      </c>
      <c r="AS5" s="1">
        <v>61.0</v>
      </c>
      <c r="AT5" s="4">
        <v>61.0</v>
      </c>
      <c r="AU5" s="4">
        <v>63.0</v>
      </c>
      <c r="AV5" s="4">
        <v>63.0</v>
      </c>
      <c r="AW5" s="4">
        <v>66.0</v>
      </c>
      <c r="AX5" s="4">
        <v>67.0</v>
      </c>
      <c r="AY5" s="4">
        <v>67.0</v>
      </c>
      <c r="AZ5" s="4"/>
    </row>
    <row r="6" ht="14.25" customHeight="1">
      <c r="A6" s="1" t="s">
        <v>5</v>
      </c>
      <c r="B6" s="1">
        <v>6.0</v>
      </c>
      <c r="C6" s="1">
        <v>11.0</v>
      </c>
      <c r="D6" s="1">
        <v>12.0</v>
      </c>
      <c r="E6" s="1">
        <v>11.0</v>
      </c>
      <c r="F6" s="1">
        <v>14.0</v>
      </c>
      <c r="G6" s="1">
        <v>14.0</v>
      </c>
      <c r="H6" s="1">
        <v>16.0</v>
      </c>
      <c r="I6" s="1">
        <v>16.0</v>
      </c>
      <c r="J6" s="1">
        <v>18.0</v>
      </c>
      <c r="K6" s="1">
        <v>19.0</v>
      </c>
      <c r="L6" s="1">
        <v>19.0</v>
      </c>
      <c r="M6" s="1">
        <v>19.0</v>
      </c>
      <c r="N6" s="1">
        <v>21.0</v>
      </c>
      <c r="O6" s="1">
        <v>22.0</v>
      </c>
      <c r="P6" s="1">
        <v>24.0</v>
      </c>
      <c r="Q6" s="1">
        <v>23.0</v>
      </c>
      <c r="R6" s="1">
        <v>23.0</v>
      </c>
      <c r="S6" s="1">
        <v>23.0</v>
      </c>
      <c r="T6" s="1">
        <v>24.0</v>
      </c>
      <c r="U6" s="1">
        <v>25.0</v>
      </c>
      <c r="V6" s="1">
        <v>26.0</v>
      </c>
      <c r="W6" s="1">
        <v>26.0</v>
      </c>
      <c r="X6" s="1">
        <v>26.0</v>
      </c>
      <c r="Y6" s="1">
        <v>27.0</v>
      </c>
      <c r="Z6" s="1">
        <v>27.0</v>
      </c>
      <c r="AA6" s="1">
        <v>27.0</v>
      </c>
      <c r="AB6" s="1">
        <v>27.0</v>
      </c>
      <c r="AC6" s="1">
        <v>27.0</v>
      </c>
      <c r="AD6" s="1">
        <v>29.0</v>
      </c>
      <c r="AE6" s="1">
        <v>30.0</v>
      </c>
      <c r="AF6" s="1">
        <v>31.0</v>
      </c>
      <c r="AG6" s="1">
        <v>31.0</v>
      </c>
      <c r="AH6" s="1">
        <v>31.0</v>
      </c>
      <c r="AI6" s="1">
        <v>31.0</v>
      </c>
      <c r="AJ6" s="1">
        <v>32.0</v>
      </c>
      <c r="AK6" s="1">
        <v>34.0</v>
      </c>
      <c r="AL6" s="1">
        <v>36.0</v>
      </c>
      <c r="AM6" s="1">
        <v>37.0</v>
      </c>
      <c r="AN6" s="1">
        <v>39.0</v>
      </c>
      <c r="AO6" s="1">
        <v>40.0</v>
      </c>
      <c r="AP6" s="1">
        <v>40.0</v>
      </c>
      <c r="AQ6" s="1">
        <v>41.0</v>
      </c>
      <c r="AR6" s="1">
        <v>43.0</v>
      </c>
      <c r="AS6" s="1">
        <v>51.0</v>
      </c>
      <c r="AT6" s="4">
        <v>54.0</v>
      </c>
      <c r="AU6" s="4">
        <v>54.0</v>
      </c>
      <c r="AV6" s="4">
        <v>54.0</v>
      </c>
      <c r="AW6" s="4">
        <v>54.0</v>
      </c>
      <c r="AX6" s="4">
        <v>55.0</v>
      </c>
      <c r="AY6" s="4">
        <v>57.0</v>
      </c>
      <c r="AZ6" s="4"/>
    </row>
    <row r="7" ht="14.25" customHeight="1">
      <c r="A7" s="1" t="s">
        <v>6</v>
      </c>
      <c r="B7" s="1">
        <v>5.0</v>
      </c>
      <c r="C7" s="1">
        <v>10.0</v>
      </c>
      <c r="D7" s="1">
        <v>12.0</v>
      </c>
      <c r="E7" s="1">
        <v>12.0</v>
      </c>
      <c r="F7" s="1">
        <v>12.0</v>
      </c>
      <c r="G7" s="1">
        <v>15.0</v>
      </c>
      <c r="H7" s="1">
        <v>17.0</v>
      </c>
      <c r="I7" s="1">
        <v>21.0</v>
      </c>
      <c r="J7" s="1">
        <v>25.0</v>
      </c>
      <c r="K7" s="1">
        <v>31.0</v>
      </c>
      <c r="L7" s="1">
        <v>32.0</v>
      </c>
      <c r="M7" s="1">
        <v>32.0</v>
      </c>
      <c r="N7" s="1">
        <v>45.0</v>
      </c>
      <c r="O7" s="1">
        <v>61.0</v>
      </c>
      <c r="P7" s="1">
        <v>68.0</v>
      </c>
      <c r="Q7" s="1">
        <v>69.0</v>
      </c>
      <c r="R7" s="1">
        <v>88.0</v>
      </c>
      <c r="S7" s="1">
        <v>104.0</v>
      </c>
      <c r="T7" s="1">
        <v>174.0</v>
      </c>
      <c r="U7" s="1">
        <v>199.0</v>
      </c>
      <c r="V7" s="1">
        <v>220.0</v>
      </c>
      <c r="W7" s="1">
        <v>246.0</v>
      </c>
      <c r="X7" s="1">
        <v>270.0</v>
      </c>
      <c r="Y7" s="1">
        <v>293.0</v>
      </c>
      <c r="Z7" s="1">
        <v>310.0</v>
      </c>
      <c r="AA7" s="1">
        <v>345.0</v>
      </c>
      <c r="AB7" s="1">
        <v>377.0</v>
      </c>
      <c r="AC7" s="1">
        <v>417.0</v>
      </c>
      <c r="AD7" s="1">
        <v>480.0</v>
      </c>
      <c r="AE7" s="1">
        <v>488.0</v>
      </c>
      <c r="AF7" s="1">
        <v>535.0</v>
      </c>
      <c r="AG7" s="1">
        <v>588.0</v>
      </c>
      <c r="AH7" s="1">
        <v>616.0</v>
      </c>
      <c r="AI7" s="1">
        <v>630.0</v>
      </c>
      <c r="AJ7" s="1">
        <v>647.0</v>
      </c>
      <c r="AK7" s="1">
        <v>691.0</v>
      </c>
      <c r="AL7" s="1">
        <v>732.0</v>
      </c>
      <c r="AM7" s="1">
        <v>774.0</v>
      </c>
      <c r="AN7" s="1">
        <v>814.0</v>
      </c>
      <c r="AO7" s="1">
        <v>838.0</v>
      </c>
      <c r="AP7" s="1">
        <v>849.0</v>
      </c>
      <c r="AQ7" s="1">
        <v>929.0</v>
      </c>
      <c r="AR7" s="1">
        <v>989.0</v>
      </c>
      <c r="AS7" s="1">
        <v>1078.0</v>
      </c>
      <c r="AT7" s="4">
        <v>1218.0</v>
      </c>
      <c r="AU7" s="4">
        <v>1356.0</v>
      </c>
      <c r="AV7" s="4">
        <v>1504.0</v>
      </c>
      <c r="AW7" s="4">
        <v>1534.0</v>
      </c>
      <c r="AX7" s="4">
        <v>1569.0</v>
      </c>
      <c r="AY7" s="4">
        <v>1662.0</v>
      </c>
      <c r="AZ7" s="4"/>
    </row>
    <row r="8" ht="14.25" customHeight="1">
      <c r="A8" s="1" t="s">
        <v>7</v>
      </c>
      <c r="B8" s="1">
        <v>49.0</v>
      </c>
      <c r="C8" s="1">
        <v>68.0</v>
      </c>
      <c r="D8" s="1">
        <v>72.0</v>
      </c>
      <c r="E8" s="1">
        <v>72.0</v>
      </c>
      <c r="F8" s="1">
        <v>74.0</v>
      </c>
      <c r="G8" s="1">
        <v>76.0</v>
      </c>
      <c r="H8" s="1">
        <v>84.0</v>
      </c>
      <c r="I8" s="1">
        <v>84.0</v>
      </c>
      <c r="J8" s="1">
        <v>85.0</v>
      </c>
      <c r="K8" s="1">
        <v>87.0</v>
      </c>
      <c r="L8" s="1">
        <v>89.0</v>
      </c>
      <c r="M8" s="1">
        <v>89.0</v>
      </c>
      <c r="N8" s="1">
        <v>88.0</v>
      </c>
      <c r="O8" s="1">
        <v>93.0</v>
      </c>
      <c r="P8" s="1">
        <v>94.0</v>
      </c>
      <c r="Q8" s="1">
        <v>94.0</v>
      </c>
      <c r="R8" s="1">
        <v>96.0</v>
      </c>
      <c r="S8" s="1">
        <v>96.0</v>
      </c>
      <c r="T8" s="1">
        <v>98.0</v>
      </c>
      <c r="U8" s="1">
        <v>97.0</v>
      </c>
      <c r="V8" s="1">
        <v>98.0</v>
      </c>
      <c r="W8" s="1">
        <v>100.0</v>
      </c>
      <c r="X8" s="1">
        <v>100.0</v>
      </c>
      <c r="Y8" s="1">
        <v>100.0</v>
      </c>
      <c r="Z8" s="1">
        <v>105.0</v>
      </c>
      <c r="AA8" s="1">
        <v>106.0</v>
      </c>
      <c r="AB8" s="1">
        <v>106.0</v>
      </c>
      <c r="AC8" s="1">
        <v>106.0</v>
      </c>
      <c r="AD8" s="1">
        <v>111.0</v>
      </c>
      <c r="AE8" s="1">
        <v>111.0</v>
      </c>
      <c r="AF8" s="1">
        <v>110.0</v>
      </c>
      <c r="AG8" s="1">
        <v>111.0</v>
      </c>
      <c r="AH8" s="1">
        <v>113.0</v>
      </c>
      <c r="AI8" s="1">
        <v>113.0</v>
      </c>
      <c r="AJ8" s="1">
        <v>116.0</v>
      </c>
      <c r="AK8" s="1">
        <v>118.0</v>
      </c>
      <c r="AL8" s="1">
        <v>121.0</v>
      </c>
      <c r="AM8" s="1">
        <v>122.0</v>
      </c>
      <c r="AN8" s="1">
        <v>125.0</v>
      </c>
      <c r="AO8" s="1">
        <v>128.0</v>
      </c>
      <c r="AP8" s="1">
        <v>130.0</v>
      </c>
      <c r="AQ8" s="1">
        <v>134.0</v>
      </c>
      <c r="AR8" s="1">
        <v>133.0</v>
      </c>
      <c r="AS8" s="1">
        <v>134.0</v>
      </c>
      <c r="AT8" s="4">
        <v>135.0</v>
      </c>
      <c r="AU8" s="4">
        <v>135.0</v>
      </c>
      <c r="AV8" s="4">
        <v>135.0</v>
      </c>
      <c r="AW8" s="4">
        <v>138.0</v>
      </c>
      <c r="AX8" s="4">
        <v>145.0</v>
      </c>
      <c r="AY8" s="4">
        <v>151.0</v>
      </c>
      <c r="AZ8" s="4"/>
    </row>
    <row r="9" ht="14.25" customHeight="1">
      <c r="A9" s="1" t="s">
        <v>8</v>
      </c>
      <c r="B9" s="1">
        <v>134.0</v>
      </c>
      <c r="C9" s="1">
        <v>156.0</v>
      </c>
      <c r="D9" s="1">
        <v>167.0</v>
      </c>
      <c r="E9" s="1">
        <v>171.0</v>
      </c>
      <c r="F9" s="1">
        <v>179.0</v>
      </c>
      <c r="G9" s="1">
        <v>186.0</v>
      </c>
      <c r="H9" s="1">
        <v>206.0</v>
      </c>
      <c r="I9" s="1">
        <v>215.0</v>
      </c>
      <c r="J9" s="1">
        <v>232.0</v>
      </c>
      <c r="K9" s="1">
        <v>246.0</v>
      </c>
      <c r="L9" s="1">
        <v>257.0</v>
      </c>
      <c r="M9" s="1">
        <v>257.0</v>
      </c>
      <c r="N9" s="1">
        <v>354.0</v>
      </c>
      <c r="O9" s="1">
        <v>387.0</v>
      </c>
      <c r="P9" s="1">
        <v>412.0</v>
      </c>
      <c r="Q9" s="1">
        <v>418.0</v>
      </c>
      <c r="R9" s="1">
        <v>443.0</v>
      </c>
      <c r="S9" s="1">
        <v>465.0</v>
      </c>
      <c r="T9" s="1">
        <v>489.0</v>
      </c>
      <c r="U9" s="1">
        <v>519.0</v>
      </c>
      <c r="V9" s="1">
        <v>539.0</v>
      </c>
      <c r="W9" s="1">
        <v>591.0</v>
      </c>
      <c r="X9" s="1">
        <v>604.0</v>
      </c>
      <c r="Y9" s="1">
        <v>617.0</v>
      </c>
      <c r="Z9" s="1">
        <v>639.0</v>
      </c>
      <c r="AA9" s="1">
        <v>671.0</v>
      </c>
      <c r="AB9" s="1">
        <v>758.0</v>
      </c>
      <c r="AC9" s="1">
        <v>807.0</v>
      </c>
      <c r="AD9" s="1">
        <v>841.0</v>
      </c>
      <c r="AE9" s="1">
        <v>847.0</v>
      </c>
      <c r="AF9" s="1">
        <v>863.0</v>
      </c>
      <c r="AG9" s="1">
        <v>902.0</v>
      </c>
      <c r="AH9" s="1">
        <v>919.0</v>
      </c>
      <c r="AI9" s="1">
        <v>956.0</v>
      </c>
      <c r="AJ9" s="1">
        <v>980.0</v>
      </c>
      <c r="AK9" s="1">
        <v>1006.0</v>
      </c>
      <c r="AL9" s="1">
        <v>1051.0</v>
      </c>
      <c r="AM9" s="1">
        <v>1076.0</v>
      </c>
      <c r="AN9" s="1">
        <v>1106.0</v>
      </c>
      <c r="AO9" s="1">
        <v>1142.0</v>
      </c>
      <c r="AP9" s="1">
        <v>1189.0</v>
      </c>
      <c r="AQ9" s="1">
        <v>1204.0</v>
      </c>
      <c r="AR9" s="1">
        <v>1253.0</v>
      </c>
      <c r="AS9" s="1">
        <v>1308.0</v>
      </c>
      <c r="AT9" s="4">
        <v>1353.0</v>
      </c>
      <c r="AU9" s="4">
        <v>1372.0</v>
      </c>
      <c r="AV9" s="4">
        <v>1394.0</v>
      </c>
      <c r="AW9" s="4">
        <v>1413.0</v>
      </c>
      <c r="AX9" s="4">
        <v>1444.0</v>
      </c>
      <c r="AY9" s="4">
        <v>1482.0</v>
      </c>
      <c r="AZ9" s="4"/>
    </row>
    <row r="10" ht="14.25" customHeight="1">
      <c r="A10" s="1" t="s">
        <v>9</v>
      </c>
      <c r="B10" s="1">
        <v>229.0</v>
      </c>
      <c r="C10" s="1">
        <v>271.0</v>
      </c>
      <c r="D10" s="1">
        <v>310.0</v>
      </c>
      <c r="E10" s="1">
        <v>324.0</v>
      </c>
      <c r="F10" s="1">
        <v>325.0</v>
      </c>
      <c r="G10" s="1">
        <v>326.0</v>
      </c>
      <c r="H10" s="1">
        <v>353.0</v>
      </c>
      <c r="I10" s="1">
        <v>374.0</v>
      </c>
      <c r="J10" s="1">
        <v>433.0</v>
      </c>
      <c r="K10" s="1">
        <v>454.0</v>
      </c>
      <c r="L10" s="1">
        <v>462.0</v>
      </c>
      <c r="M10" s="1">
        <v>462.0</v>
      </c>
      <c r="N10" s="1">
        <v>495.0</v>
      </c>
      <c r="O10" s="1">
        <v>515.0</v>
      </c>
      <c r="P10" s="1">
        <v>541.0</v>
      </c>
      <c r="Q10" s="1">
        <v>546.0</v>
      </c>
      <c r="R10" s="1">
        <v>587.0</v>
      </c>
      <c r="S10" s="1">
        <v>617.0</v>
      </c>
      <c r="T10" s="1">
        <v>643.0</v>
      </c>
      <c r="U10" s="1">
        <v>657.0</v>
      </c>
      <c r="V10" s="1">
        <v>675.0</v>
      </c>
      <c r="W10" s="1">
        <v>717.0</v>
      </c>
      <c r="X10" s="1">
        <v>836.0</v>
      </c>
      <c r="Y10" s="1">
        <v>868.0</v>
      </c>
      <c r="Z10" s="1">
        <v>940.0</v>
      </c>
      <c r="AA10" s="1">
        <v>1010.0</v>
      </c>
      <c r="AB10" s="1">
        <v>1079.0</v>
      </c>
      <c r="AC10" s="1">
        <v>1279.0</v>
      </c>
      <c r="AD10" s="1">
        <v>1413.0</v>
      </c>
      <c r="AE10" s="1">
        <v>1514.0</v>
      </c>
      <c r="AF10" s="1">
        <v>1608.0</v>
      </c>
      <c r="AG10" s="1">
        <v>1737.0</v>
      </c>
      <c r="AH10" s="1">
        <v>1870.0</v>
      </c>
      <c r="AI10" s="1">
        <v>2135.0</v>
      </c>
      <c r="AJ10" s="1">
        <v>2342.0</v>
      </c>
      <c r="AK10" s="1">
        <v>2507.0</v>
      </c>
      <c r="AL10" s="1">
        <v>2700.0</v>
      </c>
      <c r="AM10" s="1">
        <v>3044.0</v>
      </c>
      <c r="AN10" s="1">
        <v>3362.0</v>
      </c>
      <c r="AO10" s="1">
        <v>3609.0</v>
      </c>
      <c r="AP10" s="1">
        <v>3760.0</v>
      </c>
      <c r="AQ10" s="1">
        <v>3994.0</v>
      </c>
      <c r="AR10" s="1">
        <v>4497.0</v>
      </c>
      <c r="AS10" s="1">
        <v>4809.0</v>
      </c>
      <c r="AT10" s="4">
        <v>5168.0</v>
      </c>
      <c r="AU10" s="4">
        <v>5621.0</v>
      </c>
      <c r="AV10" s="4">
        <v>6105.0</v>
      </c>
      <c r="AW10" s="4">
        <v>6713.0</v>
      </c>
      <c r="AX10" s="4">
        <v>7235.0</v>
      </c>
      <c r="AY10" s="4">
        <v>7798.0</v>
      </c>
      <c r="AZ10" s="4"/>
    </row>
    <row r="11" ht="14.25" customHeight="1">
      <c r="A11" s="1" t="s">
        <v>10</v>
      </c>
      <c r="B11" s="1">
        <v>409.0</v>
      </c>
      <c r="C11" s="1">
        <v>533.0</v>
      </c>
      <c r="D11" s="1">
        <v>584.0</v>
      </c>
      <c r="E11" s="1">
        <v>618.0</v>
      </c>
      <c r="F11" s="1">
        <v>633.0</v>
      </c>
      <c r="G11" s="1">
        <v>645.0</v>
      </c>
      <c r="H11" s="1">
        <v>663.0</v>
      </c>
      <c r="I11" s="1">
        <v>672.0</v>
      </c>
      <c r="J11" s="1">
        <v>693.0</v>
      </c>
      <c r="K11" s="1">
        <v>704.0</v>
      </c>
      <c r="L11" s="1">
        <v>713.0</v>
      </c>
      <c r="M11" s="1">
        <v>713.0</v>
      </c>
      <c r="N11" s="1">
        <v>782.0</v>
      </c>
      <c r="O11" s="1">
        <v>795.0</v>
      </c>
      <c r="P11" s="1">
        <v>801.0</v>
      </c>
      <c r="Q11" s="1">
        <v>813.0</v>
      </c>
      <c r="R11" s="1">
        <v>865.0</v>
      </c>
      <c r="S11" s="1">
        <v>890.0</v>
      </c>
      <c r="T11" s="1">
        <v>909.0</v>
      </c>
      <c r="U11" s="1">
        <v>930.0</v>
      </c>
      <c r="V11" s="1">
        <v>969.0</v>
      </c>
      <c r="W11" s="1">
        <v>1018.0</v>
      </c>
      <c r="X11" s="1">
        <v>1101.0</v>
      </c>
      <c r="Y11" s="1">
        <v>1148.0</v>
      </c>
      <c r="Z11" s="1">
        <v>1170.0</v>
      </c>
      <c r="AA11" s="1">
        <v>1199.0</v>
      </c>
      <c r="AB11" s="1">
        <v>1224.0</v>
      </c>
      <c r="AC11" s="1">
        <v>1252.0</v>
      </c>
      <c r="AD11" s="1">
        <v>1281.0</v>
      </c>
      <c r="AE11" s="1">
        <v>1304.0</v>
      </c>
      <c r="AF11" s="1">
        <v>1331.0</v>
      </c>
      <c r="AG11" s="1">
        <v>1353.0</v>
      </c>
      <c r="AH11" s="1">
        <v>1377.0</v>
      </c>
      <c r="AI11" s="1">
        <v>1408.0</v>
      </c>
      <c r="AJ11" s="1">
        <v>1446.0</v>
      </c>
      <c r="AK11" s="1">
        <v>1507.0</v>
      </c>
      <c r="AL11" s="1">
        <v>1598.0</v>
      </c>
      <c r="AM11" s="1">
        <v>1624.0</v>
      </c>
      <c r="AN11" s="1">
        <v>1661.0</v>
      </c>
      <c r="AO11" s="1">
        <v>1697.0</v>
      </c>
      <c r="AP11" s="1">
        <v>1720.0</v>
      </c>
      <c r="AQ11" s="1">
        <v>1804.0</v>
      </c>
      <c r="AR11" s="1">
        <v>1851.0</v>
      </c>
      <c r="AS11" s="1">
        <v>1910.0</v>
      </c>
      <c r="AT11" s="4">
        <v>1952.0</v>
      </c>
      <c r="AU11" s="4">
        <v>1971.0</v>
      </c>
      <c r="AV11" s="4">
        <v>2014.0</v>
      </c>
      <c r="AW11" s="4">
        <v>2074.0</v>
      </c>
      <c r="AX11" s="4">
        <v>2135.0</v>
      </c>
      <c r="AY11" s="4">
        <v>2210.0</v>
      </c>
      <c r="AZ11" s="4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88"/>
    <col customWidth="1" min="2" max="6" width="8.63"/>
    <col customWidth="1" min="7" max="15" width="7.38"/>
    <col customWidth="1" min="16" max="28" width="10.5"/>
    <col customWidth="1" min="29" max="34" width="11.38"/>
    <col customWidth="1" min="35" max="52" width="10.5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f>today()</f>
        <v>43967</v>
      </c>
    </row>
    <row r="2" ht="14.25" hidden="1" customHeight="1">
      <c r="A2" s="1" t="s">
        <v>1</v>
      </c>
      <c r="B2" s="1">
        <f>IF(Closed!B2&gt;0,100*Deaths!B2/Closed!B2,0)</f>
        <v>0</v>
      </c>
      <c r="C2" s="1">
        <f>IF(Closed!C2&gt;0,100*Deaths!C2/Closed!C2,0)</f>
        <v>0</v>
      </c>
      <c r="D2" s="1">
        <f>IF(Closed!D2&gt;0,100*Deaths!D2/Closed!D2,0)</f>
        <v>0</v>
      </c>
      <c r="E2" s="1">
        <f>IF(Closed!E2&gt;0,100*Deaths!E2/Closed!E2,0)</f>
        <v>0</v>
      </c>
      <c r="F2" s="1">
        <f>IF(Closed!F2&gt;0,100*Deaths!F2/Closed!F2,0)</f>
        <v>0</v>
      </c>
      <c r="G2" s="1">
        <f>IF(Closed!G2&gt;0,100*Deaths!G2/Closed!G2,0)</f>
        <v>0</v>
      </c>
      <c r="H2" s="1">
        <f>IF(Closed!H2&gt;0,100*Deaths!H2/Closed!H2,0)</f>
        <v>0</v>
      </c>
      <c r="I2" s="1">
        <f>IF(Closed!I2&gt;0,100*Deaths!I2/Closed!I2,0)</f>
        <v>0</v>
      </c>
      <c r="J2" s="1">
        <f>IF(Closed!J2&gt;0,100*Deaths!J2/Closed!J2,0)</f>
        <v>0</v>
      </c>
      <c r="K2" s="1">
        <f>IF(Closed!K2&gt;0,100*Deaths!K2/Closed!K2,0)</f>
        <v>0</v>
      </c>
      <c r="L2" s="1">
        <f>IF(Closed!L2&gt;0,100*Deaths!L2/Closed!L2,0)</f>
        <v>0</v>
      </c>
      <c r="M2" s="1">
        <f>IF(Closed!M2&gt;0,100*Deaths!M2/Closed!M2,0)</f>
        <v>0</v>
      </c>
      <c r="N2" s="1">
        <f>IF(Closed!N2&gt;0,100*Deaths!N2/Closed!N2,0)</f>
        <v>0</v>
      </c>
      <c r="O2" s="1">
        <f>IF(Closed!O2&gt;0,100*Deaths!O2/Closed!O2,0)</f>
        <v>0</v>
      </c>
      <c r="P2" s="1">
        <f>IF(Closed!P2&gt;0,100*Deaths!P2/Closed!P2,0)</f>
        <v>0</v>
      </c>
      <c r="Q2" s="1">
        <f>IF(Closed!Q2&gt;0,100*Deaths!Q2/Closed!Q2,0)</f>
        <v>0</v>
      </c>
      <c r="R2" s="1">
        <f>IF(Closed!R2&gt;0,100*Deaths!R2/Closed!R2,0)</f>
        <v>0</v>
      </c>
      <c r="S2" s="1">
        <f>IF(Closed!S2&gt;0,100*Deaths!S2/Closed!S2,0)</f>
        <v>0</v>
      </c>
      <c r="T2" s="1">
        <f>IF(Closed!T2&gt;0,100*Deaths!T2/Closed!T2,0)</f>
        <v>0</v>
      </c>
      <c r="U2" s="1">
        <f>IF(Closed!U2&gt;0,100*Deaths!U2/Closed!U2,0)</f>
        <v>0</v>
      </c>
      <c r="V2" s="1">
        <f>IF(Closed!V2&gt;0,100*Deaths!V2/Closed!V2,0)</f>
        <v>0</v>
      </c>
      <c r="W2" s="1">
        <f>IF(Closed!W2&gt;0,100*Deaths!W2/Closed!W2,0)</f>
        <v>0</v>
      </c>
      <c r="X2" s="1">
        <f>IF(Closed!X2&gt;0,100*Deaths!X2/Closed!X2,0)</f>
        <v>0</v>
      </c>
      <c r="Y2" s="1">
        <f>IF(Closed!Y2&gt;0,100*Deaths!Y2/Closed!Y2,0)</f>
        <v>0</v>
      </c>
      <c r="Z2" s="1">
        <f>IF(Closed!Z2&gt;0,100*Deaths!Z2/Closed!Z2,0)</f>
        <v>0</v>
      </c>
      <c r="AA2" s="1">
        <f>IF(Closed!AA2&gt;0,100*Deaths!AA2/Closed!AA2,0)</f>
        <v>0</v>
      </c>
      <c r="AB2" s="1">
        <f>IF(Closed!AB2&gt;0,100*Deaths!AB2/Closed!AB2,0)</f>
        <v>0</v>
      </c>
      <c r="AC2" s="1">
        <f>IF(Closed!AC2&gt;0,100*Deaths!AC2/Closed!AC2,0)</f>
        <v>0</v>
      </c>
      <c r="AD2" s="1">
        <f>IF(Closed!AD2&gt;0,100*Deaths!AD2/Closed!AD2,0)</f>
        <v>0</v>
      </c>
      <c r="AE2" s="1">
        <f>IF(Closed!AE2&gt;0,100*Deaths!AE2/Closed!AE2,0)</f>
        <v>0</v>
      </c>
      <c r="AF2" s="1">
        <f>IF(Closed!AF2&gt;0,100*Deaths!AF2/Closed!AF2,0)</f>
        <v>0</v>
      </c>
      <c r="AG2" s="1">
        <f>IF(Closed!AG2&gt;0,100*Deaths!AG2/Closed!AG2,0)</f>
        <v>0</v>
      </c>
      <c r="AH2" s="1">
        <f>IF(Closed!AH2&gt;0,100*Deaths!AH2/Closed!AH2,0)</f>
        <v>0</v>
      </c>
      <c r="AI2" s="1">
        <f>IF(Closed!AI2&gt;0,100*Deaths!AI2/Closed!AI2,0)</f>
        <v>0</v>
      </c>
      <c r="AJ2" s="1">
        <f>IF(Closed!AJ2&gt;0,100*Deaths!AJ2/Closed!AJ2,0)</f>
        <v>0</v>
      </c>
      <c r="AK2" s="1">
        <f>IF(Closed!AK2&gt;0,100*Deaths!AK2/Closed!AK2,0)</f>
        <v>0</v>
      </c>
      <c r="AL2" s="1">
        <f>IF(Closed!AL2&gt;0,100*Deaths!AL2/Closed!AL2,0)</f>
        <v>0</v>
      </c>
      <c r="AM2" s="1">
        <f>IF(Closed!AM2&gt;0,100*Deaths!AM2/Closed!AM2,0)</f>
        <v>0</v>
      </c>
      <c r="AN2" s="1">
        <f>IF(Closed!AN2&gt;0,100*Deaths!AN2/Closed!AN2,0)</f>
        <v>0</v>
      </c>
      <c r="AO2" s="1">
        <f>IF(Closed!AO2&gt;0,100*Deaths!AO2/Closed!AO2,0)</f>
        <v>0</v>
      </c>
      <c r="AP2" s="1">
        <f>IF(Closed!AP2&gt;0,100*Deaths!AP2/Closed!AP2,0)</f>
        <v>0</v>
      </c>
      <c r="AQ2" s="1">
        <f>IF(Closed!AQ2&gt;0,100*Deaths!AQ2/Closed!AQ2,0)</f>
        <v>0</v>
      </c>
      <c r="AR2" s="1">
        <f>IF(Closed!AR2&gt;0,100*Deaths!AR2/Closed!AR2,0)</f>
        <v>0</v>
      </c>
      <c r="AS2" s="1"/>
      <c r="AT2" s="1"/>
      <c r="AU2" s="1"/>
      <c r="AV2" s="1"/>
      <c r="AW2" s="1"/>
      <c r="AX2" s="1"/>
      <c r="AY2" s="1"/>
      <c r="AZ2" s="1"/>
    </row>
    <row r="3" ht="14.25" customHeight="1">
      <c r="A3" s="1" t="s">
        <v>2</v>
      </c>
      <c r="B3" s="1">
        <f>IF(Closed!B3&gt;0,100*Deaths!B3/Closed!B3,0)</f>
        <v>0</v>
      </c>
      <c r="C3" s="1">
        <f>IF(Closed!C3&gt;0,100*Deaths!C3/Closed!C3,0)</f>
        <v>0</v>
      </c>
      <c r="D3" s="1">
        <f>IF(Closed!D3&gt;0,100*Deaths!D3/Closed!D3,0)</f>
        <v>0</v>
      </c>
      <c r="E3" s="1">
        <f>IF(Closed!E3&gt;0,100*Deaths!E3/Closed!E3,0)</f>
        <v>0</v>
      </c>
      <c r="F3" s="1">
        <f>IF(Closed!F3&gt;0,100*Deaths!F3/Closed!F3,0)</f>
        <v>0</v>
      </c>
      <c r="G3" s="1">
        <f>IF(Closed!G3&gt;0,100*Deaths!G3/Closed!G3,0)</f>
        <v>0</v>
      </c>
      <c r="H3" s="1">
        <f>IF(Closed!H3&gt;0,100*Deaths!H3/Closed!H3,0)</f>
        <v>0</v>
      </c>
      <c r="I3" s="1">
        <f>IF(Closed!I3&gt;0,100*Deaths!I3/Closed!I3,0)</f>
        <v>0</v>
      </c>
      <c r="J3" s="1">
        <f>IF(Closed!J3&gt;0,100*Deaths!J3/Closed!J3,0)</f>
        <v>0</v>
      </c>
      <c r="K3" s="1">
        <f>IF(Closed!K3&gt;0,100*Deaths!K3/Closed!K3,0)</f>
        <v>0</v>
      </c>
      <c r="L3" s="1">
        <f>IF(Closed!L3&gt;0,100*Deaths!L3/Closed!L3,0)</f>
        <v>0</v>
      </c>
      <c r="M3" s="1">
        <f>IF(Closed!M3&gt;0,100*Deaths!M3/Closed!M3,0)</f>
        <v>0</v>
      </c>
      <c r="N3" s="1">
        <f>IF(Closed!N3&gt;0,100*Deaths!N3/Closed!N3,0)</f>
        <v>0</v>
      </c>
      <c r="O3" s="1">
        <f>IF(Closed!O3&gt;0,100*Deaths!O3/Closed!O3,0)</f>
        <v>0</v>
      </c>
      <c r="P3" s="1">
        <f>IF(Closed!P3&gt;0,100*Deaths!P3/Closed!P3,0)</f>
        <v>0</v>
      </c>
      <c r="Q3" s="1">
        <f>IF(Closed!Q3&gt;0,100*Deaths!Q3/Closed!Q3,0)</f>
        <v>0</v>
      </c>
      <c r="R3" s="1">
        <f>IF(Closed!R3&gt;0,100*Deaths!R3/Closed!R3,0)</f>
        <v>0</v>
      </c>
      <c r="S3" s="1">
        <f>IF(Closed!S3&gt;0,100*Deaths!S3/Closed!S3,0)</f>
        <v>0</v>
      </c>
      <c r="T3" s="1">
        <f>IF(Closed!T3&gt;0,100*Deaths!T3/Closed!T3,0)</f>
        <v>0</v>
      </c>
      <c r="U3" s="1">
        <f>IF(Closed!U3&gt;0,100*Deaths!U3/Closed!U3,0)</f>
        <v>0</v>
      </c>
      <c r="V3" s="1">
        <f>IF(Closed!V3&gt;0,100*Deaths!V3/Closed!V3,0)</f>
        <v>0</v>
      </c>
      <c r="W3" s="1">
        <f>IF(Closed!W3&gt;0,100*Deaths!W3/Closed!W3,0)</f>
        <v>0</v>
      </c>
      <c r="X3" s="1">
        <f>IF(Closed!X3&gt;0,100*Deaths!X3/Closed!X3,0)</f>
        <v>0</v>
      </c>
      <c r="Y3" s="1">
        <f>IF(Closed!Y3&gt;0,100*Deaths!Y3/Closed!Y3,0)</f>
        <v>0</v>
      </c>
      <c r="Z3" s="1">
        <f>IF(Closed!Z3&gt;0,100*Deaths!Z3/Closed!Z3,0)</f>
        <v>0</v>
      </c>
      <c r="AA3" s="1">
        <f>IF(Closed!AA3&gt;0,100*Deaths!AA3/Closed!AA3,0)</f>
        <v>0</v>
      </c>
      <c r="AB3" s="1">
        <f>IF(Closed!AB3&gt;0,100*Deaths!AB3/Closed!AB3,0)</f>
        <v>0</v>
      </c>
      <c r="AC3" s="1">
        <f>IF(Closed!AC3&gt;0,100*Deaths!AC3/Closed!AC3,0)</f>
        <v>0</v>
      </c>
      <c r="AD3" s="1">
        <f>IF(Closed!AD3&gt;0,100*Deaths!AD3/Closed!AD3,0)</f>
        <v>0</v>
      </c>
      <c r="AE3" s="1">
        <f>IF(Closed!AE3&gt;0,100*Deaths!AE3/Closed!AE3,0)</f>
        <v>0</v>
      </c>
      <c r="AF3" s="1">
        <f>IF(Closed!AF3&gt;0,100*Deaths!AF3/Closed!AF3,0)</f>
        <v>0</v>
      </c>
      <c r="AG3" s="1">
        <f>IF(Closed!AG3&gt;0,100*Deaths!AG3/Closed!AG3,0)</f>
        <v>0</v>
      </c>
      <c r="AH3" s="1">
        <f>IF(Closed!AH3&gt;0,100*Deaths!AH3/Closed!AH3,0)</f>
        <v>0</v>
      </c>
      <c r="AI3" s="1">
        <f>IF(Closed!AI3&gt;0,100*Deaths!AI3/Closed!AI3,0)</f>
        <v>0</v>
      </c>
      <c r="AJ3" s="1">
        <f>IF(Closed!AJ3&gt;0,100*Deaths!AJ3/Closed!AJ3,0)</f>
        <v>0</v>
      </c>
      <c r="AK3" s="1">
        <f>IF(Closed!AK3&gt;0,100*Deaths!AK3/Closed!AK3,0)</f>
        <v>0</v>
      </c>
      <c r="AL3" s="1">
        <f>IF(Closed!AL3&gt;0,100*Deaths!AL3/Closed!AL3,0)</f>
        <v>0</v>
      </c>
      <c r="AM3" s="1">
        <f>IF(Closed!AM3&gt;0,100*Deaths!AM3/Closed!AM3,0)</f>
        <v>0</v>
      </c>
      <c r="AN3" s="1">
        <f>IF(Closed!AN3&gt;0,100*Deaths!AN3/Closed!AN3,0)</f>
        <v>0</v>
      </c>
      <c r="AO3" s="1">
        <f>IF(Closed!AO3&gt;0,100*Deaths!AO3/Closed!AO3,0)</f>
        <v>0</v>
      </c>
      <c r="AP3" s="1">
        <f>IF(Closed!AP3&gt;0,100*Deaths!AP3/Closed!AP3,0)</f>
        <v>0</v>
      </c>
      <c r="AQ3" s="1">
        <f>IF(Closed!AQ3&gt;0,100*Deaths!AQ3/Closed!AQ3,0)</f>
        <v>0</v>
      </c>
      <c r="AR3" s="1">
        <f>IF(Closed!AR3&gt;0,100*Deaths!AR3/Closed!AR3,0)</f>
        <v>0</v>
      </c>
      <c r="AS3" s="1">
        <f>IF(Closed!AS3&gt;0,100*Deaths!AS3/Closed!AS3,0)</f>
        <v>0</v>
      </c>
      <c r="AT3" s="1">
        <f>IF(Closed!AT3&gt;0,100*Deaths!AT3/Closed!AT3,0)</f>
        <v>0</v>
      </c>
      <c r="AU3" s="1">
        <f>IF(Closed!AU3&gt;0,100*Deaths!AU3/Closed!AU3,0)</f>
        <v>0</v>
      </c>
      <c r="AV3" s="1">
        <f>IF(Closed!AV3&gt;0,100*Deaths!AV3/Closed!AV3,0)</f>
        <v>0</v>
      </c>
      <c r="AW3" s="1">
        <f>IF(Closed!AW3&gt;0,100*Deaths!AW3/Closed!AW3,0)</f>
        <v>0</v>
      </c>
      <c r="AX3" s="1">
        <f>IF(Closed!AX3&gt;0,100*Deaths!AX3/Closed!AX3,0)</f>
        <v>0</v>
      </c>
      <c r="AY3" s="1">
        <f>IF(Closed!AY3&gt;0,100*Deaths!AY3/Closed!AY3,0)</f>
        <v>0</v>
      </c>
      <c r="AZ3" s="1"/>
    </row>
    <row r="4" ht="14.25" customHeight="1">
      <c r="A4" s="1" t="s">
        <v>3</v>
      </c>
      <c r="B4" s="1">
        <f>IF(Closed!B4&gt;0,100*Deaths!B4/Closed!B4,0)</f>
        <v>0</v>
      </c>
      <c r="C4" s="1">
        <f>IF(Closed!C4&gt;0,100*Deaths!C4/Closed!C4,0)</f>
        <v>0</v>
      </c>
      <c r="D4" s="1">
        <f>IF(Closed!D4&gt;0,100*Deaths!D4/Closed!D4,0)</f>
        <v>0</v>
      </c>
      <c r="E4" s="1">
        <f>IF(Closed!E4&gt;0,100*Deaths!E4/Closed!E4,0)</f>
        <v>0</v>
      </c>
      <c r="F4" s="1">
        <f>IF(Closed!F4&gt;0,100*Deaths!F4/Closed!F4,0)</f>
        <v>0</v>
      </c>
      <c r="G4" s="1">
        <f>IF(Closed!G4&gt;0,100*Deaths!G4/Closed!G4,0)</f>
        <v>0</v>
      </c>
      <c r="H4" s="1">
        <f>IF(Closed!H4&gt;0,100*Deaths!H4/Closed!H4,0)</f>
        <v>0</v>
      </c>
      <c r="I4" s="1">
        <f>IF(Closed!I4&gt;0,100*Deaths!I4/Closed!I4,0)</f>
        <v>0</v>
      </c>
      <c r="J4" s="1">
        <f>IF(Closed!J4&gt;0,100*Deaths!J4/Closed!J4,0)</f>
        <v>0</v>
      </c>
      <c r="K4" s="1">
        <f>IF(Closed!K4&gt;0,100*Deaths!K4/Closed!K4,0)</f>
        <v>0</v>
      </c>
      <c r="L4" s="1">
        <f>IF(Closed!L4&gt;0,100*Deaths!L4/Closed!L4,0)</f>
        <v>0</v>
      </c>
      <c r="M4" s="1">
        <f>IF(Closed!M4&gt;0,100*Deaths!M4/Closed!M4,0)</f>
        <v>0</v>
      </c>
      <c r="N4" s="1">
        <f>IF(Closed!N4&gt;0,100*Deaths!N4/Closed!N4,0)</f>
        <v>0</v>
      </c>
      <c r="O4" s="1">
        <f>IF(Closed!O4&gt;0,100*Deaths!O4/Closed!O4,0)</f>
        <v>0</v>
      </c>
      <c r="P4" s="1">
        <f>IF(Closed!P4&gt;0,100*Deaths!P4/Closed!P4,0)</f>
        <v>0</v>
      </c>
      <c r="Q4" s="1">
        <f>IF(Closed!Q4&gt;0,100*Deaths!Q4/Closed!Q4,0)</f>
        <v>0</v>
      </c>
      <c r="R4" s="1">
        <f>IF(Closed!R4&gt;0,100*Deaths!R4/Closed!R4,0)</f>
        <v>0</v>
      </c>
      <c r="S4" s="1">
        <f>IF(Closed!S4&gt;0,100*Deaths!S4/Closed!S4,0)</f>
        <v>0</v>
      </c>
      <c r="T4" s="1">
        <f>IF(Closed!T4&gt;0,100*Deaths!T4/Closed!T4,0)</f>
        <v>0</v>
      </c>
      <c r="U4" s="1">
        <f>IF(Closed!U4&gt;0,100*Deaths!U4/Closed!U4,0)</f>
        <v>0</v>
      </c>
      <c r="V4" s="1">
        <f>IF(Closed!V4&gt;0,100*Deaths!V4/Closed!V4,0)</f>
        <v>0</v>
      </c>
      <c r="W4" s="1">
        <f>IF(Closed!W4&gt;0,100*Deaths!W4/Closed!W4,0)</f>
        <v>0</v>
      </c>
      <c r="X4" s="1">
        <f>IF(Closed!X4&gt;0,100*Deaths!X4/Closed!X4,0)</f>
        <v>0</v>
      </c>
      <c r="Y4" s="1">
        <f>IF(Closed!Y4&gt;0,100*Deaths!Y4/Closed!Y4,0)</f>
        <v>0</v>
      </c>
      <c r="Z4" s="1">
        <f>IF(Closed!Z4&gt;0,100*Deaths!Z4/Closed!Z4,0)</f>
        <v>0</v>
      </c>
      <c r="AA4" s="1">
        <f>IF(Closed!AA4&gt;0,100*Deaths!AA4/Closed!AA4,0)</f>
        <v>0</v>
      </c>
      <c r="AB4" s="1">
        <f>IF(Closed!AB4&gt;0,100*Deaths!AB4/Closed!AB4,0)</f>
        <v>0</v>
      </c>
      <c r="AC4" s="1">
        <f>IF(Closed!AC4&gt;0,100*Deaths!AC4/Closed!AC4,0)</f>
        <v>0</v>
      </c>
      <c r="AD4" s="1">
        <f>IF(Closed!AD4&gt;0,100*Deaths!AD4/Closed!AD4,0)</f>
        <v>0</v>
      </c>
      <c r="AE4" s="1">
        <f>IF(Closed!AE4&gt;0,100*Deaths!AE4/Closed!AE4,0)</f>
        <v>0</v>
      </c>
      <c r="AF4" s="1">
        <f>IF(Closed!AF4&gt;0,100*Deaths!AF4/Closed!AF4,0)</f>
        <v>0</v>
      </c>
      <c r="AG4" s="1">
        <f>IF(Closed!AG4&gt;0,100*Deaths!AG4/Closed!AG4,0)</f>
        <v>0</v>
      </c>
      <c r="AH4" s="1">
        <f>IF(Closed!AH4&gt;0,100*Deaths!AH4/Closed!AH4,0)</f>
        <v>0</v>
      </c>
      <c r="AI4" s="1">
        <f>IF(Closed!AI4&gt;0,100*Deaths!AI4/Closed!AI4,0)</f>
        <v>0</v>
      </c>
      <c r="AJ4" s="1">
        <f>IF(Closed!AJ4&gt;0,100*Deaths!AJ4/Closed!AJ4,0)</f>
        <v>0</v>
      </c>
      <c r="AK4" s="1">
        <f>IF(Closed!AK4&gt;0,100*Deaths!AK4/Closed!AK4,0)</f>
        <v>0</v>
      </c>
      <c r="AL4" s="1">
        <f>IF(Closed!AL4&gt;0,100*Deaths!AL4/Closed!AL4,0)</f>
        <v>0</v>
      </c>
      <c r="AM4" s="1">
        <f>IF(Closed!AM4&gt;0,100*Deaths!AM4/Closed!AM4,0)</f>
        <v>0</v>
      </c>
      <c r="AN4" s="1">
        <f>IF(Closed!AN4&gt;0,100*Deaths!AN4/Closed!AN4,0)</f>
        <v>0</v>
      </c>
      <c r="AO4" s="1">
        <f>IF(Closed!AO4&gt;0,100*Deaths!AO4/Closed!AO4,0)</f>
        <v>0</v>
      </c>
      <c r="AP4" s="1">
        <f>IF(Closed!AP4&gt;0,100*Deaths!AP4/Closed!AP4,0)</f>
        <v>0</v>
      </c>
      <c r="AQ4" s="1">
        <f>IF(Closed!AQ4&gt;0,100*Deaths!AQ4/Closed!AQ4,0)</f>
        <v>0</v>
      </c>
      <c r="AR4" s="1">
        <f>IF(Closed!AR4&gt;0,100*Deaths!AR4/Closed!AR4,0)</f>
        <v>0</v>
      </c>
      <c r="AS4" s="1">
        <f>IF(Closed!AS4&gt;0,100*Deaths!AS4/Closed!AS4,0)</f>
        <v>0</v>
      </c>
      <c r="AT4" s="1">
        <f>IF(Closed!AT4&gt;0,100*Deaths!AT4/Closed!AT4,0)</f>
        <v>0</v>
      </c>
      <c r="AU4" s="1">
        <f>IF(Closed!AU4&gt;0,100*Deaths!AU4/Closed!AU4,0)</f>
        <v>4.166666667</v>
      </c>
      <c r="AV4" s="1">
        <f>IF(Closed!AV4&gt;0,100*Deaths!AV4/Closed!AV4,0)</f>
        <v>4.166666667</v>
      </c>
      <c r="AW4" s="1">
        <f>IF(Closed!AW4&gt;0,100*Deaths!AW4/Closed!AW4,0)</f>
        <v>4</v>
      </c>
      <c r="AX4" s="1">
        <f>IF(Closed!AX4&gt;0,100*Deaths!AX4/Closed!AX4,0)</f>
        <v>3.448275862</v>
      </c>
      <c r="AY4" s="1">
        <f>IF(Closed!AY4&gt;0,100*Deaths!AY4/Closed!AY4,0)</f>
        <v>3.448275862</v>
      </c>
      <c r="AZ4" s="1"/>
    </row>
    <row r="5" ht="14.25" customHeight="1">
      <c r="A5" s="1" t="s">
        <v>4</v>
      </c>
      <c r="B5" s="1">
        <f>IF(Closed!B5&gt;0,100*Deaths!B5/Closed!B5,0)</f>
        <v>0</v>
      </c>
      <c r="C5" s="1">
        <f>IF(Closed!C5&gt;0,100*Deaths!C5/Closed!C5,0)</f>
        <v>0</v>
      </c>
      <c r="D5" s="1">
        <f>IF(Closed!D5&gt;0,100*Deaths!D5/Closed!D5,0)</f>
        <v>0</v>
      </c>
      <c r="E5" s="1">
        <f>IF(Closed!E5&gt;0,100*Deaths!E5/Closed!E5,0)</f>
        <v>0</v>
      </c>
      <c r="F5" s="1">
        <f>IF(Closed!F5&gt;0,100*Deaths!F5/Closed!F5,0)</f>
        <v>0</v>
      </c>
      <c r="G5" s="1">
        <f>IF(Closed!G5&gt;0,100*Deaths!G5/Closed!G5,0)</f>
        <v>0</v>
      </c>
      <c r="H5" s="1">
        <f>IF(Closed!H5&gt;0,100*Deaths!H5/Closed!H5,0)</f>
        <v>0</v>
      </c>
      <c r="I5" s="1">
        <f>IF(Closed!I5&gt;0,100*Deaths!I5/Closed!I5,0)</f>
        <v>0</v>
      </c>
      <c r="J5" s="1">
        <f>IF(Closed!J5&gt;0,100*Deaths!J5/Closed!J5,0)</f>
        <v>0</v>
      </c>
      <c r="K5" s="1">
        <f>IF(Closed!K5&gt;0,100*Deaths!K5/Closed!K5,0)</f>
        <v>0</v>
      </c>
      <c r="L5" s="1">
        <f>IF(Closed!L5&gt;0,100*Deaths!L5/Closed!L5,0)</f>
        <v>0</v>
      </c>
      <c r="M5" s="1">
        <f>IF(Closed!M5&gt;0,100*Deaths!M5/Closed!M5,0)</f>
        <v>0</v>
      </c>
      <c r="N5" s="1">
        <f>IF(Closed!N5&gt;0,100*Deaths!N5/Closed!N5,0)</f>
        <v>0</v>
      </c>
      <c r="O5" s="1">
        <f>IF(Closed!O5&gt;0,100*Deaths!O5/Closed!O5,0)</f>
        <v>0</v>
      </c>
      <c r="P5" s="1">
        <f>IF(Closed!P5&gt;0,100*Deaths!P5/Closed!P5,0)</f>
        <v>0</v>
      </c>
      <c r="Q5" s="1">
        <f>IF(Closed!Q5&gt;0,100*Deaths!Q5/Closed!Q5,0)</f>
        <v>0</v>
      </c>
      <c r="R5" s="1">
        <f>IF(Closed!R5&gt;0,100*Deaths!R5/Closed!R5,0)</f>
        <v>0</v>
      </c>
      <c r="S5" s="1">
        <f>IF(Closed!S5&gt;0,100*Deaths!S5/Closed!S5,0)</f>
        <v>0</v>
      </c>
      <c r="T5" s="1">
        <f>IF(Closed!T5&gt;0,100*Deaths!T5/Closed!T5,0)</f>
        <v>0</v>
      </c>
      <c r="U5" s="1">
        <f>IF(Closed!U5&gt;0,100*Deaths!U5/Closed!U5,0)</f>
        <v>0</v>
      </c>
      <c r="V5" s="1">
        <f>IF(Closed!V5&gt;0,100*Deaths!V5/Closed!V5,0)</f>
        <v>0</v>
      </c>
      <c r="W5" s="1">
        <f>IF(Closed!W5&gt;0,100*Deaths!W5/Closed!W5,0)</f>
        <v>0</v>
      </c>
      <c r="X5" s="1">
        <f>IF(Closed!X5&gt;0,100*Deaths!X5/Closed!X5,0)</f>
        <v>0</v>
      </c>
      <c r="Y5" s="1">
        <f>IF(Closed!Y5&gt;0,100*Deaths!Y5/Closed!Y5,0)</f>
        <v>0</v>
      </c>
      <c r="Z5" s="1">
        <f>IF(Closed!Z5&gt;0,100*Deaths!Z5/Closed!Z5,0)</f>
        <v>0</v>
      </c>
      <c r="AA5" s="1">
        <f>IF(Closed!AA5&gt;0,100*Deaths!AA5/Closed!AA5,0)</f>
        <v>0</v>
      </c>
      <c r="AB5" s="1">
        <f>IF(Closed!AB5&gt;0,100*Deaths!AB5/Closed!AB5,0)</f>
        <v>0</v>
      </c>
      <c r="AC5" s="1">
        <f>IF(Closed!AC5&gt;0,100*Deaths!AC5/Closed!AC5,0)</f>
        <v>0</v>
      </c>
      <c r="AD5" s="1">
        <f>IF(Closed!AD5&gt;0,100*Deaths!AD5/Closed!AD5,0)</f>
        <v>0</v>
      </c>
      <c r="AE5" s="1">
        <f>IF(Closed!AE5&gt;0,100*Deaths!AE5/Closed!AE5,0)</f>
        <v>0</v>
      </c>
      <c r="AF5" s="1">
        <f>IF(Closed!AF5&gt;0,100*Deaths!AF5/Closed!AF5,0)</f>
        <v>0</v>
      </c>
      <c r="AG5" s="1">
        <f>IF(Closed!AG5&gt;0,100*Deaths!AG5/Closed!AG5,0)</f>
        <v>0</v>
      </c>
      <c r="AH5" s="1">
        <f>IF(Closed!AH5&gt;0,100*Deaths!AH5/Closed!AH5,0)</f>
        <v>0</v>
      </c>
      <c r="AI5" s="1">
        <f>IF(Closed!AI5&gt;0,100*Deaths!AI5/Closed!AI5,0)</f>
        <v>0</v>
      </c>
      <c r="AJ5" s="1">
        <f>IF(Closed!AJ5&gt;0,100*Deaths!AJ5/Closed!AJ5,0)</f>
        <v>0</v>
      </c>
      <c r="AK5" s="1">
        <f>IF(Closed!AK5&gt;0,100*Deaths!AK5/Closed!AK5,0)</f>
        <v>0</v>
      </c>
      <c r="AL5" s="1">
        <f>IF(Closed!AL5&gt;0,100*Deaths!AL5/Closed!AL5,0)</f>
        <v>0</v>
      </c>
      <c r="AM5" s="1">
        <f>IF(Closed!AM5&gt;0,100*Deaths!AM5/Closed!AM5,0)</f>
        <v>0</v>
      </c>
      <c r="AN5" s="1">
        <f>IF(Closed!AN5&gt;0,100*Deaths!AN5/Closed!AN5,0)</f>
        <v>0</v>
      </c>
      <c r="AO5" s="1">
        <f>IF(Closed!AO5&gt;0,100*Deaths!AO5/Closed!AO5,0)</f>
        <v>0</v>
      </c>
      <c r="AP5" s="1">
        <f>IF(Closed!AP5&gt;0,100*Deaths!AP5/Closed!AP5,0)</f>
        <v>0</v>
      </c>
      <c r="AQ5" s="1">
        <f>IF(Closed!AQ5&gt;0,100*Deaths!AQ5/Closed!AQ5,0)</f>
        <v>0</v>
      </c>
      <c r="AR5" s="1">
        <f>IF(Closed!AR5&gt;0,100*Deaths!AR5/Closed!AR5,0)</f>
        <v>0</v>
      </c>
      <c r="AS5" s="1">
        <f>IF(Closed!AS5&gt;0,100*Deaths!AS5/Closed!AS5,0)</f>
        <v>0</v>
      </c>
      <c r="AT5" s="1">
        <f>IF(Closed!AT5&gt;0,100*Deaths!AT5/Closed!AT5,0)</f>
        <v>0</v>
      </c>
      <c r="AU5" s="1">
        <f>IF(Closed!AU5&gt;0,100*Deaths!AU5/Closed!AU5,0)</f>
        <v>0</v>
      </c>
      <c r="AV5" s="1">
        <f>IF(Closed!AV5&gt;0,100*Deaths!AV5/Closed!AV5,0)</f>
        <v>0</v>
      </c>
      <c r="AW5" s="1">
        <f>IF(Closed!AW5&gt;0,100*Deaths!AW5/Closed!AW5,0)</f>
        <v>0</v>
      </c>
      <c r="AX5" s="1">
        <f>IF(Closed!AX5&gt;0,100*Deaths!AX5/Closed!AX5,0)</f>
        <v>0</v>
      </c>
      <c r="AY5" s="1">
        <f>IF(Closed!AY5&gt;0,100*Deaths!AY5/Closed!AY5,0)</f>
        <v>0</v>
      </c>
      <c r="AZ5" s="1"/>
    </row>
    <row r="6" ht="14.25" customHeight="1">
      <c r="A6" s="1" t="s">
        <v>5</v>
      </c>
      <c r="B6" s="1">
        <f>IF(Closed!B6&gt;0,100*Deaths!B6/Closed!B6,0)</f>
        <v>0</v>
      </c>
      <c r="C6" s="1">
        <f>IF(Closed!C6&gt;0,100*Deaths!C6/Closed!C6,0)</f>
        <v>0</v>
      </c>
      <c r="D6" s="1">
        <f>IF(Closed!D6&gt;0,100*Deaths!D6/Closed!D6,0)</f>
        <v>0</v>
      </c>
      <c r="E6" s="1">
        <f>IF(Closed!E6&gt;0,100*Deaths!E6/Closed!E6,0)</f>
        <v>0</v>
      </c>
      <c r="F6" s="1">
        <f>IF(Closed!F6&gt;0,100*Deaths!F6/Closed!F6,0)</f>
        <v>0</v>
      </c>
      <c r="G6" s="1">
        <f>IF(Closed!G6&gt;0,100*Deaths!G6/Closed!G6,0)</f>
        <v>0</v>
      </c>
      <c r="H6" s="1">
        <f>IF(Closed!H6&gt;0,100*Deaths!H6/Closed!H6,0)</f>
        <v>0</v>
      </c>
      <c r="I6" s="1">
        <f>IF(Closed!I6&gt;0,100*Deaths!I6/Closed!I6,0)</f>
        <v>0</v>
      </c>
      <c r="J6" s="1">
        <f>IF(Closed!J6&gt;0,100*Deaths!J6/Closed!J6,0)</f>
        <v>0</v>
      </c>
      <c r="K6" s="1">
        <f>IF(Closed!K6&gt;0,100*Deaths!K6/Closed!K6,0)</f>
        <v>0</v>
      </c>
      <c r="L6" s="1">
        <f>IF(Closed!L6&gt;0,100*Deaths!L6/Closed!L6,0)</f>
        <v>0</v>
      </c>
      <c r="M6" s="1">
        <f>IF(Closed!M6&gt;0,100*Deaths!M6/Closed!M6,0)</f>
        <v>0</v>
      </c>
      <c r="N6" s="1">
        <f>IF(Closed!N6&gt;0,100*Deaths!N6/Closed!N6,0)</f>
        <v>0</v>
      </c>
      <c r="O6" s="1">
        <f>IF(Closed!O6&gt;0,100*Deaths!O6/Closed!O6,0)</f>
        <v>0</v>
      </c>
      <c r="P6" s="1">
        <f>IF(Closed!P6&gt;0,100*Deaths!P6/Closed!P6,0)</f>
        <v>0</v>
      </c>
      <c r="Q6" s="1">
        <f>IF(Closed!Q6&gt;0,100*Deaths!Q6/Closed!Q6,0)</f>
        <v>0</v>
      </c>
      <c r="R6" s="1">
        <f>IF(Closed!R6&gt;0,100*Deaths!R6/Closed!R6,0)</f>
        <v>0</v>
      </c>
      <c r="S6" s="1">
        <f>IF(Closed!S6&gt;0,100*Deaths!S6/Closed!S6,0)</f>
        <v>0</v>
      </c>
      <c r="T6" s="1">
        <f>IF(Closed!T6&gt;0,100*Deaths!T6/Closed!T6,0)</f>
        <v>0</v>
      </c>
      <c r="U6" s="1">
        <f>IF(Closed!U6&gt;0,100*Deaths!U6/Closed!U6,0)</f>
        <v>0</v>
      </c>
      <c r="V6" s="1">
        <f>IF(Closed!V6&gt;0,100*Deaths!V6/Closed!V6,0)</f>
        <v>5.263157895</v>
      </c>
      <c r="W6" s="1">
        <f>IF(Closed!W6&gt;0,100*Deaths!W6/Closed!W6,0)</f>
        <v>5.263157895</v>
      </c>
      <c r="X6" s="1">
        <f>IF(Closed!X6&gt;0,100*Deaths!X6/Closed!X6,0)</f>
        <v>5.263157895</v>
      </c>
      <c r="Y6" s="1">
        <f>IF(Closed!Y6&gt;0,100*Deaths!Y6/Closed!Y6,0)</f>
        <v>5.263157895</v>
      </c>
      <c r="Z6" s="1">
        <f>IF(Closed!Z6&gt;0,100*Deaths!Z6/Closed!Z6,0)</f>
        <v>4.545454545</v>
      </c>
      <c r="AA6" s="1">
        <f>IF(Closed!AA6&gt;0,100*Deaths!AA6/Closed!AA6,0)</f>
        <v>4.545454545</v>
      </c>
      <c r="AB6" s="1">
        <f>IF(Closed!AB6&gt;0,100*Deaths!AB6/Closed!AB6,0)</f>
        <v>4.545454545</v>
      </c>
      <c r="AC6" s="1">
        <f>IF(Closed!AC6&gt;0,100*Deaths!AC6/Closed!AC6,0)</f>
        <v>4</v>
      </c>
      <c r="AD6" s="1">
        <f>IF(Closed!AD6&gt;0,100*Deaths!AD6/Closed!AD6,0)</f>
        <v>4</v>
      </c>
      <c r="AE6" s="1">
        <f>IF(Closed!AE6&gt;0,100*Deaths!AE6/Closed!AE6,0)</f>
        <v>7.692307692</v>
      </c>
      <c r="AF6" s="1">
        <f>IF(Closed!AF6&gt;0,100*Deaths!AF6/Closed!AF6,0)</f>
        <v>7.692307692</v>
      </c>
      <c r="AG6" s="1">
        <f>IF(Closed!AG6&gt;0,100*Deaths!AG6/Closed!AG6,0)</f>
        <v>7.692307692</v>
      </c>
      <c r="AH6" s="1">
        <f>IF(Closed!AH6&gt;0,100*Deaths!AH6/Closed!AH6,0)</f>
        <v>7.407407407</v>
      </c>
      <c r="AI6" s="1">
        <f>IF(Closed!AI6&gt;0,100*Deaths!AI6/Closed!AI6,0)</f>
        <v>7.407407407</v>
      </c>
      <c r="AJ6" s="1">
        <f>IF(Closed!AJ6&gt;0,100*Deaths!AJ6/Closed!AJ6,0)</f>
        <v>7.407407407</v>
      </c>
      <c r="AK6" s="1">
        <f>IF(Closed!AK6&gt;0,100*Deaths!AK6/Closed!AK6,0)</f>
        <v>7.407407407</v>
      </c>
      <c r="AL6" s="1">
        <f>IF(Closed!AL6&gt;0,100*Deaths!AL6/Closed!AL6,0)</f>
        <v>7.407407407</v>
      </c>
      <c r="AM6" s="1">
        <f>IF(Closed!AM6&gt;0,100*Deaths!AM6/Closed!AM6,0)</f>
        <v>7.407407407</v>
      </c>
      <c r="AN6" s="1">
        <f>IF(Closed!AN6&gt;0,100*Deaths!AN6/Closed!AN6,0)</f>
        <v>6.896551724</v>
      </c>
      <c r="AO6" s="1">
        <f>IF(Closed!AO6&gt;0,100*Deaths!AO6/Closed!AO6,0)</f>
        <v>6.896551724</v>
      </c>
      <c r="AP6" s="1">
        <f>IF(Closed!AP6&gt;0,100*Deaths!AP6/Closed!AP6,0)</f>
        <v>10</v>
      </c>
      <c r="AQ6" s="1">
        <f>IF(Closed!AQ6&gt;0,100*Deaths!AQ6/Closed!AQ6,0)</f>
        <v>10</v>
      </c>
      <c r="AR6" s="1">
        <f>IF(Closed!AR6&gt;0,100*Deaths!AR6/Closed!AR6,0)</f>
        <v>10</v>
      </c>
      <c r="AS6" s="1">
        <f>IF(Closed!AS6&gt;0,100*Deaths!AS6/Closed!AS6,0)</f>
        <v>10</v>
      </c>
      <c r="AT6" s="1">
        <f>IF(Closed!AT6&gt;0,100*Deaths!AT6/Closed!AT6,0)</f>
        <v>9.677419355</v>
      </c>
      <c r="AU6" s="1">
        <f>IF(Closed!AU6&gt;0,100*Deaths!AU6/Closed!AU6,0)</f>
        <v>9.677419355</v>
      </c>
      <c r="AV6" s="1">
        <f>IF(Closed!AV6&gt;0,100*Deaths!AV6/Closed!AV6,0)</f>
        <v>9.677419355</v>
      </c>
      <c r="AW6" s="1">
        <f>IF(Closed!AW6&gt;0,100*Deaths!AW6/Closed!AW6,0)</f>
        <v>9.090909091</v>
      </c>
      <c r="AX6" s="1">
        <f>IF(Closed!AX6&gt;0,100*Deaths!AX6/Closed!AX6,0)</f>
        <v>7.894736842</v>
      </c>
      <c r="AY6" s="1">
        <f>IF(Closed!AY6&gt;0,100*Deaths!AY6/Closed!AY6,0)</f>
        <v>7.692307692</v>
      </c>
      <c r="AZ6" s="1"/>
    </row>
    <row r="7" ht="14.25" customHeight="1">
      <c r="A7" s="1" t="s">
        <v>6</v>
      </c>
      <c r="B7" s="1">
        <f>IF(Closed!B7&gt;0,100*Deaths!B7/Closed!B7,0)</f>
        <v>0</v>
      </c>
      <c r="C7" s="1">
        <f>IF(Closed!C7&gt;0,100*Deaths!C7/Closed!C7,0)</f>
        <v>0</v>
      </c>
      <c r="D7" s="1">
        <f>IF(Closed!D7&gt;0,100*Deaths!D7/Closed!D7,0)</f>
        <v>0</v>
      </c>
      <c r="E7" s="1">
        <f>IF(Closed!E7&gt;0,100*Deaths!E7/Closed!E7,0)</f>
        <v>0</v>
      </c>
      <c r="F7" s="1">
        <f>IF(Closed!F7&gt;0,100*Deaths!F7/Closed!F7,0)</f>
        <v>0</v>
      </c>
      <c r="G7" s="1">
        <f>IF(Closed!G7&gt;0,100*Deaths!G7/Closed!G7,0)</f>
        <v>0</v>
      </c>
      <c r="H7" s="1">
        <f>IF(Closed!H7&gt;0,100*Deaths!H7/Closed!H7,0)</f>
        <v>0</v>
      </c>
      <c r="I7" s="1">
        <f>IF(Closed!I7&gt;0,100*Deaths!I7/Closed!I7,0)</f>
        <v>0</v>
      </c>
      <c r="J7" s="1">
        <f>IF(Closed!J7&gt;0,100*Deaths!J7/Closed!J7,0)</f>
        <v>0</v>
      </c>
      <c r="K7" s="1">
        <f>IF(Closed!K7&gt;0,100*Deaths!K7/Closed!K7,0)</f>
        <v>0</v>
      </c>
      <c r="L7" s="1">
        <f>IF(Closed!L7&gt;0,100*Deaths!L7/Closed!L7,0)</f>
        <v>0</v>
      </c>
      <c r="M7" s="1">
        <f>IF(Closed!M7&gt;0,100*Deaths!M7/Closed!M7,0)</f>
        <v>0</v>
      </c>
      <c r="N7" s="1">
        <f>IF(Closed!N7&gt;0,100*Deaths!N7/Closed!N7,0)</f>
        <v>0</v>
      </c>
      <c r="O7" s="1">
        <f>IF(Closed!O7&gt;0,100*Deaths!O7/Closed!O7,0)</f>
        <v>0</v>
      </c>
      <c r="P7" s="1">
        <f>IF(Closed!P7&gt;0,100*Deaths!P7/Closed!P7,0)</f>
        <v>0</v>
      </c>
      <c r="Q7" s="1">
        <f>IF(Closed!Q7&gt;0,100*Deaths!Q7/Closed!Q7,0)</f>
        <v>0</v>
      </c>
      <c r="R7" s="1">
        <f>IF(Closed!R7&gt;0,100*Deaths!R7/Closed!R7,0)</f>
        <v>0</v>
      </c>
      <c r="S7" s="1">
        <f>IF(Closed!S7&gt;0,100*Deaths!S7/Closed!S7,0)</f>
        <v>0</v>
      </c>
      <c r="T7" s="1">
        <f>IF(Closed!T7&gt;0,100*Deaths!T7/Closed!T7,0)</f>
        <v>0</v>
      </c>
      <c r="U7" s="1">
        <f>IF(Closed!U7&gt;0,100*Deaths!U7/Closed!U7,0)</f>
        <v>0</v>
      </c>
      <c r="V7" s="1">
        <f>IF(Closed!V7&gt;0,100*Deaths!V7/Closed!V7,0)</f>
        <v>30.76923077</v>
      </c>
      <c r="W7" s="1">
        <f>IF(Closed!W7&gt;0,100*Deaths!W7/Closed!W7,0)</f>
        <v>30.76923077</v>
      </c>
      <c r="X7" s="1">
        <f>IF(Closed!X7&gt;0,100*Deaths!X7/Closed!X7,0)</f>
        <v>30.76923077</v>
      </c>
      <c r="Y7" s="1">
        <f>IF(Closed!Y7&gt;0,100*Deaths!Y7/Closed!Y7,0)</f>
        <v>30.76923077</v>
      </c>
      <c r="Z7" s="1">
        <f>IF(Closed!Z7&gt;0,100*Deaths!Z7/Closed!Z7,0)</f>
        <v>25</v>
      </c>
      <c r="AA7" s="1">
        <f>IF(Closed!AA7&gt;0,100*Deaths!AA7/Closed!AA7,0)</f>
        <v>25</v>
      </c>
      <c r="AB7" s="1">
        <f>IF(Closed!AB7&gt;0,100*Deaths!AB7/Closed!AB7,0)</f>
        <v>25</v>
      </c>
      <c r="AC7" s="1">
        <f>IF(Closed!AC7&gt;0,100*Deaths!AC7/Closed!AC7,0)</f>
        <v>24</v>
      </c>
      <c r="AD7" s="1">
        <f>IF(Closed!AD7&gt;0,100*Deaths!AD7/Closed!AD7,0)</f>
        <v>24</v>
      </c>
      <c r="AE7" s="1">
        <f>IF(Closed!AE7&gt;0,100*Deaths!AE7/Closed!AE7,0)</f>
        <v>34.48275862</v>
      </c>
      <c r="AF7" s="1">
        <f>IF(Closed!AF7&gt;0,100*Deaths!AF7/Closed!AF7,0)</f>
        <v>34.48275862</v>
      </c>
      <c r="AG7" s="1">
        <f>IF(Closed!AG7&gt;0,100*Deaths!AG7/Closed!AG7,0)</f>
        <v>34.48275862</v>
      </c>
      <c r="AH7" s="1">
        <f>IF(Closed!AH7&gt;0,100*Deaths!AH7/Closed!AH7,0)</f>
        <v>34.48275862</v>
      </c>
      <c r="AI7" s="1">
        <f>IF(Closed!AI7&gt;0,100*Deaths!AI7/Closed!AI7,0)</f>
        <v>36.66666667</v>
      </c>
      <c r="AJ7" s="1">
        <f>IF(Closed!AJ7&gt;0,100*Deaths!AJ7/Closed!AJ7,0)</f>
        <v>36.66666667</v>
      </c>
      <c r="AK7" s="1">
        <f>IF(Closed!AK7&gt;0,100*Deaths!AK7/Closed!AK7,0)</f>
        <v>36.66666667</v>
      </c>
      <c r="AL7" s="1">
        <f>IF(Closed!AL7&gt;0,100*Deaths!AL7/Closed!AL7,0)</f>
        <v>4.513888889</v>
      </c>
      <c r="AM7" s="1">
        <f>IF(Closed!AM7&gt;0,100*Deaths!AM7/Closed!AM7,0)</f>
        <v>5.821917808</v>
      </c>
      <c r="AN7" s="1">
        <f>IF(Closed!AN7&gt;0,100*Deaths!AN7/Closed!AN7,0)</f>
        <v>4.748603352</v>
      </c>
      <c r="AO7" s="1">
        <f>IF(Closed!AO7&gt;0,100*Deaths!AO7/Closed!AO7,0)</f>
        <v>5.013927577</v>
      </c>
      <c r="AP7" s="1">
        <f>IF(Closed!AP7&gt;0,100*Deaths!AP7/Closed!AP7,0)</f>
        <v>4.433497537</v>
      </c>
      <c r="AQ7" s="1">
        <f>IF(Closed!AQ7&gt;0,100*Deaths!AQ7/Closed!AQ7,0)</f>
        <v>4.433497537</v>
      </c>
      <c r="AR7" s="1">
        <f>IF(Closed!AR7&gt;0,100*Deaths!AR7/Closed!AR7,0)</f>
        <v>5.134474328</v>
      </c>
      <c r="AS7" s="1">
        <f>IF(Closed!AS7&gt;0,100*Deaths!AS7/Closed!AS7,0)</f>
        <v>5.134474328</v>
      </c>
      <c r="AT7" s="1">
        <f>IF(Closed!AT7&gt;0,100*Deaths!AT7/Closed!AT7,0)</f>
        <v>4.066543438</v>
      </c>
      <c r="AU7" s="1">
        <f>IF(Closed!AU7&gt;0,100*Deaths!AU7/Closed!AU7,0)</f>
        <v>4.419889503</v>
      </c>
      <c r="AV7" s="1">
        <f>IF(Closed!AV7&gt;0,100*Deaths!AV7/Closed!AV7,0)</f>
        <v>4.419889503</v>
      </c>
      <c r="AW7" s="1">
        <f>IF(Closed!AW7&gt;0,100*Deaths!AW7/Closed!AW7,0)</f>
        <v>3.658536585</v>
      </c>
      <c r="AX7" s="1">
        <f>IF(Closed!AX7&gt;0,100*Deaths!AX7/Closed!AX7,0)</f>
        <v>4.599406528</v>
      </c>
      <c r="AY7" s="1">
        <f>IF(Closed!AY7&gt;0,100*Deaths!AY7/Closed!AY7,0)</f>
        <v>4.599406528</v>
      </c>
      <c r="AZ7" s="1"/>
    </row>
    <row r="8" ht="14.25" customHeight="1">
      <c r="A8" s="1" t="s">
        <v>7</v>
      </c>
      <c r="B8" s="1">
        <f>IF(Closed!B8&gt;0,100*Deaths!B8/Closed!B8,0)</f>
        <v>0</v>
      </c>
      <c r="C8" s="1">
        <f>IF(Closed!C8&gt;0,100*Deaths!C8/Closed!C8,0)</f>
        <v>0</v>
      </c>
      <c r="D8" s="1">
        <f>IF(Closed!D8&gt;0,100*Deaths!D8/Closed!D8,0)</f>
        <v>100</v>
      </c>
      <c r="E8" s="1">
        <f>IF(Closed!E8&gt;0,100*Deaths!E8/Closed!E8,0)</f>
        <v>100</v>
      </c>
      <c r="F8" s="1">
        <f>IF(Closed!F8&gt;0,100*Deaths!F8/Closed!F8,0)</f>
        <v>100</v>
      </c>
      <c r="G8" s="1">
        <f>IF(Closed!G8&gt;0,100*Deaths!G8/Closed!G8,0)</f>
        <v>100</v>
      </c>
      <c r="H8" s="1">
        <f>IF(Closed!H8&gt;0,100*Deaths!H8/Closed!H8,0)</f>
        <v>100</v>
      </c>
      <c r="I8" s="1">
        <f>IF(Closed!I8&gt;0,100*Deaths!I8/Closed!I8,0)</f>
        <v>100</v>
      </c>
      <c r="J8" s="1">
        <f>IF(Closed!J8&gt;0,100*Deaths!J8/Closed!J8,0)</f>
        <v>100</v>
      </c>
      <c r="K8" s="1">
        <f>IF(Closed!K8&gt;0,100*Deaths!K8/Closed!K8,0)</f>
        <v>100</v>
      </c>
      <c r="L8" s="1">
        <f>IF(Closed!L8&gt;0,100*Deaths!L8/Closed!L8,0)</f>
        <v>100</v>
      </c>
      <c r="M8" s="1">
        <f>IF(Closed!M8&gt;0,100*Deaths!M8/Closed!M8,0)</f>
        <v>100</v>
      </c>
      <c r="N8" s="1">
        <f>IF(Closed!N8&gt;0,100*Deaths!N8/Closed!N8,0)</f>
        <v>100</v>
      </c>
      <c r="O8" s="1">
        <f>IF(Closed!O8&gt;0,100*Deaths!O8/Closed!O8,0)</f>
        <v>100</v>
      </c>
      <c r="P8" s="1">
        <f>IF(Closed!P8&gt;0,100*Deaths!P8/Closed!P8,0)</f>
        <v>4.6875</v>
      </c>
      <c r="Q8" s="1">
        <f>IF(Closed!Q8&gt;0,100*Deaths!Q8/Closed!Q8,0)</f>
        <v>4.6875</v>
      </c>
      <c r="R8" s="1">
        <f>IF(Closed!R8&gt;0,100*Deaths!R8/Closed!R8,0)</f>
        <v>4.6875</v>
      </c>
      <c r="S8" s="1">
        <f>IF(Closed!S8&gt;0,100*Deaths!S8/Closed!S8,0)</f>
        <v>4.6875</v>
      </c>
      <c r="T8" s="1">
        <f>IF(Closed!T8&gt;0,100*Deaths!T8/Closed!T8,0)</f>
        <v>4.6875</v>
      </c>
      <c r="U8" s="1">
        <f>IF(Closed!U8&gt;0,100*Deaths!U8/Closed!U8,0)</f>
        <v>4.6875</v>
      </c>
      <c r="V8" s="1">
        <f>IF(Closed!V8&gt;0,100*Deaths!V8/Closed!V8,0)</f>
        <v>5.333333333</v>
      </c>
      <c r="W8" s="1">
        <f>IF(Closed!W8&gt;0,100*Deaths!W8/Closed!W8,0)</f>
        <v>5.333333333</v>
      </c>
      <c r="X8" s="1">
        <f>IF(Closed!X8&gt;0,100*Deaths!X8/Closed!X8,0)</f>
        <v>5.333333333</v>
      </c>
      <c r="Y8" s="1">
        <f>IF(Closed!Y8&gt;0,100*Deaths!Y8/Closed!Y8,0)</f>
        <v>5.333333333</v>
      </c>
      <c r="Z8" s="1">
        <f>IF(Closed!Z8&gt;0,100*Deaths!Z8/Closed!Z8,0)</f>
        <v>6.329113924</v>
      </c>
      <c r="AA8" s="1">
        <f>IF(Closed!AA8&gt;0,100*Deaths!AA8/Closed!AA8,0)</f>
        <v>6.329113924</v>
      </c>
      <c r="AB8" s="1">
        <f>IF(Closed!AB8&gt;0,100*Deaths!AB8/Closed!AB8,0)</f>
        <v>6.329113924</v>
      </c>
      <c r="AC8" s="1">
        <f>IF(Closed!AC8&gt;0,100*Deaths!AC8/Closed!AC8,0)</f>
        <v>6.172839506</v>
      </c>
      <c r="AD8" s="1">
        <f>IF(Closed!AD8&gt;0,100*Deaths!AD8/Closed!AD8,0)</f>
        <v>6.172839506</v>
      </c>
      <c r="AE8" s="1">
        <f>IF(Closed!AE8&gt;0,100*Deaths!AE8/Closed!AE8,0)</f>
        <v>6.172839506</v>
      </c>
      <c r="AF8" s="1">
        <f>IF(Closed!AF8&gt;0,100*Deaths!AF8/Closed!AF8,0)</f>
        <v>6.172839506</v>
      </c>
      <c r="AG8" s="1">
        <f>IF(Closed!AG8&gt;0,100*Deaths!AG8/Closed!AG8,0)</f>
        <v>6.172839506</v>
      </c>
      <c r="AH8" s="1">
        <f>IF(Closed!AH8&gt;0,100*Deaths!AH8/Closed!AH8,0)</f>
        <v>6.172839506</v>
      </c>
      <c r="AI8" s="1">
        <f>IF(Closed!AI8&gt;0,100*Deaths!AI8/Closed!AI8,0)</f>
        <v>6.172839506</v>
      </c>
      <c r="AJ8" s="1">
        <f>IF(Closed!AJ8&gt;0,100*Deaths!AJ8/Closed!AJ8,0)</f>
        <v>6.172839506</v>
      </c>
      <c r="AK8" s="1">
        <f>IF(Closed!AK8&gt;0,100*Deaths!AK8/Closed!AK8,0)</f>
        <v>6.172839506</v>
      </c>
      <c r="AL8" s="1">
        <f>IF(Closed!AL8&gt;0,100*Deaths!AL8/Closed!AL8,0)</f>
        <v>5.882352941</v>
      </c>
      <c r="AM8" s="1">
        <f>IF(Closed!AM8&gt;0,100*Deaths!AM8/Closed!AM8,0)</f>
        <v>5.882352941</v>
      </c>
      <c r="AN8" s="1">
        <f>IF(Closed!AN8&gt;0,100*Deaths!AN8/Closed!AN8,0)</f>
        <v>5.882352941</v>
      </c>
      <c r="AO8" s="1">
        <f>IF(Closed!AO8&gt;0,100*Deaths!AO8/Closed!AO8,0)</f>
        <v>5.882352941</v>
      </c>
      <c r="AP8" s="1">
        <f>IF(Closed!AP8&gt;0,100*Deaths!AP8/Closed!AP8,0)</f>
        <v>5.555555556</v>
      </c>
      <c r="AQ8" s="1">
        <f>IF(Closed!AQ8&gt;0,100*Deaths!AQ8/Closed!AQ8,0)</f>
        <v>5.555555556</v>
      </c>
      <c r="AR8" s="1">
        <f>IF(Closed!AR8&gt;0,100*Deaths!AR8/Closed!AR8,0)</f>
        <v>5.555555556</v>
      </c>
      <c r="AS8" s="1">
        <f>IF(Closed!AS8&gt;0,100*Deaths!AS8/Closed!AS8,0)</f>
        <v>5.555555556</v>
      </c>
      <c r="AT8" s="1">
        <f>IF(Closed!AT8&gt;0,100*Deaths!AT8/Closed!AT8,0)</f>
        <v>5.405405405</v>
      </c>
      <c r="AU8" s="1">
        <f>IF(Closed!AU8&gt;0,100*Deaths!AU8/Closed!AU8,0)</f>
        <v>5.405405405</v>
      </c>
      <c r="AV8" s="1">
        <f>IF(Closed!AV8&gt;0,100*Deaths!AV8/Closed!AV8,0)</f>
        <v>5.405405405</v>
      </c>
      <c r="AW8" s="1">
        <f>IF(Closed!AW8&gt;0,100*Deaths!AW8/Closed!AW8,0)</f>
        <v>5.309734513</v>
      </c>
      <c r="AX8" s="1">
        <f>IF(Closed!AX8&gt;0,100*Deaths!AX8/Closed!AX8,0)</f>
        <v>5.263157895</v>
      </c>
      <c r="AY8" s="1">
        <f>IF(Closed!AY8&gt;0,100*Deaths!AY8/Closed!AY8,0)</f>
        <v>5.263157895</v>
      </c>
      <c r="AZ8" s="1"/>
    </row>
    <row r="9" ht="14.25" customHeight="1">
      <c r="A9" s="1" t="s">
        <v>8</v>
      </c>
      <c r="B9" s="1">
        <f>IF(Closed!B9&gt;0,100*Deaths!B9/Closed!B9,0)</f>
        <v>0</v>
      </c>
      <c r="C9" s="1">
        <f>IF(Closed!C9&gt;0,100*Deaths!C9/Closed!C9,0)</f>
        <v>0</v>
      </c>
      <c r="D9" s="1">
        <f>IF(Closed!D9&gt;0,100*Deaths!D9/Closed!D9,0)</f>
        <v>0</v>
      </c>
      <c r="E9" s="1">
        <f>IF(Closed!E9&gt;0,100*Deaths!E9/Closed!E9,0)</f>
        <v>0</v>
      </c>
      <c r="F9" s="1">
        <f>IF(Closed!F9&gt;0,100*Deaths!F9/Closed!F9,0)</f>
        <v>100</v>
      </c>
      <c r="G9" s="1">
        <f>IF(Closed!G9&gt;0,100*Deaths!G9/Closed!G9,0)</f>
        <v>100</v>
      </c>
      <c r="H9" s="1">
        <f>IF(Closed!H9&gt;0,100*Deaths!H9/Closed!H9,0)</f>
        <v>100</v>
      </c>
      <c r="I9" s="1">
        <f>IF(Closed!I9&gt;0,100*Deaths!I9/Closed!I9,0)</f>
        <v>100</v>
      </c>
      <c r="J9" s="1">
        <f>IF(Closed!J9&gt;0,100*Deaths!J9/Closed!J9,0)</f>
        <v>100</v>
      </c>
      <c r="K9" s="1">
        <f>IF(Closed!K9&gt;0,100*Deaths!K9/Closed!K9,0)</f>
        <v>100</v>
      </c>
      <c r="L9" s="1">
        <f>IF(Closed!L9&gt;0,100*Deaths!L9/Closed!L9,0)</f>
        <v>100</v>
      </c>
      <c r="M9" s="1">
        <f>IF(Closed!M9&gt;0,100*Deaths!M9/Closed!M9,0)</f>
        <v>100</v>
      </c>
      <c r="N9" s="1">
        <f>IF(Closed!N9&gt;0,100*Deaths!N9/Closed!N9,0)</f>
        <v>100</v>
      </c>
      <c r="O9" s="1">
        <f>IF(Closed!O9&gt;0,100*Deaths!O9/Closed!O9,0)</f>
        <v>100</v>
      </c>
      <c r="P9" s="1">
        <f>IF(Closed!P9&gt;0,100*Deaths!P9/Closed!P9,0)</f>
        <v>44.44444444</v>
      </c>
      <c r="Q9" s="1">
        <f>IF(Closed!Q9&gt;0,100*Deaths!Q9/Closed!Q9,0)</f>
        <v>44.44444444</v>
      </c>
      <c r="R9" s="1">
        <f>IF(Closed!R9&gt;0,100*Deaths!R9/Closed!R9,0)</f>
        <v>44.44444444</v>
      </c>
      <c r="S9" s="1">
        <f>IF(Closed!S9&gt;0,100*Deaths!S9/Closed!S9,0)</f>
        <v>44.44444444</v>
      </c>
      <c r="T9" s="1">
        <f>IF(Closed!T9&gt;0,100*Deaths!T9/Closed!T9,0)</f>
        <v>44.44444444</v>
      </c>
      <c r="U9" s="1">
        <f>IF(Closed!U9&gt;0,100*Deaths!U9/Closed!U9,0)</f>
        <v>54.54545455</v>
      </c>
      <c r="V9" s="1">
        <f>IF(Closed!V9&gt;0,100*Deaths!V9/Closed!V9,0)</f>
        <v>17.24137931</v>
      </c>
      <c r="W9" s="1">
        <f>IF(Closed!W9&gt;0,100*Deaths!W9/Closed!W9,0)</f>
        <v>17.24137931</v>
      </c>
      <c r="X9" s="1">
        <f>IF(Closed!X9&gt;0,100*Deaths!X9/Closed!X9,0)</f>
        <v>17.94871795</v>
      </c>
      <c r="Y9" s="1">
        <f>IF(Closed!Y9&gt;0,100*Deaths!Y9/Closed!Y9,0)</f>
        <v>18.6440678</v>
      </c>
      <c r="Z9" s="1">
        <f>IF(Closed!Z9&gt;0,100*Deaths!Z9/Closed!Z9,0)</f>
        <v>13.2183908</v>
      </c>
      <c r="AA9" s="1">
        <f>IF(Closed!AA9&gt;0,100*Deaths!AA9/Closed!AA9,0)</f>
        <v>13.2183908</v>
      </c>
      <c r="AB9" s="1">
        <f>IF(Closed!AB9&gt;0,100*Deaths!AB9/Closed!AB9,0)</f>
        <v>14.20454545</v>
      </c>
      <c r="AC9" s="1">
        <f>IF(Closed!AC9&gt;0,100*Deaths!AC9/Closed!AC9,0)</f>
        <v>10.07462687</v>
      </c>
      <c r="AD9" s="1">
        <f>IF(Closed!AD9&gt;0,100*Deaths!AD9/Closed!AD9,0)</f>
        <v>10.74074074</v>
      </c>
      <c r="AE9" s="1">
        <f>IF(Closed!AE9&gt;0,100*Deaths!AE9/Closed!AE9,0)</f>
        <v>10.74074074</v>
      </c>
      <c r="AF9" s="1">
        <f>IF(Closed!AF9&gt;0,100*Deaths!AF9/Closed!AF9,0)</f>
        <v>10.74074074</v>
      </c>
      <c r="AG9" s="1">
        <f>IF(Closed!AG9&gt;0,100*Deaths!AG9/Closed!AG9,0)</f>
        <v>11.0701107</v>
      </c>
      <c r="AH9" s="1">
        <f>IF(Closed!AH9&gt;0,100*Deaths!AH9/Closed!AH9,0)</f>
        <v>11.0701107</v>
      </c>
      <c r="AI9" s="1">
        <f>IF(Closed!AI9&gt;0,100*Deaths!AI9/Closed!AI9,0)</f>
        <v>11.72161172</v>
      </c>
      <c r="AJ9" s="1">
        <f>IF(Closed!AJ9&gt;0,100*Deaths!AJ9/Closed!AJ9,0)</f>
        <v>11.72161172</v>
      </c>
      <c r="AK9" s="1">
        <f>IF(Closed!AK9&gt;0,100*Deaths!AK9/Closed!AK9,0)</f>
        <v>11.72161172</v>
      </c>
      <c r="AL9" s="1">
        <f>IF(Closed!AL9&gt;0,100*Deaths!AL9/Closed!AL9,0)</f>
        <v>8.312958435</v>
      </c>
      <c r="AM9" s="1">
        <f>IF(Closed!AM9&gt;0,100*Deaths!AM9/Closed!AM9,0)</f>
        <v>8.312958435</v>
      </c>
      <c r="AN9" s="1">
        <f>IF(Closed!AN9&gt;0,100*Deaths!AN9/Closed!AN9,0)</f>
        <v>7.777777778</v>
      </c>
      <c r="AO9" s="1">
        <f>IF(Closed!AO9&gt;0,100*Deaths!AO9/Closed!AO9,0)</f>
        <v>7.982261641</v>
      </c>
      <c r="AP9" s="1">
        <f>IF(Closed!AP9&gt;0,100*Deaths!AP9/Closed!AP9,0)</f>
        <v>8.296943231</v>
      </c>
      <c r="AQ9" s="1">
        <f>IF(Closed!AQ9&gt;0,100*Deaths!AQ9/Closed!AQ9,0)</f>
        <v>8.695652174</v>
      </c>
      <c r="AR9" s="1">
        <f>IF(Closed!AR9&gt;0,100*Deaths!AR9/Closed!AR9,0)</f>
        <v>9.090909091</v>
      </c>
      <c r="AS9" s="1">
        <f>IF(Closed!AS9&gt;0,100*Deaths!AS9/Closed!AS9,0)</f>
        <v>9.090909091</v>
      </c>
      <c r="AT9" s="1">
        <f>IF(Closed!AT9&gt;0,100*Deaths!AT9/Closed!AT9,0)</f>
        <v>6.625577812</v>
      </c>
      <c r="AU9" s="1">
        <f>IF(Closed!AU9&gt;0,100*Deaths!AU9/Closed!AU9,0)</f>
        <v>6.769230769</v>
      </c>
      <c r="AV9" s="1">
        <f>IF(Closed!AV9&gt;0,100*Deaths!AV9/Closed!AV9,0)</f>
        <v>6.769230769</v>
      </c>
      <c r="AW9" s="1">
        <f>IF(Closed!AW9&gt;0,100*Deaths!AW9/Closed!AW9,0)</f>
        <v>6.64652568</v>
      </c>
      <c r="AX9" s="1">
        <f>IF(Closed!AX9&gt;0,100*Deaths!AX9/Closed!AX9,0)</f>
        <v>6.002728513</v>
      </c>
      <c r="AY9" s="1">
        <f>IF(Closed!AY9&gt;0,100*Deaths!AY9/Closed!AY9,0)</f>
        <v>5.357142857</v>
      </c>
      <c r="AZ9" s="1"/>
    </row>
    <row r="10" ht="14.25" customHeight="1">
      <c r="A10" s="1" t="s">
        <v>9</v>
      </c>
      <c r="B10" s="1">
        <f>IF(Closed!B10&gt;0,100*Deaths!B10/Closed!B10,0)</f>
        <v>100</v>
      </c>
      <c r="C10" s="1">
        <f>IF(Closed!C10&gt;0,100*Deaths!C10/Closed!C10,0)</f>
        <v>100</v>
      </c>
      <c r="D10" s="1">
        <f>IF(Closed!D10&gt;0,100*Deaths!D10/Closed!D10,0)</f>
        <v>100</v>
      </c>
      <c r="E10" s="1">
        <f>IF(Closed!E10&gt;0,100*Deaths!E10/Closed!E10,0)</f>
        <v>100</v>
      </c>
      <c r="F10" s="1">
        <f>IF(Closed!F10&gt;0,100*Deaths!F10/Closed!F10,0)</f>
        <v>100</v>
      </c>
      <c r="G10" s="1">
        <f>IF(Closed!G10&gt;0,100*Deaths!G10/Closed!G10,0)</f>
        <v>100</v>
      </c>
      <c r="H10" s="1">
        <f>IF(Closed!H10&gt;0,100*Deaths!H10/Closed!H10,0)</f>
        <v>100</v>
      </c>
      <c r="I10" s="1">
        <f>IF(Closed!I10&gt;0,100*Deaths!I10/Closed!I10,0)</f>
        <v>100</v>
      </c>
      <c r="J10" s="1">
        <f>IF(Closed!J10&gt;0,100*Deaths!J10/Closed!J10,0)</f>
        <v>100</v>
      </c>
      <c r="K10" s="1">
        <f>IF(Closed!K10&gt;0,100*Deaths!K10/Closed!K10,0)</f>
        <v>100</v>
      </c>
      <c r="L10" s="1">
        <f>IF(Closed!L10&gt;0,100*Deaths!L10/Closed!L10,0)</f>
        <v>100</v>
      </c>
      <c r="M10" s="1">
        <f>IF(Closed!M10&gt;0,100*Deaths!M10/Closed!M10,0)</f>
        <v>100</v>
      </c>
      <c r="N10" s="1">
        <f>IF(Closed!N10&gt;0,100*Deaths!N10/Closed!N10,0)</f>
        <v>100</v>
      </c>
      <c r="O10" s="1">
        <f>IF(Closed!O10&gt;0,100*Deaths!O10/Closed!O10,0)</f>
        <v>100</v>
      </c>
      <c r="P10" s="1">
        <f>IF(Closed!P10&gt;0,100*Deaths!P10/Closed!P10,0)</f>
        <v>3.797468354</v>
      </c>
      <c r="Q10" s="1">
        <f>IF(Closed!Q10&gt;0,100*Deaths!Q10/Closed!Q10,0)</f>
        <v>3.797468354</v>
      </c>
      <c r="R10" s="1">
        <f>IF(Closed!R10&gt;0,100*Deaths!R10/Closed!R10,0)</f>
        <v>3.797468354</v>
      </c>
      <c r="S10" s="1">
        <f>IF(Closed!S10&gt;0,100*Deaths!S10/Closed!S10,0)</f>
        <v>5</v>
      </c>
      <c r="T10" s="1">
        <f>IF(Closed!T10&gt;0,100*Deaths!T10/Closed!T10,0)</f>
        <v>5</v>
      </c>
      <c r="U10" s="1">
        <f>IF(Closed!U10&gt;0,100*Deaths!U10/Closed!U10,0)</f>
        <v>5</v>
      </c>
      <c r="V10" s="1">
        <f>IF(Closed!V10&gt;0,100*Deaths!V10/Closed!V10,0)</f>
        <v>5.963302752</v>
      </c>
      <c r="W10" s="1">
        <f>IF(Closed!W10&gt;0,100*Deaths!W10/Closed!W10,0)</f>
        <v>6.818181818</v>
      </c>
      <c r="X10" s="1">
        <f>IF(Closed!X10&gt;0,100*Deaths!X10/Closed!X10,0)</f>
        <v>7.239819005</v>
      </c>
      <c r="Y10" s="1">
        <f>IF(Closed!Y10&gt;0,100*Deaths!Y10/Closed!Y10,0)</f>
        <v>7.657657658</v>
      </c>
      <c r="Z10" s="1">
        <f>IF(Closed!Z10&gt;0,100*Deaths!Z10/Closed!Z10,0)</f>
        <v>7.296137339</v>
      </c>
      <c r="AA10" s="1">
        <f>IF(Closed!AA10&gt;0,100*Deaths!AA10/Closed!AA10,0)</f>
        <v>7.296137339</v>
      </c>
      <c r="AB10" s="1">
        <f>IF(Closed!AB10&gt;0,100*Deaths!AB10/Closed!AB10,0)</f>
        <v>9.243697479</v>
      </c>
      <c r="AC10" s="1">
        <f>IF(Closed!AC10&gt;0,100*Deaths!AC10/Closed!AC10,0)</f>
        <v>10.60606061</v>
      </c>
      <c r="AD10" s="1">
        <f>IF(Closed!AD10&gt;0,100*Deaths!AD10/Closed!AD10,0)</f>
        <v>11.27819549</v>
      </c>
      <c r="AE10" s="1">
        <f>IF(Closed!AE10&gt;0,100*Deaths!AE10/Closed!AE10,0)</f>
        <v>11.94029851</v>
      </c>
      <c r="AF10" s="1">
        <f>IF(Closed!AF10&gt;0,100*Deaths!AF10/Closed!AF10,0)</f>
        <v>12.26765799</v>
      </c>
      <c r="AG10" s="1">
        <f>IF(Closed!AG10&gt;0,100*Deaths!AG10/Closed!AG10,0)</f>
        <v>12.91512915</v>
      </c>
      <c r="AH10" s="1">
        <f>IF(Closed!AH10&gt;0,100*Deaths!AH10/Closed!AH10,0)</f>
        <v>13.86861314</v>
      </c>
      <c r="AI10" s="1">
        <f>IF(Closed!AI10&gt;0,100*Deaths!AI10/Closed!AI10,0)</f>
        <v>15.10791367</v>
      </c>
      <c r="AJ10" s="1">
        <f>IF(Closed!AJ10&gt;0,100*Deaths!AJ10/Closed!AJ10,0)</f>
        <v>15.10791367</v>
      </c>
      <c r="AK10" s="1">
        <f>IF(Closed!AK10&gt;0,100*Deaths!AK10/Closed!AK10,0)</f>
        <v>18.90034364</v>
      </c>
      <c r="AL10" s="1">
        <f>IF(Closed!AL10&gt;0,100*Deaths!AL10/Closed!AL10,0)</f>
        <v>6.706586826</v>
      </c>
      <c r="AM10" s="1">
        <f>IF(Closed!AM10&gt;0,100*Deaths!AM10/Closed!AM10,0)</f>
        <v>6.929510155</v>
      </c>
      <c r="AN10" s="1">
        <f>IF(Closed!AN10&gt;0,100*Deaths!AN10/Closed!AN10,0)</f>
        <v>7.134894091</v>
      </c>
      <c r="AO10" s="1">
        <f>IF(Closed!AO10&gt;0,100*Deaths!AO10/Closed!AO10,0)</f>
        <v>7.853982301</v>
      </c>
      <c r="AP10" s="1">
        <f>IF(Closed!AP10&gt;0,100*Deaths!AP10/Closed!AP10,0)</f>
        <v>6.108786611</v>
      </c>
      <c r="AQ10" s="1">
        <f>IF(Closed!AQ10&gt;0,100*Deaths!AQ10/Closed!AQ10,0)</f>
        <v>6.57785179</v>
      </c>
      <c r="AR10" s="1">
        <f>IF(Closed!AR10&gt;0,100*Deaths!AR10/Closed!AR10,0)</f>
        <v>7.272727273</v>
      </c>
      <c r="AS10" s="1">
        <f>IF(Closed!AS10&gt;0,100*Deaths!AS10/Closed!AS10,0)</f>
        <v>7.806080526</v>
      </c>
      <c r="AT10" s="1">
        <f>IF(Closed!AT10&gt;0,100*Deaths!AT10/Closed!AT10,0)</f>
        <v>5.747800587</v>
      </c>
      <c r="AU10" s="1">
        <f>IF(Closed!AU10&gt;0,100*Deaths!AU10/Closed!AU10,0)</f>
        <v>6.187974314</v>
      </c>
      <c r="AV10" s="1">
        <f>IF(Closed!AV10&gt;0,100*Deaths!AV10/Closed!AV10,0)</f>
        <v>6.187974314</v>
      </c>
      <c r="AW10" s="1">
        <f>IF(Closed!AW10&gt;0,100*Deaths!AW10/Closed!AW10,0)</f>
        <v>5.660377358</v>
      </c>
      <c r="AX10" s="1">
        <f>IF(Closed!AX10&gt;0,100*Deaths!AX10/Closed!AX10,0)</f>
        <v>4.774241303</v>
      </c>
      <c r="AY10" s="1">
        <f>IF(Closed!AY10&gt;0,100*Deaths!AY10/Closed!AY10,0)</f>
        <v>4.575818303</v>
      </c>
      <c r="AZ10" s="1"/>
    </row>
    <row r="11" ht="14.25" customHeight="1">
      <c r="A11" s="1" t="s">
        <v>10</v>
      </c>
      <c r="B11" s="1">
        <f>IF(Closed!B11&gt;0,100*Deaths!B11/Closed!B11,0)</f>
        <v>0</v>
      </c>
      <c r="C11" s="1">
        <f>IF(Closed!C11&gt;0,100*Deaths!C11/Closed!C11,0)</f>
        <v>0</v>
      </c>
      <c r="D11" s="1">
        <f>IF(Closed!D11&gt;0,100*Deaths!D11/Closed!D11,0)</f>
        <v>0</v>
      </c>
      <c r="E11" s="1">
        <f>IF(Closed!E11&gt;0,100*Deaths!E11/Closed!E11,0)</f>
        <v>100</v>
      </c>
      <c r="F11" s="1">
        <f>IF(Closed!F11&gt;0,100*Deaths!F11/Closed!F11,0)</f>
        <v>100</v>
      </c>
      <c r="G11" s="1">
        <f>IF(Closed!G11&gt;0,100*Deaths!G11/Closed!G11,0)</f>
        <v>100</v>
      </c>
      <c r="H11" s="1">
        <f>IF(Closed!H11&gt;0,100*Deaths!H11/Closed!H11,0)</f>
        <v>100</v>
      </c>
      <c r="I11" s="1">
        <f>IF(Closed!I11&gt;0,100*Deaths!I11/Closed!I11,0)</f>
        <v>100</v>
      </c>
      <c r="J11" s="1">
        <f>IF(Closed!J11&gt;0,100*Deaths!J11/Closed!J11,0)</f>
        <v>100</v>
      </c>
      <c r="K11" s="1">
        <f>IF(Closed!K11&gt;0,100*Deaths!K11/Closed!K11,0)</f>
        <v>100</v>
      </c>
      <c r="L11" s="1">
        <f>IF(Closed!L11&gt;0,100*Deaths!L11/Closed!L11,0)</f>
        <v>100</v>
      </c>
      <c r="M11" s="1">
        <f>IF(Closed!M11&gt;0,100*Deaths!M11/Closed!M11,0)</f>
        <v>100</v>
      </c>
      <c r="N11" s="1">
        <f>IF(Closed!N11&gt;0,100*Deaths!N11/Closed!N11,0)</f>
        <v>100</v>
      </c>
      <c r="O11" s="1">
        <f>IF(Closed!O11&gt;0,100*Deaths!O11/Closed!O11,0)</f>
        <v>100</v>
      </c>
      <c r="P11" s="1">
        <f>IF(Closed!P11&gt;0,100*Deaths!P11/Closed!P11,0)</f>
        <v>1.875</v>
      </c>
      <c r="Q11" s="1">
        <f>IF(Closed!Q11&gt;0,100*Deaths!Q11/Closed!Q11,0)</f>
        <v>2.48447205</v>
      </c>
      <c r="R11" s="1">
        <f>IF(Closed!R11&gt;0,100*Deaths!R11/Closed!R11,0)</f>
        <v>2.48447205</v>
      </c>
      <c r="S11" s="1">
        <f>IF(Closed!S11&gt;0,100*Deaths!S11/Closed!S11,0)</f>
        <v>2.48447205</v>
      </c>
      <c r="T11" s="1">
        <f>IF(Closed!T11&gt;0,100*Deaths!T11/Closed!T11,0)</f>
        <v>2.48447205</v>
      </c>
      <c r="U11" s="1">
        <f>IF(Closed!U11&gt;0,100*Deaths!U11/Closed!U11,0)</f>
        <v>3.086419753</v>
      </c>
      <c r="V11" s="1">
        <f>IF(Closed!V11&gt;0,100*Deaths!V11/Closed!V11,0)</f>
        <v>1.237113402</v>
      </c>
      <c r="W11" s="1">
        <f>IF(Closed!W11&gt;0,100*Deaths!W11/Closed!W11,0)</f>
        <v>1.237113402</v>
      </c>
      <c r="X11" s="1">
        <f>IF(Closed!X11&gt;0,100*Deaths!X11/Closed!X11,0)</f>
        <v>1.237113402</v>
      </c>
      <c r="Y11" s="1">
        <f>IF(Closed!Y11&gt;0,100*Deaths!Y11/Closed!Y11,0)</f>
        <v>1.237113402</v>
      </c>
      <c r="Z11" s="1">
        <f>IF(Closed!Z11&gt;0,100*Deaths!Z11/Closed!Z11,0)</f>
        <v>1.268115942</v>
      </c>
      <c r="AA11" s="1">
        <f>IF(Closed!AA11&gt;0,100*Deaths!AA11/Closed!AA11,0)</f>
        <v>1.268115942</v>
      </c>
      <c r="AB11" s="1">
        <f>IF(Closed!AB11&gt;0,100*Deaths!AB11/Closed!AB11,0)</f>
        <v>1.268115942</v>
      </c>
      <c r="AC11" s="1">
        <f>IF(Closed!AC11&gt;0,100*Deaths!AC11/Closed!AC11,0)</f>
        <v>0.9400705053</v>
      </c>
      <c r="AD11" s="1">
        <f>IF(Closed!AD11&gt;0,100*Deaths!AD11/Closed!AD11,0)</f>
        <v>0.9400705053</v>
      </c>
      <c r="AE11" s="1">
        <f>IF(Closed!AE11&gt;0,100*Deaths!AE11/Closed!AE11,0)</f>
        <v>0.9400705053</v>
      </c>
      <c r="AF11" s="1">
        <f>IF(Closed!AF11&gt;0,100*Deaths!AF11/Closed!AF11,0)</f>
        <v>0.9400705053</v>
      </c>
      <c r="AG11" s="1">
        <f>IF(Closed!AG11&gt;0,100*Deaths!AG11/Closed!AG11,0)</f>
        <v>0.9400705053</v>
      </c>
      <c r="AH11" s="1">
        <f>IF(Closed!AH11&gt;0,100*Deaths!AH11/Closed!AH11,0)</f>
        <v>0.9400705053</v>
      </c>
      <c r="AI11" s="1">
        <f>IF(Closed!AI11&gt;0,100*Deaths!AI11/Closed!AI11,0)</f>
        <v>1.288056206</v>
      </c>
      <c r="AJ11" s="1">
        <f>IF(Closed!AJ11&gt;0,100*Deaths!AJ11/Closed!AJ11,0)</f>
        <v>1.288056206</v>
      </c>
      <c r="AK11" s="1">
        <f>IF(Closed!AK11&gt;0,100*Deaths!AK11/Closed!AK11,0)</f>
        <v>1.288056206</v>
      </c>
      <c r="AL11" s="1">
        <f>IF(Closed!AL11&gt;0,100*Deaths!AL11/Closed!AL11,0)</f>
        <v>1.25</v>
      </c>
      <c r="AM11" s="1">
        <f>IF(Closed!AM11&gt;0,100*Deaths!AM11/Closed!AM11,0)</f>
        <v>1.455301455</v>
      </c>
      <c r="AN11" s="1">
        <f>IF(Closed!AN11&gt;0,100*Deaths!AN11/Closed!AN11,0)</f>
        <v>1.409869084</v>
      </c>
      <c r="AO11" s="1">
        <f>IF(Closed!AO11&gt;0,100*Deaths!AO11/Closed!AO11,0)</f>
        <v>1.509054326</v>
      </c>
      <c r="AP11" s="1">
        <f>IF(Closed!AP11&gt;0,100*Deaths!AP11/Closed!AP11,0)</f>
        <v>1.427212179</v>
      </c>
      <c r="AQ11" s="1">
        <f>IF(Closed!AQ11&gt;0,100*Deaths!AQ11/Closed!AQ11,0)</f>
        <v>1.427212179</v>
      </c>
      <c r="AR11" s="1">
        <f>IF(Closed!AR11&gt;0,100*Deaths!AR11/Closed!AR11,0)</f>
        <v>1.707779886</v>
      </c>
      <c r="AS11" s="1">
        <f>IF(Closed!AS11&gt;0,100*Deaths!AS11/Closed!AS11,0)</f>
        <v>1.800947867</v>
      </c>
      <c r="AT11" s="1">
        <f>IF(Closed!AT11&gt;0,100*Deaths!AT11/Closed!AT11,0)</f>
        <v>1.733648542</v>
      </c>
      <c r="AU11" s="1">
        <f>IF(Closed!AU11&gt;0,100*Deaths!AU11/Closed!AU11,0)</f>
        <v>1.733648542</v>
      </c>
      <c r="AV11" s="1">
        <f>IF(Closed!AV11&gt;0,100*Deaths!AV11/Closed!AV11,0)</f>
        <v>1.733648542</v>
      </c>
      <c r="AW11" s="1">
        <f>IF(Closed!AW11&gt;0,100*Deaths!AW11/Closed!AW11,0)</f>
        <v>1.755669349</v>
      </c>
      <c r="AX11" s="1">
        <f>IF(Closed!AX11&gt;0,100*Deaths!AX11/Closed!AX11,0)</f>
        <v>1.52768937</v>
      </c>
      <c r="AY11" s="1">
        <f>IF(Closed!AY11&gt;0,100*Deaths!AY11/Closed!AY11,0)</f>
        <v>1.52284264</v>
      </c>
      <c r="AZ11" s="1"/>
    </row>
    <row r="12" ht="14.25" customHeight="1"/>
    <row r="13" ht="14.25" customHeight="1"/>
    <row r="14" ht="14.25" customHeight="1"/>
    <row r="15" ht="14.25" customHeight="1">
      <c r="M15" s="19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88"/>
    <col customWidth="1" min="2" max="6" width="8.63"/>
    <col customWidth="1" min="7" max="15" width="7.38"/>
    <col customWidth="1" min="16" max="28" width="10.5"/>
    <col customWidth="1" min="29" max="34" width="11.38"/>
    <col customWidth="1" min="35" max="52" width="10.5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f>today()</f>
        <v>43967</v>
      </c>
    </row>
    <row r="2" ht="14.25" hidden="1" customHeight="1">
      <c r="A2" s="1" t="s">
        <v>1</v>
      </c>
      <c r="B2" s="1">
        <f>IF(Closed!B2&gt;0,100*Deaths!B2/Closed!B2,0)</f>
        <v>0</v>
      </c>
      <c r="C2" s="1">
        <f>IF(Closed!C2&gt;0,100*Deaths!C2/Closed!C2,0)</f>
        <v>0</v>
      </c>
      <c r="D2" s="1">
        <f>IF(Closed!D2&gt;0,100*Deaths!D2/Closed!D2,0)</f>
        <v>0</v>
      </c>
      <c r="E2" s="1">
        <f>IF(Closed!E2&gt;0,100*Deaths!E2/Closed!E2,0)</f>
        <v>0</v>
      </c>
      <c r="F2" s="1">
        <f>IF(Closed!F2&gt;0,100*Deaths!F2/Closed!F2,0)</f>
        <v>0</v>
      </c>
      <c r="G2" s="1">
        <f>IF(Closed!G2&gt;0,100*Deaths!G2/Closed!G2,0)</f>
        <v>0</v>
      </c>
      <c r="H2" s="1">
        <f>IF(Closed!H2&gt;0,100*Deaths!H2/Closed!H2,0)</f>
        <v>0</v>
      </c>
      <c r="I2" s="1">
        <f>IF(Closed!I2&gt;0,100*Deaths!I2/Closed!I2,0)</f>
        <v>0</v>
      </c>
      <c r="J2" s="1">
        <f>IF(Closed!J2&gt;0,100*Deaths!J2/Closed!J2,0)</f>
        <v>0</v>
      </c>
      <c r="K2" s="1">
        <f>IF(Closed!K2&gt;0,100*Deaths!K2/Closed!K2,0)</f>
        <v>0</v>
      </c>
      <c r="L2" s="1">
        <f>IF(Closed!L2&gt;0,100*Deaths!L2/Closed!L2,0)</f>
        <v>0</v>
      </c>
      <c r="M2" s="1">
        <f>IF(Closed!M2&gt;0,100*Deaths!M2/Closed!M2,0)</f>
        <v>0</v>
      </c>
      <c r="N2" s="1">
        <f>IF(Closed!N2&gt;0,100*Deaths!N2/Closed!N2,0)</f>
        <v>0</v>
      </c>
      <c r="O2" s="1">
        <f>IF(Closed!O2&gt;0,100*Deaths!O2/Closed!O2,0)</f>
        <v>0</v>
      </c>
      <c r="P2" s="1">
        <f>IF(Closed!P2&gt;0,100*Deaths!P2/Closed!P2,0)</f>
        <v>0</v>
      </c>
      <c r="Q2" s="1">
        <f>IF(Closed!Q2&gt;0,100*Deaths!Q2/Closed!Q2,0)</f>
        <v>0</v>
      </c>
      <c r="R2" s="1">
        <f>IF(Closed!R2&gt;0,100*Deaths!R2/Closed!R2,0)</f>
        <v>0</v>
      </c>
      <c r="S2" s="1">
        <f>IF(Closed!S2&gt;0,100*Deaths!S2/Closed!S2,0)</f>
        <v>0</v>
      </c>
      <c r="T2" s="1">
        <f>IF(Closed!T2&gt;0,100*Deaths!T2/Closed!T2,0)</f>
        <v>0</v>
      </c>
      <c r="U2" s="1">
        <f>IF(Closed!U2&gt;0,100*Deaths!U2/Closed!U2,0)</f>
        <v>0</v>
      </c>
      <c r="V2" s="1">
        <f>IF(Closed!V2&gt;0,100*Deaths!V2/Closed!V2,0)</f>
        <v>0</v>
      </c>
      <c r="W2" s="1">
        <f>IF(Closed!W2&gt;0,100*Deaths!W2/Closed!W2,0)</f>
        <v>0</v>
      </c>
      <c r="X2" s="1">
        <f>IF(Closed!X2&gt;0,100*Deaths!X2/Closed!X2,0)</f>
        <v>0</v>
      </c>
      <c r="Y2" s="1">
        <f>IF(Closed!Y2&gt;0,100*Deaths!Y2/Closed!Y2,0)</f>
        <v>0</v>
      </c>
      <c r="Z2" s="1">
        <f>IF(Closed!Z2&gt;0,100*Deaths!Z2/Closed!Z2,0)</f>
        <v>0</v>
      </c>
      <c r="AA2" s="1">
        <f>IF(Closed!AA2&gt;0,100*Deaths!AA2/Closed!AA2,0)</f>
        <v>0</v>
      </c>
      <c r="AB2" s="1">
        <f>IF(Closed!AB2&gt;0,100*Deaths!AB2/Closed!AB2,0)</f>
        <v>0</v>
      </c>
      <c r="AC2" s="1">
        <f>IF(Closed!AC2&gt;0,100*Deaths!AC2/Closed!AC2,0)</f>
        <v>0</v>
      </c>
      <c r="AD2" s="1">
        <f>IF(Closed!AD2&gt;0,100*Deaths!AD2/Closed!AD2,0)</f>
        <v>0</v>
      </c>
      <c r="AE2" s="1">
        <f>IF(Closed!AE2&gt;0,100*Deaths!AE2/Closed!AE2,0)</f>
        <v>0</v>
      </c>
      <c r="AF2" s="1">
        <f>IF(Closed!AF2&gt;0,100*Deaths!AF2/Closed!AF2,0)</f>
        <v>0</v>
      </c>
      <c r="AG2" s="1">
        <f>IF(Closed!AG2&gt;0,100*Deaths!AG2/Closed!AG2,0)</f>
        <v>0</v>
      </c>
      <c r="AH2" s="1">
        <f>IF(Closed!AH2&gt;0,100*Deaths!AH2/Closed!AH2,0)</f>
        <v>0</v>
      </c>
      <c r="AI2" s="1">
        <f>IF(Closed!AI2&gt;0,100*Deaths!AI2/Closed!AI2,0)</f>
        <v>0</v>
      </c>
      <c r="AJ2" s="1">
        <f>IF(Closed!AJ2&gt;0,100*Deaths!AJ2/Closed!AJ2,0)</f>
        <v>0</v>
      </c>
      <c r="AK2" s="1">
        <f>IF(Closed!AK2&gt;0,100*Deaths!AK2/Closed!AK2,0)</f>
        <v>0</v>
      </c>
      <c r="AL2" s="1">
        <f>IF(Closed!AL2&gt;0,100*Deaths!AL2/Closed!AL2,0)</f>
        <v>0</v>
      </c>
      <c r="AM2" s="1">
        <f>IF(Closed!AM2&gt;0,100*Deaths!AM2/Closed!AM2,0)</f>
        <v>0</v>
      </c>
      <c r="AN2" s="1">
        <f>IF(Closed!AN2&gt;0,100*Deaths!AN2/Closed!AN2,0)</f>
        <v>0</v>
      </c>
      <c r="AO2" s="1">
        <f>IF(Closed!AO2&gt;0,100*Deaths!AO2/Closed!AO2,0)</f>
        <v>0</v>
      </c>
      <c r="AP2" s="1">
        <f>IF(Closed!AP2&gt;0,100*Deaths!AP2/Closed!AP2,0)</f>
        <v>0</v>
      </c>
      <c r="AQ2" s="1">
        <f>IF(Closed!AQ2&gt;0,100*Deaths!AQ2/Closed!AQ2,0)</f>
        <v>0</v>
      </c>
      <c r="AR2" s="1">
        <f>IF(Closed!AR2&gt;0,100*Deaths!AR2/Closed!AR2,0)</f>
        <v>0</v>
      </c>
      <c r="AS2" s="1"/>
      <c r="AT2" s="1"/>
      <c r="AU2" s="1"/>
      <c r="AV2" s="1"/>
      <c r="AW2" s="1"/>
      <c r="AX2" s="1"/>
      <c r="AY2" s="1"/>
      <c r="AZ2" s="1"/>
    </row>
    <row r="3" ht="14.25" customHeight="1">
      <c r="A3" s="15" t="s">
        <v>14</v>
      </c>
      <c r="B3" s="20">
        <f t="shared" ref="B3:AZ3" si="1">(B4*$B$16+B5*$B$17+B6*$B$18+B7*$B$19+B8*$B$20+B9*$B$21+B10*$B$22+B11*$B$23+B12*$B$24)/sum($B$16:$B$24)</f>
        <v>0.02559675512</v>
      </c>
      <c r="C3" s="20">
        <f t="shared" si="1"/>
        <v>0.02916302229</v>
      </c>
      <c r="D3" s="20">
        <f t="shared" si="1"/>
        <v>0.02872158519</v>
      </c>
      <c r="E3" s="20">
        <f t="shared" si="1"/>
        <v>0.02754111253</v>
      </c>
      <c r="F3" s="20">
        <f t="shared" si="1"/>
        <v>0.02689610531</v>
      </c>
      <c r="G3" s="20">
        <f t="shared" si="1"/>
        <v>0.02562433382</v>
      </c>
      <c r="H3" s="20">
        <f t="shared" si="1"/>
        <v>0.02517372825</v>
      </c>
      <c r="I3" s="20">
        <f t="shared" si="1"/>
        <v>0.02464177037</v>
      </c>
      <c r="J3" s="20">
        <f t="shared" si="1"/>
        <v>0.02497741373</v>
      </c>
      <c r="K3" s="20">
        <f t="shared" si="1"/>
        <v>0.02460071497</v>
      </c>
      <c r="L3" s="20">
        <f t="shared" si="1"/>
        <v>0.02453626176</v>
      </c>
      <c r="M3" s="20">
        <f t="shared" si="1"/>
        <v>0.02453626176</v>
      </c>
      <c r="N3" s="20">
        <f t="shared" si="1"/>
        <v>0.02610489626</v>
      </c>
      <c r="O3" s="20">
        <f t="shared" si="1"/>
        <v>0.02544977988</v>
      </c>
      <c r="P3" s="20">
        <f t="shared" si="1"/>
        <v>0.02507349752</v>
      </c>
      <c r="Q3" s="20">
        <f t="shared" si="1"/>
        <v>0.02469852001</v>
      </c>
      <c r="R3" s="20">
        <f t="shared" si="1"/>
        <v>0.02462939464</v>
      </c>
      <c r="S3" s="20">
        <f t="shared" si="1"/>
        <v>0.02472845056</v>
      </c>
      <c r="T3" s="20">
        <f t="shared" si="1"/>
        <v>0.02547765334</v>
      </c>
      <c r="U3" s="20">
        <f t="shared" si="1"/>
        <v>0.02554539465</v>
      </c>
      <c r="V3" s="20">
        <f t="shared" si="1"/>
        <v>0.02535397203</v>
      </c>
      <c r="W3" s="20">
        <f t="shared" si="1"/>
        <v>0.02543190181</v>
      </c>
      <c r="X3" s="20">
        <f t="shared" si="1"/>
        <v>0.02542293115</v>
      </c>
      <c r="Y3" s="20">
        <f t="shared" si="1"/>
        <v>0.02477757219</v>
      </c>
      <c r="Z3" s="20">
        <f t="shared" si="1"/>
        <v>0.02435645151</v>
      </c>
      <c r="AA3" s="20">
        <f t="shared" si="1"/>
        <v>0.02436699009</v>
      </c>
      <c r="AB3" s="20">
        <f t="shared" si="1"/>
        <v>0.02452268294</v>
      </c>
      <c r="AC3" s="20">
        <f t="shared" si="1"/>
        <v>0.02453396283</v>
      </c>
      <c r="AD3" s="20">
        <f t="shared" si="1"/>
        <v>0.02462134009</v>
      </c>
      <c r="AE3" s="20">
        <f t="shared" si="1"/>
        <v>0.02397149863</v>
      </c>
      <c r="AF3" s="20">
        <f t="shared" si="1"/>
        <v>0.02381119362</v>
      </c>
      <c r="AG3" s="20">
        <f t="shared" si="1"/>
        <v>0.02366064651</v>
      </c>
      <c r="AH3" s="20">
        <f t="shared" si="1"/>
        <v>0.02356307367</v>
      </c>
      <c r="AI3" s="20">
        <f t="shared" si="1"/>
        <v>0.02344963636</v>
      </c>
      <c r="AJ3" s="20">
        <f t="shared" si="1"/>
        <v>0.0233587823</v>
      </c>
      <c r="AK3" s="20">
        <f t="shared" si="1"/>
        <v>0.02344945766</v>
      </c>
      <c r="AL3" s="20">
        <f t="shared" si="1"/>
        <v>0.02349372642</v>
      </c>
      <c r="AM3" s="20">
        <f t="shared" si="1"/>
        <v>0.02337582825</v>
      </c>
      <c r="AN3" s="20">
        <f t="shared" si="1"/>
        <v>0.02355312368</v>
      </c>
      <c r="AO3" s="20">
        <f t="shared" si="1"/>
        <v>0.02359175364</v>
      </c>
      <c r="AP3" s="20">
        <f t="shared" si="1"/>
        <v>0.02327521075</v>
      </c>
      <c r="AQ3" s="20">
        <f t="shared" si="1"/>
        <v>0.02343795374</v>
      </c>
      <c r="AR3" s="20">
        <f t="shared" si="1"/>
        <v>0.02377728724</v>
      </c>
      <c r="AS3" s="20">
        <f t="shared" si="1"/>
        <v>0.02390667081</v>
      </c>
      <c r="AT3" s="20">
        <f t="shared" si="1"/>
        <v>0.02414662455</v>
      </c>
      <c r="AU3" s="20">
        <f t="shared" si="1"/>
        <v>0.02454122706</v>
      </c>
      <c r="AV3" s="20">
        <f t="shared" si="1"/>
        <v>0.02504650634</v>
      </c>
      <c r="AW3" s="20">
        <f t="shared" si="1"/>
        <v>0.02517615205</v>
      </c>
      <c r="AX3" s="20">
        <f t="shared" si="1"/>
        <v>0.02529220368</v>
      </c>
      <c r="AY3" s="20">
        <f t="shared" si="1"/>
        <v>0.02555910414</v>
      </c>
      <c r="AZ3" s="20">
        <f t="shared" si="1"/>
        <v>0</v>
      </c>
    </row>
    <row r="4" ht="14.25" customHeight="1">
      <c r="A4" s="1" t="s">
        <v>2</v>
      </c>
      <c r="B4" s="21">
        <f>Confirmed!B3/Testing!B3</f>
        <v>0.008695652174</v>
      </c>
      <c r="C4" s="21">
        <f>Confirmed!C3/Testing!C3</f>
        <v>0.01937984496</v>
      </c>
      <c r="D4" s="21">
        <f>Confirmed!D3/Testing!D3</f>
        <v>0.02090592334</v>
      </c>
      <c r="E4" s="21">
        <f>Confirmed!E3/Testing!E3</f>
        <v>0.009677419355</v>
      </c>
      <c r="F4" s="21">
        <f>Confirmed!F3/Testing!F3</f>
        <v>0.01807228916</v>
      </c>
      <c r="G4" s="21">
        <f>Confirmed!G3/Testing!G3</f>
        <v>0.01955307263</v>
      </c>
      <c r="H4" s="21">
        <f>Confirmed!H3/Testing!H3</f>
        <v>0.0180878553</v>
      </c>
      <c r="I4" s="21">
        <f>Confirmed!I3/Testing!I3</f>
        <v>0.0171990172</v>
      </c>
      <c r="J4" s="21">
        <f>Confirmed!J3/Testing!J3</f>
        <v>0.01605504587</v>
      </c>
      <c r="K4" s="21">
        <f>Confirmed!K3/Testing!K3</f>
        <v>0.0174291939</v>
      </c>
      <c r="L4" s="21">
        <f>Confirmed!L3/Testing!L3</f>
        <v>0.0170575693</v>
      </c>
      <c r="M4" s="21">
        <f>Confirmed!M3/Testing!M3</f>
        <v>0.0170575693</v>
      </c>
      <c r="N4" s="21">
        <f>Confirmed!N3/Testing!N3</f>
        <v>0.02524271845</v>
      </c>
      <c r="O4" s="21">
        <f>Confirmed!O3/Testing!O3</f>
        <v>0.02697841727</v>
      </c>
      <c r="P4" s="21">
        <f>Confirmed!P3/Testing!P3</f>
        <v>0.02542372881</v>
      </c>
      <c r="Q4" s="21">
        <f>Confirmed!Q3/Testing!Q3</f>
        <v>0.02640264026</v>
      </c>
      <c r="R4" s="21">
        <f>Confirmed!R3/Testing!R3</f>
        <v>0.02472952087</v>
      </c>
      <c r="S4" s="21">
        <f>Confirmed!S3/Testing!S3</f>
        <v>0.02366863905</v>
      </c>
      <c r="T4" s="21">
        <f>Confirmed!T3/Testing!T3</f>
        <v>0.02275960171</v>
      </c>
      <c r="U4" s="21">
        <f>Confirmed!U3/Testing!U3</f>
        <v>0.0218878249</v>
      </c>
      <c r="V4" s="21">
        <f>Confirmed!V3/Testing!V3</f>
        <v>0.02083333333</v>
      </c>
      <c r="W4" s="21">
        <f>Confirmed!W3/Testing!W3</f>
        <v>0.01965601966</v>
      </c>
      <c r="X4" s="21">
        <f>Confirmed!X3/Testing!X3</f>
        <v>0.01834862385</v>
      </c>
      <c r="Y4" s="21">
        <f>Confirmed!Y3/Testing!Y3</f>
        <v>0.01727861771</v>
      </c>
      <c r="Z4" s="21">
        <f>Confirmed!Z3/Testing!Z3</f>
        <v>0.01834862385</v>
      </c>
      <c r="AA4" s="21">
        <f>Confirmed!AA3/Testing!AA3</f>
        <v>0.0156097561</v>
      </c>
      <c r="AB4" s="21">
        <f>Confirmed!AB3/Testing!AB3</f>
        <v>0.01481481481</v>
      </c>
      <c r="AC4" s="21">
        <f>Confirmed!AC3/Testing!AC3</f>
        <v>0.01380500431</v>
      </c>
      <c r="AD4" s="21">
        <f>Confirmed!AD3/Testing!AD3</f>
        <v>0.01299756296</v>
      </c>
      <c r="AE4" s="21">
        <f>Confirmed!AE3/Testing!AE3</f>
        <v>0.01230769231</v>
      </c>
      <c r="AF4" s="21">
        <f>Confirmed!AF3/Testing!AF3</f>
        <v>0.01248164464</v>
      </c>
      <c r="AG4" s="21">
        <f>Confirmed!AG3/Testing!AG3</f>
        <v>0.01179736294</v>
      </c>
      <c r="AH4" s="21">
        <f>Confirmed!AH3/Testing!AH3</f>
        <v>0.01134846462</v>
      </c>
      <c r="AI4" s="21">
        <f>Confirmed!AI3/Testing!AI3</f>
        <v>0.01067839196</v>
      </c>
      <c r="AJ4" s="21">
        <f>Confirmed!AJ3/Testing!AJ3</f>
        <v>0.01014319809</v>
      </c>
      <c r="AK4" s="21">
        <f>Confirmed!AK3/Testing!AK3</f>
        <v>0.01024473534</v>
      </c>
      <c r="AL4" s="21">
        <f>Confirmed!AL3/Testing!AL3</f>
        <v>0.01234567901</v>
      </c>
      <c r="AM4" s="21">
        <f>Confirmed!AM3/Testing!AM3</f>
        <v>0.01209677419</v>
      </c>
      <c r="AN4" s="21">
        <f>Confirmed!AN3/Testing!AN3</f>
        <v>0.01201923077</v>
      </c>
      <c r="AO4" s="21">
        <f>Confirmed!AO3/Testing!AO3</f>
        <v>0.01200923788</v>
      </c>
      <c r="AP4" s="21">
        <f>Confirmed!AP3/Testing!AP3</f>
        <v>0.0115248227</v>
      </c>
      <c r="AQ4" s="21">
        <f>Confirmed!AQ3/Testing!AQ3</f>
        <v>0.01144552777</v>
      </c>
      <c r="AR4" s="21">
        <f>Confirmed!AR3/Testing!AR3</f>
        <v>0.01086519115</v>
      </c>
      <c r="AS4" s="21">
        <f>Confirmed!AS3/Testing!AS3</f>
        <v>0.01069927398</v>
      </c>
      <c r="AT4" s="21">
        <f>Confirmed!AT3/Testing!AT3</f>
        <v>0.01052249637</v>
      </c>
      <c r="AU4" s="21">
        <f>Confirmed!AU3/Testing!AU3</f>
        <v>0.01043478261</v>
      </c>
      <c r="AV4" s="21">
        <f>Confirmed!AV3/Testing!AV3</f>
        <v>0.01005025126</v>
      </c>
      <c r="AW4" s="21">
        <f>Confirmed!AW3/Testing!AW3</f>
        <v>0.009615384615</v>
      </c>
      <c r="AX4" s="21">
        <f>Confirmed!AX3/Testing!AX3</f>
        <v>0.009526736325</v>
      </c>
      <c r="AY4" s="21">
        <f>Confirmed!AY3/Testing!AY3</f>
        <v>0.009988249119</v>
      </c>
      <c r="AZ4" s="21"/>
    </row>
    <row r="5" ht="14.25" customHeight="1">
      <c r="A5" s="1" t="s">
        <v>3</v>
      </c>
      <c r="B5" s="21">
        <f>Confirmed!B4/Testing!B4</f>
        <v>0.01425178147</v>
      </c>
      <c r="C5" s="21">
        <f>Confirmed!C4/Testing!C4</f>
        <v>0.01271186441</v>
      </c>
      <c r="D5" s="21">
        <f>Confirmed!D4/Testing!D4</f>
        <v>0.01142857143</v>
      </c>
      <c r="E5" s="21">
        <f>Confirmed!E4/Testing!E4</f>
        <v>0.01410934744</v>
      </c>
      <c r="F5" s="21">
        <f>Confirmed!F4/Testing!F4</f>
        <v>0.01320132013</v>
      </c>
      <c r="G5" s="21">
        <f>Confirmed!G4/Testing!G4</f>
        <v>0.01376146789</v>
      </c>
      <c r="H5" s="21">
        <f>Confirmed!H4/Testing!H4</f>
        <v>0.01271186441</v>
      </c>
      <c r="I5" s="21">
        <f>Confirmed!I4/Testing!I4</f>
        <v>0.01211305518</v>
      </c>
      <c r="J5" s="21">
        <f>Confirmed!J4/Testing!J4</f>
        <v>0.01381909548</v>
      </c>
      <c r="K5" s="21">
        <f>Confirmed!K4/Testing!K4</f>
        <v>0.01311084625</v>
      </c>
      <c r="L5" s="21">
        <f>Confirmed!L4/Testing!L4</f>
        <v>0.01283547258</v>
      </c>
      <c r="M5" s="21">
        <f>Confirmed!M4/Testing!M4</f>
        <v>0.01283547258</v>
      </c>
      <c r="N5" s="21">
        <f>Confirmed!N4/Testing!N4</f>
        <v>0.01594048884</v>
      </c>
      <c r="O5" s="21">
        <f>Confirmed!O4/Testing!O4</f>
        <v>0.01476377953</v>
      </c>
      <c r="P5" s="21">
        <f>Confirmed!P4/Testing!P4</f>
        <v>0.01669758813</v>
      </c>
      <c r="Q5" s="21">
        <f>Confirmed!Q4/Testing!Q4</f>
        <v>0.01714801444</v>
      </c>
      <c r="R5" s="21">
        <f>Confirmed!R4/Testing!R4</f>
        <v>0.01607445008</v>
      </c>
      <c r="S5" s="21">
        <f>Confirmed!S4/Testing!S4</f>
        <v>0.01781376518</v>
      </c>
      <c r="T5" s="21">
        <f>Confirmed!T4/Testing!T4</f>
        <v>0.01713395639</v>
      </c>
      <c r="U5" s="21">
        <f>Confirmed!U4/Testing!U4</f>
        <v>0.01721556886</v>
      </c>
      <c r="V5" s="21">
        <f>Confirmed!V4/Testing!V4</f>
        <v>0.017106201</v>
      </c>
      <c r="W5" s="21">
        <f>Confirmed!W4/Testing!W4</f>
        <v>0.01612903226</v>
      </c>
      <c r="X5" s="21">
        <f>Confirmed!X4/Testing!X4</f>
        <v>0.01505646173</v>
      </c>
      <c r="Y5" s="21">
        <f>Confirmed!Y4/Testing!Y4</f>
        <v>0.0141760189</v>
      </c>
      <c r="Z5" s="21">
        <f>Confirmed!Z4/Testing!Z4</f>
        <v>0.0139431121</v>
      </c>
      <c r="AA5" s="21">
        <f>Confirmed!AA4/Testing!AA4</f>
        <v>0.01281366791</v>
      </c>
      <c r="AB5" s="21">
        <f>Confirmed!AB4/Testing!AB4</f>
        <v>0.01215805471</v>
      </c>
      <c r="AC5" s="21">
        <f>Confirmed!AC4/Testing!AC4</f>
        <v>0.01179801793</v>
      </c>
      <c r="AD5" s="21">
        <f>Confirmed!AD4/Testing!AD4</f>
        <v>0.01111605158</v>
      </c>
      <c r="AE5" s="21">
        <f>Confirmed!AE4/Testing!AE4</f>
        <v>0.01178451178</v>
      </c>
      <c r="AF5" s="21">
        <f>Confirmed!AF4/Testing!AF4</f>
        <v>0.01124949779</v>
      </c>
      <c r="AG5" s="21">
        <f>Confirmed!AG4/Testing!AG4</f>
        <v>0.0106302202</v>
      </c>
      <c r="AH5" s="21">
        <f>Confirmed!AH4/Testing!AH4</f>
        <v>0.01059167275</v>
      </c>
      <c r="AI5" s="21">
        <f>Confirmed!AI4/Testing!AI4</f>
        <v>0.009969061533</v>
      </c>
      <c r="AJ5" s="21">
        <f>Confirmed!AJ4/Testing!AJ4</f>
        <v>0.0101207966</v>
      </c>
      <c r="AK5" s="21">
        <f>Confirmed!AK4/Testing!AK4</f>
        <v>0.01090342679</v>
      </c>
      <c r="AL5" s="21">
        <f>Confirmed!AL4/Testing!AL4</f>
        <v>0.01028202115</v>
      </c>
      <c r="AM5" s="21">
        <f>Confirmed!AM4/Testing!AM4</f>
        <v>0.009925558313</v>
      </c>
      <c r="AN5" s="21">
        <f>Confirmed!AN4/Testing!AN4</f>
        <v>0.009208103131</v>
      </c>
      <c r="AO5" s="21">
        <f>Confirmed!AO4/Testing!AO4</f>
        <v>0.008847320526</v>
      </c>
      <c r="AP5" s="21">
        <f>Confirmed!AP4/Testing!AP4</f>
        <v>0.008974048023</v>
      </c>
      <c r="AQ5" s="21">
        <f>Confirmed!AQ4/Testing!AQ4</f>
        <v>0.009276437848</v>
      </c>
      <c r="AR5" s="21">
        <f>Confirmed!AR4/Testing!AR4</f>
        <v>0.009247027741</v>
      </c>
      <c r="AS5" s="21">
        <f>Confirmed!AS4/Testing!AS4</f>
        <v>0.008572025925</v>
      </c>
      <c r="AT5" s="21">
        <f>Confirmed!AT4/Testing!AT4</f>
        <v>0.00893388922</v>
      </c>
      <c r="AU5" s="21">
        <f>Confirmed!AU4/Testing!AU4</f>
        <v>0.009514747859</v>
      </c>
      <c r="AV5" s="21">
        <f>Confirmed!AV4/Testing!AV4</f>
        <v>0.009347507331</v>
      </c>
      <c r="AW5" s="21">
        <f>Confirmed!AW4/Testing!AW4</f>
        <v>0.009119607155</v>
      </c>
      <c r="AX5" s="21">
        <f>Confirmed!AX4/Testing!AX4</f>
        <v>0.009751176866</v>
      </c>
      <c r="AY5" s="21">
        <f>Confirmed!AY4/Testing!AY4</f>
        <v>0.01012698923</v>
      </c>
      <c r="AZ5" s="21"/>
    </row>
    <row r="6" ht="14.25" customHeight="1">
      <c r="A6" s="1" t="s">
        <v>4</v>
      </c>
      <c r="B6" s="21">
        <f>Confirmed!B5/Testing!B5</f>
        <v>0.01145038168</v>
      </c>
      <c r="C6" s="21">
        <f>Confirmed!C5/Testing!C5</f>
        <v>0.0113507378</v>
      </c>
      <c r="D6" s="21">
        <f>Confirmed!D5/Testing!D5</f>
        <v>0.01121304791</v>
      </c>
      <c r="E6" s="21">
        <f>Confirmed!E5/Testing!E5</f>
        <v>0.01039697543</v>
      </c>
      <c r="F6" s="21">
        <f>Confirmed!F5/Testing!F5</f>
        <v>0.01060070671</v>
      </c>
      <c r="G6" s="21">
        <f>Confirmed!G5/Testing!G5</f>
        <v>0.009836065574</v>
      </c>
      <c r="H6" s="21">
        <f>Confirmed!H5/Testing!H5</f>
        <v>0.009841029523</v>
      </c>
      <c r="I6" s="21">
        <f>Confirmed!I5/Testing!I5</f>
        <v>0.009372746936</v>
      </c>
      <c r="J6" s="21">
        <f>Confirmed!J5/Testing!J5</f>
        <v>0.01211305518</v>
      </c>
      <c r="K6" s="21">
        <f>Confirmed!K5/Testing!K5</f>
        <v>0.01148691768</v>
      </c>
      <c r="L6" s="21">
        <f>Confirmed!L5/Testing!L5</f>
        <v>0.01124297314</v>
      </c>
      <c r="M6" s="21">
        <f>Confirmed!M5/Testing!M5</f>
        <v>0.01124297314</v>
      </c>
      <c r="N6" s="21">
        <f>Confirmed!N5/Testing!N5</f>
        <v>0.01195219124</v>
      </c>
      <c r="O6" s="21">
        <f>Confirmed!O5/Testing!O5</f>
        <v>0.0105374078</v>
      </c>
      <c r="P6" s="21">
        <f>Confirmed!P5/Testing!P5</f>
        <v>0.009940357853</v>
      </c>
      <c r="Q6" s="21">
        <f>Confirmed!Q5/Testing!Q5</f>
        <v>0.009671179884</v>
      </c>
      <c r="R6" s="21">
        <f>Confirmed!R5/Testing!R5</f>
        <v>0.009519492294</v>
      </c>
      <c r="S6" s="21">
        <f>Confirmed!S5/Testing!S5</f>
        <v>0.009544468547</v>
      </c>
      <c r="T6" s="21">
        <f>Confirmed!T5/Testing!T5</f>
        <v>0.009178139341</v>
      </c>
      <c r="U6" s="21">
        <f>Confirmed!U5/Testing!U5</f>
        <v>0.00882117081</v>
      </c>
      <c r="V6" s="21">
        <f>Confirmed!V5/Testing!V5</f>
        <v>0.00840015273</v>
      </c>
      <c r="W6" s="21">
        <f>Confirmed!W5/Testing!W5</f>
        <v>0.008279337653</v>
      </c>
      <c r="X6" s="21">
        <f>Confirmed!X5/Testing!X5</f>
        <v>0.008400537634</v>
      </c>
      <c r="Y6" s="21">
        <f>Confirmed!Y5/Testing!Y5</f>
        <v>0.007278481013</v>
      </c>
      <c r="Z6" s="21">
        <f>Confirmed!Z5/Testing!Z5</f>
        <v>0.006869772999</v>
      </c>
      <c r="AA6" s="21">
        <f>Confirmed!AA5/Testing!AA5</f>
        <v>0.00686302545</v>
      </c>
      <c r="AB6" s="21">
        <f>Confirmed!AB5/Testing!AB5</f>
        <v>0.00623982637</v>
      </c>
      <c r="AC6" s="21">
        <f>Confirmed!AC5/Testing!AC5</f>
        <v>0.005815423515</v>
      </c>
      <c r="AD6" s="21">
        <f>Confirmed!AD5/Testing!AD5</f>
        <v>0.005717008099</v>
      </c>
      <c r="AE6" s="21">
        <f>Confirmed!AE5/Testing!AE5</f>
        <v>0.005184851217</v>
      </c>
      <c r="AF6" s="21">
        <f>Confirmed!AF5/Testing!AF5</f>
        <v>0.00495049505</v>
      </c>
      <c r="AG6" s="21">
        <f>Confirmed!AG5/Testing!AG5</f>
        <v>0.0052877771</v>
      </c>
      <c r="AH6" s="21">
        <f>Confirmed!AH5/Testing!AH5</f>
        <v>0.004695754256</v>
      </c>
      <c r="AI6" s="21">
        <f>Confirmed!AI5/Testing!AI5</f>
        <v>0.005707972749</v>
      </c>
      <c r="AJ6" s="21">
        <f>Confirmed!AJ5/Testing!AJ5</f>
        <v>0.00629590766</v>
      </c>
      <c r="AK6" s="21">
        <f>Confirmed!AK5/Testing!AK5</f>
        <v>0.005840146838</v>
      </c>
      <c r="AL6" s="21">
        <f>Confirmed!AL5/Testing!AL5</f>
        <v>0.006294256491</v>
      </c>
      <c r="AM6" s="21">
        <f>Confirmed!AM5/Testing!AM5</f>
        <v>0.006794682422</v>
      </c>
      <c r="AN6" s="21">
        <f>Confirmed!AN5/Testing!AN5</f>
        <v>0.007470049331</v>
      </c>
      <c r="AO6" s="21">
        <f>Confirmed!AO5/Testing!AO5</f>
        <v>0.007718348003</v>
      </c>
      <c r="AP6" s="21">
        <f>Confirmed!AP5/Testing!AP5</f>
        <v>0.007405482656</v>
      </c>
      <c r="AQ6" s="21">
        <f>Confirmed!AQ5/Testing!AQ5</f>
        <v>0.007330103118</v>
      </c>
      <c r="AR6" s="21">
        <f>Confirmed!AR5/Testing!AR5</f>
        <v>0.007076306168</v>
      </c>
      <c r="AS6" s="21">
        <f>Confirmed!AS5/Testing!AS5</f>
        <v>0.00683167208</v>
      </c>
      <c r="AT6" s="21">
        <f>Confirmed!AT5/Testing!AT5</f>
        <v>0.006486601446</v>
      </c>
      <c r="AU6" s="21">
        <f>Confirmed!AU5/Testing!AU5</f>
        <v>0.006422018349</v>
      </c>
      <c r="AV6" s="21">
        <f>Confirmed!AV5/Testing!AV5</f>
        <v>0.00618556701</v>
      </c>
      <c r="AW6" s="21">
        <f>Confirmed!AW5/Testing!AW5</f>
        <v>0.006200676437</v>
      </c>
      <c r="AX6" s="21">
        <f>Confirmed!AX5/Testing!AX5</f>
        <v>0.006034405116</v>
      </c>
      <c r="AY6" s="21">
        <f>Confirmed!AY5/Testing!AY5</f>
        <v>0.005768899604</v>
      </c>
      <c r="AZ6" s="21"/>
    </row>
    <row r="7" ht="14.25" customHeight="1">
      <c r="A7" s="1" t="s">
        <v>5</v>
      </c>
      <c r="B7" s="21">
        <f>Confirmed!B6/Testing!B6</f>
        <v>0.009244992296</v>
      </c>
      <c r="C7" s="21">
        <f>Confirmed!C6/Testing!C6</f>
        <v>0.015130674</v>
      </c>
      <c r="D7" s="21">
        <f>Confirmed!D6/Testing!D6</f>
        <v>0.01483312732</v>
      </c>
      <c r="E7" s="21">
        <f>Confirmed!E6/Testing!E6</f>
        <v>0.0126002291</v>
      </c>
      <c r="F7" s="21">
        <f>Confirmed!F6/Testing!F6</f>
        <v>0.01498929336</v>
      </c>
      <c r="G7" s="21">
        <f>Confirmed!G6/Testing!G6</f>
        <v>0.01390268123</v>
      </c>
      <c r="H7" s="21">
        <f>Confirmed!H6/Testing!H6</f>
        <v>0.01466544455</v>
      </c>
      <c r="I7" s="21">
        <f>Confirmed!I6/Testing!I6</f>
        <v>0.01397379913</v>
      </c>
      <c r="J7" s="21">
        <f>Confirmed!J6/Testing!J6</f>
        <v>0.01466992665</v>
      </c>
      <c r="K7" s="21">
        <f>Confirmed!K6/Testing!K6</f>
        <v>0.01469450889</v>
      </c>
      <c r="L7" s="21">
        <f>Confirmed!L6/Testing!L6</f>
        <v>0.01438304315</v>
      </c>
      <c r="M7" s="21">
        <f>Confirmed!M6/Testing!M6</f>
        <v>0.01438304315</v>
      </c>
      <c r="N7" s="21">
        <f>Confirmed!N6/Testing!N6</f>
        <v>0.01448275862</v>
      </c>
      <c r="O7" s="21">
        <f>Confirmed!O6/Testing!O6</f>
        <v>0.01404853129</v>
      </c>
      <c r="P7" s="21">
        <f>Confirmed!P6/Testing!P6</f>
        <v>0.01444912703</v>
      </c>
      <c r="Q7" s="21">
        <f>Confirmed!Q6/Testing!Q6</f>
        <v>0.01347393087</v>
      </c>
      <c r="R7" s="21">
        <f>Confirmed!R6/Testing!R6</f>
        <v>0.01263042284</v>
      </c>
      <c r="S7" s="21">
        <f>Confirmed!S6/Testing!S6</f>
        <v>0.01209253417</v>
      </c>
      <c r="T7" s="21">
        <f>Confirmed!T6/Testing!T6</f>
        <v>0.01212733704</v>
      </c>
      <c r="U7" s="21">
        <f>Confirmed!U6/Testing!U6</f>
        <v>0.01214771623</v>
      </c>
      <c r="V7" s="21">
        <f>Confirmed!V6/Testing!V6</f>
        <v>0.01202590194</v>
      </c>
      <c r="W7" s="21">
        <f>Confirmed!W6/Testing!W6</f>
        <v>0.01133885739</v>
      </c>
      <c r="X7" s="21">
        <f>Confirmed!X6/Testing!X6</f>
        <v>0.01058631922</v>
      </c>
      <c r="Y7" s="21">
        <f>Confirmed!Y6/Testing!Y6</f>
        <v>0.01035276074</v>
      </c>
      <c r="Z7" s="21">
        <f>Confirmed!Z6/Testing!Z6</f>
        <v>0.009771986971</v>
      </c>
      <c r="AA7" s="21">
        <f>Confirmed!AA6/Testing!AA6</f>
        <v>0.009352268791</v>
      </c>
      <c r="AB7" s="21">
        <f>Confirmed!AB6/Testing!AB6</f>
        <v>0.008875739645</v>
      </c>
      <c r="AC7" s="21">
        <f>Confirmed!AC6/Testing!AC6</f>
        <v>0.008269525268</v>
      </c>
      <c r="AD7" s="21">
        <f>Confirmed!AD6/Testing!AD6</f>
        <v>0.008369408369</v>
      </c>
      <c r="AE7" s="21">
        <f>Confirmed!AE6/Testing!AE6</f>
        <v>0.008194482382</v>
      </c>
      <c r="AF7" s="21">
        <f>Confirmed!AF6/Testing!AF6</f>
        <v>0.008083441982</v>
      </c>
      <c r="AG7" s="21">
        <f>Confirmed!AG6/Testing!AG6</f>
        <v>0.007639231148</v>
      </c>
      <c r="AH7" s="21">
        <f>Confirmed!AH6/Testing!AH6</f>
        <v>0.007349454718</v>
      </c>
      <c r="AI7" s="21">
        <f>Confirmed!AI6/Testing!AI6</f>
        <v>0.006915012269</v>
      </c>
      <c r="AJ7" s="21">
        <f>Confirmed!AJ6/Testing!AJ6</f>
        <v>0.00678109769</v>
      </c>
      <c r="AK7" s="21">
        <f>Confirmed!AK6/Testing!AK6</f>
        <v>0.006874241812</v>
      </c>
      <c r="AL7" s="21">
        <f>Confirmed!AL6/Testing!AL6</f>
        <v>0.006862371331</v>
      </c>
      <c r="AM7" s="21">
        <f>Confirmed!AM6/Testing!AM6</f>
        <v>0.006621331424</v>
      </c>
      <c r="AN7" s="21">
        <f>Confirmed!AN6/Testing!AN6</f>
        <v>0.006659836066</v>
      </c>
      <c r="AO7" s="21">
        <f>Confirmed!AO6/Testing!AO6</f>
        <v>0.00656167979</v>
      </c>
      <c r="AP7" s="21">
        <f>Confirmed!AP6/Testing!AP6</f>
        <v>0.006296237998</v>
      </c>
      <c r="AQ7" s="21">
        <f>Confirmed!AQ6/Testing!AQ6</f>
        <v>0.006171910281</v>
      </c>
      <c r="AR7" s="21">
        <f>Confirmed!AR6/Testing!AR6</f>
        <v>0.006144612746</v>
      </c>
      <c r="AS7" s="21">
        <f>Confirmed!AS6/Testing!AS6</f>
        <v>0.006920884788</v>
      </c>
      <c r="AT7" s="21">
        <f>Confirmed!AT6/Testing!AT6</f>
        <v>0.006956969853</v>
      </c>
      <c r="AU7" s="21">
        <f>Confirmed!AU6/Testing!AU6</f>
        <v>0.006669136717</v>
      </c>
      <c r="AV7" s="21">
        <f>Confirmed!AV6/Testing!AV6</f>
        <v>0.006423218746</v>
      </c>
      <c r="AW7" s="21">
        <f>Confirmed!AW6/Testing!AW6</f>
        <v>0.006146141589</v>
      </c>
      <c r="AX7" s="21">
        <f>Confirmed!AX6/Testing!AX6</f>
        <v>0.006001091107</v>
      </c>
      <c r="AY7" s="21">
        <f>Confirmed!AY6/Testing!AY6</f>
        <v>0.0059461715</v>
      </c>
      <c r="AZ7" s="21"/>
    </row>
    <row r="8" ht="14.25" customHeight="1">
      <c r="A8" s="1" t="s">
        <v>6</v>
      </c>
      <c r="B8" s="21">
        <f>Confirmed!B7/Testing!B7</f>
        <v>0.001903311762</v>
      </c>
      <c r="C8" s="21">
        <f>Confirmed!C7/Testing!C7</f>
        <v>0.003397893306</v>
      </c>
      <c r="D8" s="21">
        <f>Confirmed!D7/Testing!D7</f>
        <v>0.003661885871</v>
      </c>
      <c r="E8" s="21">
        <f>Confirmed!E7/Testing!E7</f>
        <v>0.003393665158</v>
      </c>
      <c r="F8" s="21">
        <f>Confirmed!F7/Testing!F7</f>
        <v>0.003173763555</v>
      </c>
      <c r="G8" s="21">
        <f>Confirmed!G7/Testing!G7</f>
        <v>0.003678273664</v>
      </c>
      <c r="H8" s="21">
        <f>Confirmed!H7/Testing!H7</f>
        <v>0.003849637681</v>
      </c>
      <c r="I8" s="21">
        <f>Confirmed!I7/Testing!I7</f>
        <v>0.004529767041</v>
      </c>
      <c r="J8" s="21">
        <f>Confirmed!J7/Testing!J7</f>
        <v>0.005034232783</v>
      </c>
      <c r="K8" s="21">
        <f>Confirmed!K7/Testing!K7</f>
        <v>0.005920550038</v>
      </c>
      <c r="L8" s="21">
        <f>Confirmed!L7/Testing!L7</f>
        <v>0.005982426622</v>
      </c>
      <c r="M8" s="21">
        <f>Confirmed!M7/Testing!M7</f>
        <v>0.005982426622</v>
      </c>
      <c r="N8" s="21">
        <f>Confirmed!N7/Testing!N7</f>
        <v>0.007664793051</v>
      </c>
      <c r="O8" s="21">
        <f>Confirmed!O7/Testing!O7</f>
        <v>0.009619933764</v>
      </c>
      <c r="P8" s="21">
        <f>Confirmed!P7/Testing!P7</f>
        <v>0.0101145322</v>
      </c>
      <c r="Q8" s="21">
        <f>Confirmed!Q7/Testing!Q7</f>
        <v>0.009986973513</v>
      </c>
      <c r="R8" s="21">
        <f>Confirmed!R7/Testing!R7</f>
        <v>0.01193544012</v>
      </c>
      <c r="S8" s="21">
        <f>Confirmed!S7/Testing!S7</f>
        <v>0.01350298624</v>
      </c>
      <c r="T8" s="21">
        <f>Confirmed!T7/Testing!T7</f>
        <v>0.02172013481</v>
      </c>
      <c r="U8" s="21">
        <f>Confirmed!U7/Testing!U7</f>
        <v>0.02388095524</v>
      </c>
      <c r="V8" s="21">
        <f>Confirmed!V7/Testing!V7</f>
        <v>0.025139984</v>
      </c>
      <c r="W8" s="21">
        <f>Confirmed!W7/Testing!W7</f>
        <v>0.02650290886</v>
      </c>
      <c r="X8" s="21">
        <f>Confirmed!X7/Testing!X7</f>
        <v>0.02714932127</v>
      </c>
      <c r="Y8" s="21">
        <f>Confirmed!Y7/Testing!Y7</f>
        <v>0.02774621212</v>
      </c>
      <c r="Z8" s="21">
        <f>Confirmed!Z7/Testing!Z7</f>
        <v>0.02771321294</v>
      </c>
      <c r="AA8" s="21">
        <f>Confirmed!AA7/Testing!AA7</f>
        <v>0.02952250556</v>
      </c>
      <c r="AB8" s="21">
        <f>Confirmed!AB7/Testing!AB7</f>
        <v>0.03061307349</v>
      </c>
      <c r="AC8" s="21">
        <f>Confirmed!AC7/Testing!AC7</f>
        <v>0.03155027616</v>
      </c>
      <c r="AD8" s="21">
        <f>Confirmed!AD7/Testing!AD7</f>
        <v>0.03421484069</v>
      </c>
      <c r="AE8" s="21">
        <f>Confirmed!AE7/Testing!AE7</f>
        <v>0.03292403184</v>
      </c>
      <c r="AF8" s="21">
        <f>Confirmed!AF7/Testing!AF7</f>
        <v>0.0344605475</v>
      </c>
      <c r="AG8" s="21">
        <f>Confirmed!AG7/Testing!AG7</f>
        <v>0.03578819233</v>
      </c>
      <c r="AH8" s="21">
        <f>Confirmed!AH7/Testing!AH7</f>
        <v>0.03607190959</v>
      </c>
      <c r="AI8" s="21">
        <f>Confirmed!AI7/Testing!AI7</f>
        <v>0.0347145691</v>
      </c>
      <c r="AJ8" s="21">
        <f>Confirmed!AJ7/Testing!AJ7</f>
        <v>0.03386548024</v>
      </c>
      <c r="AK8" s="21">
        <f>Confirmed!AK7/Testing!AK7</f>
        <v>0.03450686642</v>
      </c>
      <c r="AL8" s="21">
        <f>Confirmed!AL7/Testing!AL7</f>
        <v>0.03446814522</v>
      </c>
      <c r="AM8" s="21">
        <f>Confirmed!AM7/Testing!AM7</f>
        <v>0.03421145686</v>
      </c>
      <c r="AN8" s="21">
        <f>Confirmed!AN7/Testing!AN7</f>
        <v>0.03433150569</v>
      </c>
      <c r="AO8" s="21">
        <f>Confirmed!AO7/Testing!AO7</f>
        <v>0.03395737094</v>
      </c>
      <c r="AP8" s="21">
        <f>Confirmed!AP7/Testing!AP7</f>
        <v>0.03300933126</v>
      </c>
      <c r="AQ8" s="21">
        <f>Confirmed!AQ7/Testing!AQ7</f>
        <v>0.03454045211</v>
      </c>
      <c r="AR8" s="21">
        <f>Confirmed!AR7/Testing!AR7</f>
        <v>0.03490752506</v>
      </c>
      <c r="AS8" s="21">
        <f>Confirmed!AS7/Testing!AS7</f>
        <v>0.03613205966</v>
      </c>
      <c r="AT8" s="21">
        <f>Confirmed!AT7/Testing!AT7</f>
        <v>0.0387601833</v>
      </c>
      <c r="AU8" s="21">
        <f>Confirmed!AU7/Testing!AU7</f>
        <v>0.041366687</v>
      </c>
      <c r="AV8" s="21">
        <f>Confirmed!AV7/Testing!AV7</f>
        <v>0.04418980461</v>
      </c>
      <c r="AW8" s="21">
        <f>Confirmed!AW7/Testing!AW7</f>
        <v>0.04312865497</v>
      </c>
      <c r="AX8" s="21">
        <f>Confirmed!AX7/Testing!AX7</f>
        <v>0.0422888254</v>
      </c>
      <c r="AY8" s="21">
        <f>Confirmed!AY7/Testing!AY7</f>
        <v>0.04282511789</v>
      </c>
      <c r="AZ8" s="21"/>
    </row>
    <row r="9" ht="14.25" customHeight="1">
      <c r="A9" s="1" t="s">
        <v>7</v>
      </c>
      <c r="B9" s="21">
        <f>Confirmed!B8/Testing!B8</f>
        <v>0.03363074811</v>
      </c>
      <c r="C9" s="21">
        <f>Confirmed!C8/Testing!C8</f>
        <v>0.04166666667</v>
      </c>
      <c r="D9" s="21">
        <f>Confirmed!D8/Testing!D8</f>
        <v>0.03962575674</v>
      </c>
      <c r="E9" s="21">
        <f>Confirmed!E8/Testing!E8</f>
        <v>0.03671596124</v>
      </c>
      <c r="F9" s="21">
        <f>Confirmed!F8/Testing!F8</f>
        <v>0.03528850739</v>
      </c>
      <c r="G9" s="21">
        <f>Confirmed!G8/Testing!G8</f>
        <v>0.03361344538</v>
      </c>
      <c r="H9" s="21">
        <f>Confirmed!H8/Testing!H8</f>
        <v>0.03429971417</v>
      </c>
      <c r="I9" s="21">
        <f>Confirmed!I8/Testing!I8</f>
        <v>0.03267211202</v>
      </c>
      <c r="J9" s="21">
        <f>Confirmed!J8/Testing!J8</f>
        <v>0.03086419753</v>
      </c>
      <c r="K9" s="21">
        <f>Confirmed!K8/Testing!K8</f>
        <v>0.02995867769</v>
      </c>
      <c r="L9" s="21">
        <f>Confirmed!L8/Testing!L8</f>
        <v>0.03000674309</v>
      </c>
      <c r="M9" s="21">
        <f>Confirmed!M8/Testing!M8</f>
        <v>0.03000674309</v>
      </c>
      <c r="N9" s="21">
        <f>Confirmed!N8/Testing!N8</f>
        <v>0.02702702703</v>
      </c>
      <c r="O9" s="21">
        <f>Confirmed!O8/Testing!O8</f>
        <v>0.02645051195</v>
      </c>
      <c r="P9" s="21">
        <f>Confirmed!P8/Testing!P8</f>
        <v>0.02520783052</v>
      </c>
      <c r="Q9" s="21">
        <f>Confirmed!Q8/Testing!Q8</f>
        <v>0.0245302714</v>
      </c>
      <c r="R9" s="21">
        <f>Confirmed!R8/Testing!R8</f>
        <v>0.02347762289</v>
      </c>
      <c r="S9" s="21">
        <f>Confirmed!S8/Testing!S8</f>
        <v>0.02247191011</v>
      </c>
      <c r="T9" s="21">
        <f>Confirmed!T8/Testing!T8</f>
        <v>0.02205716858</v>
      </c>
      <c r="U9" s="21">
        <f>Confirmed!U8/Testing!U8</f>
        <v>0.02099112746</v>
      </c>
      <c r="V9" s="21">
        <f>Confirmed!V8/Testing!V8</f>
        <v>0.02019369462</v>
      </c>
      <c r="W9" s="21">
        <f>Confirmed!W8/Testing!W8</f>
        <v>0.01942501943</v>
      </c>
      <c r="X9" s="21">
        <f>Confirmed!X8/Testing!X8</f>
        <v>0.01813236627</v>
      </c>
      <c r="Y9" s="21">
        <f>Confirmed!Y8/Testing!Y8</f>
        <v>0.01707358716</v>
      </c>
      <c r="Z9" s="21">
        <f>Confirmed!Z8/Testing!Z8</f>
        <v>0.0169245648</v>
      </c>
      <c r="AA9" s="21">
        <f>Confirmed!AA8/Testing!AA8</f>
        <v>0.01635550069</v>
      </c>
      <c r="AB9" s="21">
        <f>Confirmed!AB8/Testing!AB8</f>
        <v>0.01551976574</v>
      </c>
      <c r="AC9" s="21">
        <f>Confirmed!AC8/Testing!AC8</f>
        <v>0.01446111869</v>
      </c>
      <c r="AD9" s="21">
        <f>Confirmed!AD8/Testing!AD8</f>
        <v>0.01426735219</v>
      </c>
      <c r="AE9" s="21">
        <f>Confirmed!AE8/Testing!AE8</f>
        <v>0.01350364964</v>
      </c>
      <c r="AF9" s="21">
        <f>Confirmed!AF8/Testing!AF8</f>
        <v>0.01277584204</v>
      </c>
      <c r="AG9" s="21">
        <f>Confirmed!AG8/Testing!AG8</f>
        <v>0.01218173837</v>
      </c>
      <c r="AH9" s="21">
        <f>Confirmed!AH8/Testing!AH8</f>
        <v>0.01193115827</v>
      </c>
      <c r="AI9" s="21">
        <f>Confirmed!AI8/Testing!AI8</f>
        <v>0.01122702434</v>
      </c>
      <c r="AJ9" s="21">
        <f>Confirmed!AJ8/Testing!AJ8</f>
        <v>0.01094752737</v>
      </c>
      <c r="AK9" s="21">
        <f>Confirmed!AK8/Testing!AK8</f>
        <v>0.01062488745</v>
      </c>
      <c r="AL9" s="21">
        <f>Confirmed!AL8/Testing!AL8</f>
        <v>0.01027339107</v>
      </c>
      <c r="AM9" s="21">
        <f>Confirmed!AM8/Testing!AM8</f>
        <v>0.009723439866</v>
      </c>
      <c r="AN9" s="21">
        <f>Confirmed!AN8/Testing!AN8</f>
        <v>0.009506426344</v>
      </c>
      <c r="AO9" s="21">
        <f>Confirmed!AO8/Testing!AO8</f>
        <v>0.009352623119</v>
      </c>
      <c r="AP9" s="21">
        <f>Confirmed!AP8/Testing!AP8</f>
        <v>0.009113853057</v>
      </c>
      <c r="AQ9" s="21">
        <f>Confirmed!AQ8/Testing!AQ8</f>
        <v>0.008983641727</v>
      </c>
      <c r="AR9" s="21">
        <f>Confirmed!AR8/Testing!AR8</f>
        <v>0.0084643289</v>
      </c>
      <c r="AS9" s="21">
        <f>Confirmed!AS8/Testing!AS8</f>
        <v>0.008098634111</v>
      </c>
      <c r="AT9" s="21">
        <f>Confirmed!AT8/Testing!AT8</f>
        <v>0.007746600103</v>
      </c>
      <c r="AU9" s="21">
        <f>Confirmed!AU8/Testing!AU8</f>
        <v>0.007426151053</v>
      </c>
      <c r="AV9" s="21">
        <f>Confirmed!AV8/Testing!AV8</f>
        <v>0.007152317881</v>
      </c>
      <c r="AW9" s="21">
        <f>Confirmed!AW8/Testing!AW8</f>
        <v>0.00699584305</v>
      </c>
      <c r="AX9" s="21">
        <f>Confirmed!AX8/Testing!AX8</f>
        <v>0.007046702629</v>
      </c>
      <c r="AY9" s="21">
        <f>Confirmed!AY8/Testing!AY8</f>
        <v>0.007015750592</v>
      </c>
      <c r="AZ9" s="21"/>
    </row>
    <row r="10" ht="14.25" customHeight="1">
      <c r="A10" s="1" t="s">
        <v>8</v>
      </c>
      <c r="B10" s="21">
        <f>Confirmed!B9/Testing!B9</f>
        <v>0.0257296467</v>
      </c>
      <c r="C10" s="21">
        <f>Confirmed!C9/Testing!C9</f>
        <v>0.02674438539</v>
      </c>
      <c r="D10" s="21">
        <f>Confirmed!D9/Testing!D9</f>
        <v>0.02570812808</v>
      </c>
      <c r="E10" s="21">
        <f>Confirmed!E9/Testing!E9</f>
        <v>0.02439372325</v>
      </c>
      <c r="F10" s="21">
        <f>Confirmed!F9/Testing!F9</f>
        <v>0.02387940235</v>
      </c>
      <c r="G10" s="21">
        <f>Confirmed!G9/Testing!G9</f>
        <v>0.02300841168</v>
      </c>
      <c r="H10" s="21">
        <f>Confirmed!H9/Testing!H9</f>
        <v>0.02353209961</v>
      </c>
      <c r="I10" s="21">
        <f>Confirmed!I9/Testing!I9</f>
        <v>0.02339244914</v>
      </c>
      <c r="J10" s="21">
        <f>Confirmed!J9/Testing!J9</f>
        <v>0.02356765542</v>
      </c>
      <c r="K10" s="21">
        <f>Confirmed!K9/Testing!K9</f>
        <v>0.02369942197</v>
      </c>
      <c r="L10" s="21">
        <f>Confirmed!L9/Testing!L9</f>
        <v>0.02423842309</v>
      </c>
      <c r="M10" s="21">
        <f>Confirmed!M9/Testing!M9</f>
        <v>0.02423842309</v>
      </c>
      <c r="N10" s="21">
        <f>Confirmed!N9/Testing!N9</f>
        <v>0.03041498411</v>
      </c>
      <c r="O10" s="21">
        <f>Confirmed!O9/Testing!O9</f>
        <v>0.0307875895</v>
      </c>
      <c r="P10" s="21">
        <f>Confirmed!P9/Testing!P9</f>
        <v>0.03091236495</v>
      </c>
      <c r="Q10" s="21">
        <f>Confirmed!Q9/Testing!Q9</f>
        <v>0.03051540371</v>
      </c>
      <c r="R10" s="21">
        <f>Confirmed!R9/Testing!R9</f>
        <v>0.03030925014</v>
      </c>
      <c r="S10" s="21">
        <f>Confirmed!S9/Testing!S9</f>
        <v>0.03045386076</v>
      </c>
      <c r="T10" s="21">
        <f>Confirmed!T9/Testing!T9</f>
        <v>0.0307895731</v>
      </c>
      <c r="U10" s="21">
        <f>Confirmed!U9/Testing!U9</f>
        <v>0.03141836673</v>
      </c>
      <c r="V10" s="21">
        <f>Confirmed!V9/Testing!V9</f>
        <v>0.03106807309</v>
      </c>
      <c r="W10" s="21">
        <f>Confirmed!W9/Testing!W9</f>
        <v>0.03211781968</v>
      </c>
      <c r="X10" s="21">
        <f>Confirmed!X9/Testing!X9</f>
        <v>0.03063812519</v>
      </c>
      <c r="Y10" s="21">
        <f>Confirmed!Y9/Testing!Y9</f>
        <v>0.02947217578</v>
      </c>
      <c r="Z10" s="21">
        <f>Confirmed!Z9/Testing!Z9</f>
        <v>0.02881493506</v>
      </c>
      <c r="AA10" s="21">
        <f>Confirmed!AA9/Testing!AA9</f>
        <v>0.02896361203</v>
      </c>
      <c r="AB10" s="21">
        <f>Confirmed!AB9/Testing!AB9</f>
        <v>0.03104775948</v>
      </c>
      <c r="AC10" s="21">
        <f>Confirmed!AC9/Testing!AC9</f>
        <v>0.03079917564</v>
      </c>
      <c r="AD10" s="21">
        <f>Confirmed!AD9/Testing!AD9</f>
        <v>0.03023874587</v>
      </c>
      <c r="AE10" s="21">
        <f>Confirmed!AE9/Testing!AE9</f>
        <v>0.028825211</v>
      </c>
      <c r="AF10" s="21">
        <f>Confirmed!AF9/Testing!AF9</f>
        <v>0.02803950874</v>
      </c>
      <c r="AG10" s="21">
        <f>Confirmed!AG9/Testing!AG9</f>
        <v>0.02769249662</v>
      </c>
      <c r="AH10" s="21">
        <f>Confirmed!AH9/Testing!AH9</f>
        <v>0.0271459798</v>
      </c>
      <c r="AI10" s="21">
        <f>Confirmed!AI9/Testing!AI9</f>
        <v>0.02657253245</v>
      </c>
      <c r="AJ10" s="21">
        <f>Confirmed!AJ9/Testing!AJ9</f>
        <v>0.02587458746</v>
      </c>
      <c r="AK10" s="21">
        <f>Confirmed!AK9/Testing!AK9</f>
        <v>0.02534068868</v>
      </c>
      <c r="AL10" s="21">
        <f>Confirmed!AL9/Testing!AL9</f>
        <v>0.02496377758</v>
      </c>
      <c r="AM10" s="21">
        <f>Confirmed!AM9/Testing!AM9</f>
        <v>0.02399108138</v>
      </c>
      <c r="AN10" s="21">
        <f>Confirmed!AN9/Testing!AN9</f>
        <v>0.02353091358</v>
      </c>
      <c r="AO10" s="21">
        <f>Confirmed!AO9/Testing!AO9</f>
        <v>0.023342804</v>
      </c>
      <c r="AP10" s="21">
        <f>Confirmed!AP9/Testing!AP9</f>
        <v>0.02331921236</v>
      </c>
      <c r="AQ10" s="21">
        <f>Confirmed!AQ9/Testing!AQ9</f>
        <v>0.02258106866</v>
      </c>
      <c r="AR10" s="21">
        <f>Confirmed!AR9/Testing!AR9</f>
        <v>0.02230887013</v>
      </c>
      <c r="AS10" s="21">
        <f>Confirmed!AS9/Testing!AS9</f>
        <v>0.02211476685</v>
      </c>
      <c r="AT10" s="21">
        <f>Confirmed!AT9/Testing!AT9</f>
        <v>0.0217192391</v>
      </c>
      <c r="AU10" s="21">
        <f>Confirmed!AU9/Testing!AU9</f>
        <v>0.02111288933</v>
      </c>
      <c r="AV10" s="21">
        <f>Confirmed!AV9/Testing!AV9</f>
        <v>0.02066072831</v>
      </c>
      <c r="AW10" s="21">
        <f>Confirmed!AW9/Testing!AW9</f>
        <v>0.02003942647</v>
      </c>
      <c r="AX10" s="21">
        <f>Confirmed!AX9/Testing!AX9</f>
        <v>0.01963210202</v>
      </c>
      <c r="AY10" s="21">
        <f>Confirmed!AY9/Testing!AY9</f>
        <v>0.01926276386</v>
      </c>
      <c r="AZ10" s="21"/>
    </row>
    <row r="11" ht="14.25" customHeight="1">
      <c r="A11" s="1" t="s">
        <v>9</v>
      </c>
      <c r="B11" s="21">
        <f>Confirmed!B10/Testing!B10</f>
        <v>0.03934031953</v>
      </c>
      <c r="C11" s="21">
        <f>Confirmed!C10/Testing!C10</f>
        <v>0.04156441718</v>
      </c>
      <c r="D11" s="21">
        <f>Confirmed!D10/Testing!D10</f>
        <v>0.04269972452</v>
      </c>
      <c r="E11" s="21">
        <f>Confirmed!E10/Testing!E10</f>
        <v>0.04135818228</v>
      </c>
      <c r="F11" s="21">
        <f>Confirmed!F10/Testing!F10</f>
        <v>0.03879207448</v>
      </c>
      <c r="G11" s="21">
        <f>Confirmed!G10/Testing!G10</f>
        <v>0.03608589772</v>
      </c>
      <c r="H11" s="21">
        <f>Confirmed!H10/Testing!H10</f>
        <v>0.03607931316</v>
      </c>
      <c r="I11" s="21">
        <f>Confirmed!I10/Testing!I10</f>
        <v>0.03640965732</v>
      </c>
      <c r="J11" s="21">
        <f>Confirmed!J10/Testing!J10</f>
        <v>0.03935648064</v>
      </c>
      <c r="K11" s="21">
        <f>Confirmed!K10/Testing!K10</f>
        <v>0.03913455737</v>
      </c>
      <c r="L11" s="21">
        <f>Confirmed!L10/Testing!L10</f>
        <v>0.03898734177</v>
      </c>
      <c r="M11" s="21">
        <f>Confirmed!M10/Testing!M10</f>
        <v>0.03898734177</v>
      </c>
      <c r="N11" s="21">
        <f>Confirmed!N10/Testing!N10</f>
        <v>0.03805058037</v>
      </c>
      <c r="O11" s="21">
        <f>Confirmed!O10/Testing!O10</f>
        <v>0.03666002278</v>
      </c>
      <c r="P11" s="21">
        <f>Confirmed!P10/Testing!P10</f>
        <v>0.03631847476</v>
      </c>
      <c r="Q11" s="21">
        <f>Confirmed!Q10/Testing!Q10</f>
        <v>0.03566529492</v>
      </c>
      <c r="R11" s="21">
        <f>Confirmed!R10/Testing!R10</f>
        <v>0.03593510866</v>
      </c>
      <c r="S11" s="21">
        <f>Confirmed!S10/Testing!S10</f>
        <v>0.0361558746</v>
      </c>
      <c r="T11" s="21">
        <f>Confirmed!T10/Testing!T10</f>
        <v>0.03622535211</v>
      </c>
      <c r="U11" s="21">
        <f>Confirmed!U10/Testing!U10</f>
        <v>0.03558468288</v>
      </c>
      <c r="V11" s="21">
        <f>Confirmed!V10/Testing!V10</f>
        <v>0.03481175864</v>
      </c>
      <c r="W11" s="21">
        <f>Confirmed!W10/Testing!W10</f>
        <v>0.03486336672</v>
      </c>
      <c r="X11" s="21">
        <f>Confirmed!X10/Testing!X10</f>
        <v>0.03794308537</v>
      </c>
      <c r="Y11" s="21">
        <f>Confirmed!Y10/Testing!Y10</f>
        <v>0.03709718779</v>
      </c>
      <c r="Z11" s="21">
        <f>Confirmed!Z10/Testing!Z10</f>
        <v>0.03792616502</v>
      </c>
      <c r="AA11" s="21">
        <f>Confirmed!AA10/Testing!AA10</f>
        <v>0.03900818786</v>
      </c>
      <c r="AB11" s="21">
        <f>Confirmed!AB10/Testing!AB10</f>
        <v>0.03954408854</v>
      </c>
      <c r="AC11" s="21">
        <f>Confirmed!AC10/Testing!AC10</f>
        <v>0.04367423596</v>
      </c>
      <c r="AD11" s="21">
        <f>Confirmed!AD10/Testing!AD10</f>
        <v>0.04545747008</v>
      </c>
      <c r="AE11" s="21">
        <f>Confirmed!AE10/Testing!AE10</f>
        <v>0.04610091045</v>
      </c>
      <c r="AF11" s="21">
        <f>Confirmed!AF10/Testing!AF10</f>
        <v>0.04674554493</v>
      </c>
      <c r="AG11" s="21">
        <f>Confirmed!AG10/Testing!AG10</f>
        <v>0.04771584759</v>
      </c>
      <c r="AH11" s="21">
        <f>Confirmed!AH10/Testing!AH10</f>
        <v>0.04942252293</v>
      </c>
      <c r="AI11" s="21">
        <f>Confirmed!AI10/Testing!AI10</f>
        <v>0.05309756522</v>
      </c>
      <c r="AJ11" s="21">
        <f>Confirmed!AJ10/Testing!AJ10</f>
        <v>0.0553258841</v>
      </c>
      <c r="AK11" s="21">
        <f>Confirmed!AK10/Testing!AK10</f>
        <v>0.05650341455</v>
      </c>
      <c r="AL11" s="21">
        <f>Confirmed!AL10/Testing!AL10</f>
        <v>0.05738088154</v>
      </c>
      <c r="AM11" s="21">
        <f>Confirmed!AM10/Testing!AM10</f>
        <v>0.06072696804</v>
      </c>
      <c r="AN11" s="21">
        <f>Confirmed!AN10/Testing!AN10</f>
        <v>0.06399908627</v>
      </c>
      <c r="AO11" s="21">
        <f>Confirmed!AO10/Testing!AO10</f>
        <v>0.0660046088</v>
      </c>
      <c r="AP11" s="21">
        <f>Confirmed!AP10/Testing!AP10</f>
        <v>0.06598111817</v>
      </c>
      <c r="AQ11" s="21">
        <f>Confirmed!AQ10/Testing!AQ10</f>
        <v>0.06702241912</v>
      </c>
      <c r="AR11" s="21">
        <f>Confirmed!AR10/Testing!AR10</f>
        <v>0.0716390805</v>
      </c>
      <c r="AS11" s="21">
        <f>Confirmed!AS10/Testing!AS10</f>
        <v>0.07274900157</v>
      </c>
      <c r="AT11" s="21">
        <f>Confirmed!AT10/Testing!AT10</f>
        <v>0.07422727795</v>
      </c>
      <c r="AU11" s="21">
        <f>Confirmed!AU10/Testing!AU10</f>
        <v>0.07739439335</v>
      </c>
      <c r="AV11" s="21">
        <f>Confirmed!AV10/Testing!AV10</f>
        <v>0.08095850628</v>
      </c>
      <c r="AW11" s="21">
        <f>Confirmed!AW10/Testing!AW10</f>
        <v>0.08518386925</v>
      </c>
      <c r="AX11" s="21">
        <f>Confirmed!AX10/Testing!AX10</f>
        <v>0.08801167812</v>
      </c>
      <c r="AY11" s="21">
        <f>Confirmed!AY10/Testing!AY10</f>
        <v>0.09068918196</v>
      </c>
      <c r="AZ11" s="21"/>
    </row>
    <row r="12" ht="14.25" customHeight="1">
      <c r="A12" s="1" t="s">
        <v>10</v>
      </c>
      <c r="B12" s="21">
        <f>Confirmed!B11/Testing!B11</f>
        <v>0.04339522546</v>
      </c>
      <c r="C12" s="21">
        <f>Confirmed!C11/Testing!C11</f>
        <v>0.05048782798</v>
      </c>
      <c r="D12" s="21">
        <f>Confirmed!D11/Testing!D11</f>
        <v>0.04968098681</v>
      </c>
      <c r="E12" s="21">
        <f>Confirmed!E11/Testing!E11</f>
        <v>0.04871511903</v>
      </c>
      <c r="F12" s="21">
        <f>Confirmed!F11/Testing!F11</f>
        <v>0.04666420936</v>
      </c>
      <c r="G12" s="21">
        <f>Confirmed!G11/Testing!G11</f>
        <v>0.04409050516</v>
      </c>
      <c r="H12" s="21">
        <f>Confirmed!H11/Testing!H11</f>
        <v>0.04185077642</v>
      </c>
      <c r="I12" s="21">
        <f>Confirmed!I11/Testing!I11</f>
        <v>0.04040161125</v>
      </c>
      <c r="J12" s="21">
        <f>Confirmed!J11/Testing!J11</f>
        <v>0.0389019872</v>
      </c>
      <c r="K12" s="21">
        <f>Confirmed!K11/Testing!K11</f>
        <v>0.03747870528</v>
      </c>
      <c r="L12" s="21">
        <f>Confirmed!L11/Testing!L11</f>
        <v>0.03715864082</v>
      </c>
      <c r="M12" s="21">
        <f>Confirmed!M11/Testing!M11</f>
        <v>0.03715864082</v>
      </c>
      <c r="N12" s="21">
        <f>Confirmed!N11/Testing!N11</f>
        <v>0.03712495253</v>
      </c>
      <c r="O12" s="21">
        <f>Confirmed!O11/Testing!O11</f>
        <v>0.03494966369</v>
      </c>
      <c r="P12" s="21">
        <f>Confirmed!P11/Testing!P11</f>
        <v>0.0332103321</v>
      </c>
      <c r="Q12" s="21">
        <f>Confirmed!Q11/Testing!Q11</f>
        <v>0.03279812813</v>
      </c>
      <c r="R12" s="21">
        <f>Confirmed!R11/Testing!R11</f>
        <v>0.03270321361</v>
      </c>
      <c r="S12" s="21">
        <f>Confirmed!S11/Testing!S11</f>
        <v>0.03220903301</v>
      </c>
      <c r="T12" s="21">
        <f>Confirmed!T11/Testing!T11</f>
        <v>0.03162729202</v>
      </c>
      <c r="U12" s="21">
        <f>Confirmed!U11/Testing!U11</f>
        <v>0.03110888108</v>
      </c>
      <c r="V12" s="21">
        <f>Confirmed!V11/Testing!V11</f>
        <v>0.03086380431</v>
      </c>
      <c r="W12" s="21">
        <f>Confirmed!W11/Testing!W11</f>
        <v>0.03056965256</v>
      </c>
      <c r="X12" s="21">
        <f>Confirmed!X11/Testing!X11</f>
        <v>0.03086021807</v>
      </c>
      <c r="Y12" s="21">
        <f>Confirmed!Y11/Testing!Y11</f>
        <v>0.03030143061</v>
      </c>
      <c r="Z12" s="21">
        <f>Confirmed!Z11/Testing!Z11</f>
        <v>0.02915379248</v>
      </c>
      <c r="AA12" s="21">
        <f>Confirmed!AA11/Testing!AA11</f>
        <v>0.02859937029</v>
      </c>
      <c r="AB12" s="21">
        <f>Confirmed!AB11/Testing!AB11</f>
        <v>0.0277035897</v>
      </c>
      <c r="AC12" s="21">
        <f>Confirmed!AC11/Testing!AC11</f>
        <v>0.02640347547</v>
      </c>
      <c r="AD12" s="21">
        <f>Confirmed!AD11/Testing!AD11</f>
        <v>0.025451511</v>
      </c>
      <c r="AE12" s="21">
        <f>Confirmed!AE11/Testing!AE11</f>
        <v>0.02452234091</v>
      </c>
      <c r="AF12" s="21">
        <f>Confirmed!AF11/Testing!AF11</f>
        <v>0.02389629975</v>
      </c>
      <c r="AG12" s="21">
        <f>Confirmed!AG11/Testing!AG11</f>
        <v>0.02295399023</v>
      </c>
      <c r="AH12" s="21">
        <f>Confirmed!AH11/Testing!AH11</f>
        <v>0.0224761283</v>
      </c>
      <c r="AI12" s="21">
        <f>Confirmed!AI11/Testing!AI11</f>
        <v>0.021626271</v>
      </c>
      <c r="AJ12" s="21">
        <f>Confirmed!AJ11/Testing!AJ11</f>
        <v>0.02109655394</v>
      </c>
      <c r="AK12" s="21">
        <f>Confirmed!AK11/Testing!AK11</f>
        <v>0.02097658751</v>
      </c>
      <c r="AL12" s="21">
        <f>Confirmed!AL11/Testing!AL11</f>
        <v>0.02097388109</v>
      </c>
      <c r="AM12" s="21">
        <f>Confirmed!AM11/Testing!AM11</f>
        <v>0.02000887093</v>
      </c>
      <c r="AN12" s="21">
        <f>Confirmed!AN11/Testing!AN11</f>
        <v>0.019527622</v>
      </c>
      <c r="AO12" s="21">
        <f>Confirmed!AO11/Testing!AO11</f>
        <v>0.01916756085</v>
      </c>
      <c r="AP12" s="21">
        <f>Confirmed!AP11/Testing!AP11</f>
        <v>0.01864054101</v>
      </c>
      <c r="AQ12" s="21">
        <f>Confirmed!AQ11/Testing!AQ11</f>
        <v>0.01869604419</v>
      </c>
      <c r="AR12" s="21">
        <f>Confirmed!AR11/Testing!AR11</f>
        <v>0.01821079661</v>
      </c>
      <c r="AS12" s="21">
        <f>Confirmed!AS11/Testing!AS11</f>
        <v>0.01784463026</v>
      </c>
      <c r="AT12" s="21">
        <f>Confirmed!AT11/Testing!AT11</f>
        <v>0.01731494212</v>
      </c>
      <c r="AU12" s="21">
        <f>Confirmed!AU11/Testing!AU11</f>
        <v>0.01676020408</v>
      </c>
      <c r="AV12" s="21">
        <f>Confirmed!AV11/Testing!AV11</f>
        <v>0.01649440632</v>
      </c>
      <c r="AW12" s="21">
        <f>Confirmed!AW11/Testing!AW11</f>
        <v>0.01625353636</v>
      </c>
      <c r="AX12" s="21">
        <f>Confirmed!AX11/Testing!AX11</f>
        <v>0.01603972744</v>
      </c>
      <c r="AY12" s="21">
        <f>Confirmed!AY11/Testing!AY11</f>
        <v>0.01587312988</v>
      </c>
      <c r="AZ12" s="21"/>
    </row>
    <row r="13" ht="14.25" customHeight="1"/>
    <row r="14" ht="14.25" customHeight="1"/>
    <row r="15" ht="14.25" customHeight="1"/>
    <row r="16" ht="14.25" customHeight="1">
      <c r="A16" s="1" t="s">
        <v>2</v>
      </c>
      <c r="B16" s="9">
        <v>1263875.0</v>
      </c>
      <c r="M16" s="19"/>
    </row>
    <row r="17" ht="14.25" customHeight="1">
      <c r="A17" s="1" t="s">
        <v>3</v>
      </c>
      <c r="B17" s="9">
        <v>4027160.0</v>
      </c>
    </row>
    <row r="18" ht="14.25" customHeight="1">
      <c r="A18" s="1" t="s">
        <v>4</v>
      </c>
      <c r="B18" s="9">
        <v>4592187.0</v>
      </c>
    </row>
    <row r="19" ht="14.25" customHeight="1">
      <c r="A19" s="1" t="s">
        <v>5</v>
      </c>
      <c r="B19" s="9">
        <v>5982584.0</v>
      </c>
    </row>
    <row r="20" ht="14.25" customHeight="1">
      <c r="A20" s="1" t="s">
        <v>6</v>
      </c>
      <c r="B20" s="9">
        <v>6712276.0</v>
      </c>
    </row>
    <row r="21" ht="14.25" customHeight="1">
      <c r="A21" s="1" t="s">
        <v>7</v>
      </c>
      <c r="B21" s="9">
        <v>2887465.0</v>
      </c>
    </row>
    <row r="22" ht="14.25" customHeight="1">
      <c r="A22" s="1" t="s">
        <v>8</v>
      </c>
      <c r="B22" s="9">
        <v>1.1289086E7</v>
      </c>
    </row>
    <row r="23" ht="14.25" customHeight="1">
      <c r="A23" s="1" t="s">
        <v>9</v>
      </c>
      <c r="B23" s="9">
        <v>6844272.0</v>
      </c>
    </row>
    <row r="24" ht="14.25" customHeight="1">
      <c r="A24" s="1" t="s">
        <v>10</v>
      </c>
      <c r="B24" s="9">
        <v>1.5176115E7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4.63"/>
    <col customWidth="1" min="2" max="6" width="8.38"/>
    <col customWidth="1" min="7" max="15" width="7.13"/>
    <col customWidth="1" min="16" max="36" width="8.0"/>
    <col customWidth="1" min="37" max="43" width="7.63"/>
    <col customWidth="1" min="44" max="52" width="9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5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3">
        <v>43966.0</v>
      </c>
      <c r="AZ1" s="2">
        <f>today()</f>
        <v>43967</v>
      </c>
    </row>
    <row r="2" ht="14.25" customHeight="1">
      <c r="A2" s="1" t="s">
        <v>1</v>
      </c>
      <c r="B2" s="1">
        <f t="shared" ref="B2:AO2" si="1">ROUND($AP2/$AP$12*B$12,0)</f>
        <v>1912</v>
      </c>
      <c r="C2" s="1">
        <f t="shared" si="1"/>
        <v>2142</v>
      </c>
      <c r="D2" s="1">
        <f t="shared" si="1"/>
        <v>2385</v>
      </c>
      <c r="E2" s="1">
        <f t="shared" si="1"/>
        <v>2574</v>
      </c>
      <c r="F2" s="1">
        <f t="shared" si="1"/>
        <v>2752</v>
      </c>
      <c r="G2" s="1">
        <f t="shared" si="1"/>
        <v>2968</v>
      </c>
      <c r="H2" s="1">
        <f t="shared" si="1"/>
        <v>3214</v>
      </c>
      <c r="I2" s="1">
        <f t="shared" si="1"/>
        <v>3374</v>
      </c>
      <c r="J2" s="1">
        <f t="shared" si="1"/>
        <v>3614</v>
      </c>
      <c r="K2" s="1">
        <f t="shared" si="1"/>
        <v>3811</v>
      </c>
      <c r="L2" s="1">
        <f t="shared" si="1"/>
        <v>3893</v>
      </c>
      <c r="M2" s="1">
        <f t="shared" si="1"/>
        <v>3893</v>
      </c>
      <c r="N2" s="1">
        <f t="shared" si="1"/>
        <v>4273</v>
      </c>
      <c r="O2" s="1">
        <f t="shared" si="1"/>
        <v>4615</v>
      </c>
      <c r="P2" s="1">
        <f t="shared" si="1"/>
        <v>4893</v>
      </c>
      <c r="Q2" s="1">
        <f t="shared" si="1"/>
        <v>5029</v>
      </c>
      <c r="R2" s="1">
        <f t="shared" si="1"/>
        <v>5366</v>
      </c>
      <c r="S2" s="1">
        <f t="shared" si="1"/>
        <v>5606</v>
      </c>
      <c r="T2" s="1">
        <f t="shared" si="1"/>
        <v>5831</v>
      </c>
      <c r="U2" s="1">
        <f t="shared" si="1"/>
        <v>6065</v>
      </c>
      <c r="V2" s="1">
        <f t="shared" si="1"/>
        <v>6370</v>
      </c>
      <c r="W2" s="1">
        <f t="shared" si="1"/>
        <v>6756</v>
      </c>
      <c r="X2" s="1">
        <f t="shared" si="1"/>
        <v>7238</v>
      </c>
      <c r="Y2" s="1">
        <f t="shared" si="1"/>
        <v>7686</v>
      </c>
      <c r="Z2" s="1">
        <f t="shared" si="1"/>
        <v>8142</v>
      </c>
      <c r="AA2" s="1">
        <f t="shared" si="1"/>
        <v>8506</v>
      </c>
      <c r="AB2" s="1">
        <f t="shared" si="1"/>
        <v>8964</v>
      </c>
      <c r="AC2" s="1">
        <f t="shared" si="1"/>
        <v>9620</v>
      </c>
      <c r="AD2" s="1">
        <f t="shared" si="1"/>
        <v>10211</v>
      </c>
      <c r="AE2" s="1">
        <f t="shared" si="1"/>
        <v>10788</v>
      </c>
      <c r="AF2" s="1">
        <f t="shared" si="1"/>
        <v>11300</v>
      </c>
      <c r="AG2" s="1">
        <f t="shared" si="1"/>
        <v>11959</v>
      </c>
      <c r="AH2" s="1">
        <f t="shared" si="1"/>
        <v>12429</v>
      </c>
      <c r="AI2" s="1">
        <f t="shared" si="1"/>
        <v>13209</v>
      </c>
      <c r="AJ2" s="1">
        <f t="shared" si="1"/>
        <v>13906</v>
      </c>
      <c r="AK2" s="1">
        <f t="shared" si="1"/>
        <v>14575</v>
      </c>
      <c r="AL2" s="1">
        <f t="shared" si="1"/>
        <v>15457</v>
      </c>
      <c r="AM2" s="1">
        <f t="shared" si="1"/>
        <v>16466</v>
      </c>
      <c r="AN2" s="1">
        <f t="shared" si="1"/>
        <v>17257</v>
      </c>
      <c r="AO2" s="1">
        <f t="shared" si="1"/>
        <v>17962</v>
      </c>
      <c r="AP2" s="6">
        <v>18720.0</v>
      </c>
      <c r="AQ2" s="1">
        <f t="shared" ref="AQ2:AY2" si="2">ROUND($AP2/$AP$12*AQ$12,0)</f>
        <v>19576</v>
      </c>
      <c r="AR2" s="1">
        <f t="shared" si="2"/>
        <v>20621</v>
      </c>
      <c r="AS2" s="1">
        <f t="shared" si="2"/>
        <v>21715</v>
      </c>
      <c r="AT2" s="1">
        <f t="shared" si="2"/>
        <v>22871</v>
      </c>
      <c r="AU2" s="1">
        <f t="shared" si="2"/>
        <v>23859</v>
      </c>
      <c r="AV2" s="1">
        <f t="shared" si="2"/>
        <v>24772</v>
      </c>
      <c r="AW2" s="1">
        <f t="shared" si="2"/>
        <v>25888</v>
      </c>
      <c r="AX2" s="1">
        <f t="shared" si="2"/>
        <v>27005</v>
      </c>
      <c r="AY2" s="1">
        <f t="shared" si="2"/>
        <v>28247</v>
      </c>
      <c r="AZ2" s="1"/>
    </row>
    <row r="3" ht="14.25" customHeight="1">
      <c r="A3" s="1" t="s">
        <v>2</v>
      </c>
      <c r="B3" s="1">
        <f t="shared" ref="B3:AO3" si="3">ROUND($AP3/$AP$12*B$12,0)</f>
        <v>230</v>
      </c>
      <c r="C3" s="1">
        <f t="shared" si="3"/>
        <v>258</v>
      </c>
      <c r="D3" s="1">
        <f t="shared" si="3"/>
        <v>287</v>
      </c>
      <c r="E3" s="1">
        <f t="shared" si="3"/>
        <v>310</v>
      </c>
      <c r="F3" s="1">
        <f t="shared" si="3"/>
        <v>332</v>
      </c>
      <c r="G3" s="1">
        <f t="shared" si="3"/>
        <v>358</v>
      </c>
      <c r="H3" s="1">
        <f t="shared" si="3"/>
        <v>387</v>
      </c>
      <c r="I3" s="1">
        <f t="shared" si="3"/>
        <v>407</v>
      </c>
      <c r="J3" s="1">
        <f t="shared" si="3"/>
        <v>436</v>
      </c>
      <c r="K3" s="1">
        <f t="shared" si="3"/>
        <v>459</v>
      </c>
      <c r="L3" s="1">
        <f t="shared" si="3"/>
        <v>469</v>
      </c>
      <c r="M3" s="1">
        <f t="shared" si="3"/>
        <v>469</v>
      </c>
      <c r="N3" s="1">
        <f t="shared" si="3"/>
        <v>515</v>
      </c>
      <c r="O3" s="1">
        <f t="shared" si="3"/>
        <v>556</v>
      </c>
      <c r="P3" s="1">
        <f t="shared" si="3"/>
        <v>590</v>
      </c>
      <c r="Q3" s="1">
        <f t="shared" si="3"/>
        <v>606</v>
      </c>
      <c r="R3" s="1">
        <f t="shared" si="3"/>
        <v>647</v>
      </c>
      <c r="S3" s="1">
        <f t="shared" si="3"/>
        <v>676</v>
      </c>
      <c r="T3" s="1">
        <f t="shared" si="3"/>
        <v>703</v>
      </c>
      <c r="U3" s="1">
        <f t="shared" si="3"/>
        <v>731</v>
      </c>
      <c r="V3" s="1">
        <f t="shared" si="3"/>
        <v>768</v>
      </c>
      <c r="W3" s="1">
        <f t="shared" si="3"/>
        <v>814</v>
      </c>
      <c r="X3" s="1">
        <f t="shared" si="3"/>
        <v>872</v>
      </c>
      <c r="Y3" s="1">
        <f t="shared" si="3"/>
        <v>926</v>
      </c>
      <c r="Z3" s="1">
        <f t="shared" si="3"/>
        <v>981</v>
      </c>
      <c r="AA3" s="1">
        <f t="shared" si="3"/>
        <v>1025</v>
      </c>
      <c r="AB3" s="1">
        <f t="shared" si="3"/>
        <v>1080</v>
      </c>
      <c r="AC3" s="1">
        <f t="shared" si="3"/>
        <v>1159</v>
      </c>
      <c r="AD3" s="1">
        <f t="shared" si="3"/>
        <v>1231</v>
      </c>
      <c r="AE3" s="1">
        <f t="shared" si="3"/>
        <v>1300</v>
      </c>
      <c r="AF3" s="1">
        <f t="shared" si="3"/>
        <v>1362</v>
      </c>
      <c r="AG3" s="1">
        <f t="shared" si="3"/>
        <v>1441</v>
      </c>
      <c r="AH3" s="1">
        <f t="shared" si="3"/>
        <v>1498</v>
      </c>
      <c r="AI3" s="1">
        <f t="shared" si="3"/>
        <v>1592</v>
      </c>
      <c r="AJ3" s="1">
        <f t="shared" si="3"/>
        <v>1676</v>
      </c>
      <c r="AK3" s="1">
        <f t="shared" si="3"/>
        <v>1757</v>
      </c>
      <c r="AL3" s="1">
        <f t="shared" si="3"/>
        <v>1863</v>
      </c>
      <c r="AM3" s="1">
        <f t="shared" si="3"/>
        <v>1984</v>
      </c>
      <c r="AN3" s="1">
        <f t="shared" si="3"/>
        <v>2080</v>
      </c>
      <c r="AO3" s="1">
        <f t="shared" si="3"/>
        <v>2165</v>
      </c>
      <c r="AP3" s="6">
        <v>2256.0</v>
      </c>
      <c r="AQ3" s="1">
        <f t="shared" ref="AQ3:AY3" si="4">ROUND($AP3/$AP$12*AQ$12,0)</f>
        <v>2359</v>
      </c>
      <c r="AR3" s="1">
        <f t="shared" si="4"/>
        <v>2485</v>
      </c>
      <c r="AS3" s="1">
        <f t="shared" si="4"/>
        <v>2617</v>
      </c>
      <c r="AT3" s="1">
        <f t="shared" si="4"/>
        <v>2756</v>
      </c>
      <c r="AU3" s="1">
        <f t="shared" si="4"/>
        <v>2875</v>
      </c>
      <c r="AV3" s="1">
        <f t="shared" si="4"/>
        <v>2985</v>
      </c>
      <c r="AW3" s="1">
        <f t="shared" si="4"/>
        <v>3120</v>
      </c>
      <c r="AX3" s="1">
        <f t="shared" si="4"/>
        <v>3254</v>
      </c>
      <c r="AY3" s="1">
        <f t="shared" si="4"/>
        <v>3404</v>
      </c>
      <c r="AZ3" s="1"/>
    </row>
    <row r="4" ht="14.25" customHeight="1">
      <c r="A4" s="1" t="s">
        <v>3</v>
      </c>
      <c r="B4" s="1">
        <f t="shared" ref="B4:AO4" si="5">ROUND($AP4/$AP$12*B$12,0)</f>
        <v>421</v>
      </c>
      <c r="C4" s="1">
        <f t="shared" si="5"/>
        <v>472</v>
      </c>
      <c r="D4" s="1">
        <f t="shared" si="5"/>
        <v>525</v>
      </c>
      <c r="E4" s="1">
        <f t="shared" si="5"/>
        <v>567</v>
      </c>
      <c r="F4" s="1">
        <f t="shared" si="5"/>
        <v>606</v>
      </c>
      <c r="G4" s="1">
        <f t="shared" si="5"/>
        <v>654</v>
      </c>
      <c r="H4" s="1">
        <f t="shared" si="5"/>
        <v>708</v>
      </c>
      <c r="I4" s="1">
        <f t="shared" si="5"/>
        <v>743</v>
      </c>
      <c r="J4" s="1">
        <f t="shared" si="5"/>
        <v>796</v>
      </c>
      <c r="K4" s="1">
        <f t="shared" si="5"/>
        <v>839</v>
      </c>
      <c r="L4" s="1">
        <f t="shared" si="5"/>
        <v>857</v>
      </c>
      <c r="M4" s="1">
        <f t="shared" si="5"/>
        <v>857</v>
      </c>
      <c r="N4" s="1">
        <f t="shared" si="5"/>
        <v>941</v>
      </c>
      <c r="O4" s="1">
        <f t="shared" si="5"/>
        <v>1016</v>
      </c>
      <c r="P4" s="1">
        <f t="shared" si="5"/>
        <v>1078</v>
      </c>
      <c r="Q4" s="1">
        <f t="shared" si="5"/>
        <v>1108</v>
      </c>
      <c r="R4" s="1">
        <f t="shared" si="5"/>
        <v>1182</v>
      </c>
      <c r="S4" s="1">
        <f t="shared" si="5"/>
        <v>1235</v>
      </c>
      <c r="T4" s="1">
        <f t="shared" si="5"/>
        <v>1284</v>
      </c>
      <c r="U4" s="1">
        <f t="shared" si="5"/>
        <v>1336</v>
      </c>
      <c r="V4" s="1">
        <f t="shared" si="5"/>
        <v>1403</v>
      </c>
      <c r="W4" s="1">
        <f t="shared" si="5"/>
        <v>1488</v>
      </c>
      <c r="X4" s="1">
        <f t="shared" si="5"/>
        <v>1594</v>
      </c>
      <c r="Y4" s="1">
        <f t="shared" si="5"/>
        <v>1693</v>
      </c>
      <c r="Z4" s="1">
        <f t="shared" si="5"/>
        <v>1793</v>
      </c>
      <c r="AA4" s="1">
        <f t="shared" si="5"/>
        <v>1873</v>
      </c>
      <c r="AB4" s="1">
        <f t="shared" si="5"/>
        <v>1974</v>
      </c>
      <c r="AC4" s="1">
        <f t="shared" si="5"/>
        <v>2119</v>
      </c>
      <c r="AD4" s="1">
        <f t="shared" si="5"/>
        <v>2249</v>
      </c>
      <c r="AE4" s="1">
        <f t="shared" si="5"/>
        <v>2376</v>
      </c>
      <c r="AF4" s="1">
        <f t="shared" si="5"/>
        <v>2489</v>
      </c>
      <c r="AG4" s="1">
        <f t="shared" si="5"/>
        <v>2634</v>
      </c>
      <c r="AH4" s="1">
        <f t="shared" si="5"/>
        <v>2738</v>
      </c>
      <c r="AI4" s="1">
        <f t="shared" si="5"/>
        <v>2909</v>
      </c>
      <c r="AJ4" s="1">
        <f t="shared" si="5"/>
        <v>3063</v>
      </c>
      <c r="AK4" s="1">
        <f t="shared" si="5"/>
        <v>3210</v>
      </c>
      <c r="AL4" s="1">
        <f t="shared" si="5"/>
        <v>3404</v>
      </c>
      <c r="AM4" s="1">
        <f t="shared" si="5"/>
        <v>3627</v>
      </c>
      <c r="AN4" s="1">
        <f t="shared" si="5"/>
        <v>3801</v>
      </c>
      <c r="AO4" s="1">
        <f t="shared" si="5"/>
        <v>3956</v>
      </c>
      <c r="AP4" s="6">
        <v>4123.0</v>
      </c>
      <c r="AQ4" s="1">
        <f t="shared" ref="AQ4:AY4" si="6">ROUND($AP4/$AP$12*AQ$12,0)</f>
        <v>4312</v>
      </c>
      <c r="AR4" s="1">
        <f t="shared" si="6"/>
        <v>4542</v>
      </c>
      <c r="AS4" s="1">
        <f t="shared" si="6"/>
        <v>4783</v>
      </c>
      <c r="AT4" s="1">
        <f t="shared" si="6"/>
        <v>5037</v>
      </c>
      <c r="AU4" s="1">
        <f t="shared" si="6"/>
        <v>5255</v>
      </c>
      <c r="AV4" s="1">
        <f t="shared" si="6"/>
        <v>5456</v>
      </c>
      <c r="AW4" s="1">
        <f t="shared" si="6"/>
        <v>5702</v>
      </c>
      <c r="AX4" s="1">
        <f t="shared" si="6"/>
        <v>5948</v>
      </c>
      <c r="AY4" s="1">
        <f t="shared" si="6"/>
        <v>6221</v>
      </c>
      <c r="AZ4" s="1"/>
    </row>
    <row r="5" ht="14.25" customHeight="1">
      <c r="A5" s="1" t="s">
        <v>4</v>
      </c>
      <c r="B5" s="1">
        <f t="shared" ref="B5:AO5" si="7">ROUND($AP5/$AP$12*B$12,0)</f>
        <v>786</v>
      </c>
      <c r="C5" s="1">
        <f t="shared" si="7"/>
        <v>881</v>
      </c>
      <c r="D5" s="1">
        <f t="shared" si="7"/>
        <v>981</v>
      </c>
      <c r="E5" s="1">
        <f t="shared" si="7"/>
        <v>1058</v>
      </c>
      <c r="F5" s="1">
        <f t="shared" si="7"/>
        <v>1132</v>
      </c>
      <c r="G5" s="1">
        <f t="shared" si="7"/>
        <v>1220</v>
      </c>
      <c r="H5" s="1">
        <f t="shared" si="7"/>
        <v>1321</v>
      </c>
      <c r="I5" s="1">
        <f t="shared" si="7"/>
        <v>1387</v>
      </c>
      <c r="J5" s="1">
        <f t="shared" si="7"/>
        <v>1486</v>
      </c>
      <c r="K5" s="1">
        <f t="shared" si="7"/>
        <v>1567</v>
      </c>
      <c r="L5" s="1">
        <f t="shared" si="7"/>
        <v>1601</v>
      </c>
      <c r="M5" s="1">
        <f t="shared" si="7"/>
        <v>1601</v>
      </c>
      <c r="N5" s="1">
        <f t="shared" si="7"/>
        <v>1757</v>
      </c>
      <c r="O5" s="1">
        <f t="shared" si="7"/>
        <v>1898</v>
      </c>
      <c r="P5" s="1">
        <f t="shared" si="7"/>
        <v>2012</v>
      </c>
      <c r="Q5" s="1">
        <f t="shared" si="7"/>
        <v>2068</v>
      </c>
      <c r="R5" s="1">
        <f t="shared" si="7"/>
        <v>2206</v>
      </c>
      <c r="S5" s="1">
        <f t="shared" si="7"/>
        <v>2305</v>
      </c>
      <c r="T5" s="1">
        <f t="shared" si="7"/>
        <v>2397</v>
      </c>
      <c r="U5" s="1">
        <f t="shared" si="7"/>
        <v>2494</v>
      </c>
      <c r="V5" s="1">
        <f t="shared" si="7"/>
        <v>2619</v>
      </c>
      <c r="W5" s="1">
        <f t="shared" si="7"/>
        <v>2778</v>
      </c>
      <c r="X5" s="1">
        <f t="shared" si="7"/>
        <v>2976</v>
      </c>
      <c r="Y5" s="1">
        <f t="shared" si="7"/>
        <v>3160</v>
      </c>
      <c r="Z5" s="1">
        <f t="shared" si="7"/>
        <v>3348</v>
      </c>
      <c r="AA5" s="1">
        <f t="shared" si="7"/>
        <v>3497</v>
      </c>
      <c r="AB5" s="1">
        <f t="shared" si="7"/>
        <v>3686</v>
      </c>
      <c r="AC5" s="1">
        <f t="shared" si="7"/>
        <v>3955</v>
      </c>
      <c r="AD5" s="1">
        <f t="shared" si="7"/>
        <v>4198</v>
      </c>
      <c r="AE5" s="1">
        <f t="shared" si="7"/>
        <v>4436</v>
      </c>
      <c r="AF5" s="1">
        <f t="shared" si="7"/>
        <v>4646</v>
      </c>
      <c r="AG5" s="1">
        <f t="shared" si="7"/>
        <v>4917</v>
      </c>
      <c r="AH5" s="1">
        <f t="shared" si="7"/>
        <v>5111</v>
      </c>
      <c r="AI5" s="1">
        <f t="shared" si="7"/>
        <v>5431</v>
      </c>
      <c r="AJ5" s="1">
        <f t="shared" si="7"/>
        <v>5718</v>
      </c>
      <c r="AK5" s="1">
        <f t="shared" si="7"/>
        <v>5993</v>
      </c>
      <c r="AL5" s="1">
        <f t="shared" si="7"/>
        <v>6355</v>
      </c>
      <c r="AM5" s="1">
        <f t="shared" si="7"/>
        <v>6770</v>
      </c>
      <c r="AN5" s="1">
        <f t="shared" si="7"/>
        <v>7095</v>
      </c>
      <c r="AO5" s="1">
        <f t="shared" si="7"/>
        <v>7385</v>
      </c>
      <c r="AP5" s="6">
        <v>7697.0</v>
      </c>
      <c r="AQ5" s="1">
        <f t="shared" ref="AQ5:AY5" si="8">ROUND($AP5/$AP$12*AQ$12,0)</f>
        <v>8049</v>
      </c>
      <c r="AR5" s="1">
        <f t="shared" si="8"/>
        <v>8479</v>
      </c>
      <c r="AS5" s="1">
        <f t="shared" si="8"/>
        <v>8929</v>
      </c>
      <c r="AT5" s="1">
        <f t="shared" si="8"/>
        <v>9404</v>
      </c>
      <c r="AU5" s="1">
        <f t="shared" si="8"/>
        <v>9810</v>
      </c>
      <c r="AV5" s="1">
        <f t="shared" si="8"/>
        <v>10185</v>
      </c>
      <c r="AW5" s="1">
        <f t="shared" si="8"/>
        <v>10644</v>
      </c>
      <c r="AX5" s="1">
        <f t="shared" si="8"/>
        <v>11103</v>
      </c>
      <c r="AY5" s="1">
        <f t="shared" si="8"/>
        <v>11614</v>
      </c>
      <c r="AZ5" s="1"/>
    </row>
    <row r="6" ht="14.25" customHeight="1">
      <c r="A6" s="1" t="s">
        <v>5</v>
      </c>
      <c r="B6" s="1">
        <f t="shared" ref="B6:AO6" si="9">ROUND($AP6/$AP$12*B$12,0)</f>
        <v>649</v>
      </c>
      <c r="C6" s="1">
        <f t="shared" si="9"/>
        <v>727</v>
      </c>
      <c r="D6" s="1">
        <f t="shared" si="9"/>
        <v>809</v>
      </c>
      <c r="E6" s="1">
        <f t="shared" si="9"/>
        <v>873</v>
      </c>
      <c r="F6" s="1">
        <f t="shared" si="9"/>
        <v>934</v>
      </c>
      <c r="G6" s="1">
        <f t="shared" si="9"/>
        <v>1007</v>
      </c>
      <c r="H6" s="1">
        <f t="shared" si="9"/>
        <v>1091</v>
      </c>
      <c r="I6" s="1">
        <f t="shared" si="9"/>
        <v>1145</v>
      </c>
      <c r="J6" s="1">
        <f t="shared" si="9"/>
        <v>1227</v>
      </c>
      <c r="K6" s="1">
        <f t="shared" si="9"/>
        <v>1293</v>
      </c>
      <c r="L6" s="1">
        <f t="shared" si="9"/>
        <v>1321</v>
      </c>
      <c r="M6" s="1">
        <f t="shared" si="9"/>
        <v>1321</v>
      </c>
      <c r="N6" s="1">
        <f t="shared" si="9"/>
        <v>1450</v>
      </c>
      <c r="O6" s="1">
        <f t="shared" si="9"/>
        <v>1566</v>
      </c>
      <c r="P6" s="1">
        <f t="shared" si="9"/>
        <v>1661</v>
      </c>
      <c r="Q6" s="1">
        <f t="shared" si="9"/>
        <v>1707</v>
      </c>
      <c r="R6" s="1">
        <f t="shared" si="9"/>
        <v>1821</v>
      </c>
      <c r="S6" s="1">
        <f t="shared" si="9"/>
        <v>1902</v>
      </c>
      <c r="T6" s="1">
        <f t="shared" si="9"/>
        <v>1979</v>
      </c>
      <c r="U6" s="1">
        <f t="shared" si="9"/>
        <v>2058</v>
      </c>
      <c r="V6" s="1">
        <f t="shared" si="9"/>
        <v>2162</v>
      </c>
      <c r="W6" s="1">
        <f t="shared" si="9"/>
        <v>2293</v>
      </c>
      <c r="X6" s="1">
        <f t="shared" si="9"/>
        <v>2456</v>
      </c>
      <c r="Y6" s="1">
        <f t="shared" si="9"/>
        <v>2608</v>
      </c>
      <c r="Z6" s="1">
        <f t="shared" si="9"/>
        <v>2763</v>
      </c>
      <c r="AA6" s="1">
        <f t="shared" si="9"/>
        <v>2887</v>
      </c>
      <c r="AB6" s="1">
        <f t="shared" si="9"/>
        <v>3042</v>
      </c>
      <c r="AC6" s="1">
        <f t="shared" si="9"/>
        <v>3265</v>
      </c>
      <c r="AD6" s="1">
        <f t="shared" si="9"/>
        <v>3465</v>
      </c>
      <c r="AE6" s="1">
        <f t="shared" si="9"/>
        <v>3661</v>
      </c>
      <c r="AF6" s="1">
        <f t="shared" si="9"/>
        <v>3835</v>
      </c>
      <c r="AG6" s="1">
        <f t="shared" si="9"/>
        <v>4058</v>
      </c>
      <c r="AH6" s="1">
        <f t="shared" si="9"/>
        <v>4218</v>
      </c>
      <c r="AI6" s="1">
        <f t="shared" si="9"/>
        <v>4483</v>
      </c>
      <c r="AJ6" s="1">
        <f t="shared" si="9"/>
        <v>4719</v>
      </c>
      <c r="AK6" s="1">
        <f t="shared" si="9"/>
        <v>4946</v>
      </c>
      <c r="AL6" s="1">
        <f t="shared" si="9"/>
        <v>5246</v>
      </c>
      <c r="AM6" s="1">
        <f t="shared" si="9"/>
        <v>5588</v>
      </c>
      <c r="AN6" s="1">
        <f t="shared" si="9"/>
        <v>5856</v>
      </c>
      <c r="AO6" s="1">
        <f t="shared" si="9"/>
        <v>6096</v>
      </c>
      <c r="AP6" s="6">
        <v>6353.0</v>
      </c>
      <c r="AQ6" s="1">
        <f t="shared" ref="AQ6:AY6" si="10">ROUND($AP6/$AP$12*AQ$12,0)</f>
        <v>6643</v>
      </c>
      <c r="AR6" s="1">
        <f t="shared" si="10"/>
        <v>6998</v>
      </c>
      <c r="AS6" s="1">
        <f t="shared" si="10"/>
        <v>7369</v>
      </c>
      <c r="AT6" s="1">
        <f t="shared" si="10"/>
        <v>7762</v>
      </c>
      <c r="AU6" s="1">
        <f t="shared" si="10"/>
        <v>8097</v>
      </c>
      <c r="AV6" s="1">
        <f t="shared" si="10"/>
        <v>8407</v>
      </c>
      <c r="AW6" s="1">
        <f t="shared" si="10"/>
        <v>8786</v>
      </c>
      <c r="AX6" s="1">
        <f t="shared" si="10"/>
        <v>9165</v>
      </c>
      <c r="AY6" s="1">
        <f t="shared" si="10"/>
        <v>9586</v>
      </c>
      <c r="AZ6" s="1"/>
    </row>
    <row r="7" ht="14.25" customHeight="1">
      <c r="A7" s="1" t="s">
        <v>6</v>
      </c>
      <c r="B7" s="1">
        <f t="shared" ref="B7:AO7" si="11">ROUND($AP7/$AP$12*B$12,0)</f>
        <v>2627</v>
      </c>
      <c r="C7" s="1">
        <f t="shared" si="11"/>
        <v>2943</v>
      </c>
      <c r="D7" s="1">
        <f t="shared" si="11"/>
        <v>3277</v>
      </c>
      <c r="E7" s="1">
        <f t="shared" si="11"/>
        <v>3536</v>
      </c>
      <c r="F7" s="1">
        <f t="shared" si="11"/>
        <v>3781</v>
      </c>
      <c r="G7" s="1">
        <f t="shared" si="11"/>
        <v>4078</v>
      </c>
      <c r="H7" s="1">
        <f t="shared" si="11"/>
        <v>4416</v>
      </c>
      <c r="I7" s="1">
        <f t="shared" si="11"/>
        <v>4636</v>
      </c>
      <c r="J7" s="1">
        <f t="shared" si="11"/>
        <v>4966</v>
      </c>
      <c r="K7" s="1">
        <f t="shared" si="11"/>
        <v>5236</v>
      </c>
      <c r="L7" s="1">
        <f t="shared" si="11"/>
        <v>5349</v>
      </c>
      <c r="M7" s="1">
        <f t="shared" si="11"/>
        <v>5349</v>
      </c>
      <c r="N7" s="1">
        <f t="shared" si="11"/>
        <v>5871</v>
      </c>
      <c r="O7" s="1">
        <f t="shared" si="11"/>
        <v>6341</v>
      </c>
      <c r="P7" s="1">
        <f t="shared" si="11"/>
        <v>6723</v>
      </c>
      <c r="Q7" s="1">
        <f t="shared" si="11"/>
        <v>6909</v>
      </c>
      <c r="R7" s="1">
        <f t="shared" si="11"/>
        <v>7373</v>
      </c>
      <c r="S7" s="1">
        <f t="shared" si="11"/>
        <v>7702</v>
      </c>
      <c r="T7" s="1">
        <f t="shared" si="11"/>
        <v>8011</v>
      </c>
      <c r="U7" s="1">
        <f t="shared" si="11"/>
        <v>8333</v>
      </c>
      <c r="V7" s="1">
        <f t="shared" si="11"/>
        <v>8751</v>
      </c>
      <c r="W7" s="1">
        <f t="shared" si="11"/>
        <v>9282</v>
      </c>
      <c r="X7" s="1">
        <f t="shared" si="11"/>
        <v>9945</v>
      </c>
      <c r="Y7" s="1">
        <f t="shared" si="11"/>
        <v>10560</v>
      </c>
      <c r="Z7" s="1">
        <f t="shared" si="11"/>
        <v>11186</v>
      </c>
      <c r="AA7" s="1">
        <f t="shared" si="11"/>
        <v>11686</v>
      </c>
      <c r="AB7" s="1">
        <f t="shared" si="11"/>
        <v>12315</v>
      </c>
      <c r="AC7" s="1">
        <f t="shared" si="11"/>
        <v>13217</v>
      </c>
      <c r="AD7" s="1">
        <f t="shared" si="11"/>
        <v>14029</v>
      </c>
      <c r="AE7" s="1">
        <f t="shared" si="11"/>
        <v>14822</v>
      </c>
      <c r="AF7" s="1">
        <f t="shared" si="11"/>
        <v>15525</v>
      </c>
      <c r="AG7" s="1">
        <f t="shared" si="11"/>
        <v>16430</v>
      </c>
      <c r="AH7" s="1">
        <f t="shared" si="11"/>
        <v>17077</v>
      </c>
      <c r="AI7" s="1">
        <f t="shared" si="11"/>
        <v>18148</v>
      </c>
      <c r="AJ7" s="1">
        <f t="shared" si="11"/>
        <v>19105</v>
      </c>
      <c r="AK7" s="1">
        <f t="shared" si="11"/>
        <v>20025</v>
      </c>
      <c r="AL7" s="1">
        <f t="shared" si="11"/>
        <v>21237</v>
      </c>
      <c r="AM7" s="1">
        <f t="shared" si="11"/>
        <v>22624</v>
      </c>
      <c r="AN7" s="1">
        <f t="shared" si="11"/>
        <v>23710</v>
      </c>
      <c r="AO7" s="1">
        <f t="shared" si="11"/>
        <v>24678</v>
      </c>
      <c r="AP7" s="6">
        <v>25720.0</v>
      </c>
      <c r="AQ7" s="1">
        <f t="shared" ref="AQ7:AY7" si="12">ROUND($AP7/$AP$12*AQ$12,0)</f>
        <v>26896</v>
      </c>
      <c r="AR7" s="1">
        <f t="shared" si="12"/>
        <v>28332</v>
      </c>
      <c r="AS7" s="1">
        <f t="shared" si="12"/>
        <v>29835</v>
      </c>
      <c r="AT7" s="1">
        <f t="shared" si="12"/>
        <v>31424</v>
      </c>
      <c r="AU7" s="1">
        <f t="shared" si="12"/>
        <v>32780</v>
      </c>
      <c r="AV7" s="1">
        <f t="shared" si="12"/>
        <v>34035</v>
      </c>
      <c r="AW7" s="1">
        <f t="shared" si="12"/>
        <v>35568</v>
      </c>
      <c r="AX7" s="1">
        <f t="shared" si="12"/>
        <v>37102</v>
      </c>
      <c r="AY7" s="1">
        <f t="shared" si="12"/>
        <v>38809</v>
      </c>
      <c r="AZ7" s="1"/>
    </row>
    <row r="8" ht="14.25" customHeight="1">
      <c r="A8" s="1" t="s">
        <v>7</v>
      </c>
      <c r="B8" s="1">
        <f t="shared" ref="B8:AO8" si="13">ROUND($AP8/$AP$12*B$12,0)</f>
        <v>1457</v>
      </c>
      <c r="C8" s="1">
        <f t="shared" si="13"/>
        <v>1632</v>
      </c>
      <c r="D8" s="1">
        <f t="shared" si="13"/>
        <v>1817</v>
      </c>
      <c r="E8" s="1">
        <f t="shared" si="13"/>
        <v>1961</v>
      </c>
      <c r="F8" s="1">
        <f t="shared" si="13"/>
        <v>2097</v>
      </c>
      <c r="G8" s="1">
        <f t="shared" si="13"/>
        <v>2261</v>
      </c>
      <c r="H8" s="1">
        <f t="shared" si="13"/>
        <v>2449</v>
      </c>
      <c r="I8" s="1">
        <f t="shared" si="13"/>
        <v>2571</v>
      </c>
      <c r="J8" s="1">
        <f t="shared" si="13"/>
        <v>2754</v>
      </c>
      <c r="K8" s="1">
        <f t="shared" si="13"/>
        <v>2904</v>
      </c>
      <c r="L8" s="1">
        <f t="shared" si="13"/>
        <v>2966</v>
      </c>
      <c r="M8" s="1">
        <f t="shared" si="13"/>
        <v>2966</v>
      </c>
      <c r="N8" s="1">
        <f t="shared" si="13"/>
        <v>3256</v>
      </c>
      <c r="O8" s="1">
        <f t="shared" si="13"/>
        <v>3516</v>
      </c>
      <c r="P8" s="1">
        <f t="shared" si="13"/>
        <v>3729</v>
      </c>
      <c r="Q8" s="1">
        <f t="shared" si="13"/>
        <v>3832</v>
      </c>
      <c r="R8" s="1">
        <f t="shared" si="13"/>
        <v>4089</v>
      </c>
      <c r="S8" s="1">
        <f t="shared" si="13"/>
        <v>4272</v>
      </c>
      <c r="T8" s="1">
        <f t="shared" si="13"/>
        <v>4443</v>
      </c>
      <c r="U8" s="1">
        <f t="shared" si="13"/>
        <v>4621</v>
      </c>
      <c r="V8" s="1">
        <f t="shared" si="13"/>
        <v>4853</v>
      </c>
      <c r="W8" s="1">
        <f t="shared" si="13"/>
        <v>5148</v>
      </c>
      <c r="X8" s="1">
        <f t="shared" si="13"/>
        <v>5515</v>
      </c>
      <c r="Y8" s="1">
        <f t="shared" si="13"/>
        <v>5857</v>
      </c>
      <c r="Z8" s="1">
        <f t="shared" si="13"/>
        <v>6204</v>
      </c>
      <c r="AA8" s="1">
        <f t="shared" si="13"/>
        <v>6481</v>
      </c>
      <c r="AB8" s="1">
        <f t="shared" si="13"/>
        <v>6830</v>
      </c>
      <c r="AC8" s="1">
        <f t="shared" si="13"/>
        <v>7330</v>
      </c>
      <c r="AD8" s="1">
        <f t="shared" si="13"/>
        <v>7780</v>
      </c>
      <c r="AE8" s="1">
        <f t="shared" si="13"/>
        <v>8220</v>
      </c>
      <c r="AF8" s="1">
        <f t="shared" si="13"/>
        <v>8610</v>
      </c>
      <c r="AG8" s="1">
        <f t="shared" si="13"/>
        <v>9112</v>
      </c>
      <c r="AH8" s="1">
        <f t="shared" si="13"/>
        <v>9471</v>
      </c>
      <c r="AI8" s="1">
        <f t="shared" si="13"/>
        <v>10065</v>
      </c>
      <c r="AJ8" s="1">
        <f t="shared" si="13"/>
        <v>10596</v>
      </c>
      <c r="AK8" s="1">
        <f t="shared" si="13"/>
        <v>11106</v>
      </c>
      <c r="AL8" s="1">
        <f t="shared" si="13"/>
        <v>11778</v>
      </c>
      <c r="AM8" s="1">
        <f t="shared" si="13"/>
        <v>12547</v>
      </c>
      <c r="AN8" s="1">
        <f t="shared" si="13"/>
        <v>13149</v>
      </c>
      <c r="AO8" s="1">
        <f t="shared" si="13"/>
        <v>13686</v>
      </c>
      <c r="AP8" s="6">
        <v>14264.0</v>
      </c>
      <c r="AQ8" s="1">
        <f t="shared" ref="AQ8:AY8" si="14">ROUND($AP8/$AP$12*AQ$12,0)</f>
        <v>14916</v>
      </c>
      <c r="AR8" s="1">
        <f t="shared" si="14"/>
        <v>15713</v>
      </c>
      <c r="AS8" s="1">
        <f t="shared" si="14"/>
        <v>16546</v>
      </c>
      <c r="AT8" s="1">
        <f t="shared" si="14"/>
        <v>17427</v>
      </c>
      <c r="AU8" s="1">
        <f t="shared" si="14"/>
        <v>18179</v>
      </c>
      <c r="AV8" s="1">
        <f t="shared" si="14"/>
        <v>18875</v>
      </c>
      <c r="AW8" s="1">
        <f t="shared" si="14"/>
        <v>19726</v>
      </c>
      <c r="AX8" s="1">
        <f t="shared" si="14"/>
        <v>20577</v>
      </c>
      <c r="AY8" s="1">
        <f t="shared" si="14"/>
        <v>21523</v>
      </c>
      <c r="AZ8" s="1"/>
    </row>
    <row r="9" ht="14.25" customHeight="1">
      <c r="A9" s="1" t="s">
        <v>8</v>
      </c>
      <c r="B9" s="1">
        <f t="shared" ref="B9:AO9" si="15">ROUND($AP9/$AP$12*B$12,0)</f>
        <v>5208</v>
      </c>
      <c r="C9" s="1">
        <f t="shared" si="15"/>
        <v>5833</v>
      </c>
      <c r="D9" s="1">
        <f t="shared" si="15"/>
        <v>6496</v>
      </c>
      <c r="E9" s="1">
        <f t="shared" si="15"/>
        <v>7010</v>
      </c>
      <c r="F9" s="1">
        <f t="shared" si="15"/>
        <v>7496</v>
      </c>
      <c r="G9" s="1">
        <f t="shared" si="15"/>
        <v>8084</v>
      </c>
      <c r="H9" s="1">
        <f t="shared" si="15"/>
        <v>8754</v>
      </c>
      <c r="I9" s="1">
        <f t="shared" si="15"/>
        <v>9191</v>
      </c>
      <c r="J9" s="1">
        <f t="shared" si="15"/>
        <v>9844</v>
      </c>
      <c r="K9" s="1">
        <f t="shared" si="15"/>
        <v>10380</v>
      </c>
      <c r="L9" s="1">
        <f t="shared" si="15"/>
        <v>10603</v>
      </c>
      <c r="M9" s="1">
        <f t="shared" si="15"/>
        <v>10603</v>
      </c>
      <c r="N9" s="1">
        <f t="shared" si="15"/>
        <v>11639</v>
      </c>
      <c r="O9" s="1">
        <f t="shared" si="15"/>
        <v>12570</v>
      </c>
      <c r="P9" s="1">
        <f t="shared" si="15"/>
        <v>13328</v>
      </c>
      <c r="Q9" s="1">
        <f t="shared" si="15"/>
        <v>13698</v>
      </c>
      <c r="R9" s="1">
        <f t="shared" si="15"/>
        <v>14616</v>
      </c>
      <c r="S9" s="1">
        <f t="shared" si="15"/>
        <v>15269</v>
      </c>
      <c r="T9" s="1">
        <f t="shared" si="15"/>
        <v>15882</v>
      </c>
      <c r="U9" s="1">
        <f t="shared" si="15"/>
        <v>16519</v>
      </c>
      <c r="V9" s="1">
        <f t="shared" si="15"/>
        <v>17349</v>
      </c>
      <c r="W9" s="1">
        <f t="shared" si="15"/>
        <v>18401</v>
      </c>
      <c r="X9" s="1">
        <f t="shared" si="15"/>
        <v>19714</v>
      </c>
      <c r="Y9" s="1">
        <f t="shared" si="15"/>
        <v>20935</v>
      </c>
      <c r="Z9" s="1">
        <f t="shared" si="15"/>
        <v>22176</v>
      </c>
      <c r="AA9" s="1">
        <f t="shared" si="15"/>
        <v>23167</v>
      </c>
      <c r="AB9" s="1">
        <f t="shared" si="15"/>
        <v>24414</v>
      </c>
      <c r="AC9" s="1">
        <f t="shared" si="15"/>
        <v>26202</v>
      </c>
      <c r="AD9" s="1">
        <f t="shared" si="15"/>
        <v>27812</v>
      </c>
      <c r="AE9" s="1">
        <f t="shared" si="15"/>
        <v>29384</v>
      </c>
      <c r="AF9" s="1">
        <f t="shared" si="15"/>
        <v>30778</v>
      </c>
      <c r="AG9" s="1">
        <f t="shared" si="15"/>
        <v>32572</v>
      </c>
      <c r="AH9" s="1">
        <f t="shared" si="15"/>
        <v>33854</v>
      </c>
      <c r="AI9" s="1">
        <f t="shared" si="15"/>
        <v>35977</v>
      </c>
      <c r="AJ9" s="1">
        <f t="shared" si="15"/>
        <v>37875</v>
      </c>
      <c r="AK9" s="1">
        <f t="shared" si="15"/>
        <v>39699</v>
      </c>
      <c r="AL9" s="1">
        <f t="shared" si="15"/>
        <v>42101</v>
      </c>
      <c r="AM9" s="1">
        <f t="shared" si="15"/>
        <v>44850</v>
      </c>
      <c r="AN9" s="1">
        <f t="shared" si="15"/>
        <v>47002</v>
      </c>
      <c r="AO9" s="1">
        <f t="shared" si="15"/>
        <v>48923</v>
      </c>
      <c r="AP9" s="6">
        <v>50988.0</v>
      </c>
      <c r="AQ9" s="1">
        <f t="shared" ref="AQ9:AY9" si="16">ROUND($AP9/$AP$12*AQ$12,0)</f>
        <v>53319</v>
      </c>
      <c r="AR9" s="1">
        <f t="shared" si="16"/>
        <v>56166</v>
      </c>
      <c r="AS9" s="1">
        <f t="shared" si="16"/>
        <v>59146</v>
      </c>
      <c r="AT9" s="1">
        <f t="shared" si="16"/>
        <v>62295</v>
      </c>
      <c r="AU9" s="1">
        <f t="shared" si="16"/>
        <v>64984</v>
      </c>
      <c r="AV9" s="1">
        <f t="shared" si="16"/>
        <v>67471</v>
      </c>
      <c r="AW9" s="1">
        <f t="shared" si="16"/>
        <v>70511</v>
      </c>
      <c r="AX9" s="1">
        <f t="shared" si="16"/>
        <v>73553</v>
      </c>
      <c r="AY9" s="1">
        <f t="shared" si="16"/>
        <v>76936</v>
      </c>
      <c r="AZ9" s="1"/>
    </row>
    <row r="10" ht="14.25" customHeight="1">
      <c r="A10" s="1" t="s">
        <v>9</v>
      </c>
      <c r="B10" s="1">
        <f t="shared" ref="B10:AO10" si="17">ROUND($AP10/$AP$12*B$12,0)</f>
        <v>5821</v>
      </c>
      <c r="C10" s="1">
        <f t="shared" si="17"/>
        <v>6520</v>
      </c>
      <c r="D10" s="1">
        <f t="shared" si="17"/>
        <v>7260</v>
      </c>
      <c r="E10" s="1">
        <f t="shared" si="17"/>
        <v>7834</v>
      </c>
      <c r="F10" s="1">
        <f t="shared" si="17"/>
        <v>8378</v>
      </c>
      <c r="G10" s="1">
        <f t="shared" si="17"/>
        <v>9034</v>
      </c>
      <c r="H10" s="1">
        <f t="shared" si="17"/>
        <v>9784</v>
      </c>
      <c r="I10" s="1">
        <f t="shared" si="17"/>
        <v>10272</v>
      </c>
      <c r="J10" s="1">
        <f t="shared" si="17"/>
        <v>11002</v>
      </c>
      <c r="K10" s="1">
        <f t="shared" si="17"/>
        <v>11601</v>
      </c>
      <c r="L10" s="1">
        <f t="shared" si="17"/>
        <v>11850</v>
      </c>
      <c r="M10" s="1">
        <f t="shared" si="17"/>
        <v>11850</v>
      </c>
      <c r="N10" s="1">
        <f t="shared" si="17"/>
        <v>13009</v>
      </c>
      <c r="O10" s="1">
        <f t="shared" si="17"/>
        <v>14048</v>
      </c>
      <c r="P10" s="1">
        <f t="shared" si="17"/>
        <v>14896</v>
      </c>
      <c r="Q10" s="1">
        <f t="shared" si="17"/>
        <v>15309</v>
      </c>
      <c r="R10" s="1">
        <f t="shared" si="17"/>
        <v>16335</v>
      </c>
      <c r="S10" s="1">
        <f t="shared" si="17"/>
        <v>17065</v>
      </c>
      <c r="T10" s="1">
        <f t="shared" si="17"/>
        <v>17750</v>
      </c>
      <c r="U10" s="1">
        <f t="shared" si="17"/>
        <v>18463</v>
      </c>
      <c r="V10" s="1">
        <f t="shared" si="17"/>
        <v>19390</v>
      </c>
      <c r="W10" s="1">
        <f t="shared" si="17"/>
        <v>20566</v>
      </c>
      <c r="X10" s="1">
        <f t="shared" si="17"/>
        <v>22033</v>
      </c>
      <c r="Y10" s="1">
        <f t="shared" si="17"/>
        <v>23398</v>
      </c>
      <c r="Z10" s="1">
        <f t="shared" si="17"/>
        <v>24785</v>
      </c>
      <c r="AA10" s="1">
        <f t="shared" si="17"/>
        <v>25892</v>
      </c>
      <c r="AB10" s="1">
        <f t="shared" si="17"/>
        <v>27286</v>
      </c>
      <c r="AC10" s="1">
        <f t="shared" si="17"/>
        <v>29285</v>
      </c>
      <c r="AD10" s="1">
        <f t="shared" si="17"/>
        <v>31084</v>
      </c>
      <c r="AE10" s="1">
        <f t="shared" si="17"/>
        <v>32841</v>
      </c>
      <c r="AF10" s="1">
        <f t="shared" si="17"/>
        <v>34399</v>
      </c>
      <c r="AG10" s="1">
        <f t="shared" si="17"/>
        <v>36403</v>
      </c>
      <c r="AH10" s="1">
        <f t="shared" si="17"/>
        <v>37837</v>
      </c>
      <c r="AI10" s="1">
        <f t="shared" si="17"/>
        <v>40209</v>
      </c>
      <c r="AJ10" s="1">
        <f t="shared" si="17"/>
        <v>42331</v>
      </c>
      <c r="AK10" s="1">
        <f t="shared" si="17"/>
        <v>44369</v>
      </c>
      <c r="AL10" s="1">
        <f t="shared" si="17"/>
        <v>47054</v>
      </c>
      <c r="AM10" s="1">
        <f t="shared" si="17"/>
        <v>50126</v>
      </c>
      <c r="AN10" s="1">
        <f t="shared" si="17"/>
        <v>52532</v>
      </c>
      <c r="AO10" s="1">
        <f t="shared" si="17"/>
        <v>54678</v>
      </c>
      <c r="AP10" s="6">
        <v>56986.0</v>
      </c>
      <c r="AQ10" s="1">
        <f t="shared" ref="AQ10:AY10" si="18">ROUND($AP10/$AP$12*AQ$12,0)</f>
        <v>59592</v>
      </c>
      <c r="AR10" s="1">
        <f t="shared" si="18"/>
        <v>62773</v>
      </c>
      <c r="AS10" s="1">
        <f t="shared" si="18"/>
        <v>66104</v>
      </c>
      <c r="AT10" s="1">
        <f t="shared" si="18"/>
        <v>69624</v>
      </c>
      <c r="AU10" s="1">
        <f t="shared" si="18"/>
        <v>72628</v>
      </c>
      <c r="AV10" s="1">
        <f t="shared" si="18"/>
        <v>75409</v>
      </c>
      <c r="AW10" s="1">
        <f t="shared" si="18"/>
        <v>78806</v>
      </c>
      <c r="AX10" s="1">
        <f t="shared" si="18"/>
        <v>82205</v>
      </c>
      <c r="AY10" s="1">
        <f t="shared" si="18"/>
        <v>85986</v>
      </c>
      <c r="AZ10" s="1"/>
    </row>
    <row r="11" ht="14.25" customHeight="1">
      <c r="A11" s="1" t="s">
        <v>10</v>
      </c>
      <c r="B11" s="1">
        <f t="shared" ref="B11:AO11" si="19">ROUND($AP11/$AP$12*B$12,0)</f>
        <v>9425</v>
      </c>
      <c r="C11" s="1">
        <f t="shared" si="19"/>
        <v>10557</v>
      </c>
      <c r="D11" s="1">
        <f t="shared" si="19"/>
        <v>11755</v>
      </c>
      <c r="E11" s="1">
        <f t="shared" si="19"/>
        <v>12686</v>
      </c>
      <c r="F11" s="1">
        <f t="shared" si="19"/>
        <v>13565</v>
      </c>
      <c r="G11" s="1">
        <f t="shared" si="19"/>
        <v>14629</v>
      </c>
      <c r="H11" s="1">
        <f t="shared" si="19"/>
        <v>15842</v>
      </c>
      <c r="I11" s="1">
        <f t="shared" si="19"/>
        <v>16633</v>
      </c>
      <c r="J11" s="1">
        <f t="shared" si="19"/>
        <v>17814</v>
      </c>
      <c r="K11" s="1">
        <f t="shared" si="19"/>
        <v>18784</v>
      </c>
      <c r="L11" s="1">
        <f t="shared" si="19"/>
        <v>19188</v>
      </c>
      <c r="M11" s="1">
        <f t="shared" si="19"/>
        <v>19188</v>
      </c>
      <c r="N11" s="1">
        <f t="shared" si="19"/>
        <v>21064</v>
      </c>
      <c r="O11" s="1">
        <f t="shared" si="19"/>
        <v>22747</v>
      </c>
      <c r="P11" s="1">
        <f t="shared" si="19"/>
        <v>24119</v>
      </c>
      <c r="Q11" s="1">
        <f t="shared" si="19"/>
        <v>24788</v>
      </c>
      <c r="R11" s="1">
        <f t="shared" si="19"/>
        <v>26450</v>
      </c>
      <c r="S11" s="1">
        <f t="shared" si="19"/>
        <v>27632</v>
      </c>
      <c r="T11" s="1">
        <f t="shared" si="19"/>
        <v>28741</v>
      </c>
      <c r="U11" s="1">
        <f t="shared" si="19"/>
        <v>29895</v>
      </c>
      <c r="V11" s="1">
        <f t="shared" si="19"/>
        <v>31396</v>
      </c>
      <c r="W11" s="1">
        <f t="shared" si="19"/>
        <v>33301</v>
      </c>
      <c r="X11" s="1">
        <f t="shared" si="19"/>
        <v>35677</v>
      </c>
      <c r="Y11" s="1">
        <f t="shared" si="19"/>
        <v>37886</v>
      </c>
      <c r="Z11" s="1">
        <f t="shared" si="19"/>
        <v>40132</v>
      </c>
      <c r="AA11" s="1">
        <f t="shared" si="19"/>
        <v>41924</v>
      </c>
      <c r="AB11" s="1">
        <f t="shared" si="19"/>
        <v>44182</v>
      </c>
      <c r="AC11" s="1">
        <f t="shared" si="19"/>
        <v>47418</v>
      </c>
      <c r="AD11" s="1">
        <f t="shared" si="19"/>
        <v>50331</v>
      </c>
      <c r="AE11" s="1">
        <f t="shared" si="19"/>
        <v>53176</v>
      </c>
      <c r="AF11" s="1">
        <f t="shared" si="19"/>
        <v>55699</v>
      </c>
      <c r="AG11" s="1">
        <f t="shared" si="19"/>
        <v>58944</v>
      </c>
      <c r="AH11" s="1">
        <f t="shared" si="19"/>
        <v>61265</v>
      </c>
      <c r="AI11" s="1">
        <f t="shared" si="19"/>
        <v>65106</v>
      </c>
      <c r="AJ11" s="1">
        <f t="shared" si="19"/>
        <v>68542</v>
      </c>
      <c r="AK11" s="1">
        <f t="shared" si="19"/>
        <v>71842</v>
      </c>
      <c r="AL11" s="1">
        <f t="shared" si="19"/>
        <v>76190</v>
      </c>
      <c r="AM11" s="1">
        <f t="shared" si="19"/>
        <v>81164</v>
      </c>
      <c r="AN11" s="1">
        <f t="shared" si="19"/>
        <v>85059</v>
      </c>
      <c r="AO11" s="1">
        <f t="shared" si="19"/>
        <v>88535</v>
      </c>
      <c r="AP11" s="6">
        <v>92272.0</v>
      </c>
      <c r="AQ11" s="1">
        <f t="shared" ref="AQ11:AY11" si="20">ROUND($AP11/$AP$12*AQ$12,0)</f>
        <v>96491</v>
      </c>
      <c r="AR11" s="1">
        <f t="shared" si="20"/>
        <v>101643</v>
      </c>
      <c r="AS11" s="1">
        <f t="shared" si="20"/>
        <v>107035</v>
      </c>
      <c r="AT11" s="1">
        <f t="shared" si="20"/>
        <v>112735</v>
      </c>
      <c r="AU11" s="1">
        <f t="shared" si="20"/>
        <v>117600</v>
      </c>
      <c r="AV11" s="1">
        <f t="shared" si="20"/>
        <v>122102</v>
      </c>
      <c r="AW11" s="1">
        <f t="shared" si="20"/>
        <v>127603</v>
      </c>
      <c r="AX11" s="1">
        <f t="shared" si="20"/>
        <v>133107</v>
      </c>
      <c r="AY11" s="1">
        <f t="shared" si="20"/>
        <v>139229</v>
      </c>
      <c r="AZ11" s="1"/>
    </row>
    <row r="12" ht="14.25" customHeight="1">
      <c r="A12" s="9" t="s">
        <v>11</v>
      </c>
      <c r="B12" s="9">
        <v>28537.0</v>
      </c>
      <c r="C12" s="9">
        <v>31963.0</v>
      </c>
      <c r="D12" s="9">
        <v>35593.0</v>
      </c>
      <c r="E12" s="9">
        <v>38409.0</v>
      </c>
      <c r="F12" s="9">
        <v>41072.0</v>
      </c>
      <c r="G12" s="9">
        <v>44292.0</v>
      </c>
      <c r="H12" s="9">
        <v>47965.0</v>
      </c>
      <c r="I12" s="9">
        <v>50361.0</v>
      </c>
      <c r="J12" s="9">
        <v>53937.0</v>
      </c>
      <c r="K12" s="9">
        <v>56873.0</v>
      </c>
      <c r="L12" s="10">
        <v>58098.0</v>
      </c>
      <c r="M12" s="10">
        <v>58098.0</v>
      </c>
      <c r="N12" s="9">
        <v>63776.0</v>
      </c>
      <c r="O12" s="9">
        <v>68874.0</v>
      </c>
      <c r="P12" s="9">
        <v>73028.0</v>
      </c>
      <c r="Q12" s="9">
        <v>75053.0</v>
      </c>
      <c r="R12" s="9">
        <v>80085.0</v>
      </c>
      <c r="S12" s="9">
        <v>83663.0</v>
      </c>
      <c r="T12" s="9">
        <v>87022.0</v>
      </c>
      <c r="U12" s="9">
        <v>90515.0</v>
      </c>
      <c r="V12" s="9">
        <v>95060.0</v>
      </c>
      <c r="W12" s="9">
        <v>100827.0</v>
      </c>
      <c r="X12" s="9">
        <v>108021.0</v>
      </c>
      <c r="Y12" s="9">
        <v>114711.0</v>
      </c>
      <c r="Z12" s="9">
        <v>121510.0</v>
      </c>
      <c r="AA12" s="9">
        <v>126937.0</v>
      </c>
      <c r="AB12" s="9">
        <v>133774.0</v>
      </c>
      <c r="AC12" s="9">
        <v>143570.0</v>
      </c>
      <c r="AD12" s="9">
        <v>152390.0</v>
      </c>
      <c r="AE12" s="9">
        <v>161004.0</v>
      </c>
      <c r="AF12" s="9">
        <v>168643.0</v>
      </c>
      <c r="AG12" s="9">
        <v>178470.0</v>
      </c>
      <c r="AH12" s="9">
        <v>185497.0</v>
      </c>
      <c r="AI12" s="9">
        <v>197127.0</v>
      </c>
      <c r="AJ12" s="9">
        <v>207530.0</v>
      </c>
      <c r="AK12" s="9">
        <v>217522.0</v>
      </c>
      <c r="AL12" s="9">
        <v>230686.0</v>
      </c>
      <c r="AM12" s="9">
        <v>245747.0</v>
      </c>
      <c r="AN12" s="9">
        <v>257541.0</v>
      </c>
      <c r="AO12" s="9">
        <v>268064.0</v>
      </c>
      <c r="AP12" s="11">
        <v>279379.0</v>
      </c>
      <c r="AQ12" s="9">
        <v>292153.0</v>
      </c>
      <c r="AR12" s="9">
        <v>307752.0</v>
      </c>
      <c r="AS12" s="9">
        <v>324079.0</v>
      </c>
      <c r="AT12" s="9">
        <v>341336.0</v>
      </c>
      <c r="AU12" s="9">
        <v>356067.0</v>
      </c>
      <c r="AV12" s="9">
        <v>369697.0</v>
      </c>
      <c r="AW12" s="12">
        <v>386352.0</v>
      </c>
      <c r="AX12" s="9">
        <v>403018.0</v>
      </c>
      <c r="AY12" s="12">
        <v>421555.0</v>
      </c>
    </row>
    <row r="13" ht="14.25" customHeight="1">
      <c r="A13" s="13" t="s">
        <v>12</v>
      </c>
      <c r="B13" s="14">
        <f t="shared" ref="B13:AZ13" si="21">sum(B2:B11)</f>
        <v>28536</v>
      </c>
      <c r="C13" s="14">
        <f t="shared" si="21"/>
        <v>31965</v>
      </c>
      <c r="D13" s="14">
        <f t="shared" si="21"/>
        <v>35592</v>
      </c>
      <c r="E13" s="14">
        <f t="shared" si="21"/>
        <v>38409</v>
      </c>
      <c r="F13" s="14">
        <f t="shared" si="21"/>
        <v>41073</v>
      </c>
      <c r="G13" s="14">
        <f t="shared" si="21"/>
        <v>44293</v>
      </c>
      <c r="H13" s="14">
        <f t="shared" si="21"/>
        <v>47966</v>
      </c>
      <c r="I13" s="14">
        <f t="shared" si="21"/>
        <v>50359</v>
      </c>
      <c r="J13" s="14">
        <f t="shared" si="21"/>
        <v>53939</v>
      </c>
      <c r="K13" s="14">
        <f t="shared" si="21"/>
        <v>56874</v>
      </c>
      <c r="L13" s="14">
        <f t="shared" si="21"/>
        <v>58097</v>
      </c>
      <c r="M13" s="14">
        <f t="shared" si="21"/>
        <v>58097</v>
      </c>
      <c r="N13" s="14">
        <f t="shared" si="21"/>
        <v>63775</v>
      </c>
      <c r="O13" s="14">
        <f t="shared" si="21"/>
        <v>68873</v>
      </c>
      <c r="P13" s="14">
        <f t="shared" si="21"/>
        <v>73029</v>
      </c>
      <c r="Q13" s="14">
        <f t="shared" si="21"/>
        <v>75054</v>
      </c>
      <c r="R13" s="14">
        <f t="shared" si="21"/>
        <v>80085</v>
      </c>
      <c r="S13" s="14">
        <f t="shared" si="21"/>
        <v>83664</v>
      </c>
      <c r="T13" s="14">
        <f t="shared" si="21"/>
        <v>87021</v>
      </c>
      <c r="U13" s="14">
        <f t="shared" si="21"/>
        <v>90515</v>
      </c>
      <c r="V13" s="14">
        <f t="shared" si="21"/>
        <v>95061</v>
      </c>
      <c r="W13" s="14">
        <f t="shared" si="21"/>
        <v>100827</v>
      </c>
      <c r="X13" s="14">
        <f t="shared" si="21"/>
        <v>108020</v>
      </c>
      <c r="Y13" s="14">
        <f t="shared" si="21"/>
        <v>114709</v>
      </c>
      <c r="Z13" s="14">
        <f t="shared" si="21"/>
        <v>121510</v>
      </c>
      <c r="AA13" s="14">
        <f t="shared" si="21"/>
        <v>126938</v>
      </c>
      <c r="AB13" s="14">
        <f t="shared" si="21"/>
        <v>133773</v>
      </c>
      <c r="AC13" s="14">
        <f t="shared" si="21"/>
        <v>143570</v>
      </c>
      <c r="AD13" s="14">
        <f t="shared" si="21"/>
        <v>152390</v>
      </c>
      <c r="AE13" s="14">
        <f t="shared" si="21"/>
        <v>161004</v>
      </c>
      <c r="AF13" s="14">
        <f t="shared" si="21"/>
        <v>168643</v>
      </c>
      <c r="AG13" s="14">
        <f t="shared" si="21"/>
        <v>178470</v>
      </c>
      <c r="AH13" s="14">
        <f t="shared" si="21"/>
        <v>185498</v>
      </c>
      <c r="AI13" s="14">
        <f t="shared" si="21"/>
        <v>197129</v>
      </c>
      <c r="AJ13" s="14">
        <f t="shared" si="21"/>
        <v>207531</v>
      </c>
      <c r="AK13" s="14">
        <f t="shared" si="21"/>
        <v>217522</v>
      </c>
      <c r="AL13" s="14">
        <f t="shared" si="21"/>
        <v>230685</v>
      </c>
      <c r="AM13" s="14">
        <f t="shared" si="21"/>
        <v>245746</v>
      </c>
      <c r="AN13" s="14">
        <f t="shared" si="21"/>
        <v>257541</v>
      </c>
      <c r="AO13" s="14">
        <f t="shared" si="21"/>
        <v>268064</v>
      </c>
      <c r="AP13" s="14">
        <f t="shared" si="21"/>
        <v>279379</v>
      </c>
      <c r="AQ13" s="14">
        <f t="shared" si="21"/>
        <v>292153</v>
      </c>
      <c r="AR13" s="14">
        <f t="shared" si="21"/>
        <v>307752</v>
      </c>
      <c r="AS13" s="14">
        <f t="shared" si="21"/>
        <v>324079</v>
      </c>
      <c r="AT13" s="14">
        <f t="shared" si="21"/>
        <v>341335</v>
      </c>
      <c r="AU13" s="14">
        <f t="shared" si="21"/>
        <v>356067</v>
      </c>
      <c r="AV13" s="14">
        <f t="shared" si="21"/>
        <v>369697</v>
      </c>
      <c r="AW13" s="14">
        <f t="shared" si="21"/>
        <v>386354</v>
      </c>
      <c r="AX13" s="14">
        <f t="shared" si="21"/>
        <v>403019</v>
      </c>
      <c r="AY13" s="14">
        <f t="shared" si="21"/>
        <v>421555</v>
      </c>
      <c r="AZ13" s="14">
        <f t="shared" si="21"/>
        <v>0</v>
      </c>
    </row>
    <row r="14" ht="14.25" customHeight="1"/>
    <row r="15" ht="14.25" customHeight="1">
      <c r="A15" s="4" t="s"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4">
        <v>35867.0</v>
      </c>
      <c r="AK15" s="4">
        <v>37557.0</v>
      </c>
      <c r="AL15" s="4">
        <v>39901.0</v>
      </c>
      <c r="AM15" s="4">
        <v>43690.0</v>
      </c>
      <c r="AN15" s="4">
        <v>46285.0</v>
      </c>
      <c r="AO15" s="4">
        <v>47751.0</v>
      </c>
      <c r="AP15" s="4">
        <v>48168.0</v>
      </c>
      <c r="AQ15" s="4">
        <v>50288.0</v>
      </c>
      <c r="AR15" s="4">
        <v>53476.0</v>
      </c>
      <c r="AS15" s="4">
        <v>57840.0</v>
      </c>
      <c r="AT15" s="4">
        <v>61771.0</v>
      </c>
      <c r="AU15" s="4">
        <v>66806.0</v>
      </c>
      <c r="AV15" s="4"/>
      <c r="AW15" s="4"/>
      <c r="AX15" s="4"/>
      <c r="AY15" s="4"/>
      <c r="AZ15" s="4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4.63"/>
    <col customWidth="1" min="2" max="6" width="8.38"/>
    <col customWidth="1" min="7" max="15" width="7.13"/>
    <col customWidth="1" min="16" max="36" width="8.0"/>
    <col customWidth="1" min="37" max="43" width="7.63"/>
    <col customWidth="1" min="44" max="50" width="9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5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</row>
    <row r="2" ht="14.25" hidden="1" customHeight="1">
      <c r="A2" s="1" t="s">
        <v>1</v>
      </c>
      <c r="B2" s="1">
        <f t="shared" ref="B2:AO2" si="1">ROUND($AP2/$AP$12*B$12,0)</f>
        <v>1912</v>
      </c>
      <c r="C2" s="1">
        <f t="shared" si="1"/>
        <v>2142</v>
      </c>
      <c r="D2" s="1">
        <f t="shared" si="1"/>
        <v>2385</v>
      </c>
      <c r="E2" s="1">
        <f t="shared" si="1"/>
        <v>2574</v>
      </c>
      <c r="F2" s="1">
        <f t="shared" si="1"/>
        <v>2752</v>
      </c>
      <c r="G2" s="1">
        <f t="shared" si="1"/>
        <v>2968</v>
      </c>
      <c r="H2" s="1">
        <f t="shared" si="1"/>
        <v>3214</v>
      </c>
      <c r="I2" s="1">
        <f t="shared" si="1"/>
        <v>3374</v>
      </c>
      <c r="J2" s="1">
        <f t="shared" si="1"/>
        <v>3614</v>
      </c>
      <c r="K2" s="1">
        <f t="shared" si="1"/>
        <v>3811</v>
      </c>
      <c r="L2" s="1">
        <f t="shared" si="1"/>
        <v>3893</v>
      </c>
      <c r="M2" s="1">
        <f t="shared" si="1"/>
        <v>3893</v>
      </c>
      <c r="N2" s="1">
        <f t="shared" si="1"/>
        <v>4273</v>
      </c>
      <c r="O2" s="1">
        <f t="shared" si="1"/>
        <v>4615</v>
      </c>
      <c r="P2" s="1">
        <f t="shared" si="1"/>
        <v>4893</v>
      </c>
      <c r="Q2" s="1">
        <f t="shared" si="1"/>
        <v>5029</v>
      </c>
      <c r="R2" s="1">
        <f t="shared" si="1"/>
        <v>5366</v>
      </c>
      <c r="S2" s="1">
        <f t="shared" si="1"/>
        <v>5606</v>
      </c>
      <c r="T2" s="1">
        <f t="shared" si="1"/>
        <v>5831</v>
      </c>
      <c r="U2" s="1">
        <f t="shared" si="1"/>
        <v>6065</v>
      </c>
      <c r="V2" s="1">
        <f t="shared" si="1"/>
        <v>6370</v>
      </c>
      <c r="W2" s="1">
        <f t="shared" si="1"/>
        <v>6756</v>
      </c>
      <c r="X2" s="1">
        <f t="shared" si="1"/>
        <v>7238</v>
      </c>
      <c r="Y2" s="1">
        <f t="shared" si="1"/>
        <v>7686</v>
      </c>
      <c r="Z2" s="1">
        <f t="shared" si="1"/>
        <v>8142</v>
      </c>
      <c r="AA2" s="1">
        <f t="shared" si="1"/>
        <v>8506</v>
      </c>
      <c r="AB2" s="1">
        <f t="shared" si="1"/>
        <v>8964</v>
      </c>
      <c r="AC2" s="1">
        <f t="shared" si="1"/>
        <v>9620</v>
      </c>
      <c r="AD2" s="1">
        <f t="shared" si="1"/>
        <v>10211</v>
      </c>
      <c r="AE2" s="1">
        <f t="shared" si="1"/>
        <v>10788</v>
      </c>
      <c r="AF2" s="1">
        <f t="shared" si="1"/>
        <v>11300</v>
      </c>
      <c r="AG2" s="1">
        <f t="shared" si="1"/>
        <v>11959</v>
      </c>
      <c r="AH2" s="1">
        <f t="shared" si="1"/>
        <v>12429</v>
      </c>
      <c r="AI2" s="1">
        <f t="shared" si="1"/>
        <v>13209</v>
      </c>
      <c r="AJ2" s="1">
        <f t="shared" si="1"/>
        <v>13906</v>
      </c>
      <c r="AK2" s="1">
        <f t="shared" si="1"/>
        <v>14575</v>
      </c>
      <c r="AL2" s="1">
        <f t="shared" si="1"/>
        <v>15457</v>
      </c>
      <c r="AM2" s="1">
        <f t="shared" si="1"/>
        <v>16466</v>
      </c>
      <c r="AN2" s="1">
        <f t="shared" si="1"/>
        <v>17257</v>
      </c>
      <c r="AO2" s="1">
        <f t="shared" si="1"/>
        <v>17962</v>
      </c>
      <c r="AP2" s="6">
        <v>18720.0</v>
      </c>
      <c r="AQ2" s="1">
        <f t="shared" ref="AQ2:AX2" si="2">ROUND($AP2/$AP$12*AQ$12,0)</f>
        <v>19576</v>
      </c>
      <c r="AR2" s="1">
        <f t="shared" si="2"/>
        <v>20621</v>
      </c>
      <c r="AS2" s="1">
        <f t="shared" si="2"/>
        <v>21715</v>
      </c>
      <c r="AT2" s="1">
        <f t="shared" si="2"/>
        <v>22871</v>
      </c>
      <c r="AU2" s="1">
        <f t="shared" si="2"/>
        <v>23859</v>
      </c>
      <c r="AV2" s="1">
        <f t="shared" si="2"/>
        <v>24772</v>
      </c>
      <c r="AW2" s="1">
        <f t="shared" si="2"/>
        <v>25888</v>
      </c>
      <c r="AX2" s="1">
        <f t="shared" si="2"/>
        <v>27005</v>
      </c>
    </row>
    <row r="3" ht="14.25" customHeight="1">
      <c r="A3" s="1" t="s">
        <v>2</v>
      </c>
      <c r="B3" s="1">
        <f t="shared" ref="B3:AO3" si="3">ROUND($AP3/$AP$12*B$12,0)</f>
        <v>0</v>
      </c>
      <c r="C3" s="1">
        <f t="shared" si="3"/>
        <v>0</v>
      </c>
      <c r="D3" s="1">
        <f t="shared" si="3"/>
        <v>0</v>
      </c>
      <c r="E3" s="1">
        <f t="shared" si="3"/>
        <v>0</v>
      </c>
      <c r="F3" s="1">
        <f t="shared" si="3"/>
        <v>0</v>
      </c>
      <c r="G3" s="1">
        <f t="shared" si="3"/>
        <v>0</v>
      </c>
      <c r="H3" s="1">
        <f t="shared" si="3"/>
        <v>0</v>
      </c>
      <c r="I3" s="1">
        <f t="shared" si="3"/>
        <v>0</v>
      </c>
      <c r="J3" s="1">
        <f t="shared" si="3"/>
        <v>0</v>
      </c>
      <c r="K3" s="1">
        <f t="shared" si="3"/>
        <v>0</v>
      </c>
      <c r="L3" s="1">
        <f t="shared" si="3"/>
        <v>0</v>
      </c>
      <c r="M3" s="1">
        <f t="shared" si="3"/>
        <v>0</v>
      </c>
      <c r="N3" s="1">
        <f t="shared" si="3"/>
        <v>0</v>
      </c>
      <c r="O3" s="1">
        <f t="shared" si="3"/>
        <v>0</v>
      </c>
      <c r="P3" s="1">
        <f t="shared" si="3"/>
        <v>1</v>
      </c>
      <c r="Q3" s="1">
        <f t="shared" si="3"/>
        <v>1</v>
      </c>
      <c r="R3" s="1">
        <f t="shared" si="3"/>
        <v>1</v>
      </c>
      <c r="S3" s="1">
        <f t="shared" si="3"/>
        <v>1</v>
      </c>
      <c r="T3" s="1">
        <f t="shared" si="3"/>
        <v>1</v>
      </c>
      <c r="U3" s="1">
        <f t="shared" si="3"/>
        <v>1</v>
      </c>
      <c r="V3" s="1">
        <f t="shared" si="3"/>
        <v>1</v>
      </c>
      <c r="W3" s="1">
        <f t="shared" si="3"/>
        <v>1</v>
      </c>
      <c r="X3" s="1">
        <f t="shared" si="3"/>
        <v>1</v>
      </c>
      <c r="Y3" s="1">
        <f t="shared" si="3"/>
        <v>1</v>
      </c>
      <c r="Z3" s="1">
        <f t="shared" si="3"/>
        <v>1</v>
      </c>
      <c r="AA3" s="1">
        <f t="shared" si="3"/>
        <v>1</v>
      </c>
      <c r="AB3" s="1">
        <f t="shared" si="3"/>
        <v>1</v>
      </c>
      <c r="AC3" s="1">
        <f t="shared" si="3"/>
        <v>1</v>
      </c>
      <c r="AD3" s="1">
        <f t="shared" si="3"/>
        <v>1</v>
      </c>
      <c r="AE3" s="1">
        <f t="shared" si="3"/>
        <v>1</v>
      </c>
      <c r="AF3" s="1">
        <f t="shared" si="3"/>
        <v>1</v>
      </c>
      <c r="AG3" s="1">
        <f t="shared" si="3"/>
        <v>1</v>
      </c>
      <c r="AH3" s="1">
        <f t="shared" si="3"/>
        <v>1</v>
      </c>
      <c r="AI3" s="1">
        <f t="shared" si="3"/>
        <v>1</v>
      </c>
      <c r="AJ3" s="1">
        <f t="shared" si="3"/>
        <v>1</v>
      </c>
      <c r="AK3" s="1">
        <f t="shared" si="3"/>
        <v>2</v>
      </c>
      <c r="AL3" s="1">
        <f t="shared" si="3"/>
        <v>2</v>
      </c>
      <c r="AM3" s="1">
        <f t="shared" si="3"/>
        <v>2</v>
      </c>
      <c r="AN3" s="1">
        <f t="shared" si="3"/>
        <v>2</v>
      </c>
      <c r="AO3" s="1">
        <f t="shared" si="3"/>
        <v>2</v>
      </c>
      <c r="AP3" s="6">
        <f>round(2256*(1000/$B17),0)</f>
        <v>2</v>
      </c>
      <c r="AQ3" s="1">
        <f t="shared" ref="AQ3:AX3" si="4">ROUND($AP3/$AP$12*AQ$12,0)</f>
        <v>2</v>
      </c>
      <c r="AR3" s="1">
        <f t="shared" si="4"/>
        <v>2</v>
      </c>
      <c r="AS3" s="1">
        <f t="shared" si="4"/>
        <v>2</v>
      </c>
      <c r="AT3" s="1">
        <f t="shared" si="4"/>
        <v>2</v>
      </c>
      <c r="AU3" s="1">
        <f t="shared" si="4"/>
        <v>3</v>
      </c>
      <c r="AV3" s="1">
        <f t="shared" si="4"/>
        <v>3</v>
      </c>
      <c r="AW3" s="1">
        <f t="shared" si="4"/>
        <v>3</v>
      </c>
      <c r="AX3" s="1">
        <f t="shared" si="4"/>
        <v>3</v>
      </c>
    </row>
    <row r="4" ht="14.25" customHeight="1">
      <c r="A4" s="1" t="s">
        <v>3</v>
      </c>
      <c r="B4" s="1">
        <f t="shared" ref="B4:AO4" si="5">ROUND($AP4/$AP$12*B$12,0)</f>
        <v>0</v>
      </c>
      <c r="C4" s="1">
        <f t="shared" si="5"/>
        <v>0</v>
      </c>
      <c r="D4" s="1">
        <f t="shared" si="5"/>
        <v>0</v>
      </c>
      <c r="E4" s="1">
        <f t="shared" si="5"/>
        <v>0</v>
      </c>
      <c r="F4" s="1">
        <f t="shared" si="5"/>
        <v>0</v>
      </c>
      <c r="G4" s="1">
        <f t="shared" si="5"/>
        <v>0</v>
      </c>
      <c r="H4" s="1">
        <f t="shared" si="5"/>
        <v>0</v>
      </c>
      <c r="I4" s="1">
        <f t="shared" si="5"/>
        <v>0</v>
      </c>
      <c r="J4" s="1">
        <f t="shared" si="5"/>
        <v>0</v>
      </c>
      <c r="K4" s="1">
        <f t="shared" si="5"/>
        <v>0</v>
      </c>
      <c r="L4" s="1">
        <f t="shared" si="5"/>
        <v>0</v>
      </c>
      <c r="M4" s="1">
        <f t="shared" si="5"/>
        <v>0</v>
      </c>
      <c r="N4" s="1">
        <f t="shared" si="5"/>
        <v>0</v>
      </c>
      <c r="O4" s="1">
        <f t="shared" si="5"/>
        <v>0</v>
      </c>
      <c r="P4" s="1">
        <f t="shared" si="5"/>
        <v>0</v>
      </c>
      <c r="Q4" s="1">
        <f t="shared" si="5"/>
        <v>0</v>
      </c>
      <c r="R4" s="1">
        <f t="shared" si="5"/>
        <v>0</v>
      </c>
      <c r="S4" s="1">
        <f t="shared" si="5"/>
        <v>0</v>
      </c>
      <c r="T4" s="1">
        <f t="shared" si="5"/>
        <v>0</v>
      </c>
      <c r="U4" s="1">
        <f t="shared" si="5"/>
        <v>0</v>
      </c>
      <c r="V4" s="1">
        <f t="shared" si="5"/>
        <v>0</v>
      </c>
      <c r="W4" s="1">
        <f t="shared" si="5"/>
        <v>0</v>
      </c>
      <c r="X4" s="1">
        <f t="shared" si="5"/>
        <v>0</v>
      </c>
      <c r="Y4" s="1">
        <f t="shared" si="5"/>
        <v>0</v>
      </c>
      <c r="Z4" s="1">
        <f t="shared" si="5"/>
        <v>0</v>
      </c>
      <c r="AA4" s="1">
        <f t="shared" si="5"/>
        <v>0</v>
      </c>
      <c r="AB4" s="1">
        <f t="shared" si="5"/>
        <v>0</v>
      </c>
      <c r="AC4" s="1">
        <f t="shared" si="5"/>
        <v>1</v>
      </c>
      <c r="AD4" s="1">
        <f t="shared" si="5"/>
        <v>1</v>
      </c>
      <c r="AE4" s="1">
        <f t="shared" si="5"/>
        <v>1</v>
      </c>
      <c r="AF4" s="1">
        <f t="shared" si="5"/>
        <v>1</v>
      </c>
      <c r="AG4" s="1">
        <f t="shared" si="5"/>
        <v>1</v>
      </c>
      <c r="AH4" s="1">
        <f t="shared" si="5"/>
        <v>1</v>
      </c>
      <c r="AI4" s="1">
        <f t="shared" si="5"/>
        <v>1</v>
      </c>
      <c r="AJ4" s="1">
        <f t="shared" si="5"/>
        <v>1</v>
      </c>
      <c r="AK4" s="1">
        <f t="shared" si="5"/>
        <v>1</v>
      </c>
      <c r="AL4" s="1">
        <f t="shared" si="5"/>
        <v>1</v>
      </c>
      <c r="AM4" s="1">
        <f t="shared" si="5"/>
        <v>1</v>
      </c>
      <c r="AN4" s="1">
        <f t="shared" si="5"/>
        <v>1</v>
      </c>
      <c r="AO4" s="1">
        <f t="shared" si="5"/>
        <v>1</v>
      </c>
      <c r="AP4" s="6">
        <f>round(4123*(1000/$B18),0)</f>
        <v>1</v>
      </c>
      <c r="AQ4" s="1">
        <f t="shared" ref="AQ4:AX4" si="6">ROUND($AP4/$AP$12*AQ$12,0)</f>
        <v>1</v>
      </c>
      <c r="AR4" s="1">
        <f t="shared" si="6"/>
        <v>1</v>
      </c>
      <c r="AS4" s="1">
        <f t="shared" si="6"/>
        <v>1</v>
      </c>
      <c r="AT4" s="1">
        <f t="shared" si="6"/>
        <v>1</v>
      </c>
      <c r="AU4" s="1">
        <f t="shared" si="6"/>
        <v>1</v>
      </c>
      <c r="AV4" s="1">
        <f t="shared" si="6"/>
        <v>1</v>
      </c>
      <c r="AW4" s="1">
        <f t="shared" si="6"/>
        <v>1</v>
      </c>
      <c r="AX4" s="1">
        <f t="shared" si="6"/>
        <v>1</v>
      </c>
    </row>
    <row r="5" ht="14.25" customHeight="1">
      <c r="A5" s="1" t="s">
        <v>4</v>
      </c>
      <c r="B5" s="1">
        <f t="shared" ref="B5:AO5" si="7">ROUND($AP5/$AP$12*B$12,0)</f>
        <v>0</v>
      </c>
      <c r="C5" s="1">
        <f t="shared" si="7"/>
        <v>0</v>
      </c>
      <c r="D5" s="1">
        <f t="shared" si="7"/>
        <v>0</v>
      </c>
      <c r="E5" s="1">
        <f t="shared" si="7"/>
        <v>0</v>
      </c>
      <c r="F5" s="1">
        <f t="shared" si="7"/>
        <v>0</v>
      </c>
      <c r="G5" s="1">
        <f t="shared" si="7"/>
        <v>0</v>
      </c>
      <c r="H5" s="1">
        <f t="shared" si="7"/>
        <v>0</v>
      </c>
      <c r="I5" s="1">
        <f t="shared" si="7"/>
        <v>0</v>
      </c>
      <c r="J5" s="1">
        <f t="shared" si="7"/>
        <v>0</v>
      </c>
      <c r="K5" s="1">
        <f t="shared" si="7"/>
        <v>0</v>
      </c>
      <c r="L5" s="1">
        <f t="shared" si="7"/>
        <v>0</v>
      </c>
      <c r="M5" s="1">
        <f t="shared" si="7"/>
        <v>0</v>
      </c>
      <c r="N5" s="1">
        <f t="shared" si="7"/>
        <v>0</v>
      </c>
      <c r="O5" s="1">
        <f t="shared" si="7"/>
        <v>0</v>
      </c>
      <c r="P5" s="1">
        <f t="shared" si="7"/>
        <v>1</v>
      </c>
      <c r="Q5" s="1">
        <f t="shared" si="7"/>
        <v>1</v>
      </c>
      <c r="R5" s="1">
        <f t="shared" si="7"/>
        <v>1</v>
      </c>
      <c r="S5" s="1">
        <f t="shared" si="7"/>
        <v>1</v>
      </c>
      <c r="T5" s="1">
        <f t="shared" si="7"/>
        <v>1</v>
      </c>
      <c r="U5" s="1">
        <f t="shared" si="7"/>
        <v>1</v>
      </c>
      <c r="V5" s="1">
        <f t="shared" si="7"/>
        <v>1</v>
      </c>
      <c r="W5" s="1">
        <f t="shared" si="7"/>
        <v>1</v>
      </c>
      <c r="X5" s="1">
        <f t="shared" si="7"/>
        <v>1</v>
      </c>
      <c r="Y5" s="1">
        <f t="shared" si="7"/>
        <v>1</v>
      </c>
      <c r="Z5" s="1">
        <f t="shared" si="7"/>
        <v>1</v>
      </c>
      <c r="AA5" s="1">
        <f t="shared" si="7"/>
        <v>1</v>
      </c>
      <c r="AB5" s="1">
        <f t="shared" si="7"/>
        <v>1</v>
      </c>
      <c r="AC5" s="1">
        <f t="shared" si="7"/>
        <v>1</v>
      </c>
      <c r="AD5" s="1">
        <f t="shared" si="7"/>
        <v>1</v>
      </c>
      <c r="AE5" s="1">
        <f t="shared" si="7"/>
        <v>1</v>
      </c>
      <c r="AF5" s="1">
        <f t="shared" si="7"/>
        <v>1</v>
      </c>
      <c r="AG5" s="1">
        <f t="shared" si="7"/>
        <v>1</v>
      </c>
      <c r="AH5" s="1">
        <f t="shared" si="7"/>
        <v>1</v>
      </c>
      <c r="AI5" s="1">
        <f t="shared" si="7"/>
        <v>1</v>
      </c>
      <c r="AJ5" s="1">
        <f t="shared" si="7"/>
        <v>1</v>
      </c>
      <c r="AK5" s="1">
        <f t="shared" si="7"/>
        <v>2</v>
      </c>
      <c r="AL5" s="1">
        <f t="shared" si="7"/>
        <v>2</v>
      </c>
      <c r="AM5" s="1">
        <f t="shared" si="7"/>
        <v>2</v>
      </c>
      <c r="AN5" s="1">
        <f t="shared" si="7"/>
        <v>2</v>
      </c>
      <c r="AO5" s="1">
        <f t="shared" si="7"/>
        <v>2</v>
      </c>
      <c r="AP5" s="6">
        <f>round(7697*(1000/$B19),0)</f>
        <v>2</v>
      </c>
      <c r="AQ5" s="1">
        <f t="shared" ref="AQ5:AX5" si="8">ROUND($AP5/$AP$12*AQ$12,0)</f>
        <v>2</v>
      </c>
      <c r="AR5" s="1">
        <f t="shared" si="8"/>
        <v>2</v>
      </c>
      <c r="AS5" s="1">
        <f t="shared" si="8"/>
        <v>2</v>
      </c>
      <c r="AT5" s="1">
        <f t="shared" si="8"/>
        <v>2</v>
      </c>
      <c r="AU5" s="1">
        <f t="shared" si="8"/>
        <v>3</v>
      </c>
      <c r="AV5" s="1">
        <f t="shared" si="8"/>
        <v>3</v>
      </c>
      <c r="AW5" s="1">
        <f t="shared" si="8"/>
        <v>3</v>
      </c>
      <c r="AX5" s="1">
        <f t="shared" si="8"/>
        <v>3</v>
      </c>
    </row>
    <row r="6" ht="14.25" customHeight="1">
      <c r="A6" s="1" t="s">
        <v>5</v>
      </c>
      <c r="B6" s="1">
        <f t="shared" ref="B6:AO6" si="9">ROUND($AP6/$AP$12*B$12,0)</f>
        <v>0</v>
      </c>
      <c r="C6" s="1">
        <f t="shared" si="9"/>
        <v>0</v>
      </c>
      <c r="D6" s="1">
        <f t="shared" si="9"/>
        <v>0</v>
      </c>
      <c r="E6" s="1">
        <f t="shared" si="9"/>
        <v>0</v>
      </c>
      <c r="F6" s="1">
        <f t="shared" si="9"/>
        <v>0</v>
      </c>
      <c r="G6" s="1">
        <f t="shared" si="9"/>
        <v>0</v>
      </c>
      <c r="H6" s="1">
        <f t="shared" si="9"/>
        <v>0</v>
      </c>
      <c r="I6" s="1">
        <f t="shared" si="9"/>
        <v>0</v>
      </c>
      <c r="J6" s="1">
        <f t="shared" si="9"/>
        <v>0</v>
      </c>
      <c r="K6" s="1">
        <f t="shared" si="9"/>
        <v>0</v>
      </c>
      <c r="L6" s="1">
        <f t="shared" si="9"/>
        <v>0</v>
      </c>
      <c r="M6" s="1">
        <f t="shared" si="9"/>
        <v>0</v>
      </c>
      <c r="N6" s="1">
        <f t="shared" si="9"/>
        <v>0</v>
      </c>
      <c r="O6" s="1">
        <f t="shared" si="9"/>
        <v>0</v>
      </c>
      <c r="P6" s="1">
        <f t="shared" si="9"/>
        <v>0</v>
      </c>
      <c r="Q6" s="1">
        <f t="shared" si="9"/>
        <v>0</v>
      </c>
      <c r="R6" s="1">
        <f t="shared" si="9"/>
        <v>0</v>
      </c>
      <c r="S6" s="1">
        <f t="shared" si="9"/>
        <v>0</v>
      </c>
      <c r="T6" s="1">
        <f t="shared" si="9"/>
        <v>0</v>
      </c>
      <c r="U6" s="1">
        <f t="shared" si="9"/>
        <v>0</v>
      </c>
      <c r="V6" s="1">
        <f t="shared" si="9"/>
        <v>0</v>
      </c>
      <c r="W6" s="1">
        <f t="shared" si="9"/>
        <v>0</v>
      </c>
      <c r="X6" s="1">
        <f t="shared" si="9"/>
        <v>0</v>
      </c>
      <c r="Y6" s="1">
        <f t="shared" si="9"/>
        <v>0</v>
      </c>
      <c r="Z6" s="1">
        <f t="shared" si="9"/>
        <v>0</v>
      </c>
      <c r="AA6" s="1">
        <f t="shared" si="9"/>
        <v>0</v>
      </c>
      <c r="AB6" s="1">
        <f t="shared" si="9"/>
        <v>0</v>
      </c>
      <c r="AC6" s="1">
        <f t="shared" si="9"/>
        <v>1</v>
      </c>
      <c r="AD6" s="1">
        <f t="shared" si="9"/>
        <v>1</v>
      </c>
      <c r="AE6" s="1">
        <f t="shared" si="9"/>
        <v>1</v>
      </c>
      <c r="AF6" s="1">
        <f t="shared" si="9"/>
        <v>1</v>
      </c>
      <c r="AG6" s="1">
        <f t="shared" si="9"/>
        <v>1</v>
      </c>
      <c r="AH6" s="1">
        <f t="shared" si="9"/>
        <v>1</v>
      </c>
      <c r="AI6" s="1">
        <f t="shared" si="9"/>
        <v>1</v>
      </c>
      <c r="AJ6" s="1">
        <f t="shared" si="9"/>
        <v>1</v>
      </c>
      <c r="AK6" s="1">
        <f t="shared" si="9"/>
        <v>1</v>
      </c>
      <c r="AL6" s="1">
        <f t="shared" si="9"/>
        <v>1</v>
      </c>
      <c r="AM6" s="1">
        <f t="shared" si="9"/>
        <v>1</v>
      </c>
      <c r="AN6" s="1">
        <f t="shared" si="9"/>
        <v>1</v>
      </c>
      <c r="AO6" s="1">
        <f t="shared" si="9"/>
        <v>1</v>
      </c>
      <c r="AP6" s="6">
        <f>round(6353*(1000/$B20),0)</f>
        <v>1</v>
      </c>
      <c r="AQ6" s="1">
        <f t="shared" ref="AQ6:AX6" si="10">ROUND($AP6/$AP$12*AQ$12,0)</f>
        <v>1</v>
      </c>
      <c r="AR6" s="1">
        <f t="shared" si="10"/>
        <v>1</v>
      </c>
      <c r="AS6" s="1">
        <f t="shared" si="10"/>
        <v>1</v>
      </c>
      <c r="AT6" s="1">
        <f t="shared" si="10"/>
        <v>1</v>
      </c>
      <c r="AU6" s="1">
        <f t="shared" si="10"/>
        <v>1</v>
      </c>
      <c r="AV6" s="1">
        <f t="shared" si="10"/>
        <v>1</v>
      </c>
      <c r="AW6" s="1">
        <f t="shared" si="10"/>
        <v>1</v>
      </c>
      <c r="AX6" s="1">
        <f t="shared" si="10"/>
        <v>1</v>
      </c>
    </row>
    <row r="7" ht="14.25" customHeight="1">
      <c r="A7" s="1" t="s">
        <v>6</v>
      </c>
      <c r="B7" s="1">
        <f t="shared" ref="B7:AO7" si="11">ROUND($AP7/$AP$12*B$12,0)</f>
        <v>0</v>
      </c>
      <c r="C7" s="1">
        <f t="shared" si="11"/>
        <v>0</v>
      </c>
      <c r="D7" s="1">
        <f t="shared" si="11"/>
        <v>1</v>
      </c>
      <c r="E7" s="1">
        <f t="shared" si="11"/>
        <v>1</v>
      </c>
      <c r="F7" s="1">
        <f t="shared" si="11"/>
        <v>1</v>
      </c>
      <c r="G7" s="1">
        <f t="shared" si="11"/>
        <v>1</v>
      </c>
      <c r="H7" s="1">
        <f t="shared" si="11"/>
        <v>1</v>
      </c>
      <c r="I7" s="1">
        <f t="shared" si="11"/>
        <v>1</v>
      </c>
      <c r="J7" s="1">
        <f t="shared" si="11"/>
        <v>1</v>
      </c>
      <c r="K7" s="1">
        <f t="shared" si="11"/>
        <v>1</v>
      </c>
      <c r="L7" s="1">
        <f t="shared" si="11"/>
        <v>1</v>
      </c>
      <c r="M7" s="1">
        <f t="shared" si="11"/>
        <v>1</v>
      </c>
      <c r="N7" s="1">
        <f t="shared" si="11"/>
        <v>1</v>
      </c>
      <c r="O7" s="1">
        <f t="shared" si="11"/>
        <v>1</v>
      </c>
      <c r="P7" s="1">
        <f t="shared" si="11"/>
        <v>1</v>
      </c>
      <c r="Q7" s="1">
        <f t="shared" si="11"/>
        <v>1</v>
      </c>
      <c r="R7" s="1">
        <f t="shared" si="11"/>
        <v>1</v>
      </c>
      <c r="S7" s="1">
        <f t="shared" si="11"/>
        <v>1</v>
      </c>
      <c r="T7" s="1">
        <f t="shared" si="11"/>
        <v>1</v>
      </c>
      <c r="U7" s="1">
        <f t="shared" si="11"/>
        <v>1</v>
      </c>
      <c r="V7" s="1">
        <f t="shared" si="11"/>
        <v>1</v>
      </c>
      <c r="W7" s="1">
        <f t="shared" si="11"/>
        <v>1</v>
      </c>
      <c r="X7" s="1">
        <f t="shared" si="11"/>
        <v>2</v>
      </c>
      <c r="Y7" s="1">
        <f t="shared" si="11"/>
        <v>2</v>
      </c>
      <c r="Z7" s="1">
        <f t="shared" si="11"/>
        <v>2</v>
      </c>
      <c r="AA7" s="1">
        <f t="shared" si="11"/>
        <v>2</v>
      </c>
      <c r="AB7" s="1">
        <f t="shared" si="11"/>
        <v>2</v>
      </c>
      <c r="AC7" s="1">
        <f t="shared" si="11"/>
        <v>2</v>
      </c>
      <c r="AD7" s="1">
        <f t="shared" si="11"/>
        <v>2</v>
      </c>
      <c r="AE7" s="1">
        <f t="shared" si="11"/>
        <v>2</v>
      </c>
      <c r="AF7" s="1">
        <f t="shared" si="11"/>
        <v>2</v>
      </c>
      <c r="AG7" s="1">
        <f t="shared" si="11"/>
        <v>3</v>
      </c>
      <c r="AH7" s="1">
        <f t="shared" si="11"/>
        <v>3</v>
      </c>
      <c r="AI7" s="1">
        <f t="shared" si="11"/>
        <v>3</v>
      </c>
      <c r="AJ7" s="1">
        <f t="shared" si="11"/>
        <v>3</v>
      </c>
      <c r="AK7" s="1">
        <f t="shared" si="11"/>
        <v>3</v>
      </c>
      <c r="AL7" s="1">
        <f t="shared" si="11"/>
        <v>3</v>
      </c>
      <c r="AM7" s="1">
        <f t="shared" si="11"/>
        <v>4</v>
      </c>
      <c r="AN7" s="1">
        <f t="shared" si="11"/>
        <v>4</v>
      </c>
      <c r="AO7" s="1">
        <f t="shared" si="11"/>
        <v>4</v>
      </c>
      <c r="AP7" s="6">
        <f>round(25720*(1000/$B21),0)</f>
        <v>4</v>
      </c>
      <c r="AQ7" s="1">
        <f t="shared" ref="AQ7:AX7" si="12">ROUND($AP7/$AP$12*AQ$12,0)</f>
        <v>4</v>
      </c>
      <c r="AR7" s="1">
        <f t="shared" si="12"/>
        <v>4</v>
      </c>
      <c r="AS7" s="1">
        <f t="shared" si="12"/>
        <v>5</v>
      </c>
      <c r="AT7" s="1">
        <f t="shared" si="12"/>
        <v>5</v>
      </c>
      <c r="AU7" s="1">
        <f t="shared" si="12"/>
        <v>5</v>
      </c>
      <c r="AV7" s="1">
        <f t="shared" si="12"/>
        <v>5</v>
      </c>
      <c r="AW7" s="1">
        <f t="shared" si="12"/>
        <v>6</v>
      </c>
      <c r="AX7" s="1">
        <f t="shared" si="12"/>
        <v>6</v>
      </c>
    </row>
    <row r="8" ht="14.25" customHeight="1">
      <c r="A8" s="1" t="s">
        <v>7</v>
      </c>
      <c r="B8" s="1">
        <f t="shared" ref="B8:AO8" si="13">ROUND($AP8/$AP$12*B$12,0)</f>
        <v>1</v>
      </c>
      <c r="C8" s="1">
        <f t="shared" si="13"/>
        <v>1</v>
      </c>
      <c r="D8" s="1">
        <f t="shared" si="13"/>
        <v>1</v>
      </c>
      <c r="E8" s="1">
        <f t="shared" si="13"/>
        <v>1</v>
      </c>
      <c r="F8" s="1">
        <f t="shared" si="13"/>
        <v>1</v>
      </c>
      <c r="G8" s="1">
        <f t="shared" si="13"/>
        <v>1</v>
      </c>
      <c r="H8" s="1">
        <f t="shared" si="13"/>
        <v>1</v>
      </c>
      <c r="I8" s="1">
        <f t="shared" si="13"/>
        <v>1</v>
      </c>
      <c r="J8" s="1">
        <f t="shared" si="13"/>
        <v>1</v>
      </c>
      <c r="K8" s="1">
        <f t="shared" si="13"/>
        <v>1</v>
      </c>
      <c r="L8" s="1">
        <f t="shared" si="13"/>
        <v>1</v>
      </c>
      <c r="M8" s="1">
        <f t="shared" si="13"/>
        <v>1</v>
      </c>
      <c r="N8" s="1">
        <f t="shared" si="13"/>
        <v>1</v>
      </c>
      <c r="O8" s="1">
        <f t="shared" si="13"/>
        <v>1</v>
      </c>
      <c r="P8" s="1">
        <f t="shared" si="13"/>
        <v>1</v>
      </c>
      <c r="Q8" s="1">
        <f t="shared" si="13"/>
        <v>1</v>
      </c>
      <c r="R8" s="1">
        <f t="shared" si="13"/>
        <v>1</v>
      </c>
      <c r="S8" s="1">
        <f t="shared" si="13"/>
        <v>1</v>
      </c>
      <c r="T8" s="1">
        <f t="shared" si="13"/>
        <v>2</v>
      </c>
      <c r="U8" s="1">
        <f t="shared" si="13"/>
        <v>2</v>
      </c>
      <c r="V8" s="1">
        <f t="shared" si="13"/>
        <v>2</v>
      </c>
      <c r="W8" s="1">
        <f t="shared" si="13"/>
        <v>2</v>
      </c>
      <c r="X8" s="1">
        <f t="shared" si="13"/>
        <v>2</v>
      </c>
      <c r="Y8" s="1">
        <f t="shared" si="13"/>
        <v>2</v>
      </c>
      <c r="Z8" s="1">
        <f t="shared" si="13"/>
        <v>2</v>
      </c>
      <c r="AA8" s="1">
        <f t="shared" si="13"/>
        <v>2</v>
      </c>
      <c r="AB8" s="1">
        <f t="shared" si="13"/>
        <v>2</v>
      </c>
      <c r="AC8" s="1">
        <f t="shared" si="13"/>
        <v>3</v>
      </c>
      <c r="AD8" s="1">
        <f t="shared" si="13"/>
        <v>3</v>
      </c>
      <c r="AE8" s="1">
        <f t="shared" si="13"/>
        <v>3</v>
      </c>
      <c r="AF8" s="1">
        <f t="shared" si="13"/>
        <v>3</v>
      </c>
      <c r="AG8" s="1">
        <f t="shared" si="13"/>
        <v>3</v>
      </c>
      <c r="AH8" s="1">
        <f t="shared" si="13"/>
        <v>3</v>
      </c>
      <c r="AI8" s="1">
        <f t="shared" si="13"/>
        <v>4</v>
      </c>
      <c r="AJ8" s="1">
        <f t="shared" si="13"/>
        <v>4</v>
      </c>
      <c r="AK8" s="1">
        <f t="shared" si="13"/>
        <v>4</v>
      </c>
      <c r="AL8" s="1">
        <f t="shared" si="13"/>
        <v>4</v>
      </c>
      <c r="AM8" s="1">
        <f t="shared" si="13"/>
        <v>4</v>
      </c>
      <c r="AN8" s="1">
        <f t="shared" si="13"/>
        <v>5</v>
      </c>
      <c r="AO8" s="1">
        <f t="shared" si="13"/>
        <v>5</v>
      </c>
      <c r="AP8" s="6">
        <f>round(14264*(1000/$B22),0)</f>
        <v>5</v>
      </c>
      <c r="AQ8" s="1">
        <f t="shared" ref="AQ8:AX8" si="14">ROUND($AP8/$AP$12*AQ$12,0)</f>
        <v>5</v>
      </c>
      <c r="AR8" s="1">
        <f t="shared" si="14"/>
        <v>6</v>
      </c>
      <c r="AS8" s="1">
        <f t="shared" si="14"/>
        <v>6</v>
      </c>
      <c r="AT8" s="1">
        <f t="shared" si="14"/>
        <v>6</v>
      </c>
      <c r="AU8" s="1">
        <f t="shared" si="14"/>
        <v>6</v>
      </c>
      <c r="AV8" s="1">
        <f t="shared" si="14"/>
        <v>7</v>
      </c>
      <c r="AW8" s="1">
        <f t="shared" si="14"/>
        <v>7</v>
      </c>
      <c r="AX8" s="1">
        <f t="shared" si="14"/>
        <v>7</v>
      </c>
    </row>
    <row r="9" ht="14.25" customHeight="1">
      <c r="A9" s="1" t="s">
        <v>8</v>
      </c>
      <c r="B9" s="1">
        <f t="shared" ref="B9:AO9" si="15">ROUND($AP9/$AP$12*B$12,0)</f>
        <v>1</v>
      </c>
      <c r="C9" s="1">
        <f t="shared" si="15"/>
        <v>1</v>
      </c>
      <c r="D9" s="1">
        <f t="shared" si="15"/>
        <v>1</v>
      </c>
      <c r="E9" s="1">
        <f t="shared" si="15"/>
        <v>1</v>
      </c>
      <c r="F9" s="1">
        <f t="shared" si="15"/>
        <v>1</v>
      </c>
      <c r="G9" s="1">
        <f t="shared" si="15"/>
        <v>1</v>
      </c>
      <c r="H9" s="1">
        <f t="shared" si="15"/>
        <v>1</v>
      </c>
      <c r="I9" s="1">
        <f t="shared" si="15"/>
        <v>1</v>
      </c>
      <c r="J9" s="1">
        <f t="shared" si="15"/>
        <v>1</v>
      </c>
      <c r="K9" s="1">
        <f t="shared" si="15"/>
        <v>1</v>
      </c>
      <c r="L9" s="1">
        <f t="shared" si="15"/>
        <v>1</v>
      </c>
      <c r="M9" s="1">
        <f t="shared" si="15"/>
        <v>1</v>
      </c>
      <c r="N9" s="1">
        <f t="shared" si="15"/>
        <v>1</v>
      </c>
      <c r="O9" s="1">
        <f t="shared" si="15"/>
        <v>1</v>
      </c>
      <c r="P9" s="1">
        <f t="shared" si="15"/>
        <v>1</v>
      </c>
      <c r="Q9" s="1">
        <f t="shared" si="15"/>
        <v>1</v>
      </c>
      <c r="R9" s="1">
        <f t="shared" si="15"/>
        <v>1</v>
      </c>
      <c r="S9" s="1">
        <f t="shared" si="15"/>
        <v>1</v>
      </c>
      <c r="T9" s="1">
        <f t="shared" si="15"/>
        <v>2</v>
      </c>
      <c r="U9" s="1">
        <f t="shared" si="15"/>
        <v>2</v>
      </c>
      <c r="V9" s="1">
        <f t="shared" si="15"/>
        <v>2</v>
      </c>
      <c r="W9" s="1">
        <f t="shared" si="15"/>
        <v>2</v>
      </c>
      <c r="X9" s="1">
        <f t="shared" si="15"/>
        <v>2</v>
      </c>
      <c r="Y9" s="1">
        <f t="shared" si="15"/>
        <v>2</v>
      </c>
      <c r="Z9" s="1">
        <f t="shared" si="15"/>
        <v>2</v>
      </c>
      <c r="AA9" s="1">
        <f t="shared" si="15"/>
        <v>2</v>
      </c>
      <c r="AB9" s="1">
        <f t="shared" si="15"/>
        <v>2</v>
      </c>
      <c r="AC9" s="1">
        <f t="shared" si="15"/>
        <v>3</v>
      </c>
      <c r="AD9" s="1">
        <f t="shared" si="15"/>
        <v>3</v>
      </c>
      <c r="AE9" s="1">
        <f t="shared" si="15"/>
        <v>3</v>
      </c>
      <c r="AF9" s="1">
        <f t="shared" si="15"/>
        <v>3</v>
      </c>
      <c r="AG9" s="1">
        <f t="shared" si="15"/>
        <v>3</v>
      </c>
      <c r="AH9" s="1">
        <f t="shared" si="15"/>
        <v>3</v>
      </c>
      <c r="AI9" s="1">
        <f t="shared" si="15"/>
        <v>4</v>
      </c>
      <c r="AJ9" s="1">
        <f t="shared" si="15"/>
        <v>4</v>
      </c>
      <c r="AK9" s="1">
        <f t="shared" si="15"/>
        <v>4</v>
      </c>
      <c r="AL9" s="1">
        <f t="shared" si="15"/>
        <v>4</v>
      </c>
      <c r="AM9" s="1">
        <f t="shared" si="15"/>
        <v>4</v>
      </c>
      <c r="AN9" s="1">
        <f t="shared" si="15"/>
        <v>5</v>
      </c>
      <c r="AO9" s="1">
        <f t="shared" si="15"/>
        <v>5</v>
      </c>
      <c r="AP9" s="6">
        <f>round(50988*(1000/$B23),0)</f>
        <v>5</v>
      </c>
      <c r="AQ9" s="1">
        <f t="shared" ref="AQ9:AX9" si="16">ROUND($AP9/$AP$12*AQ$12,0)</f>
        <v>5</v>
      </c>
      <c r="AR9" s="1">
        <f t="shared" si="16"/>
        <v>6</v>
      </c>
      <c r="AS9" s="1">
        <f t="shared" si="16"/>
        <v>6</v>
      </c>
      <c r="AT9" s="1">
        <f t="shared" si="16"/>
        <v>6</v>
      </c>
      <c r="AU9" s="1">
        <f t="shared" si="16"/>
        <v>6</v>
      </c>
      <c r="AV9" s="1">
        <f t="shared" si="16"/>
        <v>7</v>
      </c>
      <c r="AW9" s="1">
        <f t="shared" si="16"/>
        <v>7</v>
      </c>
      <c r="AX9" s="1">
        <f t="shared" si="16"/>
        <v>7</v>
      </c>
    </row>
    <row r="10" ht="14.25" customHeight="1">
      <c r="A10" s="1" t="s">
        <v>9</v>
      </c>
      <c r="B10" s="1">
        <f t="shared" ref="B10:AO10" si="17">ROUND($AP10/$AP$12*B$12,0)</f>
        <v>1</v>
      </c>
      <c r="C10" s="1">
        <f t="shared" si="17"/>
        <v>1</v>
      </c>
      <c r="D10" s="1">
        <f t="shared" si="17"/>
        <v>1</v>
      </c>
      <c r="E10" s="1">
        <f t="shared" si="17"/>
        <v>1</v>
      </c>
      <c r="F10" s="1">
        <f t="shared" si="17"/>
        <v>1</v>
      </c>
      <c r="G10" s="1">
        <f t="shared" si="17"/>
        <v>1</v>
      </c>
      <c r="H10" s="1">
        <f t="shared" si="17"/>
        <v>1</v>
      </c>
      <c r="I10" s="1">
        <f t="shared" si="17"/>
        <v>1</v>
      </c>
      <c r="J10" s="1">
        <f t="shared" si="17"/>
        <v>2</v>
      </c>
      <c r="K10" s="1">
        <f t="shared" si="17"/>
        <v>2</v>
      </c>
      <c r="L10" s="1">
        <f t="shared" si="17"/>
        <v>2</v>
      </c>
      <c r="M10" s="1">
        <f t="shared" si="17"/>
        <v>2</v>
      </c>
      <c r="N10" s="1">
        <f t="shared" si="17"/>
        <v>2</v>
      </c>
      <c r="O10" s="1">
        <f t="shared" si="17"/>
        <v>2</v>
      </c>
      <c r="P10" s="1">
        <f t="shared" si="17"/>
        <v>2</v>
      </c>
      <c r="Q10" s="1">
        <f t="shared" si="17"/>
        <v>2</v>
      </c>
      <c r="R10" s="1">
        <f t="shared" si="17"/>
        <v>2</v>
      </c>
      <c r="S10" s="1">
        <f t="shared" si="17"/>
        <v>2</v>
      </c>
      <c r="T10" s="1">
        <f t="shared" si="17"/>
        <v>2</v>
      </c>
      <c r="U10" s="1">
        <f t="shared" si="17"/>
        <v>3</v>
      </c>
      <c r="V10" s="1">
        <f t="shared" si="17"/>
        <v>3</v>
      </c>
      <c r="W10" s="1">
        <f t="shared" si="17"/>
        <v>3</v>
      </c>
      <c r="X10" s="1">
        <f t="shared" si="17"/>
        <v>3</v>
      </c>
      <c r="Y10" s="1">
        <f t="shared" si="17"/>
        <v>3</v>
      </c>
      <c r="Z10" s="1">
        <f t="shared" si="17"/>
        <v>3</v>
      </c>
      <c r="AA10" s="1">
        <f t="shared" si="17"/>
        <v>4</v>
      </c>
      <c r="AB10" s="1">
        <f t="shared" si="17"/>
        <v>4</v>
      </c>
      <c r="AC10" s="1">
        <f t="shared" si="17"/>
        <v>4</v>
      </c>
      <c r="AD10" s="1">
        <f t="shared" si="17"/>
        <v>4</v>
      </c>
      <c r="AE10" s="1">
        <f t="shared" si="17"/>
        <v>5</v>
      </c>
      <c r="AF10" s="1">
        <f t="shared" si="17"/>
        <v>5</v>
      </c>
      <c r="AG10" s="1">
        <f t="shared" si="17"/>
        <v>5</v>
      </c>
      <c r="AH10" s="1">
        <f t="shared" si="17"/>
        <v>5</v>
      </c>
      <c r="AI10" s="1">
        <f t="shared" si="17"/>
        <v>6</v>
      </c>
      <c r="AJ10" s="1">
        <f t="shared" si="17"/>
        <v>6</v>
      </c>
      <c r="AK10" s="1">
        <f t="shared" si="17"/>
        <v>6</v>
      </c>
      <c r="AL10" s="1">
        <f t="shared" si="17"/>
        <v>7</v>
      </c>
      <c r="AM10" s="1">
        <f t="shared" si="17"/>
        <v>7</v>
      </c>
      <c r="AN10" s="1">
        <f t="shared" si="17"/>
        <v>7</v>
      </c>
      <c r="AO10" s="1">
        <f t="shared" si="17"/>
        <v>8</v>
      </c>
      <c r="AP10" s="6">
        <f>round(56986*(1000/$B24),0)</f>
        <v>8</v>
      </c>
      <c r="AQ10" s="1">
        <f t="shared" ref="AQ10:AX10" si="18">ROUND($AP10/$AP$12*AQ$12,0)</f>
        <v>8</v>
      </c>
      <c r="AR10" s="1">
        <f t="shared" si="18"/>
        <v>9</v>
      </c>
      <c r="AS10" s="1">
        <f t="shared" si="18"/>
        <v>9</v>
      </c>
      <c r="AT10" s="1">
        <f t="shared" si="18"/>
        <v>10</v>
      </c>
      <c r="AU10" s="1">
        <f t="shared" si="18"/>
        <v>10</v>
      </c>
      <c r="AV10" s="1">
        <f t="shared" si="18"/>
        <v>11</v>
      </c>
      <c r="AW10" s="1">
        <f t="shared" si="18"/>
        <v>11</v>
      </c>
      <c r="AX10" s="1">
        <f t="shared" si="18"/>
        <v>12</v>
      </c>
    </row>
    <row r="11" ht="14.25" customHeight="1">
      <c r="A11" s="1" t="s">
        <v>10</v>
      </c>
      <c r="B11" s="1">
        <f t="shared" ref="B11:AO11" si="19">ROUND($AP11/$AP$12*B$12,0)</f>
        <v>1</v>
      </c>
      <c r="C11" s="1">
        <f t="shared" si="19"/>
        <v>1</v>
      </c>
      <c r="D11" s="1">
        <f t="shared" si="19"/>
        <v>1</v>
      </c>
      <c r="E11" s="1">
        <f t="shared" si="19"/>
        <v>1</v>
      </c>
      <c r="F11" s="1">
        <f t="shared" si="19"/>
        <v>1</v>
      </c>
      <c r="G11" s="1">
        <f t="shared" si="19"/>
        <v>1</v>
      </c>
      <c r="H11" s="1">
        <f t="shared" si="19"/>
        <v>1</v>
      </c>
      <c r="I11" s="1">
        <f t="shared" si="19"/>
        <v>1</v>
      </c>
      <c r="J11" s="1">
        <f t="shared" si="19"/>
        <v>1</v>
      </c>
      <c r="K11" s="1">
        <f t="shared" si="19"/>
        <v>1</v>
      </c>
      <c r="L11" s="1">
        <f t="shared" si="19"/>
        <v>1</v>
      </c>
      <c r="M11" s="1">
        <f t="shared" si="19"/>
        <v>1</v>
      </c>
      <c r="N11" s="1">
        <f t="shared" si="19"/>
        <v>1</v>
      </c>
      <c r="O11" s="1">
        <f t="shared" si="19"/>
        <v>1</v>
      </c>
      <c r="P11" s="1">
        <f t="shared" si="19"/>
        <v>2</v>
      </c>
      <c r="Q11" s="1">
        <f t="shared" si="19"/>
        <v>2</v>
      </c>
      <c r="R11" s="1">
        <f t="shared" si="19"/>
        <v>2</v>
      </c>
      <c r="S11" s="1">
        <f t="shared" si="19"/>
        <v>2</v>
      </c>
      <c r="T11" s="1">
        <f t="shared" si="19"/>
        <v>2</v>
      </c>
      <c r="U11" s="1">
        <f t="shared" si="19"/>
        <v>2</v>
      </c>
      <c r="V11" s="1">
        <f t="shared" si="19"/>
        <v>2</v>
      </c>
      <c r="W11" s="1">
        <f t="shared" si="19"/>
        <v>2</v>
      </c>
      <c r="X11" s="1">
        <f t="shared" si="19"/>
        <v>2</v>
      </c>
      <c r="Y11" s="1">
        <f t="shared" si="19"/>
        <v>2</v>
      </c>
      <c r="Z11" s="1">
        <f t="shared" si="19"/>
        <v>3</v>
      </c>
      <c r="AA11" s="1">
        <f t="shared" si="19"/>
        <v>3</v>
      </c>
      <c r="AB11" s="1">
        <f t="shared" si="19"/>
        <v>3</v>
      </c>
      <c r="AC11" s="1">
        <f t="shared" si="19"/>
        <v>3</v>
      </c>
      <c r="AD11" s="1">
        <f t="shared" si="19"/>
        <v>3</v>
      </c>
      <c r="AE11" s="1">
        <f t="shared" si="19"/>
        <v>3</v>
      </c>
      <c r="AF11" s="1">
        <f t="shared" si="19"/>
        <v>4</v>
      </c>
      <c r="AG11" s="1">
        <f t="shared" si="19"/>
        <v>4</v>
      </c>
      <c r="AH11" s="1">
        <f t="shared" si="19"/>
        <v>4</v>
      </c>
      <c r="AI11" s="1">
        <f t="shared" si="19"/>
        <v>4</v>
      </c>
      <c r="AJ11" s="1">
        <f t="shared" si="19"/>
        <v>4</v>
      </c>
      <c r="AK11" s="1">
        <f t="shared" si="19"/>
        <v>5</v>
      </c>
      <c r="AL11" s="1">
        <f t="shared" si="19"/>
        <v>5</v>
      </c>
      <c r="AM11" s="1">
        <f t="shared" si="19"/>
        <v>5</v>
      </c>
      <c r="AN11" s="1">
        <f t="shared" si="19"/>
        <v>6</v>
      </c>
      <c r="AO11" s="1">
        <f t="shared" si="19"/>
        <v>6</v>
      </c>
      <c r="AP11" s="6">
        <f>round(92272*(1000/$B25),0)</f>
        <v>6</v>
      </c>
      <c r="AQ11" s="1">
        <f t="shared" ref="AQ11:AX11" si="20">ROUND($AP11/$AP$12*AQ$12,0)</f>
        <v>6</v>
      </c>
      <c r="AR11" s="1">
        <f t="shared" si="20"/>
        <v>7</v>
      </c>
      <c r="AS11" s="1">
        <f t="shared" si="20"/>
        <v>7</v>
      </c>
      <c r="AT11" s="1">
        <f t="shared" si="20"/>
        <v>7</v>
      </c>
      <c r="AU11" s="1">
        <f t="shared" si="20"/>
        <v>8</v>
      </c>
      <c r="AV11" s="1">
        <f t="shared" si="20"/>
        <v>8</v>
      </c>
      <c r="AW11" s="1">
        <f t="shared" si="20"/>
        <v>8</v>
      </c>
      <c r="AX11" s="1">
        <f t="shared" si="20"/>
        <v>9</v>
      </c>
    </row>
    <row r="12" ht="14.25" customHeight="1">
      <c r="A12" s="9" t="s">
        <v>11</v>
      </c>
      <c r="B12" s="9">
        <v>28537.0</v>
      </c>
      <c r="C12" s="9">
        <v>31963.0</v>
      </c>
      <c r="D12" s="9">
        <v>35593.0</v>
      </c>
      <c r="E12" s="9">
        <v>38409.0</v>
      </c>
      <c r="F12" s="9">
        <v>41072.0</v>
      </c>
      <c r="G12" s="9">
        <v>44292.0</v>
      </c>
      <c r="H12" s="9">
        <v>47965.0</v>
      </c>
      <c r="I12" s="9">
        <v>50361.0</v>
      </c>
      <c r="J12" s="9">
        <v>53937.0</v>
      </c>
      <c r="K12" s="9">
        <v>56873.0</v>
      </c>
      <c r="L12" s="10">
        <v>58098.0</v>
      </c>
      <c r="M12" s="10">
        <v>58098.0</v>
      </c>
      <c r="N12" s="9">
        <v>63776.0</v>
      </c>
      <c r="O12" s="9">
        <v>68874.0</v>
      </c>
      <c r="P12" s="9">
        <v>73028.0</v>
      </c>
      <c r="Q12" s="9">
        <v>75053.0</v>
      </c>
      <c r="R12" s="9">
        <v>80085.0</v>
      </c>
      <c r="S12" s="9">
        <v>83663.0</v>
      </c>
      <c r="T12" s="9">
        <v>87022.0</v>
      </c>
      <c r="U12" s="9">
        <v>90515.0</v>
      </c>
      <c r="V12" s="9">
        <v>95060.0</v>
      </c>
      <c r="W12" s="9">
        <v>100827.0</v>
      </c>
      <c r="X12" s="9">
        <v>108021.0</v>
      </c>
      <c r="Y12" s="9">
        <v>114711.0</v>
      </c>
      <c r="Z12" s="9">
        <v>121510.0</v>
      </c>
      <c r="AA12" s="9">
        <v>126937.0</v>
      </c>
      <c r="AB12" s="9">
        <v>133774.0</v>
      </c>
      <c r="AC12" s="9">
        <v>143570.0</v>
      </c>
      <c r="AD12" s="9">
        <v>152390.0</v>
      </c>
      <c r="AE12" s="9">
        <v>161004.0</v>
      </c>
      <c r="AF12" s="9">
        <v>168643.0</v>
      </c>
      <c r="AG12" s="9">
        <v>178470.0</v>
      </c>
      <c r="AH12" s="9">
        <v>185497.0</v>
      </c>
      <c r="AI12" s="9">
        <v>197127.0</v>
      </c>
      <c r="AJ12" s="9">
        <v>207530.0</v>
      </c>
      <c r="AK12" s="9">
        <v>217522.0</v>
      </c>
      <c r="AL12" s="9">
        <v>230686.0</v>
      </c>
      <c r="AM12" s="9">
        <v>245747.0</v>
      </c>
      <c r="AN12" s="9">
        <v>257541.0</v>
      </c>
      <c r="AO12" s="9">
        <v>268064.0</v>
      </c>
      <c r="AP12" s="11">
        <v>279379.0</v>
      </c>
      <c r="AQ12" s="9">
        <v>292153.0</v>
      </c>
      <c r="AR12" s="9">
        <v>307752.0</v>
      </c>
      <c r="AS12" s="9">
        <v>324079.0</v>
      </c>
      <c r="AT12" s="9">
        <v>341336.0</v>
      </c>
      <c r="AU12" s="9">
        <v>356067.0</v>
      </c>
      <c r="AV12" s="9">
        <v>369697.0</v>
      </c>
      <c r="AW12" s="9">
        <v>386352.0</v>
      </c>
      <c r="AX12" s="9">
        <v>403018.0</v>
      </c>
    </row>
    <row r="13" ht="14.25" customHeight="1">
      <c r="A13" s="13" t="s">
        <v>12</v>
      </c>
      <c r="B13" s="14">
        <f t="shared" ref="B13:AV13" si="21">sum(B2:B11)</f>
        <v>1916</v>
      </c>
      <c r="C13" s="14">
        <f t="shared" si="21"/>
        <v>2146</v>
      </c>
      <c r="D13" s="14">
        <f t="shared" si="21"/>
        <v>2390</v>
      </c>
      <c r="E13" s="14">
        <f t="shared" si="21"/>
        <v>2579</v>
      </c>
      <c r="F13" s="14">
        <f t="shared" si="21"/>
        <v>2757</v>
      </c>
      <c r="G13" s="14">
        <f t="shared" si="21"/>
        <v>2973</v>
      </c>
      <c r="H13" s="14">
        <f t="shared" si="21"/>
        <v>3219</v>
      </c>
      <c r="I13" s="14">
        <f t="shared" si="21"/>
        <v>3379</v>
      </c>
      <c r="J13" s="14">
        <f t="shared" si="21"/>
        <v>3620</v>
      </c>
      <c r="K13" s="14">
        <f t="shared" si="21"/>
        <v>3817</v>
      </c>
      <c r="L13" s="14">
        <f t="shared" si="21"/>
        <v>3899</v>
      </c>
      <c r="M13" s="14">
        <f t="shared" si="21"/>
        <v>3899</v>
      </c>
      <c r="N13" s="14">
        <f t="shared" si="21"/>
        <v>4279</v>
      </c>
      <c r="O13" s="14">
        <f t="shared" si="21"/>
        <v>4621</v>
      </c>
      <c r="P13" s="14">
        <f t="shared" si="21"/>
        <v>4902</v>
      </c>
      <c r="Q13" s="14">
        <f t="shared" si="21"/>
        <v>5038</v>
      </c>
      <c r="R13" s="14">
        <f t="shared" si="21"/>
        <v>5375</v>
      </c>
      <c r="S13" s="14">
        <f t="shared" si="21"/>
        <v>5615</v>
      </c>
      <c r="T13" s="14">
        <f t="shared" si="21"/>
        <v>5842</v>
      </c>
      <c r="U13" s="14">
        <f t="shared" si="21"/>
        <v>6077</v>
      </c>
      <c r="V13" s="14">
        <f t="shared" si="21"/>
        <v>6382</v>
      </c>
      <c r="W13" s="14">
        <f t="shared" si="21"/>
        <v>6768</v>
      </c>
      <c r="X13" s="14">
        <f t="shared" si="21"/>
        <v>7251</v>
      </c>
      <c r="Y13" s="14">
        <f t="shared" si="21"/>
        <v>7699</v>
      </c>
      <c r="Z13" s="14">
        <f t="shared" si="21"/>
        <v>8156</v>
      </c>
      <c r="AA13" s="14">
        <f t="shared" si="21"/>
        <v>8521</v>
      </c>
      <c r="AB13" s="14">
        <f t="shared" si="21"/>
        <v>8979</v>
      </c>
      <c r="AC13" s="14">
        <f t="shared" si="21"/>
        <v>9639</v>
      </c>
      <c r="AD13" s="14">
        <f t="shared" si="21"/>
        <v>10230</v>
      </c>
      <c r="AE13" s="14">
        <f t="shared" si="21"/>
        <v>10808</v>
      </c>
      <c r="AF13" s="14">
        <f t="shared" si="21"/>
        <v>11321</v>
      </c>
      <c r="AG13" s="14">
        <f t="shared" si="21"/>
        <v>11981</v>
      </c>
      <c r="AH13" s="14">
        <f t="shared" si="21"/>
        <v>12451</v>
      </c>
      <c r="AI13" s="14">
        <f t="shared" si="21"/>
        <v>13234</v>
      </c>
      <c r="AJ13" s="14">
        <f t="shared" si="21"/>
        <v>13931</v>
      </c>
      <c r="AK13" s="14">
        <f t="shared" si="21"/>
        <v>14603</v>
      </c>
      <c r="AL13" s="14">
        <f t="shared" si="21"/>
        <v>15486</v>
      </c>
      <c r="AM13" s="14">
        <f t="shared" si="21"/>
        <v>16496</v>
      </c>
      <c r="AN13" s="14">
        <f t="shared" si="21"/>
        <v>17290</v>
      </c>
      <c r="AO13" s="14">
        <f t="shared" si="21"/>
        <v>17996</v>
      </c>
      <c r="AP13" s="14">
        <f t="shared" si="21"/>
        <v>18754</v>
      </c>
      <c r="AQ13" s="14">
        <f t="shared" si="21"/>
        <v>19610</v>
      </c>
      <c r="AR13" s="14">
        <f t="shared" si="21"/>
        <v>20659</v>
      </c>
      <c r="AS13" s="14">
        <f t="shared" si="21"/>
        <v>21754</v>
      </c>
      <c r="AT13" s="14">
        <f t="shared" si="21"/>
        <v>22911</v>
      </c>
      <c r="AU13" s="14">
        <f t="shared" si="21"/>
        <v>23902</v>
      </c>
      <c r="AV13" s="14">
        <f t="shared" si="21"/>
        <v>24818</v>
      </c>
      <c r="AW13" s="14">
        <f>sum(AW2:AW12)</f>
        <v>412287</v>
      </c>
      <c r="AX13" s="14">
        <f>sum(AX2:AX11)</f>
        <v>27054</v>
      </c>
    </row>
    <row r="14" ht="14.25" customHeight="1"/>
    <row r="15" ht="14.25" customHeight="1">
      <c r="A15" s="4" t="s"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4">
        <v>35867.0</v>
      </c>
      <c r="AK15" s="4">
        <v>37557.0</v>
      </c>
      <c r="AL15" s="4">
        <v>39901.0</v>
      </c>
      <c r="AM15" s="4">
        <v>43690.0</v>
      </c>
      <c r="AN15" s="4">
        <v>46285.0</v>
      </c>
      <c r="AO15" s="4">
        <v>47751.0</v>
      </c>
      <c r="AP15" s="4">
        <v>48168.0</v>
      </c>
      <c r="AQ15" s="4">
        <v>50288.0</v>
      </c>
      <c r="AR15" s="4">
        <v>53476.0</v>
      </c>
      <c r="AS15" s="4">
        <v>57840.0</v>
      </c>
      <c r="AT15" s="4">
        <v>61771.0</v>
      </c>
      <c r="AU15" s="4">
        <v>66806.0</v>
      </c>
      <c r="AV15" s="4"/>
      <c r="AW15" s="4"/>
      <c r="AX15" s="4"/>
    </row>
    <row r="16" ht="14.25" customHeight="1"/>
    <row r="17" ht="14.25" customHeight="1">
      <c r="A17" s="1" t="s">
        <v>2</v>
      </c>
      <c r="B17" s="9">
        <v>1263875.0</v>
      </c>
    </row>
    <row r="18" ht="14.25" customHeight="1">
      <c r="A18" s="1" t="s">
        <v>3</v>
      </c>
      <c r="B18" s="9">
        <v>4027160.0</v>
      </c>
    </row>
    <row r="19" ht="14.25" customHeight="1">
      <c r="A19" s="1" t="s">
        <v>4</v>
      </c>
      <c r="B19" s="9">
        <v>4592187.0</v>
      </c>
    </row>
    <row r="20" ht="14.25" customHeight="1">
      <c r="A20" s="1" t="s">
        <v>5</v>
      </c>
      <c r="B20" s="9">
        <v>5982584.0</v>
      </c>
    </row>
    <row r="21" ht="14.25" customHeight="1">
      <c r="A21" s="1" t="s">
        <v>6</v>
      </c>
      <c r="B21" s="9">
        <v>6712276.0</v>
      </c>
    </row>
    <row r="22" ht="14.25" customHeight="1">
      <c r="A22" s="1" t="s">
        <v>7</v>
      </c>
      <c r="B22" s="9">
        <v>2887465.0</v>
      </c>
    </row>
    <row r="23" ht="14.25" customHeight="1">
      <c r="A23" s="1" t="s">
        <v>8</v>
      </c>
      <c r="B23" s="9">
        <v>1.1289086E7</v>
      </c>
    </row>
    <row r="24" ht="14.25" customHeight="1">
      <c r="A24" s="1" t="s">
        <v>9</v>
      </c>
      <c r="B24" s="9">
        <v>6844272.0</v>
      </c>
    </row>
    <row r="25" ht="14.25" customHeight="1">
      <c r="A25" s="1" t="s">
        <v>10</v>
      </c>
      <c r="B25" s="9">
        <v>1.5176115E7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5" width="7.63"/>
    <col customWidth="1" min="46" max="52" width="8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3">
        <v>43966.0</v>
      </c>
      <c r="AZ1" s="2">
        <f>today()</f>
        <v>43967</v>
      </c>
    </row>
    <row r="2" ht="14.25" hidden="1" customHeight="1">
      <c r="A2" s="1" t="s">
        <v>1</v>
      </c>
      <c r="B2" s="1">
        <v>0.0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>
        <v>0.0</v>
      </c>
      <c r="U2" s="1">
        <v>0.0</v>
      </c>
      <c r="V2" s="1">
        <v>0.0</v>
      </c>
      <c r="W2" s="1">
        <v>0.0</v>
      </c>
      <c r="X2" s="1">
        <v>0.0</v>
      </c>
      <c r="Y2" s="1">
        <v>0.0</v>
      </c>
      <c r="Z2" s="1">
        <v>0.0</v>
      </c>
      <c r="AA2" s="1">
        <v>0.0</v>
      </c>
      <c r="AB2" s="1">
        <v>0.0</v>
      </c>
      <c r="AC2" s="1">
        <v>0.0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4">
        <v>0.0</v>
      </c>
      <c r="AU2" s="4">
        <v>0.0</v>
      </c>
      <c r="AV2" s="4">
        <v>0.0</v>
      </c>
      <c r="AW2" s="4"/>
      <c r="AX2" s="4">
        <v>0.0</v>
      </c>
      <c r="AY2" s="4"/>
      <c r="AZ2" s="4"/>
    </row>
    <row r="3" ht="14.25" customHeight="1">
      <c r="A3" s="1" t="s">
        <v>2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0.0</v>
      </c>
      <c r="S3" s="1">
        <v>0.0</v>
      </c>
      <c r="T3" s="1">
        <v>0.0</v>
      </c>
      <c r="U3" s="1">
        <v>0.0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0.0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4">
        <v>0.0</v>
      </c>
      <c r="AU3" s="4">
        <v>0.0</v>
      </c>
      <c r="AV3" s="4">
        <v>0.0</v>
      </c>
      <c r="AW3" s="4">
        <v>0.0</v>
      </c>
      <c r="AX3" s="4">
        <v>0.0</v>
      </c>
      <c r="AY3" s="4">
        <v>0.0</v>
      </c>
      <c r="AZ3" s="4"/>
    </row>
    <row r="4" ht="14.25" customHeight="1">
      <c r="A4" s="1" t="s">
        <v>3</v>
      </c>
      <c r="B4" s="1">
        <v>0.0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0.0</v>
      </c>
      <c r="Q4" s="1">
        <v>0.0</v>
      </c>
      <c r="R4" s="1">
        <v>0.0</v>
      </c>
      <c r="S4" s="1">
        <v>0.0</v>
      </c>
      <c r="T4" s="1">
        <v>0.0</v>
      </c>
      <c r="U4" s="1">
        <v>0.0</v>
      </c>
      <c r="V4" s="1">
        <v>0.0</v>
      </c>
      <c r="W4" s="1">
        <v>0.0</v>
      </c>
      <c r="X4" s="1">
        <v>0.0</v>
      </c>
      <c r="Y4" s="1">
        <v>0.0</v>
      </c>
      <c r="Z4" s="1">
        <v>0.0</v>
      </c>
      <c r="AA4" s="1">
        <v>0.0</v>
      </c>
      <c r="AB4" s="1">
        <v>0.0</v>
      </c>
      <c r="AC4" s="1">
        <v>0.0</v>
      </c>
      <c r="AD4" s="1">
        <v>0.0</v>
      </c>
      <c r="AE4" s="1">
        <v>0.0</v>
      </c>
      <c r="AF4" s="1">
        <v>0.0</v>
      </c>
      <c r="AG4" s="1">
        <v>0.0</v>
      </c>
      <c r="AH4" s="1">
        <v>0.0</v>
      </c>
      <c r="AI4" s="1">
        <v>0.0</v>
      </c>
      <c r="AJ4" s="1">
        <v>0.0</v>
      </c>
      <c r="AK4" s="1">
        <v>0.0</v>
      </c>
      <c r="AL4" s="1">
        <v>0.0</v>
      </c>
      <c r="AM4" s="1">
        <v>0.0</v>
      </c>
      <c r="AN4" s="1">
        <v>0.0</v>
      </c>
      <c r="AO4" s="1">
        <v>0.0</v>
      </c>
      <c r="AP4" s="1">
        <v>0.0</v>
      </c>
      <c r="AQ4" s="1">
        <v>0.0</v>
      </c>
      <c r="AR4" s="1">
        <v>0.0</v>
      </c>
      <c r="AS4" s="1">
        <v>0.0</v>
      </c>
      <c r="AT4" s="4">
        <v>0.0</v>
      </c>
      <c r="AU4" s="4">
        <v>1.0</v>
      </c>
      <c r="AV4" s="4">
        <v>1.0</v>
      </c>
      <c r="AW4" s="4">
        <v>1.0</v>
      </c>
      <c r="AX4" s="4">
        <v>1.0</v>
      </c>
      <c r="AY4" s="4">
        <v>1.0</v>
      </c>
      <c r="AZ4" s="4"/>
    </row>
    <row r="5" ht="14.25" customHeight="1">
      <c r="A5" s="1" t="s">
        <v>4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0.0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4">
        <v>0.0</v>
      </c>
      <c r="AU5" s="4">
        <v>0.0</v>
      </c>
      <c r="AV5" s="4">
        <v>0.0</v>
      </c>
      <c r="AW5" s="4">
        <v>0.0</v>
      </c>
      <c r="AX5" s="4">
        <v>0.0</v>
      </c>
      <c r="AY5" s="4">
        <v>0.0</v>
      </c>
      <c r="AZ5" s="4"/>
    </row>
    <row r="6" ht="14.25" customHeight="1">
      <c r="A6" s="1" t="s">
        <v>5</v>
      </c>
      <c r="B6" s="1">
        <v>0.0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0.0</v>
      </c>
      <c r="Q6" s="1">
        <v>0.0</v>
      </c>
      <c r="R6" s="1">
        <v>0.0</v>
      </c>
      <c r="S6" s="1">
        <v>0.0</v>
      </c>
      <c r="T6" s="1">
        <v>0.0</v>
      </c>
      <c r="U6" s="1">
        <v>0.0</v>
      </c>
      <c r="V6" s="1">
        <v>1.0</v>
      </c>
      <c r="W6" s="1">
        <v>1.0</v>
      </c>
      <c r="X6" s="1">
        <v>1.0</v>
      </c>
      <c r="Y6" s="1">
        <v>1.0</v>
      </c>
      <c r="Z6" s="1">
        <v>1.0</v>
      </c>
      <c r="AA6" s="1">
        <v>1.0</v>
      </c>
      <c r="AB6" s="1">
        <v>1.0</v>
      </c>
      <c r="AC6" s="1">
        <v>1.0</v>
      </c>
      <c r="AD6" s="1">
        <v>1.0</v>
      </c>
      <c r="AE6" s="1">
        <v>2.0</v>
      </c>
      <c r="AF6" s="1">
        <v>2.0</v>
      </c>
      <c r="AG6" s="1">
        <v>2.0</v>
      </c>
      <c r="AH6" s="1">
        <v>2.0</v>
      </c>
      <c r="AI6" s="1">
        <v>2.0</v>
      </c>
      <c r="AJ6" s="1">
        <v>2.0</v>
      </c>
      <c r="AK6" s="1">
        <v>2.0</v>
      </c>
      <c r="AL6" s="1">
        <v>2.0</v>
      </c>
      <c r="AM6" s="1">
        <v>2.0</v>
      </c>
      <c r="AN6" s="1">
        <v>2.0</v>
      </c>
      <c r="AO6" s="1">
        <v>2.0</v>
      </c>
      <c r="AP6" s="1">
        <v>3.0</v>
      </c>
      <c r="AQ6" s="1">
        <v>3.0</v>
      </c>
      <c r="AR6" s="1">
        <v>3.0</v>
      </c>
      <c r="AS6" s="1">
        <v>3.0</v>
      </c>
      <c r="AT6" s="4">
        <v>3.0</v>
      </c>
      <c r="AU6" s="4">
        <v>3.0</v>
      </c>
      <c r="AV6" s="4">
        <v>3.0</v>
      </c>
      <c r="AW6" s="4">
        <v>3.0</v>
      </c>
      <c r="AX6" s="4">
        <v>3.0</v>
      </c>
      <c r="AY6" s="4">
        <v>3.0</v>
      </c>
      <c r="AZ6" s="4"/>
    </row>
    <row r="7" ht="14.25" customHeight="1">
      <c r="A7" s="1" t="s">
        <v>6</v>
      </c>
      <c r="B7" s="1">
        <v>0.0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>
        <v>0.0</v>
      </c>
      <c r="U7" s="1">
        <v>0.0</v>
      </c>
      <c r="V7" s="1">
        <v>4.0</v>
      </c>
      <c r="W7" s="1">
        <v>4.0</v>
      </c>
      <c r="X7" s="1">
        <v>4.0</v>
      </c>
      <c r="Y7" s="1">
        <v>4.0</v>
      </c>
      <c r="Z7" s="1">
        <v>5.0</v>
      </c>
      <c r="AA7" s="1">
        <v>5.0</v>
      </c>
      <c r="AB7" s="1">
        <v>5.0</v>
      </c>
      <c r="AC7" s="1">
        <v>6.0</v>
      </c>
      <c r="AD7" s="1">
        <v>6.0</v>
      </c>
      <c r="AE7" s="1">
        <v>10.0</v>
      </c>
      <c r="AF7" s="1">
        <v>10.0</v>
      </c>
      <c r="AG7" s="1">
        <v>10.0</v>
      </c>
      <c r="AH7" s="1">
        <v>10.0</v>
      </c>
      <c r="AI7" s="1">
        <v>11.0</v>
      </c>
      <c r="AJ7" s="1">
        <v>11.0</v>
      </c>
      <c r="AK7" s="1">
        <v>11.0</v>
      </c>
      <c r="AL7" s="1">
        <v>13.0</v>
      </c>
      <c r="AM7" s="1">
        <v>17.0</v>
      </c>
      <c r="AN7" s="1">
        <v>17.0</v>
      </c>
      <c r="AO7" s="1">
        <v>18.0</v>
      </c>
      <c r="AP7" s="1">
        <v>18.0</v>
      </c>
      <c r="AQ7" s="1">
        <v>18.0</v>
      </c>
      <c r="AR7" s="1">
        <v>21.0</v>
      </c>
      <c r="AS7" s="1">
        <v>21.0</v>
      </c>
      <c r="AT7" s="4">
        <v>22.0</v>
      </c>
      <c r="AU7" s="4">
        <v>24.0</v>
      </c>
      <c r="AV7" s="4">
        <v>24.0</v>
      </c>
      <c r="AW7" s="4">
        <v>24.0</v>
      </c>
      <c r="AX7" s="4">
        <v>31.0</v>
      </c>
      <c r="AY7" s="4">
        <v>31.0</v>
      </c>
      <c r="AZ7" s="4"/>
    </row>
    <row r="8" ht="14.25" customHeight="1">
      <c r="A8" s="1" t="s">
        <v>7</v>
      </c>
      <c r="B8" s="1">
        <v>0.0</v>
      </c>
      <c r="C8" s="1">
        <v>0.0</v>
      </c>
      <c r="D8" s="1">
        <v>1.0</v>
      </c>
      <c r="E8" s="1">
        <v>1.0</v>
      </c>
      <c r="F8" s="1">
        <v>1.0</v>
      </c>
      <c r="G8" s="1">
        <v>1.0</v>
      </c>
      <c r="H8" s="1">
        <v>1.0</v>
      </c>
      <c r="I8" s="1">
        <v>1.0</v>
      </c>
      <c r="J8" s="1">
        <v>1.0</v>
      </c>
      <c r="K8" s="1">
        <v>1.0</v>
      </c>
      <c r="L8" s="1">
        <v>1.0</v>
      </c>
      <c r="M8" s="1">
        <v>1.0</v>
      </c>
      <c r="N8" s="1">
        <v>3.0</v>
      </c>
      <c r="O8" s="1">
        <v>3.0</v>
      </c>
      <c r="P8" s="1">
        <v>3.0</v>
      </c>
      <c r="Q8" s="1">
        <v>3.0</v>
      </c>
      <c r="R8" s="1">
        <v>3.0</v>
      </c>
      <c r="S8" s="1">
        <v>3.0</v>
      </c>
      <c r="T8" s="1">
        <v>3.0</v>
      </c>
      <c r="U8" s="1">
        <v>3.0</v>
      </c>
      <c r="V8" s="1">
        <v>4.0</v>
      </c>
      <c r="W8" s="1">
        <v>4.0</v>
      </c>
      <c r="X8" s="1">
        <v>4.0</v>
      </c>
      <c r="Y8" s="1">
        <v>4.0</v>
      </c>
      <c r="Z8" s="1">
        <v>5.0</v>
      </c>
      <c r="AA8" s="1">
        <v>5.0</v>
      </c>
      <c r="AB8" s="1">
        <v>5.0</v>
      </c>
      <c r="AC8" s="1">
        <v>5.0</v>
      </c>
      <c r="AD8" s="1">
        <v>5.0</v>
      </c>
      <c r="AE8" s="1">
        <v>5.0</v>
      </c>
      <c r="AF8" s="1">
        <v>5.0</v>
      </c>
      <c r="AG8" s="1">
        <v>5.0</v>
      </c>
      <c r="AH8" s="1">
        <v>5.0</v>
      </c>
      <c r="AI8" s="1">
        <v>5.0</v>
      </c>
      <c r="AJ8" s="1">
        <v>5.0</v>
      </c>
      <c r="AK8" s="1">
        <v>5.0</v>
      </c>
      <c r="AL8" s="1">
        <v>6.0</v>
      </c>
      <c r="AM8" s="1">
        <v>6.0</v>
      </c>
      <c r="AN8" s="1">
        <v>6.0</v>
      </c>
      <c r="AO8" s="1">
        <v>6.0</v>
      </c>
      <c r="AP8" s="1">
        <v>6.0</v>
      </c>
      <c r="AQ8" s="1">
        <v>6.0</v>
      </c>
      <c r="AR8" s="1">
        <v>6.0</v>
      </c>
      <c r="AS8" s="1">
        <v>6.0</v>
      </c>
      <c r="AT8" s="4">
        <v>6.0</v>
      </c>
      <c r="AU8" s="4">
        <v>6.0</v>
      </c>
      <c r="AV8" s="4">
        <v>6.0</v>
      </c>
      <c r="AW8" s="4">
        <v>6.0</v>
      </c>
      <c r="AX8" s="4">
        <v>6.0</v>
      </c>
      <c r="AY8" s="4">
        <v>6.0</v>
      </c>
      <c r="AZ8" s="4"/>
    </row>
    <row r="9" ht="14.25" customHeight="1">
      <c r="A9" s="1" t="s">
        <v>8</v>
      </c>
      <c r="B9" s="1">
        <v>0.0</v>
      </c>
      <c r="C9" s="1">
        <v>0.0</v>
      </c>
      <c r="D9" s="1">
        <v>0.0</v>
      </c>
      <c r="E9" s="1">
        <v>0.0</v>
      </c>
      <c r="F9" s="1">
        <v>2.0</v>
      </c>
      <c r="G9" s="1">
        <v>2.0</v>
      </c>
      <c r="H9" s="1">
        <v>2.0</v>
      </c>
      <c r="I9" s="1">
        <v>6.0</v>
      </c>
      <c r="J9" s="1">
        <v>6.0</v>
      </c>
      <c r="K9" s="1">
        <v>7.0</v>
      </c>
      <c r="L9" s="1">
        <v>7.0</v>
      </c>
      <c r="M9" s="1">
        <v>8.0</v>
      </c>
      <c r="N9" s="1">
        <v>9.0</v>
      </c>
      <c r="O9" s="1">
        <v>9.0</v>
      </c>
      <c r="P9" s="1">
        <v>12.0</v>
      </c>
      <c r="Q9" s="1">
        <v>12.0</v>
      </c>
      <c r="R9" s="1">
        <v>12.0</v>
      </c>
      <c r="S9" s="1">
        <v>12.0</v>
      </c>
      <c r="T9" s="1">
        <v>12.0</v>
      </c>
      <c r="U9" s="1">
        <v>18.0</v>
      </c>
      <c r="V9" s="1">
        <v>20.0</v>
      </c>
      <c r="W9" s="1">
        <v>20.0</v>
      </c>
      <c r="X9" s="1">
        <v>21.0</v>
      </c>
      <c r="Y9" s="1">
        <v>22.0</v>
      </c>
      <c r="Z9" s="1">
        <v>23.0</v>
      </c>
      <c r="AA9" s="1">
        <v>23.0</v>
      </c>
      <c r="AB9" s="1">
        <v>25.0</v>
      </c>
      <c r="AC9" s="1">
        <v>27.0</v>
      </c>
      <c r="AD9" s="1">
        <v>29.0</v>
      </c>
      <c r="AE9" s="1">
        <v>29.0</v>
      </c>
      <c r="AF9" s="1">
        <v>29.0</v>
      </c>
      <c r="AG9" s="1">
        <v>30.0</v>
      </c>
      <c r="AH9" s="1">
        <v>30.0</v>
      </c>
      <c r="AI9" s="1">
        <v>32.0</v>
      </c>
      <c r="AJ9" s="1">
        <v>32.0</v>
      </c>
      <c r="AK9" s="1">
        <v>32.0</v>
      </c>
      <c r="AL9" s="1">
        <v>34.0</v>
      </c>
      <c r="AM9" s="1">
        <v>34.0</v>
      </c>
      <c r="AN9" s="1">
        <v>35.0</v>
      </c>
      <c r="AO9" s="1">
        <v>36.0</v>
      </c>
      <c r="AP9" s="1">
        <v>38.0</v>
      </c>
      <c r="AQ9" s="1">
        <v>40.0</v>
      </c>
      <c r="AR9" s="1">
        <v>42.0</v>
      </c>
      <c r="AS9" s="1">
        <v>42.0</v>
      </c>
      <c r="AT9" s="4">
        <v>43.0</v>
      </c>
      <c r="AU9" s="4">
        <v>44.0</v>
      </c>
      <c r="AV9" s="4">
        <v>44.0</v>
      </c>
      <c r="AW9" s="4">
        <v>44.0</v>
      </c>
      <c r="AX9" s="4">
        <v>44.0</v>
      </c>
      <c r="AY9" s="4">
        <v>45.0</v>
      </c>
      <c r="AZ9" s="4"/>
    </row>
    <row r="10" ht="14.25" customHeight="1">
      <c r="A10" s="1" t="s">
        <v>9</v>
      </c>
      <c r="B10" s="1">
        <v>1.0</v>
      </c>
      <c r="C10" s="1">
        <v>1.0</v>
      </c>
      <c r="D10" s="1">
        <v>1.0</v>
      </c>
      <c r="E10" s="1">
        <v>1.0</v>
      </c>
      <c r="F10" s="1">
        <v>1.0</v>
      </c>
      <c r="G10" s="1">
        <v>1.0</v>
      </c>
      <c r="H10" s="1">
        <v>1.0</v>
      </c>
      <c r="I10" s="1">
        <v>1.0</v>
      </c>
      <c r="J10" s="1">
        <v>1.0</v>
      </c>
      <c r="K10" s="1">
        <v>2.0</v>
      </c>
      <c r="L10" s="1">
        <v>3.0</v>
      </c>
      <c r="M10" s="1">
        <v>3.0</v>
      </c>
      <c r="N10" s="1">
        <v>3.0</v>
      </c>
      <c r="O10" s="1">
        <v>3.0</v>
      </c>
      <c r="P10" s="1">
        <v>6.0</v>
      </c>
      <c r="Q10" s="1">
        <v>6.0</v>
      </c>
      <c r="R10" s="1">
        <v>6.0</v>
      </c>
      <c r="S10" s="1">
        <v>8.0</v>
      </c>
      <c r="T10" s="1">
        <v>8.0</v>
      </c>
      <c r="U10" s="1">
        <v>8.0</v>
      </c>
      <c r="V10" s="1">
        <v>13.0</v>
      </c>
      <c r="W10" s="1">
        <v>15.0</v>
      </c>
      <c r="X10" s="1">
        <v>16.0</v>
      </c>
      <c r="Y10" s="1">
        <v>17.0</v>
      </c>
      <c r="Z10" s="1">
        <v>17.0</v>
      </c>
      <c r="AA10" s="1">
        <v>17.0</v>
      </c>
      <c r="AB10" s="1">
        <v>22.0</v>
      </c>
      <c r="AC10" s="1">
        <v>28.0</v>
      </c>
      <c r="AD10" s="1">
        <v>30.0</v>
      </c>
      <c r="AE10" s="1">
        <v>32.0</v>
      </c>
      <c r="AF10" s="1">
        <v>33.0</v>
      </c>
      <c r="AG10" s="1">
        <v>35.0</v>
      </c>
      <c r="AH10" s="1">
        <v>38.0</v>
      </c>
      <c r="AI10" s="1">
        <v>42.0</v>
      </c>
      <c r="AJ10" s="1">
        <v>42.0</v>
      </c>
      <c r="AK10" s="1">
        <v>55.0</v>
      </c>
      <c r="AL10" s="1">
        <v>56.0</v>
      </c>
      <c r="AM10" s="1">
        <v>58.0</v>
      </c>
      <c r="AN10" s="1">
        <v>64.0</v>
      </c>
      <c r="AO10" s="1">
        <v>71.0</v>
      </c>
      <c r="AP10" s="1">
        <v>73.0</v>
      </c>
      <c r="AQ10" s="1">
        <v>79.0</v>
      </c>
      <c r="AR10" s="1">
        <v>88.0</v>
      </c>
      <c r="AS10" s="1">
        <v>95.0</v>
      </c>
      <c r="AT10" s="4">
        <v>98.0</v>
      </c>
      <c r="AU10" s="4">
        <v>106.0</v>
      </c>
      <c r="AV10" s="4">
        <v>106.0</v>
      </c>
      <c r="AW10" s="4">
        <v>117.0</v>
      </c>
      <c r="AX10" s="4">
        <v>129.0</v>
      </c>
      <c r="AY10" s="4">
        <v>137.0</v>
      </c>
      <c r="AZ10" s="4"/>
    </row>
    <row r="11" ht="14.25" customHeight="1">
      <c r="A11" s="1" t="s">
        <v>10</v>
      </c>
      <c r="B11" s="1">
        <v>0.0</v>
      </c>
      <c r="C11" s="1">
        <v>0.0</v>
      </c>
      <c r="D11" s="1">
        <v>0.0</v>
      </c>
      <c r="E11" s="1">
        <v>1.0</v>
      </c>
      <c r="F11" s="1">
        <v>1.0</v>
      </c>
      <c r="G11" s="1">
        <v>1.0</v>
      </c>
      <c r="H11" s="1">
        <v>1.0</v>
      </c>
      <c r="I11" s="1">
        <v>1.0</v>
      </c>
      <c r="J11" s="1">
        <v>1.0</v>
      </c>
      <c r="K11" s="1">
        <v>1.0</v>
      </c>
      <c r="L11" s="1">
        <v>1.0</v>
      </c>
      <c r="M11" s="1">
        <v>1.0</v>
      </c>
      <c r="N11" s="1">
        <v>3.0</v>
      </c>
      <c r="O11" s="1">
        <v>3.0</v>
      </c>
      <c r="P11" s="1">
        <v>3.0</v>
      </c>
      <c r="Q11" s="1">
        <v>4.0</v>
      </c>
      <c r="R11" s="1">
        <v>4.0</v>
      </c>
      <c r="S11" s="1">
        <v>4.0</v>
      </c>
      <c r="T11" s="1">
        <v>4.0</v>
      </c>
      <c r="U11" s="1">
        <v>5.0</v>
      </c>
      <c r="V11" s="1">
        <v>6.0</v>
      </c>
      <c r="W11" s="1">
        <v>6.0</v>
      </c>
      <c r="X11" s="1">
        <v>6.0</v>
      </c>
      <c r="Y11" s="1">
        <v>6.0</v>
      </c>
      <c r="Z11" s="1">
        <v>7.0</v>
      </c>
      <c r="AA11" s="1">
        <v>7.0</v>
      </c>
      <c r="AB11" s="1">
        <v>7.0</v>
      </c>
      <c r="AC11" s="1">
        <v>8.0</v>
      </c>
      <c r="AD11" s="1">
        <v>8.0</v>
      </c>
      <c r="AE11" s="1">
        <v>8.0</v>
      </c>
      <c r="AF11" s="1">
        <v>8.0</v>
      </c>
      <c r="AG11" s="1">
        <v>8.0</v>
      </c>
      <c r="AH11" s="1">
        <v>8.0</v>
      </c>
      <c r="AI11" s="1">
        <v>11.0</v>
      </c>
      <c r="AJ11" s="1">
        <v>11.0</v>
      </c>
      <c r="AK11" s="1">
        <v>11.0</v>
      </c>
      <c r="AL11" s="1">
        <v>12.0</v>
      </c>
      <c r="AM11" s="1">
        <v>14.0</v>
      </c>
      <c r="AN11" s="1">
        <v>14.0</v>
      </c>
      <c r="AO11" s="1">
        <v>15.0</v>
      </c>
      <c r="AP11" s="1">
        <v>15.0</v>
      </c>
      <c r="AQ11" s="1">
        <v>15.0</v>
      </c>
      <c r="AR11" s="1">
        <v>18.0</v>
      </c>
      <c r="AS11" s="1">
        <v>19.0</v>
      </c>
      <c r="AT11" s="4">
        <v>22.0</v>
      </c>
      <c r="AU11" s="4">
        <v>22.0</v>
      </c>
      <c r="AV11" s="4">
        <v>22.0</v>
      </c>
      <c r="AW11" s="4">
        <v>24.0</v>
      </c>
      <c r="AX11" s="4">
        <v>24.0</v>
      </c>
      <c r="AY11" s="4">
        <v>24.0</v>
      </c>
      <c r="AZ11" s="4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5" width="7.63"/>
    <col customWidth="1" min="46" max="52" width="8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7">
        <v>43962.0</v>
      </c>
      <c r="AV1" s="2">
        <v>43963.0</v>
      </c>
      <c r="AW1" s="7">
        <v>43964.0</v>
      </c>
      <c r="AX1" s="2">
        <v>43965.0</v>
      </c>
      <c r="AY1" s="8">
        <v>43966.0</v>
      </c>
      <c r="AZ1" s="2">
        <f>today()</f>
        <v>43967</v>
      </c>
    </row>
    <row r="2" ht="14.25" hidden="1" customHeight="1">
      <c r="A2" s="1" t="s">
        <v>1</v>
      </c>
      <c r="B2" s="1">
        <v>0.0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>
        <v>0.0</v>
      </c>
      <c r="U2" s="1">
        <v>0.0</v>
      </c>
      <c r="V2" s="1">
        <v>0.0</v>
      </c>
      <c r="W2" s="1">
        <v>0.0</v>
      </c>
      <c r="X2" s="1">
        <v>0.0</v>
      </c>
      <c r="Y2" s="1">
        <v>0.0</v>
      </c>
      <c r="Z2" s="1">
        <v>0.0</v>
      </c>
      <c r="AA2" s="1">
        <v>0.0</v>
      </c>
      <c r="AB2" s="1">
        <v>0.0</v>
      </c>
      <c r="AC2" s="1">
        <v>0.0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4">
        <v>0.0</v>
      </c>
      <c r="AU2" s="4">
        <v>0.0</v>
      </c>
      <c r="AV2" s="4">
        <v>0.0</v>
      </c>
      <c r="AW2" s="4"/>
      <c r="AX2" s="4">
        <v>0.0</v>
      </c>
      <c r="AY2" s="4"/>
      <c r="AZ2" s="4"/>
    </row>
    <row r="3" ht="14.25" customHeight="1">
      <c r="A3" s="1" t="s">
        <v>2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0.0</v>
      </c>
      <c r="S3" s="1">
        <v>0.0</v>
      </c>
      <c r="T3" s="1">
        <v>0.0</v>
      </c>
      <c r="U3" s="1">
        <v>0.0</v>
      </c>
      <c r="V3" s="1">
        <v>6.0</v>
      </c>
      <c r="W3" s="1">
        <v>6.0</v>
      </c>
      <c r="X3" s="1">
        <v>6.0</v>
      </c>
      <c r="Y3" s="1">
        <v>6.0</v>
      </c>
      <c r="Z3" s="1">
        <v>6.0</v>
      </c>
      <c r="AA3" s="1">
        <v>6.0</v>
      </c>
      <c r="AB3" s="1">
        <v>6.0</v>
      </c>
      <c r="AC3" s="1">
        <v>6.0</v>
      </c>
      <c r="AD3" s="1">
        <v>6.0</v>
      </c>
      <c r="AE3" s="1">
        <v>6.0</v>
      </c>
      <c r="AF3" s="1">
        <v>6.0</v>
      </c>
      <c r="AG3" s="1">
        <v>6.0</v>
      </c>
      <c r="AH3" s="1">
        <v>6.0</v>
      </c>
      <c r="AI3" s="1">
        <v>6.0</v>
      </c>
      <c r="AJ3" s="1">
        <v>6.0</v>
      </c>
      <c r="AK3" s="1">
        <v>6.0</v>
      </c>
      <c r="AL3" s="1">
        <v>13.0</v>
      </c>
      <c r="AM3" s="1">
        <v>13.0</v>
      </c>
      <c r="AN3" s="1">
        <v>13.0</v>
      </c>
      <c r="AO3" s="1">
        <v>13.0</v>
      </c>
      <c r="AP3" s="1">
        <v>16.0</v>
      </c>
      <c r="AQ3" s="1">
        <v>16.0</v>
      </c>
      <c r="AR3" s="1">
        <v>16.0</v>
      </c>
      <c r="AS3" s="1">
        <v>16.0</v>
      </c>
      <c r="AT3" s="4">
        <v>16.0</v>
      </c>
      <c r="AU3" s="4">
        <v>16.0</v>
      </c>
      <c r="AV3" s="4">
        <v>16.0</v>
      </c>
      <c r="AW3" s="4">
        <v>17.0</v>
      </c>
      <c r="AX3" s="4">
        <v>19.0</v>
      </c>
      <c r="AY3" s="4">
        <v>20.0</v>
      </c>
      <c r="AZ3" s="4"/>
    </row>
    <row r="4" ht="14.25" customHeight="1">
      <c r="A4" s="1" t="s">
        <v>3</v>
      </c>
      <c r="B4" s="1">
        <v>0.0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3.0</v>
      </c>
      <c r="Q4" s="1">
        <v>3.0</v>
      </c>
      <c r="R4" s="1">
        <v>3.0</v>
      </c>
      <c r="S4" s="1">
        <v>3.0</v>
      </c>
      <c r="T4" s="1">
        <v>3.0</v>
      </c>
      <c r="U4" s="1">
        <v>3.0</v>
      </c>
      <c r="V4" s="1">
        <v>10.0</v>
      </c>
      <c r="W4" s="1">
        <v>10.0</v>
      </c>
      <c r="X4" s="1">
        <v>10.0</v>
      </c>
      <c r="Y4" s="1">
        <v>10.0</v>
      </c>
      <c r="Z4" s="1">
        <v>13.0</v>
      </c>
      <c r="AA4" s="1">
        <v>13.0</v>
      </c>
      <c r="AB4" s="1">
        <v>13.0</v>
      </c>
      <c r="AC4" s="1">
        <v>13.0</v>
      </c>
      <c r="AD4" s="1">
        <v>13.0</v>
      </c>
      <c r="AE4" s="1">
        <v>13.0</v>
      </c>
      <c r="AF4" s="1">
        <v>13.0</v>
      </c>
      <c r="AG4" s="1">
        <v>13.0</v>
      </c>
      <c r="AH4" s="1">
        <v>13.0</v>
      </c>
      <c r="AI4" s="1">
        <v>13.0</v>
      </c>
      <c r="AJ4" s="1">
        <v>13.0</v>
      </c>
      <c r="AK4" s="1">
        <v>13.0</v>
      </c>
      <c r="AL4" s="1">
        <v>20.0</v>
      </c>
      <c r="AM4" s="1">
        <v>20.0</v>
      </c>
      <c r="AN4" s="1">
        <v>20.0</v>
      </c>
      <c r="AO4" s="1">
        <v>20.0</v>
      </c>
      <c r="AP4" s="1">
        <v>20.0</v>
      </c>
      <c r="AQ4" s="1">
        <v>20.0</v>
      </c>
      <c r="AR4" s="1">
        <v>20.0</v>
      </c>
      <c r="AS4" s="1">
        <v>20.0</v>
      </c>
      <c r="AT4" s="4">
        <v>23.0</v>
      </c>
      <c r="AU4" s="4">
        <v>23.0</v>
      </c>
      <c r="AV4" s="4">
        <v>23.0</v>
      </c>
      <c r="AW4" s="4">
        <v>24.0</v>
      </c>
      <c r="AX4" s="4">
        <v>28.0</v>
      </c>
      <c r="AY4" s="4">
        <v>28.0</v>
      </c>
      <c r="AZ4" s="4"/>
    </row>
    <row r="5" ht="14.25" customHeight="1">
      <c r="A5" s="1" t="s">
        <v>4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6.0</v>
      </c>
      <c r="Q5" s="1">
        <v>6.0</v>
      </c>
      <c r="R5" s="1">
        <v>6.0</v>
      </c>
      <c r="S5" s="1">
        <v>6.0</v>
      </c>
      <c r="T5" s="1">
        <v>6.0</v>
      </c>
      <c r="U5" s="1">
        <v>6.0</v>
      </c>
      <c r="V5" s="1">
        <v>9.0</v>
      </c>
      <c r="W5" s="1">
        <v>9.0</v>
      </c>
      <c r="X5" s="1">
        <v>9.0</v>
      </c>
      <c r="Y5" s="1">
        <v>9.0</v>
      </c>
      <c r="Z5" s="1">
        <v>14.0</v>
      </c>
      <c r="AA5" s="1">
        <v>14.0</v>
      </c>
      <c r="AB5" s="1">
        <v>14.0</v>
      </c>
      <c r="AC5" s="1">
        <v>15.0</v>
      </c>
      <c r="AD5" s="1">
        <v>15.0</v>
      </c>
      <c r="AE5" s="1">
        <v>15.0</v>
      </c>
      <c r="AF5" s="1">
        <v>15.0</v>
      </c>
      <c r="AG5" s="1">
        <v>15.0</v>
      </c>
      <c r="AH5" s="1">
        <v>15.0</v>
      </c>
      <c r="AI5" s="1">
        <v>15.0</v>
      </c>
      <c r="AJ5" s="1">
        <v>15.0</v>
      </c>
      <c r="AK5" s="1">
        <v>15.0</v>
      </c>
      <c r="AL5" s="1">
        <v>18.0</v>
      </c>
      <c r="AM5" s="1">
        <v>18.0</v>
      </c>
      <c r="AN5" s="1">
        <v>22.0</v>
      </c>
      <c r="AO5" s="1">
        <v>22.0</v>
      </c>
      <c r="AP5" s="1">
        <v>22.0</v>
      </c>
      <c r="AQ5" s="1">
        <v>22.0</v>
      </c>
      <c r="AR5" s="1">
        <v>22.0</v>
      </c>
      <c r="AS5" s="1">
        <v>22.0</v>
      </c>
      <c r="AT5" s="4">
        <v>22.0</v>
      </c>
      <c r="AU5" s="4">
        <v>22.0</v>
      </c>
      <c r="AV5" s="4">
        <v>22.0</v>
      </c>
      <c r="AW5" s="4">
        <v>24.0</v>
      </c>
      <c r="AX5" s="4">
        <v>34.0</v>
      </c>
      <c r="AY5" s="4">
        <v>44.0</v>
      </c>
      <c r="AZ5" s="4"/>
    </row>
    <row r="6" ht="14.25" customHeight="1">
      <c r="A6" s="1" t="s">
        <v>5</v>
      </c>
      <c r="B6" s="1">
        <v>0.0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13.0</v>
      </c>
      <c r="Q6" s="1">
        <v>13.0</v>
      </c>
      <c r="R6" s="1">
        <v>13.0</v>
      </c>
      <c r="S6" s="1">
        <v>13.0</v>
      </c>
      <c r="T6" s="1">
        <v>13.0</v>
      </c>
      <c r="U6" s="1">
        <v>13.0</v>
      </c>
      <c r="V6" s="1">
        <v>18.0</v>
      </c>
      <c r="W6" s="1">
        <v>18.0</v>
      </c>
      <c r="X6" s="1">
        <v>18.0</v>
      </c>
      <c r="Y6" s="1">
        <v>18.0</v>
      </c>
      <c r="Z6" s="1">
        <v>21.0</v>
      </c>
      <c r="AA6" s="1">
        <v>21.0</v>
      </c>
      <c r="AB6" s="1">
        <v>21.0</v>
      </c>
      <c r="AC6" s="1">
        <v>24.0</v>
      </c>
      <c r="AD6" s="1">
        <v>24.0</v>
      </c>
      <c r="AE6" s="1">
        <v>24.0</v>
      </c>
      <c r="AF6" s="1">
        <v>24.0</v>
      </c>
      <c r="AG6" s="1">
        <v>24.0</v>
      </c>
      <c r="AH6" s="1">
        <v>25.0</v>
      </c>
      <c r="AI6" s="1">
        <v>25.0</v>
      </c>
      <c r="AJ6" s="1">
        <v>25.0</v>
      </c>
      <c r="AK6" s="1">
        <v>25.0</v>
      </c>
      <c r="AL6" s="1">
        <v>25.0</v>
      </c>
      <c r="AM6" s="1">
        <v>25.0</v>
      </c>
      <c r="AN6" s="1">
        <v>27.0</v>
      </c>
      <c r="AO6" s="1">
        <v>27.0</v>
      </c>
      <c r="AP6" s="1">
        <v>27.0</v>
      </c>
      <c r="AQ6" s="1">
        <v>27.0</v>
      </c>
      <c r="AR6" s="1">
        <v>27.0</v>
      </c>
      <c r="AS6" s="1">
        <v>27.0</v>
      </c>
      <c r="AT6" s="4">
        <v>28.0</v>
      </c>
      <c r="AU6" s="4">
        <v>28.0</v>
      </c>
      <c r="AV6" s="4">
        <v>28.0</v>
      </c>
      <c r="AW6" s="4">
        <v>30.0</v>
      </c>
      <c r="AX6" s="4">
        <v>35.0</v>
      </c>
      <c r="AY6" s="4">
        <v>36.0</v>
      </c>
      <c r="AZ6" s="4"/>
    </row>
    <row r="7" ht="14.25" customHeight="1">
      <c r="A7" s="1" t="s">
        <v>6</v>
      </c>
      <c r="B7" s="1">
        <v>0.0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3.0</v>
      </c>
      <c r="Q7" s="1">
        <v>3.0</v>
      </c>
      <c r="R7" s="1">
        <v>3.0</v>
      </c>
      <c r="S7" s="1">
        <v>3.0</v>
      </c>
      <c r="T7" s="1">
        <v>3.0</v>
      </c>
      <c r="U7" s="1">
        <v>3.0</v>
      </c>
      <c r="V7" s="1">
        <v>9.0</v>
      </c>
      <c r="W7" s="1">
        <v>9.0</v>
      </c>
      <c r="X7" s="1">
        <v>9.0</v>
      </c>
      <c r="Y7" s="1">
        <v>9.0</v>
      </c>
      <c r="Z7" s="1">
        <v>15.0</v>
      </c>
      <c r="AA7" s="1">
        <v>15.0</v>
      </c>
      <c r="AB7" s="1">
        <v>15.0</v>
      </c>
      <c r="AC7" s="1">
        <v>19.0</v>
      </c>
      <c r="AD7" s="1">
        <v>19.0</v>
      </c>
      <c r="AE7" s="1">
        <v>19.0</v>
      </c>
      <c r="AF7" s="1">
        <v>19.0</v>
      </c>
      <c r="AG7" s="1">
        <v>19.0</v>
      </c>
      <c r="AH7" s="1">
        <v>19.0</v>
      </c>
      <c r="AI7" s="1">
        <v>19.0</v>
      </c>
      <c r="AJ7" s="1">
        <v>19.0</v>
      </c>
      <c r="AK7" s="1">
        <v>19.0</v>
      </c>
      <c r="AL7" s="1">
        <v>275.0</v>
      </c>
      <c r="AM7" s="1">
        <v>275.0</v>
      </c>
      <c r="AN7" s="1">
        <v>341.0</v>
      </c>
      <c r="AO7" s="1">
        <v>341.0</v>
      </c>
      <c r="AP7" s="1">
        <v>388.0</v>
      </c>
      <c r="AQ7" s="1">
        <v>388.0</v>
      </c>
      <c r="AR7" s="1">
        <v>388.0</v>
      </c>
      <c r="AS7" s="1">
        <v>388.0</v>
      </c>
      <c r="AT7" s="4">
        <v>519.0</v>
      </c>
      <c r="AU7" s="4">
        <v>519.0</v>
      </c>
      <c r="AV7" s="4">
        <v>519.0</v>
      </c>
      <c r="AW7" s="4">
        <v>632.0</v>
      </c>
      <c r="AX7" s="4">
        <v>643.0</v>
      </c>
      <c r="AY7" s="4">
        <v>643.0</v>
      </c>
      <c r="AZ7" s="4"/>
    </row>
    <row r="8" ht="14.25" customHeight="1">
      <c r="A8" s="1" t="s">
        <v>7</v>
      </c>
      <c r="B8" s="1">
        <v>0.0</v>
      </c>
      <c r="C8" s="1">
        <v>0.0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61.0</v>
      </c>
      <c r="Q8" s="1">
        <v>61.0</v>
      </c>
      <c r="R8" s="1">
        <v>61.0</v>
      </c>
      <c r="S8" s="1">
        <v>61.0</v>
      </c>
      <c r="T8" s="1">
        <v>61.0</v>
      </c>
      <c r="U8" s="1">
        <v>61.0</v>
      </c>
      <c r="V8" s="1">
        <v>71.0</v>
      </c>
      <c r="W8" s="1">
        <v>71.0</v>
      </c>
      <c r="X8" s="1">
        <v>71.0</v>
      </c>
      <c r="Y8" s="1">
        <v>71.0</v>
      </c>
      <c r="Z8" s="1">
        <v>74.0</v>
      </c>
      <c r="AA8" s="1">
        <v>74.0</v>
      </c>
      <c r="AB8" s="1">
        <v>74.0</v>
      </c>
      <c r="AC8" s="1">
        <v>76.0</v>
      </c>
      <c r="AD8" s="1">
        <v>76.0</v>
      </c>
      <c r="AE8" s="1">
        <v>76.0</v>
      </c>
      <c r="AF8" s="1">
        <v>76.0</v>
      </c>
      <c r="AG8" s="1">
        <v>76.0</v>
      </c>
      <c r="AH8" s="1">
        <v>76.0</v>
      </c>
      <c r="AI8" s="1">
        <v>76.0</v>
      </c>
      <c r="AJ8" s="1">
        <v>76.0</v>
      </c>
      <c r="AK8" s="1">
        <v>76.0</v>
      </c>
      <c r="AL8" s="1">
        <v>96.0</v>
      </c>
      <c r="AM8" s="1">
        <v>96.0</v>
      </c>
      <c r="AN8" s="1">
        <v>96.0</v>
      </c>
      <c r="AO8" s="1">
        <v>96.0</v>
      </c>
      <c r="AP8" s="1">
        <v>102.0</v>
      </c>
      <c r="AQ8" s="1">
        <v>102.0</v>
      </c>
      <c r="AR8" s="1">
        <v>102.0</v>
      </c>
      <c r="AS8" s="1">
        <v>102.0</v>
      </c>
      <c r="AT8" s="4">
        <v>105.0</v>
      </c>
      <c r="AU8" s="4">
        <v>105.0</v>
      </c>
      <c r="AV8" s="4">
        <v>105.0</v>
      </c>
      <c r="AW8" s="4">
        <v>107.0</v>
      </c>
      <c r="AX8" s="4">
        <v>108.0</v>
      </c>
      <c r="AY8" s="4">
        <v>108.0</v>
      </c>
      <c r="AZ8" s="4"/>
    </row>
    <row r="9" ht="14.25" customHeight="1">
      <c r="A9" s="1" t="s">
        <v>8</v>
      </c>
      <c r="B9" s="1">
        <v>0.0</v>
      </c>
      <c r="C9" s="1">
        <v>0.0</v>
      </c>
      <c r="D9" s="1">
        <v>0.0</v>
      </c>
      <c r="E9" s="1">
        <v>0.0</v>
      </c>
      <c r="F9" s="1">
        <v>0.0</v>
      </c>
      <c r="G9" s="1">
        <v>0.0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15.0</v>
      </c>
      <c r="Q9" s="1">
        <v>15.0</v>
      </c>
      <c r="R9" s="1">
        <v>15.0</v>
      </c>
      <c r="S9" s="1">
        <v>15.0</v>
      </c>
      <c r="T9" s="1">
        <v>15.0</v>
      </c>
      <c r="U9" s="1">
        <v>15.0</v>
      </c>
      <c r="V9" s="1">
        <v>96.0</v>
      </c>
      <c r="W9" s="1">
        <v>96.0</v>
      </c>
      <c r="X9" s="1">
        <v>96.0</v>
      </c>
      <c r="Y9" s="1">
        <v>96.0</v>
      </c>
      <c r="Z9" s="1">
        <v>151.0</v>
      </c>
      <c r="AA9" s="1">
        <v>151.0</v>
      </c>
      <c r="AB9" s="1">
        <v>151.0</v>
      </c>
      <c r="AC9" s="1">
        <v>241.0</v>
      </c>
      <c r="AD9" s="1">
        <v>241.0</v>
      </c>
      <c r="AE9" s="1">
        <v>241.0</v>
      </c>
      <c r="AF9" s="1">
        <v>241.0</v>
      </c>
      <c r="AG9" s="1">
        <v>241.0</v>
      </c>
      <c r="AH9" s="1">
        <v>241.0</v>
      </c>
      <c r="AI9" s="1">
        <v>241.0</v>
      </c>
      <c r="AJ9" s="1">
        <v>241.0</v>
      </c>
      <c r="AK9" s="1">
        <v>241.0</v>
      </c>
      <c r="AL9" s="1">
        <v>375.0</v>
      </c>
      <c r="AM9" s="1">
        <v>375.0</v>
      </c>
      <c r="AN9" s="1">
        <v>415.0</v>
      </c>
      <c r="AO9" s="1">
        <v>415.0</v>
      </c>
      <c r="AP9" s="1">
        <v>420.0</v>
      </c>
      <c r="AQ9" s="1">
        <v>420.0</v>
      </c>
      <c r="AR9" s="1">
        <v>420.0</v>
      </c>
      <c r="AS9" s="1">
        <v>420.0</v>
      </c>
      <c r="AT9" s="4">
        <v>606.0</v>
      </c>
      <c r="AU9" s="4">
        <v>606.0</v>
      </c>
      <c r="AV9" s="4">
        <v>606.0</v>
      </c>
      <c r="AW9" s="4">
        <v>618.0</v>
      </c>
      <c r="AX9" s="4">
        <v>689.0</v>
      </c>
      <c r="AY9" s="4">
        <v>795.0</v>
      </c>
      <c r="AZ9" s="4"/>
    </row>
    <row r="10" ht="14.25" customHeight="1">
      <c r="A10" s="1" t="s">
        <v>9</v>
      </c>
      <c r="B10" s="1">
        <v>0.0</v>
      </c>
      <c r="C10" s="1">
        <v>0.0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0.0</v>
      </c>
      <c r="O10" s="1">
        <v>0.0</v>
      </c>
      <c r="P10" s="1">
        <v>152.0</v>
      </c>
      <c r="Q10" s="1">
        <v>152.0</v>
      </c>
      <c r="R10" s="1">
        <v>152.0</v>
      </c>
      <c r="S10" s="1">
        <v>152.0</v>
      </c>
      <c r="T10" s="1">
        <v>152.0</v>
      </c>
      <c r="U10" s="1">
        <v>152.0</v>
      </c>
      <c r="V10" s="1">
        <v>205.0</v>
      </c>
      <c r="W10" s="1">
        <v>205.0</v>
      </c>
      <c r="X10" s="1">
        <v>205.0</v>
      </c>
      <c r="Y10" s="1">
        <v>205.0</v>
      </c>
      <c r="Z10" s="1">
        <v>216.0</v>
      </c>
      <c r="AA10" s="1">
        <v>216.0</v>
      </c>
      <c r="AB10" s="1">
        <v>216.0</v>
      </c>
      <c r="AC10" s="1">
        <v>236.0</v>
      </c>
      <c r="AD10" s="1">
        <v>236.0</v>
      </c>
      <c r="AE10" s="1">
        <v>236.0</v>
      </c>
      <c r="AF10" s="1">
        <v>236.0</v>
      </c>
      <c r="AG10" s="1">
        <v>236.0</v>
      </c>
      <c r="AH10" s="1">
        <v>236.0</v>
      </c>
      <c r="AI10" s="1">
        <v>236.0</v>
      </c>
      <c r="AJ10" s="1">
        <v>236.0</v>
      </c>
      <c r="AK10" s="1">
        <v>236.0</v>
      </c>
      <c r="AL10" s="1">
        <v>779.0</v>
      </c>
      <c r="AM10" s="1">
        <v>779.0</v>
      </c>
      <c r="AN10" s="1">
        <v>833.0</v>
      </c>
      <c r="AO10" s="1">
        <v>833.0</v>
      </c>
      <c r="AP10" s="1">
        <v>1122.0</v>
      </c>
      <c r="AQ10" s="1">
        <v>1122.0</v>
      </c>
      <c r="AR10" s="1">
        <v>1122.0</v>
      </c>
      <c r="AS10" s="1">
        <v>1122.0</v>
      </c>
      <c r="AT10" s="4">
        <v>1607.0</v>
      </c>
      <c r="AU10" s="4">
        <v>1607.0</v>
      </c>
      <c r="AV10" s="4">
        <v>1607.0</v>
      </c>
      <c r="AW10" s="4">
        <v>1950.0</v>
      </c>
      <c r="AX10" s="4">
        <v>2573.0</v>
      </c>
      <c r="AY10" s="4">
        <v>2857.0</v>
      </c>
      <c r="AZ10" s="4"/>
    </row>
    <row r="11" ht="14.25" customHeight="1">
      <c r="A11" s="1" t="s">
        <v>10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">
        <v>0.0</v>
      </c>
      <c r="P11" s="1">
        <v>157.0</v>
      </c>
      <c r="Q11" s="1">
        <v>157.0</v>
      </c>
      <c r="R11" s="1">
        <v>157.0</v>
      </c>
      <c r="S11" s="1">
        <v>157.0</v>
      </c>
      <c r="T11" s="1">
        <v>157.0</v>
      </c>
      <c r="U11" s="1">
        <v>157.0</v>
      </c>
      <c r="V11" s="1">
        <v>479.0</v>
      </c>
      <c r="W11" s="1">
        <v>479.0</v>
      </c>
      <c r="X11" s="1">
        <v>479.0</v>
      </c>
      <c r="Y11" s="1">
        <v>479.0</v>
      </c>
      <c r="Z11" s="1">
        <v>545.0</v>
      </c>
      <c r="AA11" s="1">
        <v>545.0</v>
      </c>
      <c r="AB11" s="1">
        <v>545.0</v>
      </c>
      <c r="AC11" s="1">
        <v>843.0</v>
      </c>
      <c r="AD11" s="1">
        <v>843.0</v>
      </c>
      <c r="AE11" s="1">
        <v>843.0</v>
      </c>
      <c r="AF11" s="1">
        <v>843.0</v>
      </c>
      <c r="AG11" s="1">
        <v>843.0</v>
      </c>
      <c r="AH11" s="1">
        <v>843.0</v>
      </c>
      <c r="AI11" s="1">
        <v>843.0</v>
      </c>
      <c r="AJ11" s="1">
        <v>843.0</v>
      </c>
      <c r="AK11" s="1">
        <v>843.0</v>
      </c>
      <c r="AL11" s="1">
        <v>948.0</v>
      </c>
      <c r="AM11" s="1">
        <v>948.0</v>
      </c>
      <c r="AN11" s="1">
        <v>979.0</v>
      </c>
      <c r="AO11" s="1">
        <v>979.0</v>
      </c>
      <c r="AP11" s="1">
        <v>1036.0</v>
      </c>
      <c r="AQ11" s="1">
        <v>1036.0</v>
      </c>
      <c r="AR11" s="1">
        <v>1036.0</v>
      </c>
      <c r="AS11" s="1">
        <v>1036.0</v>
      </c>
      <c r="AT11" s="4">
        <v>1247.0</v>
      </c>
      <c r="AU11" s="4">
        <v>1247.0</v>
      </c>
      <c r="AV11" s="4">
        <v>1247.0</v>
      </c>
      <c r="AW11" s="4">
        <v>1343.0</v>
      </c>
      <c r="AX11" s="4">
        <v>1547.0</v>
      </c>
      <c r="AY11" s="4">
        <v>1552.0</v>
      </c>
      <c r="AZ11" s="4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52" width="7.63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3">
        <v>43966.0</v>
      </c>
      <c r="AZ1" s="2">
        <f>today()</f>
        <v>43967</v>
      </c>
    </row>
    <row r="2" ht="14.25" hidden="1" customHeight="1">
      <c r="A2" s="1" t="s">
        <v>1</v>
      </c>
      <c r="B2" s="1">
        <f>Confirmed!B2-Deaths!B2-Recoveries!B2</f>
        <v>79</v>
      </c>
      <c r="C2" s="1">
        <f>Confirmed!C2-Deaths!C2-Recoveries!C2</f>
        <v>117</v>
      </c>
      <c r="D2" s="1">
        <f>Confirmed!D2-Deaths!D2-Recoveries!D2</f>
        <v>100</v>
      </c>
      <c r="E2" s="1">
        <f>Confirmed!E2-Deaths!E2-Recoveries!E2</f>
        <v>96</v>
      </c>
      <c r="F2" s="1">
        <f>Confirmed!F2-Deaths!F2-Recoveries!F2</f>
        <v>90</v>
      </c>
      <c r="G2" s="1">
        <f>Confirmed!G2-Deaths!G2-Recoveries!G2</f>
        <v>90</v>
      </c>
      <c r="H2" s="1">
        <f>Confirmed!H2-Deaths!H2-Recoveries!H2</f>
        <v>94</v>
      </c>
      <c r="I2" s="1">
        <f>Confirmed!I2-Deaths!I2-Recoveries!I2</f>
        <v>94</v>
      </c>
      <c r="J2" s="1">
        <f>Confirmed!J2-Deaths!J2-Recoveries!J2</f>
        <v>63</v>
      </c>
      <c r="K2" s="1">
        <f>Confirmed!K2-Deaths!K2-Recoveries!K2</f>
        <v>77</v>
      </c>
      <c r="L2" s="1">
        <f>Confirmed!L2-Deaths!L2-Recoveries!L2</f>
        <v>77</v>
      </c>
      <c r="M2" s="1">
        <f>Confirmed!M2-Deaths!M2-Recoveries!M2</f>
        <v>77</v>
      </c>
      <c r="N2" s="1">
        <f>Confirmed!N2-Deaths!N2-Recoveries!N2</f>
        <v>11</v>
      </c>
      <c r="O2" s="1">
        <f>Confirmed!O2-Deaths!O2-Recoveries!O2</f>
        <v>11</v>
      </c>
      <c r="P2" s="1">
        <f>Confirmed!P2-Deaths!P2-Recoveries!P2</f>
        <v>10</v>
      </c>
      <c r="Q2" s="1">
        <f>Confirmed!Q2-Deaths!Q2-Recoveries!Q2</f>
        <v>10</v>
      </c>
      <c r="R2" s="1">
        <f>Confirmed!R2-Deaths!R2-Recoveries!R2</f>
        <v>15</v>
      </c>
      <c r="S2" s="1">
        <f>Confirmed!S2-Deaths!S2-Recoveries!S2</f>
        <v>17</v>
      </c>
      <c r="T2" s="1">
        <f>Confirmed!T2-Deaths!T2-Recoveries!T2</f>
        <v>18</v>
      </c>
      <c r="U2" s="1">
        <f>Confirmed!U2-Deaths!U2-Recoveries!U2</f>
        <v>18</v>
      </c>
      <c r="V2" s="1">
        <f>Confirmed!V2-Deaths!V2-Recoveries!V2</f>
        <v>16</v>
      </c>
      <c r="W2" s="1">
        <f>Confirmed!W2-Deaths!W2-Recoveries!W2</f>
        <v>22</v>
      </c>
      <c r="X2" s="1">
        <f>Confirmed!X2-Deaths!X2-Recoveries!X2</f>
        <v>32</v>
      </c>
      <c r="Y2" s="1">
        <f>Confirmed!Y2-Deaths!Y2-Recoveries!Y2</f>
        <v>42</v>
      </c>
      <c r="Z2" s="1">
        <f>Confirmed!Z2-Deaths!Z2-Recoveries!Z2</f>
        <v>43</v>
      </c>
      <c r="AA2" s="1">
        <f>Confirmed!AA2-Deaths!AA2-Recoveries!AA2</f>
        <v>43</v>
      </c>
      <c r="AB2" s="1">
        <f>Confirmed!AB2-Deaths!AB2-Recoveries!AB2</f>
        <v>1</v>
      </c>
      <c r="AC2" s="1">
        <f>Confirmed!AC2-Deaths!AC2-Recoveries!AC2</f>
        <v>1</v>
      </c>
      <c r="AD2" s="1">
        <f>Confirmed!AD2-Deaths!AD2-Recoveries!AD2</f>
        <v>0</v>
      </c>
      <c r="AE2" s="1">
        <f>Confirmed!AE2-Deaths!AE2-Recoveries!AE2</f>
        <v>0</v>
      </c>
      <c r="AF2" s="1">
        <f>Confirmed!AF2-Deaths!AF2-Recoveries!AF2</f>
        <v>0</v>
      </c>
      <c r="AG2" s="1">
        <f>Confirmed!AG2-Deaths!AG2-Recoveries!AG2</f>
        <v>0</v>
      </c>
      <c r="AH2" s="1">
        <f>Confirmed!AH2-Deaths!AH2-Recoveries!AH2</f>
        <v>0</v>
      </c>
      <c r="AI2" s="1">
        <f>Confirmed!AI2-Deaths!AI2-Recoveries!AI2</f>
        <v>0</v>
      </c>
      <c r="AJ2" s="1">
        <f>Confirmed!AJ2-Deaths!AJ2-Recoveries!AJ2</f>
        <v>0</v>
      </c>
      <c r="AK2" s="1">
        <f>Confirmed!AK2-Deaths!AK2-Recoveries!AK2</f>
        <v>0</v>
      </c>
      <c r="AL2" s="1">
        <f>Confirmed!AL2-Deaths!AL2-Recoveries!AL2</f>
        <v>0</v>
      </c>
      <c r="AM2" s="1">
        <f>Confirmed!AM2-Deaths!AM2-Recoveries!AM2</f>
        <v>0</v>
      </c>
      <c r="AN2" s="1">
        <f>Confirmed!AN2-Deaths!AN2-Recoveries!AN2</f>
        <v>0</v>
      </c>
      <c r="AO2" s="1">
        <f>Confirmed!AO2-Deaths!AO2-Recoveries!AO2</f>
        <v>0</v>
      </c>
      <c r="AP2" s="1">
        <f>Confirmed!AP2-Deaths!AP2-Recoveries!AP2</f>
        <v>0</v>
      </c>
      <c r="AQ2" s="1">
        <f>Confirmed!AQ2-Deaths!AQ2-Recoveries!AQ2</f>
        <v>0</v>
      </c>
      <c r="AR2" s="1">
        <f>Confirmed!AR2-Deaths!AR2-Recoveries!AR2</f>
        <v>0</v>
      </c>
      <c r="AS2" s="1">
        <f>Confirmed!AS2-Deaths!AS2-Recoveries!AS2</f>
        <v>0</v>
      </c>
      <c r="AT2" s="1">
        <f>Confirmed!AT2-Deaths!AT2-Recoveries!AT2</f>
        <v>0</v>
      </c>
      <c r="AU2" s="1">
        <f>Confirmed!AU2-Deaths!AU2-Recoveries!AU2</f>
        <v>0</v>
      </c>
      <c r="AV2" s="1"/>
      <c r="AW2" s="1"/>
      <c r="AX2" s="1"/>
      <c r="AY2" s="1"/>
      <c r="AZ2" s="1">
        <f>Confirmed!AZ2-Deaths!AX2-Recoveries!AX2</f>
        <v>0</v>
      </c>
    </row>
    <row r="3" ht="14.25" customHeight="1">
      <c r="A3" s="15" t="s">
        <v>14</v>
      </c>
      <c r="B3" s="16">
        <f t="shared" ref="B3:AZ3" si="1">sum(B4:B12)</f>
        <v>848</v>
      </c>
      <c r="C3" s="16">
        <f t="shared" si="1"/>
        <v>1069</v>
      </c>
      <c r="D3" s="16">
        <f t="shared" si="1"/>
        <v>1178</v>
      </c>
      <c r="E3" s="16">
        <f t="shared" si="1"/>
        <v>1227</v>
      </c>
      <c r="F3" s="16">
        <f t="shared" si="1"/>
        <v>1258</v>
      </c>
      <c r="G3" s="16">
        <f t="shared" si="1"/>
        <v>1285</v>
      </c>
      <c r="H3" s="16">
        <f t="shared" si="1"/>
        <v>1363</v>
      </c>
      <c r="I3" s="16">
        <f t="shared" si="1"/>
        <v>1402</v>
      </c>
      <c r="J3" s="16">
        <f t="shared" si="1"/>
        <v>1513</v>
      </c>
      <c r="K3" s="16">
        <f t="shared" si="1"/>
        <v>1567</v>
      </c>
      <c r="L3" s="16">
        <f t="shared" si="1"/>
        <v>1597</v>
      </c>
      <c r="M3" s="16">
        <f t="shared" si="1"/>
        <v>1596</v>
      </c>
      <c r="N3" s="16">
        <f t="shared" si="1"/>
        <v>1816</v>
      </c>
      <c r="O3" s="16">
        <f t="shared" si="1"/>
        <v>1905</v>
      </c>
      <c r="P3" s="16">
        <f t="shared" si="1"/>
        <v>1559</v>
      </c>
      <c r="Q3" s="16">
        <f t="shared" si="1"/>
        <v>1583</v>
      </c>
      <c r="R3" s="16">
        <f t="shared" si="1"/>
        <v>1723</v>
      </c>
      <c r="S3" s="16">
        <f t="shared" si="1"/>
        <v>1818</v>
      </c>
      <c r="T3" s="16">
        <f t="shared" si="1"/>
        <v>1960</v>
      </c>
      <c r="U3" s="16">
        <f t="shared" si="1"/>
        <v>2044</v>
      </c>
      <c r="V3" s="16">
        <f t="shared" si="1"/>
        <v>1638</v>
      </c>
      <c r="W3" s="16">
        <f t="shared" si="1"/>
        <v>1808</v>
      </c>
      <c r="X3" s="16">
        <f t="shared" si="1"/>
        <v>2047</v>
      </c>
      <c r="Y3" s="16">
        <f t="shared" si="1"/>
        <v>2159</v>
      </c>
      <c r="Z3" s="16">
        <f t="shared" si="1"/>
        <v>2144</v>
      </c>
      <c r="AA3" s="16">
        <f t="shared" si="1"/>
        <v>2309</v>
      </c>
      <c r="AB3" s="16">
        <f t="shared" si="1"/>
        <v>2514</v>
      </c>
      <c r="AC3" s="16">
        <f t="shared" si="1"/>
        <v>2404</v>
      </c>
      <c r="AD3" s="16">
        <f t="shared" si="1"/>
        <v>2668</v>
      </c>
      <c r="AE3" s="16">
        <f t="shared" si="1"/>
        <v>2802</v>
      </c>
      <c r="AF3" s="16">
        <f t="shared" si="1"/>
        <v>2986</v>
      </c>
      <c r="AG3" s="16">
        <f t="shared" si="1"/>
        <v>3230</v>
      </c>
      <c r="AH3" s="16">
        <f t="shared" si="1"/>
        <v>3429</v>
      </c>
      <c r="AI3" s="16">
        <f t="shared" si="1"/>
        <v>3773</v>
      </c>
      <c r="AJ3" s="16">
        <f t="shared" si="1"/>
        <v>4070</v>
      </c>
      <c r="AK3" s="16">
        <f t="shared" si="1"/>
        <v>4361</v>
      </c>
      <c r="AL3" s="16">
        <f t="shared" si="1"/>
        <v>3664</v>
      </c>
      <c r="AM3" s="16">
        <f t="shared" si="1"/>
        <v>4103</v>
      </c>
      <c r="AN3" s="16">
        <f t="shared" si="1"/>
        <v>4336</v>
      </c>
      <c r="AO3" s="16">
        <f t="shared" si="1"/>
        <v>4678</v>
      </c>
      <c r="AP3" s="16">
        <f t="shared" si="1"/>
        <v>4502</v>
      </c>
      <c r="AQ3" s="16">
        <f t="shared" si="1"/>
        <v>4918</v>
      </c>
      <c r="AR3" s="16">
        <f t="shared" si="1"/>
        <v>5564</v>
      </c>
      <c r="AS3" s="16">
        <f t="shared" si="1"/>
        <v>6081</v>
      </c>
      <c r="AT3" s="16">
        <f t="shared" si="1"/>
        <v>5648</v>
      </c>
      <c r="AU3" s="16">
        <f t="shared" si="1"/>
        <v>6273</v>
      </c>
      <c r="AV3" s="16">
        <f t="shared" si="1"/>
        <v>6971</v>
      </c>
      <c r="AW3" s="16">
        <f t="shared" si="1"/>
        <v>7110</v>
      </c>
      <c r="AX3" s="16">
        <f t="shared" si="1"/>
        <v>6825</v>
      </c>
      <c r="AY3" s="16">
        <f t="shared" si="1"/>
        <v>7194</v>
      </c>
      <c r="AZ3" s="16">
        <f t="shared" si="1"/>
        <v>0</v>
      </c>
    </row>
    <row r="4" ht="14.25" customHeight="1">
      <c r="A4" s="1" t="s">
        <v>2</v>
      </c>
      <c r="B4" s="1">
        <f>Confirmed!B3-Deaths!B3-Recoveries!B3</f>
        <v>2</v>
      </c>
      <c r="C4" s="1">
        <f>Confirmed!C3-Deaths!C3-Recoveries!C3</f>
        <v>5</v>
      </c>
      <c r="D4" s="1">
        <f>Confirmed!D3-Deaths!D3-Recoveries!D3</f>
        <v>6</v>
      </c>
      <c r="E4" s="1">
        <f>Confirmed!E3-Deaths!E3-Recoveries!E3</f>
        <v>3</v>
      </c>
      <c r="F4" s="1">
        <f>Confirmed!F3-Deaths!F3-Recoveries!F3</f>
        <v>6</v>
      </c>
      <c r="G4" s="1">
        <f>Confirmed!G3-Deaths!G3-Recoveries!G3</f>
        <v>7</v>
      </c>
      <c r="H4" s="1">
        <f>Confirmed!H3-Deaths!H3-Recoveries!H3</f>
        <v>7</v>
      </c>
      <c r="I4" s="1">
        <f>Confirmed!I3-Deaths!I3-Recoveries!I3</f>
        <v>7</v>
      </c>
      <c r="J4" s="1">
        <f>Confirmed!J3-Deaths!J3-Recoveries!J3</f>
        <v>7</v>
      </c>
      <c r="K4" s="1">
        <f>Confirmed!K3-Deaths!K3-Recoveries!K3</f>
        <v>8</v>
      </c>
      <c r="L4" s="1">
        <f>Confirmed!L3-Deaths!L3-Recoveries!L3</f>
        <v>8</v>
      </c>
      <c r="M4" s="1">
        <f>Confirmed!M3-Deaths!M3-Recoveries!M3</f>
        <v>8</v>
      </c>
      <c r="N4" s="1">
        <f>Confirmed!N3-Deaths!N3-Recoveries!N3</f>
        <v>13</v>
      </c>
      <c r="O4" s="1">
        <f>Confirmed!O3-Deaths!O3-Recoveries!O3</f>
        <v>15</v>
      </c>
      <c r="P4" s="1">
        <f>Confirmed!P3-Deaths!P3-Recoveries!P3</f>
        <v>15</v>
      </c>
      <c r="Q4" s="1">
        <f>Confirmed!Q3-Deaths!Q3-Recoveries!Q3</f>
        <v>16</v>
      </c>
      <c r="R4" s="1">
        <f>Confirmed!R3-Deaths!R3-Recoveries!R3</f>
        <v>16</v>
      </c>
      <c r="S4" s="1">
        <f>Confirmed!S3-Deaths!S3-Recoveries!S3</f>
        <v>16</v>
      </c>
      <c r="T4" s="1">
        <f>Confirmed!T3-Deaths!T3-Recoveries!T3</f>
        <v>16</v>
      </c>
      <c r="U4" s="1">
        <f>Confirmed!U3-Deaths!U3-Recoveries!U3</f>
        <v>16</v>
      </c>
      <c r="V4" s="1">
        <f>Confirmed!V3-Deaths!V3-Recoveries!V3</f>
        <v>10</v>
      </c>
      <c r="W4" s="1">
        <f>Confirmed!W3-Deaths!W3-Recoveries!W3</f>
        <v>10</v>
      </c>
      <c r="X4" s="1">
        <f>Confirmed!X3-Deaths!X3-Recoveries!X3</f>
        <v>10</v>
      </c>
      <c r="Y4" s="1">
        <f>Confirmed!Y3-Deaths!Y3-Recoveries!Y3</f>
        <v>10</v>
      </c>
      <c r="Z4" s="1">
        <f>Confirmed!Z3-Deaths!Z3-Recoveries!Z3</f>
        <v>12</v>
      </c>
      <c r="AA4" s="1">
        <f>Confirmed!AA3-Deaths!AA3-Recoveries!AA3</f>
        <v>10</v>
      </c>
      <c r="AB4" s="1">
        <f>Confirmed!AB3-Deaths!AB3-Recoveries!AB3</f>
        <v>10</v>
      </c>
      <c r="AC4" s="1">
        <f>Confirmed!AC3-Deaths!AC3-Recoveries!AC3</f>
        <v>10</v>
      </c>
      <c r="AD4" s="1">
        <f>Confirmed!AD3-Deaths!AD3-Recoveries!AD3</f>
        <v>10</v>
      </c>
      <c r="AE4" s="1">
        <f>Confirmed!AE3-Deaths!AE3-Recoveries!AE3</f>
        <v>10</v>
      </c>
      <c r="AF4" s="1">
        <f>Confirmed!AF3-Deaths!AF3-Recoveries!AF3</f>
        <v>11</v>
      </c>
      <c r="AG4" s="1">
        <f>Confirmed!AG3-Deaths!AG3-Recoveries!AG3</f>
        <v>11</v>
      </c>
      <c r="AH4" s="1">
        <f>Confirmed!AH3-Deaths!AH3-Recoveries!AH3</f>
        <v>11</v>
      </c>
      <c r="AI4" s="1">
        <f>Confirmed!AI3-Deaths!AI3-Recoveries!AI3</f>
        <v>11</v>
      </c>
      <c r="AJ4" s="1">
        <f>Confirmed!AJ3-Deaths!AJ3-Recoveries!AJ3</f>
        <v>11</v>
      </c>
      <c r="AK4" s="1">
        <f>Confirmed!AK3-Deaths!AK3-Recoveries!AK3</f>
        <v>12</v>
      </c>
      <c r="AL4" s="1">
        <f>Confirmed!AL3-Deaths!AL3-Recoveries!AL3</f>
        <v>10</v>
      </c>
      <c r="AM4" s="1">
        <f>Confirmed!AM3-Deaths!AM3-Recoveries!AM3</f>
        <v>11</v>
      </c>
      <c r="AN4" s="1">
        <f>Confirmed!AN3-Deaths!AN3-Recoveries!AN3</f>
        <v>12</v>
      </c>
      <c r="AO4" s="1">
        <f>Confirmed!AO3-Deaths!AO3-Recoveries!AO3</f>
        <v>13</v>
      </c>
      <c r="AP4" s="1">
        <f>Confirmed!AP3-Deaths!AP3-Recoveries!AP3</f>
        <v>10</v>
      </c>
      <c r="AQ4" s="1">
        <f>Confirmed!AQ3-Deaths!AQ3-Recoveries!AQ3</f>
        <v>11</v>
      </c>
      <c r="AR4" s="1">
        <f>Confirmed!AR3-Deaths!AR3-Recoveries!AR3</f>
        <v>11</v>
      </c>
      <c r="AS4" s="1">
        <f>Confirmed!AS3-Deaths!AS3-Recoveries!AS3</f>
        <v>12</v>
      </c>
      <c r="AT4" s="1">
        <f>Confirmed!AT3-Deaths!AT3-Recoveries!AT3</f>
        <v>13</v>
      </c>
      <c r="AU4" s="1">
        <f>Confirmed!AU3-Deaths!AU3-Recoveries!AU3</f>
        <v>14</v>
      </c>
      <c r="AV4" s="1">
        <f>Confirmed!AV3-Deaths!AV3-Recoveries!AV3</f>
        <v>14</v>
      </c>
      <c r="AW4" s="1">
        <f>Confirmed!AW3-Deaths!AW3-Recoveries!AW3</f>
        <v>13</v>
      </c>
      <c r="AX4" s="1">
        <f>Confirmed!AX3-Deaths!AX3-Recoveries!AX3</f>
        <v>12</v>
      </c>
      <c r="AY4" s="1">
        <f>Confirmed!AY3-Deaths!AY3-Recoveries!AY3</f>
        <v>14</v>
      </c>
      <c r="AZ4" s="1"/>
    </row>
    <row r="5" ht="14.25" customHeight="1">
      <c r="A5" s="1" t="s">
        <v>3</v>
      </c>
      <c r="B5" s="1">
        <f>Confirmed!B4-Deaths!B4-Recoveries!B4</f>
        <v>6</v>
      </c>
      <c r="C5" s="1">
        <f>Confirmed!C4-Deaths!C4-Recoveries!C4</f>
        <v>6</v>
      </c>
      <c r="D5" s="1">
        <f>Confirmed!D4-Deaths!D4-Recoveries!D4</f>
        <v>6</v>
      </c>
      <c r="E5" s="1">
        <f>Confirmed!E4-Deaths!E4-Recoveries!E4</f>
        <v>8</v>
      </c>
      <c r="F5" s="1">
        <f>Confirmed!F4-Deaths!F4-Recoveries!F4</f>
        <v>8</v>
      </c>
      <c r="G5" s="1">
        <f>Confirmed!G4-Deaths!G4-Recoveries!G4</f>
        <v>9</v>
      </c>
      <c r="H5" s="1">
        <f>Confirmed!H4-Deaths!H4-Recoveries!H4</f>
        <v>9</v>
      </c>
      <c r="I5" s="1">
        <f>Confirmed!I4-Deaths!I4-Recoveries!I4</f>
        <v>9</v>
      </c>
      <c r="J5" s="1">
        <f>Confirmed!J4-Deaths!J4-Recoveries!J4</f>
        <v>11</v>
      </c>
      <c r="K5" s="1">
        <f>Confirmed!K4-Deaths!K4-Recoveries!K4</f>
        <v>11</v>
      </c>
      <c r="L5" s="1">
        <f>Confirmed!L4-Deaths!L4-Recoveries!L4</f>
        <v>11</v>
      </c>
      <c r="M5" s="1">
        <f>Confirmed!M4-Deaths!M4-Recoveries!M4</f>
        <v>11</v>
      </c>
      <c r="N5" s="1">
        <f>Confirmed!N4-Deaths!N4-Recoveries!N4</f>
        <v>15</v>
      </c>
      <c r="O5" s="1">
        <f>Confirmed!O4-Deaths!O4-Recoveries!O4</f>
        <v>15</v>
      </c>
      <c r="P5" s="1">
        <f>Confirmed!P4-Deaths!P4-Recoveries!P4</f>
        <v>15</v>
      </c>
      <c r="Q5" s="1">
        <f>Confirmed!Q4-Deaths!Q4-Recoveries!Q4</f>
        <v>16</v>
      </c>
      <c r="R5" s="1">
        <f>Confirmed!R4-Deaths!R4-Recoveries!R4</f>
        <v>16</v>
      </c>
      <c r="S5" s="1">
        <f>Confirmed!S4-Deaths!S4-Recoveries!S4</f>
        <v>19</v>
      </c>
      <c r="T5" s="1">
        <f>Confirmed!T4-Deaths!T4-Recoveries!T4</f>
        <v>19</v>
      </c>
      <c r="U5" s="1">
        <f>Confirmed!U4-Deaths!U4-Recoveries!U4</f>
        <v>20</v>
      </c>
      <c r="V5" s="1">
        <f>Confirmed!V4-Deaths!V4-Recoveries!V4</f>
        <v>14</v>
      </c>
      <c r="W5" s="1">
        <f>Confirmed!W4-Deaths!W4-Recoveries!W4</f>
        <v>14</v>
      </c>
      <c r="X5" s="1">
        <f>Confirmed!X4-Deaths!X4-Recoveries!X4</f>
        <v>14</v>
      </c>
      <c r="Y5" s="1">
        <f>Confirmed!Y4-Deaths!Y4-Recoveries!Y4</f>
        <v>14</v>
      </c>
      <c r="Z5" s="1">
        <f>Confirmed!Z4-Deaths!Z4-Recoveries!Z4</f>
        <v>12</v>
      </c>
      <c r="AA5" s="1">
        <f>Confirmed!AA4-Deaths!AA4-Recoveries!AA4</f>
        <v>11</v>
      </c>
      <c r="AB5" s="1">
        <f>Confirmed!AB4-Deaths!AB4-Recoveries!AB4</f>
        <v>11</v>
      </c>
      <c r="AC5" s="1">
        <f>Confirmed!AC4-Deaths!AC4-Recoveries!AC4</f>
        <v>12</v>
      </c>
      <c r="AD5" s="1">
        <f>Confirmed!AD4-Deaths!AD4-Recoveries!AD4</f>
        <v>12</v>
      </c>
      <c r="AE5" s="1">
        <f>Confirmed!AE4-Deaths!AE4-Recoveries!AE4</f>
        <v>15</v>
      </c>
      <c r="AF5" s="1">
        <f>Confirmed!AF4-Deaths!AF4-Recoveries!AF4</f>
        <v>15</v>
      </c>
      <c r="AG5" s="1">
        <f>Confirmed!AG4-Deaths!AG4-Recoveries!AG4</f>
        <v>15</v>
      </c>
      <c r="AH5" s="1">
        <f>Confirmed!AH4-Deaths!AH4-Recoveries!AH4</f>
        <v>16</v>
      </c>
      <c r="AI5" s="1">
        <f>Confirmed!AI4-Deaths!AI4-Recoveries!AI4</f>
        <v>16</v>
      </c>
      <c r="AJ5" s="1">
        <f>Confirmed!AJ4-Deaths!AJ4-Recoveries!AJ4</f>
        <v>18</v>
      </c>
      <c r="AK5" s="1">
        <f>Confirmed!AK4-Deaths!AK4-Recoveries!AK4</f>
        <v>22</v>
      </c>
      <c r="AL5" s="1">
        <f>Confirmed!AL4-Deaths!AL4-Recoveries!AL4</f>
        <v>15</v>
      </c>
      <c r="AM5" s="1">
        <f>Confirmed!AM4-Deaths!AM4-Recoveries!AM4</f>
        <v>16</v>
      </c>
      <c r="AN5" s="1">
        <f>Confirmed!AN4-Deaths!AN4-Recoveries!AN4</f>
        <v>15</v>
      </c>
      <c r="AO5" s="1">
        <f>Confirmed!AO4-Deaths!AO4-Recoveries!AO4</f>
        <v>15</v>
      </c>
      <c r="AP5" s="1">
        <f>Confirmed!AP4-Deaths!AP4-Recoveries!AP4</f>
        <v>17</v>
      </c>
      <c r="AQ5" s="1">
        <f>Confirmed!AQ4-Deaths!AQ4-Recoveries!AQ4</f>
        <v>20</v>
      </c>
      <c r="AR5" s="1">
        <f>Confirmed!AR4-Deaths!AR4-Recoveries!AR4</f>
        <v>22</v>
      </c>
      <c r="AS5" s="1">
        <f>Confirmed!AS4-Deaths!AS4-Recoveries!AS4</f>
        <v>21</v>
      </c>
      <c r="AT5" s="1">
        <f>Confirmed!AT4-Deaths!AT4-Recoveries!AT4</f>
        <v>22</v>
      </c>
      <c r="AU5" s="1">
        <f>Confirmed!AU4-Deaths!AU4-Recoveries!AU4</f>
        <v>26</v>
      </c>
      <c r="AV5" s="1">
        <f>Confirmed!AV4-Deaths!AV4-Recoveries!AV4</f>
        <v>27</v>
      </c>
      <c r="AW5" s="1">
        <f>Confirmed!AW4-Deaths!AW4-Recoveries!AW4</f>
        <v>27</v>
      </c>
      <c r="AX5" s="1">
        <f>Confirmed!AX4-Deaths!AX4-Recoveries!AX4</f>
        <v>29</v>
      </c>
      <c r="AY5" s="1">
        <f>Confirmed!AY4-Deaths!AY4-Recoveries!AY4</f>
        <v>34</v>
      </c>
      <c r="AZ5" s="1"/>
    </row>
    <row r="6" ht="14.25" customHeight="1">
      <c r="A6" s="1" t="s">
        <v>4</v>
      </c>
      <c r="B6" s="1">
        <f>Confirmed!B5-Deaths!B5-Recoveries!B5</f>
        <v>9</v>
      </c>
      <c r="C6" s="1">
        <f>Confirmed!C5-Deaths!C5-Recoveries!C5</f>
        <v>10</v>
      </c>
      <c r="D6" s="1">
        <f>Confirmed!D5-Deaths!D5-Recoveries!D5</f>
        <v>11</v>
      </c>
      <c r="E6" s="1">
        <f>Confirmed!E5-Deaths!E5-Recoveries!E5</f>
        <v>11</v>
      </c>
      <c r="F6" s="1">
        <f>Confirmed!F5-Deaths!F5-Recoveries!F5</f>
        <v>12</v>
      </c>
      <c r="G6" s="1">
        <f>Confirmed!G5-Deaths!G5-Recoveries!G5</f>
        <v>12</v>
      </c>
      <c r="H6" s="1">
        <f>Confirmed!H5-Deaths!H5-Recoveries!H5</f>
        <v>13</v>
      </c>
      <c r="I6" s="1">
        <f>Confirmed!I5-Deaths!I5-Recoveries!I5</f>
        <v>13</v>
      </c>
      <c r="J6" s="1">
        <f>Confirmed!J5-Deaths!J5-Recoveries!J5</f>
        <v>18</v>
      </c>
      <c r="K6" s="1">
        <f>Confirmed!K5-Deaths!K5-Recoveries!K5</f>
        <v>18</v>
      </c>
      <c r="L6" s="1">
        <f>Confirmed!L5-Deaths!L5-Recoveries!L5</f>
        <v>18</v>
      </c>
      <c r="M6" s="1">
        <f>Confirmed!M5-Deaths!M5-Recoveries!M5</f>
        <v>18</v>
      </c>
      <c r="N6" s="1">
        <f>Confirmed!N5-Deaths!N5-Recoveries!N5</f>
        <v>21</v>
      </c>
      <c r="O6" s="1">
        <f>Confirmed!O5-Deaths!O5-Recoveries!O5</f>
        <v>20</v>
      </c>
      <c r="P6" s="1">
        <f>Confirmed!P5-Deaths!P5-Recoveries!P5</f>
        <v>14</v>
      </c>
      <c r="Q6" s="1">
        <f>Confirmed!Q5-Deaths!Q5-Recoveries!Q5</f>
        <v>14</v>
      </c>
      <c r="R6" s="1">
        <f>Confirmed!R5-Deaths!R5-Recoveries!R5</f>
        <v>15</v>
      </c>
      <c r="S6" s="1">
        <f>Confirmed!S5-Deaths!S5-Recoveries!S5</f>
        <v>16</v>
      </c>
      <c r="T6" s="1">
        <f>Confirmed!T5-Deaths!T5-Recoveries!T5</f>
        <v>16</v>
      </c>
      <c r="U6" s="1">
        <f>Confirmed!U5-Deaths!U5-Recoveries!U5</f>
        <v>16</v>
      </c>
      <c r="V6" s="1">
        <f>Confirmed!V5-Deaths!V5-Recoveries!V5</f>
        <v>13</v>
      </c>
      <c r="W6" s="1">
        <f>Confirmed!W5-Deaths!W5-Recoveries!W5</f>
        <v>14</v>
      </c>
      <c r="X6" s="1">
        <f>Confirmed!X5-Deaths!X5-Recoveries!X5</f>
        <v>16</v>
      </c>
      <c r="Y6" s="1">
        <f>Confirmed!Y5-Deaths!Y5-Recoveries!Y5</f>
        <v>14</v>
      </c>
      <c r="Z6" s="1">
        <f>Confirmed!Z5-Deaths!Z5-Recoveries!Z5</f>
        <v>9</v>
      </c>
      <c r="AA6" s="1">
        <f>Confirmed!AA5-Deaths!AA5-Recoveries!AA5</f>
        <v>10</v>
      </c>
      <c r="AB6" s="1">
        <f>Confirmed!AB5-Deaths!AB5-Recoveries!AB5</f>
        <v>9</v>
      </c>
      <c r="AC6" s="1">
        <f>Confirmed!AC5-Deaths!AC5-Recoveries!AC5</f>
        <v>8</v>
      </c>
      <c r="AD6" s="1">
        <f>Confirmed!AD5-Deaths!AD5-Recoveries!AD5</f>
        <v>9</v>
      </c>
      <c r="AE6" s="1">
        <f>Confirmed!AE5-Deaths!AE5-Recoveries!AE5</f>
        <v>8</v>
      </c>
      <c r="AF6" s="1">
        <f>Confirmed!AF5-Deaths!AF5-Recoveries!AF5</f>
        <v>8</v>
      </c>
      <c r="AG6" s="1">
        <f>Confirmed!AG5-Deaths!AG5-Recoveries!AG5</f>
        <v>11</v>
      </c>
      <c r="AH6" s="1">
        <f>Confirmed!AH5-Deaths!AH5-Recoveries!AH5</f>
        <v>9</v>
      </c>
      <c r="AI6" s="1">
        <f>Confirmed!AI5-Deaths!AI5-Recoveries!AI5</f>
        <v>16</v>
      </c>
      <c r="AJ6" s="1">
        <f>Confirmed!AJ5-Deaths!AJ5-Recoveries!AJ5</f>
        <v>21</v>
      </c>
      <c r="AK6" s="1">
        <f>Confirmed!AK5-Deaths!AK5-Recoveries!AK5</f>
        <v>20</v>
      </c>
      <c r="AL6" s="1">
        <f>Confirmed!AL5-Deaths!AL5-Recoveries!AL5</f>
        <v>22</v>
      </c>
      <c r="AM6" s="1">
        <f>Confirmed!AM5-Deaths!AM5-Recoveries!AM5</f>
        <v>28</v>
      </c>
      <c r="AN6" s="1">
        <f>Confirmed!AN5-Deaths!AN5-Recoveries!AN5</f>
        <v>31</v>
      </c>
      <c r="AO6" s="1">
        <f>Confirmed!AO5-Deaths!AO5-Recoveries!AO5</f>
        <v>35</v>
      </c>
      <c r="AP6" s="1">
        <f>Confirmed!AP5-Deaths!AP5-Recoveries!AP5</f>
        <v>35</v>
      </c>
      <c r="AQ6" s="1">
        <f>Confirmed!AQ5-Deaths!AQ5-Recoveries!AQ5</f>
        <v>37</v>
      </c>
      <c r="AR6" s="1">
        <f>Confirmed!AR5-Deaths!AR5-Recoveries!AR5</f>
        <v>38</v>
      </c>
      <c r="AS6" s="1">
        <f>Confirmed!AS5-Deaths!AS5-Recoveries!AS5</f>
        <v>39</v>
      </c>
      <c r="AT6" s="1">
        <f>Confirmed!AT5-Deaths!AT5-Recoveries!AT5</f>
        <v>39</v>
      </c>
      <c r="AU6" s="1">
        <f>Confirmed!AU5-Deaths!AU5-Recoveries!AU5</f>
        <v>41</v>
      </c>
      <c r="AV6" s="1">
        <f>Confirmed!AV5-Deaths!AV5-Recoveries!AV5</f>
        <v>41</v>
      </c>
      <c r="AW6" s="1">
        <f>Confirmed!AW5-Deaths!AW5-Recoveries!AW5</f>
        <v>42</v>
      </c>
      <c r="AX6" s="1">
        <f>Confirmed!AX5-Deaths!AX5-Recoveries!AX5</f>
        <v>33</v>
      </c>
      <c r="AY6" s="1">
        <f>Confirmed!AY5-Deaths!AY5-Recoveries!AY5</f>
        <v>23</v>
      </c>
      <c r="AZ6" s="1"/>
    </row>
    <row r="7" ht="14.25" customHeight="1">
      <c r="A7" s="1" t="s">
        <v>5</v>
      </c>
      <c r="B7" s="1">
        <f>Confirmed!B6-Deaths!B6-Recoveries!B6</f>
        <v>6</v>
      </c>
      <c r="C7" s="1">
        <f>Confirmed!C6-Deaths!C6-Recoveries!C6</f>
        <v>11</v>
      </c>
      <c r="D7" s="1">
        <f>Confirmed!D6-Deaths!D6-Recoveries!D6</f>
        <v>12</v>
      </c>
      <c r="E7" s="1">
        <f>Confirmed!E6-Deaths!E6-Recoveries!E6</f>
        <v>11</v>
      </c>
      <c r="F7" s="1">
        <f>Confirmed!F6-Deaths!F6-Recoveries!F6</f>
        <v>14</v>
      </c>
      <c r="G7" s="1">
        <f>Confirmed!G6-Deaths!G6-Recoveries!G6</f>
        <v>14</v>
      </c>
      <c r="H7" s="1">
        <f>Confirmed!H6-Deaths!H6-Recoveries!H6</f>
        <v>16</v>
      </c>
      <c r="I7" s="1">
        <f>Confirmed!I6-Deaths!I6-Recoveries!I6</f>
        <v>16</v>
      </c>
      <c r="J7" s="1">
        <f>Confirmed!J6-Deaths!J6-Recoveries!J6</f>
        <v>18</v>
      </c>
      <c r="K7" s="1">
        <f>Confirmed!K6-Deaths!K6-Recoveries!K6</f>
        <v>19</v>
      </c>
      <c r="L7" s="1">
        <f>Confirmed!L6-Deaths!L6-Recoveries!L6</f>
        <v>19</v>
      </c>
      <c r="M7" s="1">
        <f>Confirmed!M6-Deaths!M6-Recoveries!M6</f>
        <v>19</v>
      </c>
      <c r="N7" s="1">
        <f>Confirmed!N6-Deaths!N6-Recoveries!N6</f>
        <v>21</v>
      </c>
      <c r="O7" s="1">
        <f>Confirmed!O6-Deaths!O6-Recoveries!O6</f>
        <v>22</v>
      </c>
      <c r="P7" s="1">
        <f>Confirmed!P6-Deaths!P6-Recoveries!P6</f>
        <v>11</v>
      </c>
      <c r="Q7" s="1">
        <f>Confirmed!Q6-Deaths!Q6-Recoveries!Q6</f>
        <v>10</v>
      </c>
      <c r="R7" s="1">
        <f>Confirmed!R6-Deaths!R6-Recoveries!R6</f>
        <v>10</v>
      </c>
      <c r="S7" s="1">
        <f>Confirmed!S6-Deaths!S6-Recoveries!S6</f>
        <v>10</v>
      </c>
      <c r="T7" s="1">
        <f>Confirmed!T6-Deaths!T6-Recoveries!T6</f>
        <v>11</v>
      </c>
      <c r="U7" s="1">
        <f>Confirmed!U6-Deaths!U6-Recoveries!U6</f>
        <v>12</v>
      </c>
      <c r="V7" s="1">
        <f>Confirmed!V6-Deaths!V6-Recoveries!V6</f>
        <v>7</v>
      </c>
      <c r="W7" s="1">
        <f>Confirmed!W6-Deaths!W6-Recoveries!W6</f>
        <v>7</v>
      </c>
      <c r="X7" s="1">
        <f>Confirmed!X6-Deaths!X6-Recoveries!X6</f>
        <v>7</v>
      </c>
      <c r="Y7" s="1">
        <f>Confirmed!Y6-Deaths!Y6-Recoveries!Y6</f>
        <v>8</v>
      </c>
      <c r="Z7" s="1">
        <f>Confirmed!Z6-Deaths!Z6-Recoveries!Z6</f>
        <v>5</v>
      </c>
      <c r="AA7" s="1">
        <f>Confirmed!AA6-Deaths!AA6-Recoveries!AA6</f>
        <v>5</v>
      </c>
      <c r="AB7" s="1">
        <f>Confirmed!AB6-Deaths!AB6-Recoveries!AB6</f>
        <v>5</v>
      </c>
      <c r="AC7" s="1">
        <f>Confirmed!AC6-Deaths!AC6-Recoveries!AC6</f>
        <v>2</v>
      </c>
      <c r="AD7" s="1">
        <f>Confirmed!AD6-Deaths!AD6-Recoveries!AD6</f>
        <v>4</v>
      </c>
      <c r="AE7" s="1">
        <f>Confirmed!AE6-Deaths!AE6-Recoveries!AE6</f>
        <v>4</v>
      </c>
      <c r="AF7" s="1">
        <f>Confirmed!AF6-Deaths!AF6-Recoveries!AF6</f>
        <v>5</v>
      </c>
      <c r="AG7" s="1">
        <f>Confirmed!AG6-Deaths!AG6-Recoveries!AG6</f>
        <v>5</v>
      </c>
      <c r="AH7" s="1">
        <f>Confirmed!AH6-Deaths!AH6-Recoveries!AH6</f>
        <v>4</v>
      </c>
      <c r="AI7" s="1">
        <f>Confirmed!AI6-Deaths!AI6-Recoveries!AI6</f>
        <v>4</v>
      </c>
      <c r="AJ7" s="1">
        <f>Confirmed!AJ6-Deaths!AJ6-Recoveries!AJ6</f>
        <v>5</v>
      </c>
      <c r="AK7" s="1">
        <f>Confirmed!AK6-Deaths!AK6-Recoveries!AK6</f>
        <v>7</v>
      </c>
      <c r="AL7" s="1">
        <f>Confirmed!AL6-Deaths!AL6-Recoveries!AL6</f>
        <v>9</v>
      </c>
      <c r="AM7" s="1">
        <f>Confirmed!AM6-Deaths!AM6-Recoveries!AM6</f>
        <v>10</v>
      </c>
      <c r="AN7" s="1">
        <f>Confirmed!AN6-Deaths!AN6-Recoveries!AN6</f>
        <v>10</v>
      </c>
      <c r="AO7" s="1">
        <f>Confirmed!AO6-Deaths!AO6-Recoveries!AO6</f>
        <v>11</v>
      </c>
      <c r="AP7" s="1">
        <f>Confirmed!AP6-Deaths!AP6-Recoveries!AP6</f>
        <v>10</v>
      </c>
      <c r="AQ7" s="1">
        <f>Confirmed!AQ6-Deaths!AQ6-Recoveries!AQ6</f>
        <v>11</v>
      </c>
      <c r="AR7" s="1">
        <f>Confirmed!AR6-Deaths!AR6-Recoveries!AR6</f>
        <v>13</v>
      </c>
      <c r="AS7" s="1">
        <f>Confirmed!AS6-Deaths!AS6-Recoveries!AS6</f>
        <v>21</v>
      </c>
      <c r="AT7" s="1">
        <f>Confirmed!AT6-Deaths!AT6-Recoveries!AT6</f>
        <v>23</v>
      </c>
      <c r="AU7" s="1">
        <f>Confirmed!AU6-Deaths!AU6-Recoveries!AU6</f>
        <v>23</v>
      </c>
      <c r="AV7" s="1">
        <f>Confirmed!AV6-Deaths!AV6-Recoveries!AV6</f>
        <v>23</v>
      </c>
      <c r="AW7" s="1">
        <f>Confirmed!AW6-Deaths!AW6-Recoveries!AW6</f>
        <v>21</v>
      </c>
      <c r="AX7" s="1">
        <f>Confirmed!AX6-Deaths!AX6-Recoveries!AX6</f>
        <v>17</v>
      </c>
      <c r="AY7" s="1">
        <f>Confirmed!AY6-Deaths!AY6-Recoveries!AY6</f>
        <v>18</v>
      </c>
      <c r="AZ7" s="1"/>
    </row>
    <row r="8" ht="14.25" customHeight="1">
      <c r="A8" s="1" t="s">
        <v>6</v>
      </c>
      <c r="B8" s="1">
        <f>Confirmed!B7-Deaths!B7-Recoveries!B7</f>
        <v>5</v>
      </c>
      <c r="C8" s="1">
        <f>Confirmed!C7-Deaths!C7-Recoveries!C7</f>
        <v>10</v>
      </c>
      <c r="D8" s="1">
        <f>Confirmed!D7-Deaths!D7-Recoveries!D7</f>
        <v>12</v>
      </c>
      <c r="E8" s="1">
        <f>Confirmed!E7-Deaths!E7-Recoveries!E7</f>
        <v>12</v>
      </c>
      <c r="F8" s="1">
        <f>Confirmed!F7-Deaths!F7-Recoveries!F7</f>
        <v>12</v>
      </c>
      <c r="G8" s="1">
        <f>Confirmed!G7-Deaths!G7-Recoveries!G7</f>
        <v>15</v>
      </c>
      <c r="H8" s="1">
        <f>Confirmed!H7-Deaths!H7-Recoveries!H7</f>
        <v>17</v>
      </c>
      <c r="I8" s="1">
        <f>Confirmed!I7-Deaths!I7-Recoveries!I7</f>
        <v>21</v>
      </c>
      <c r="J8" s="1">
        <f>Confirmed!J7-Deaths!J7-Recoveries!J7</f>
        <v>25</v>
      </c>
      <c r="K8" s="1">
        <f>Confirmed!K7-Deaths!K7-Recoveries!K7</f>
        <v>31</v>
      </c>
      <c r="L8" s="1">
        <f>Confirmed!L7-Deaths!L7-Recoveries!L7</f>
        <v>32</v>
      </c>
      <c r="M8" s="1">
        <f>Confirmed!M7-Deaths!M7-Recoveries!M7</f>
        <v>32</v>
      </c>
      <c r="N8" s="1">
        <f>Confirmed!N7-Deaths!N7-Recoveries!N7</f>
        <v>45</v>
      </c>
      <c r="O8" s="1">
        <f>Confirmed!O7-Deaths!O7-Recoveries!O7</f>
        <v>61</v>
      </c>
      <c r="P8" s="1">
        <f>Confirmed!P7-Deaths!P7-Recoveries!P7</f>
        <v>65</v>
      </c>
      <c r="Q8" s="1">
        <f>Confirmed!Q7-Deaths!Q7-Recoveries!Q7</f>
        <v>66</v>
      </c>
      <c r="R8" s="1">
        <f>Confirmed!R7-Deaths!R7-Recoveries!R7</f>
        <v>85</v>
      </c>
      <c r="S8" s="1">
        <f>Confirmed!S7-Deaths!S7-Recoveries!S7</f>
        <v>101</v>
      </c>
      <c r="T8" s="1">
        <f>Confirmed!T7-Deaths!T7-Recoveries!T7</f>
        <v>171</v>
      </c>
      <c r="U8" s="1">
        <f>Confirmed!U7-Deaths!U7-Recoveries!U7</f>
        <v>196</v>
      </c>
      <c r="V8" s="1">
        <f>Confirmed!V7-Deaths!V7-Recoveries!V7</f>
        <v>207</v>
      </c>
      <c r="W8" s="1">
        <f>Confirmed!W7-Deaths!W7-Recoveries!W7</f>
        <v>233</v>
      </c>
      <c r="X8" s="1">
        <f>Confirmed!X7-Deaths!X7-Recoveries!X7</f>
        <v>257</v>
      </c>
      <c r="Y8" s="1">
        <f>Confirmed!Y7-Deaths!Y7-Recoveries!Y7</f>
        <v>280</v>
      </c>
      <c r="Z8" s="1">
        <f>Confirmed!Z7-Deaths!Z7-Recoveries!Z7</f>
        <v>290</v>
      </c>
      <c r="AA8" s="1">
        <f>Confirmed!AA7-Deaths!AA7-Recoveries!AA7</f>
        <v>325</v>
      </c>
      <c r="AB8" s="1">
        <f>Confirmed!AB7-Deaths!AB7-Recoveries!AB7</f>
        <v>357</v>
      </c>
      <c r="AC8" s="1">
        <f>Confirmed!AC7-Deaths!AC7-Recoveries!AC7</f>
        <v>392</v>
      </c>
      <c r="AD8" s="1">
        <f>Confirmed!AD7-Deaths!AD7-Recoveries!AD7</f>
        <v>455</v>
      </c>
      <c r="AE8" s="1">
        <f>Confirmed!AE7-Deaths!AE7-Recoveries!AE7</f>
        <v>459</v>
      </c>
      <c r="AF8" s="1">
        <f>Confirmed!AF7-Deaths!AF7-Recoveries!AF7</f>
        <v>506</v>
      </c>
      <c r="AG8" s="1">
        <f>Confirmed!AG7-Deaths!AG7-Recoveries!AG7</f>
        <v>559</v>
      </c>
      <c r="AH8" s="1">
        <f>Confirmed!AH7-Deaths!AH7-Recoveries!AH7</f>
        <v>587</v>
      </c>
      <c r="AI8" s="1">
        <f>Confirmed!AI7-Deaths!AI7-Recoveries!AI7</f>
        <v>600</v>
      </c>
      <c r="AJ8" s="1">
        <f>Confirmed!AJ7-Deaths!AJ7-Recoveries!AJ7</f>
        <v>617</v>
      </c>
      <c r="AK8" s="1">
        <f>Confirmed!AK7-Deaths!AK7-Recoveries!AK7</f>
        <v>661</v>
      </c>
      <c r="AL8" s="1">
        <f>Confirmed!AL7-Deaths!AL7-Recoveries!AL7</f>
        <v>444</v>
      </c>
      <c r="AM8" s="1">
        <f>Confirmed!AM7-Deaths!AM7-Recoveries!AM7</f>
        <v>482</v>
      </c>
      <c r="AN8" s="1">
        <f>Confirmed!AN7-Deaths!AN7-Recoveries!AN7</f>
        <v>456</v>
      </c>
      <c r="AO8" s="1">
        <f>Confirmed!AO7-Deaths!AO7-Recoveries!AO7</f>
        <v>479</v>
      </c>
      <c r="AP8" s="1">
        <f>Confirmed!AP7-Deaths!AP7-Recoveries!AP7</f>
        <v>443</v>
      </c>
      <c r="AQ8" s="1">
        <f>Confirmed!AQ7-Deaths!AQ7-Recoveries!AQ7</f>
        <v>523</v>
      </c>
      <c r="AR8" s="1">
        <f>Confirmed!AR7-Deaths!AR7-Recoveries!AR7</f>
        <v>580</v>
      </c>
      <c r="AS8" s="1">
        <f>Confirmed!AS7-Deaths!AS7-Recoveries!AS7</f>
        <v>669</v>
      </c>
      <c r="AT8" s="1">
        <f>Confirmed!AT7-Deaths!AT7-Recoveries!AT7</f>
        <v>677</v>
      </c>
      <c r="AU8" s="1">
        <f>Confirmed!AU7-Deaths!AU7-Recoveries!AU7</f>
        <v>813</v>
      </c>
      <c r="AV8" s="1">
        <f>Confirmed!AV7-Deaths!AV7-Recoveries!AV7</f>
        <v>961</v>
      </c>
      <c r="AW8" s="1">
        <f>Confirmed!AW7-Deaths!AW7-Recoveries!AW7</f>
        <v>878</v>
      </c>
      <c r="AX8" s="1">
        <f>Confirmed!AX7-Deaths!AX7-Recoveries!AX7</f>
        <v>895</v>
      </c>
      <c r="AY8" s="1">
        <f>Confirmed!AY7-Deaths!AY7-Recoveries!AY7</f>
        <v>988</v>
      </c>
      <c r="AZ8" s="1"/>
    </row>
    <row r="9" ht="14.25" customHeight="1">
      <c r="A9" s="1" t="s">
        <v>7</v>
      </c>
      <c r="B9" s="1">
        <f>Confirmed!B8-Deaths!B8-Recoveries!B8</f>
        <v>49</v>
      </c>
      <c r="C9" s="1">
        <f>Confirmed!C8-Deaths!C8-Recoveries!C8</f>
        <v>68</v>
      </c>
      <c r="D9" s="1">
        <f>Confirmed!D8-Deaths!D8-Recoveries!D8</f>
        <v>71</v>
      </c>
      <c r="E9" s="1">
        <f>Confirmed!E8-Deaths!E8-Recoveries!E8</f>
        <v>71</v>
      </c>
      <c r="F9" s="1">
        <f>Confirmed!F8-Deaths!F8-Recoveries!F8</f>
        <v>73</v>
      </c>
      <c r="G9" s="1">
        <f>Confirmed!G8-Deaths!G8-Recoveries!G8</f>
        <v>75</v>
      </c>
      <c r="H9" s="1">
        <f>Confirmed!H8-Deaths!H8-Recoveries!H8</f>
        <v>83</v>
      </c>
      <c r="I9" s="1">
        <f>Confirmed!I8-Deaths!I8-Recoveries!I8</f>
        <v>83</v>
      </c>
      <c r="J9" s="1">
        <f>Confirmed!J8-Deaths!J8-Recoveries!J8</f>
        <v>84</v>
      </c>
      <c r="K9" s="1">
        <f>Confirmed!K8-Deaths!K8-Recoveries!K8</f>
        <v>86</v>
      </c>
      <c r="L9" s="1">
        <f>Confirmed!L8-Deaths!L8-Recoveries!L8</f>
        <v>88</v>
      </c>
      <c r="M9" s="1">
        <f>Confirmed!M8-Deaths!M8-Recoveries!M8</f>
        <v>88</v>
      </c>
      <c r="N9" s="1">
        <f>Confirmed!N8-Deaths!N8-Recoveries!N8</f>
        <v>85</v>
      </c>
      <c r="O9" s="1">
        <f>Confirmed!O8-Deaths!O8-Recoveries!O8</f>
        <v>90</v>
      </c>
      <c r="P9" s="1">
        <f>Confirmed!P8-Deaths!P8-Recoveries!P8</f>
        <v>30</v>
      </c>
      <c r="Q9" s="1">
        <f>Confirmed!Q8-Deaths!Q8-Recoveries!Q8</f>
        <v>30</v>
      </c>
      <c r="R9" s="1">
        <f>Confirmed!R8-Deaths!R8-Recoveries!R8</f>
        <v>32</v>
      </c>
      <c r="S9" s="1">
        <f>Confirmed!S8-Deaths!S8-Recoveries!S8</f>
        <v>32</v>
      </c>
      <c r="T9" s="1">
        <f>Confirmed!T8-Deaths!T8-Recoveries!T8</f>
        <v>34</v>
      </c>
      <c r="U9" s="1">
        <f>Confirmed!U8-Deaths!U8-Recoveries!U8</f>
        <v>33</v>
      </c>
      <c r="V9" s="1">
        <f>Confirmed!V8-Deaths!V8-Recoveries!V8</f>
        <v>23</v>
      </c>
      <c r="W9" s="1">
        <f>Confirmed!W8-Deaths!W8-Recoveries!W8</f>
        <v>25</v>
      </c>
      <c r="X9" s="1">
        <f>Confirmed!X8-Deaths!X8-Recoveries!X8</f>
        <v>25</v>
      </c>
      <c r="Y9" s="1">
        <f>Confirmed!Y8-Deaths!Y8-Recoveries!Y8</f>
        <v>25</v>
      </c>
      <c r="Z9" s="1">
        <f>Confirmed!Z8-Deaths!Z8-Recoveries!Z8</f>
        <v>26</v>
      </c>
      <c r="AA9" s="1">
        <f>Confirmed!AA8-Deaths!AA8-Recoveries!AA8</f>
        <v>27</v>
      </c>
      <c r="AB9" s="1">
        <f>Confirmed!AB8-Deaths!AB8-Recoveries!AB8</f>
        <v>27</v>
      </c>
      <c r="AC9" s="1">
        <f>Confirmed!AC8-Deaths!AC8-Recoveries!AC8</f>
        <v>25</v>
      </c>
      <c r="AD9" s="1">
        <f>Confirmed!AD8-Deaths!AD8-Recoveries!AD8</f>
        <v>30</v>
      </c>
      <c r="AE9" s="1">
        <f>Confirmed!AE8-Deaths!AE8-Recoveries!AE8</f>
        <v>30</v>
      </c>
      <c r="AF9" s="1">
        <f>Confirmed!AF8-Deaths!AF8-Recoveries!AF8</f>
        <v>29</v>
      </c>
      <c r="AG9" s="1">
        <f>Confirmed!AG8-Deaths!AG8-Recoveries!AG8</f>
        <v>30</v>
      </c>
      <c r="AH9" s="1">
        <f>Confirmed!AH8-Deaths!AH8-Recoveries!AH8</f>
        <v>32</v>
      </c>
      <c r="AI9" s="1">
        <f>Confirmed!AI8-Deaths!AI8-Recoveries!AI8</f>
        <v>32</v>
      </c>
      <c r="AJ9" s="1">
        <f>Confirmed!AJ8-Deaths!AJ8-Recoveries!AJ8</f>
        <v>35</v>
      </c>
      <c r="AK9" s="1">
        <f>Confirmed!AK8-Deaths!AK8-Recoveries!AK8</f>
        <v>37</v>
      </c>
      <c r="AL9" s="1">
        <f>Confirmed!AL8-Deaths!AL8-Recoveries!AL8</f>
        <v>19</v>
      </c>
      <c r="AM9" s="1">
        <f>Confirmed!AM8-Deaths!AM8-Recoveries!AM8</f>
        <v>20</v>
      </c>
      <c r="AN9" s="1">
        <f>Confirmed!AN8-Deaths!AN8-Recoveries!AN8</f>
        <v>23</v>
      </c>
      <c r="AO9" s="1">
        <f>Confirmed!AO8-Deaths!AO8-Recoveries!AO8</f>
        <v>26</v>
      </c>
      <c r="AP9" s="1">
        <f>Confirmed!AP8-Deaths!AP8-Recoveries!AP8</f>
        <v>22</v>
      </c>
      <c r="AQ9" s="1">
        <f>Confirmed!AQ8-Deaths!AQ8-Recoveries!AQ8</f>
        <v>26</v>
      </c>
      <c r="AR9" s="1">
        <f>Confirmed!AR8-Deaths!AR8-Recoveries!AR8</f>
        <v>25</v>
      </c>
      <c r="AS9" s="1">
        <f>Confirmed!AS8-Deaths!AS8-Recoveries!AS8</f>
        <v>26</v>
      </c>
      <c r="AT9" s="1">
        <f>Confirmed!AT8-Deaths!AT8-Recoveries!AT8</f>
        <v>24</v>
      </c>
      <c r="AU9" s="1">
        <f>Confirmed!AU8-Deaths!AU8-Recoveries!AU8</f>
        <v>24</v>
      </c>
      <c r="AV9" s="1">
        <f>Confirmed!AV8-Deaths!AV8-Recoveries!AV8</f>
        <v>24</v>
      </c>
      <c r="AW9" s="1">
        <f>Confirmed!AW8-Deaths!AW8-Recoveries!AW8</f>
        <v>25</v>
      </c>
      <c r="AX9" s="1">
        <f>Confirmed!AX8-Deaths!AX8-Recoveries!AX8</f>
        <v>31</v>
      </c>
      <c r="AY9" s="1">
        <f>Confirmed!AY8-Deaths!AY8-Recoveries!AY8</f>
        <v>37</v>
      </c>
      <c r="AZ9" s="1"/>
    </row>
    <row r="10" ht="14.25" customHeight="1">
      <c r="A10" s="1" t="s">
        <v>8</v>
      </c>
      <c r="B10" s="1">
        <f>Confirmed!B9-Deaths!B9-Recoveries!B9</f>
        <v>134</v>
      </c>
      <c r="C10" s="1">
        <f>Confirmed!C9-Deaths!C9-Recoveries!C9</f>
        <v>156</v>
      </c>
      <c r="D10" s="1">
        <f>Confirmed!D9-Deaths!D9-Recoveries!D9</f>
        <v>167</v>
      </c>
      <c r="E10" s="1">
        <f>Confirmed!E9-Deaths!E9-Recoveries!E9</f>
        <v>171</v>
      </c>
      <c r="F10" s="1">
        <f>Confirmed!F9-Deaths!F9-Recoveries!F9</f>
        <v>177</v>
      </c>
      <c r="G10" s="1">
        <f>Confirmed!G9-Deaths!G9-Recoveries!G9</f>
        <v>184</v>
      </c>
      <c r="H10" s="1">
        <f>Confirmed!H9-Deaths!H9-Recoveries!H9</f>
        <v>204</v>
      </c>
      <c r="I10" s="1">
        <f>Confirmed!I9-Deaths!I9-Recoveries!I9</f>
        <v>209</v>
      </c>
      <c r="J10" s="1">
        <f>Confirmed!J9-Deaths!J9-Recoveries!J9</f>
        <v>226</v>
      </c>
      <c r="K10" s="1">
        <f>Confirmed!K9-Deaths!K9-Recoveries!K9</f>
        <v>239</v>
      </c>
      <c r="L10" s="1">
        <f>Confirmed!L9-Deaths!L9-Recoveries!L9</f>
        <v>250</v>
      </c>
      <c r="M10" s="1">
        <f>Confirmed!M9-Deaths!M9-Recoveries!M9</f>
        <v>249</v>
      </c>
      <c r="N10" s="1">
        <f>Confirmed!N9-Deaths!N9-Recoveries!N9</f>
        <v>345</v>
      </c>
      <c r="O10" s="1">
        <f>Confirmed!O9-Deaths!O9-Recoveries!O9</f>
        <v>378</v>
      </c>
      <c r="P10" s="1">
        <f>Confirmed!P9-Deaths!P9-Recoveries!P9</f>
        <v>385</v>
      </c>
      <c r="Q10" s="1">
        <f>Confirmed!Q9-Deaths!Q9-Recoveries!Q9</f>
        <v>391</v>
      </c>
      <c r="R10" s="1">
        <f>Confirmed!R9-Deaths!R9-Recoveries!R9</f>
        <v>416</v>
      </c>
      <c r="S10" s="1">
        <f>Confirmed!S9-Deaths!S9-Recoveries!S9</f>
        <v>438</v>
      </c>
      <c r="T10" s="1">
        <f>Confirmed!T9-Deaths!T9-Recoveries!T9</f>
        <v>462</v>
      </c>
      <c r="U10" s="1">
        <f>Confirmed!U9-Deaths!U9-Recoveries!U9</f>
        <v>486</v>
      </c>
      <c r="V10" s="1">
        <f>Confirmed!V9-Deaths!V9-Recoveries!V9</f>
        <v>423</v>
      </c>
      <c r="W10" s="1">
        <f>Confirmed!W9-Deaths!W9-Recoveries!W9</f>
        <v>475</v>
      </c>
      <c r="X10" s="1">
        <f>Confirmed!X9-Deaths!X9-Recoveries!X9</f>
        <v>487</v>
      </c>
      <c r="Y10" s="1">
        <f>Confirmed!Y9-Deaths!Y9-Recoveries!Y9</f>
        <v>499</v>
      </c>
      <c r="Z10" s="1">
        <f>Confirmed!Z9-Deaths!Z9-Recoveries!Z9</f>
        <v>465</v>
      </c>
      <c r="AA10" s="1">
        <f>Confirmed!AA9-Deaths!AA9-Recoveries!AA9</f>
        <v>497</v>
      </c>
      <c r="AB10" s="1">
        <f>Confirmed!AB9-Deaths!AB9-Recoveries!AB9</f>
        <v>582</v>
      </c>
      <c r="AC10" s="1">
        <f>Confirmed!AC9-Deaths!AC9-Recoveries!AC9</f>
        <v>539</v>
      </c>
      <c r="AD10" s="1">
        <f>Confirmed!AD9-Deaths!AD9-Recoveries!AD9</f>
        <v>571</v>
      </c>
      <c r="AE10" s="1">
        <f>Confirmed!AE9-Deaths!AE9-Recoveries!AE9</f>
        <v>577</v>
      </c>
      <c r="AF10" s="1">
        <f>Confirmed!AF9-Deaths!AF9-Recoveries!AF9</f>
        <v>593</v>
      </c>
      <c r="AG10" s="1">
        <f>Confirmed!AG9-Deaths!AG9-Recoveries!AG9</f>
        <v>631</v>
      </c>
      <c r="AH10" s="1">
        <f>Confirmed!AH9-Deaths!AH9-Recoveries!AH9</f>
        <v>648</v>
      </c>
      <c r="AI10" s="1">
        <f>Confirmed!AI9-Deaths!AI9-Recoveries!AI9</f>
        <v>683</v>
      </c>
      <c r="AJ10" s="1">
        <f>Confirmed!AJ9-Deaths!AJ9-Recoveries!AJ9</f>
        <v>707</v>
      </c>
      <c r="AK10" s="1">
        <f>Confirmed!AK9-Deaths!AK9-Recoveries!AK9</f>
        <v>733</v>
      </c>
      <c r="AL10" s="1">
        <f>Confirmed!AL9-Deaths!AL9-Recoveries!AL9</f>
        <v>642</v>
      </c>
      <c r="AM10" s="1">
        <f>Confirmed!AM9-Deaths!AM9-Recoveries!AM9</f>
        <v>667</v>
      </c>
      <c r="AN10" s="1">
        <f>Confirmed!AN9-Deaths!AN9-Recoveries!AN9</f>
        <v>656</v>
      </c>
      <c r="AO10" s="1">
        <f>Confirmed!AO9-Deaths!AO9-Recoveries!AO9</f>
        <v>691</v>
      </c>
      <c r="AP10" s="1">
        <f>Confirmed!AP9-Deaths!AP9-Recoveries!AP9</f>
        <v>731</v>
      </c>
      <c r="AQ10" s="1">
        <f>Confirmed!AQ9-Deaths!AQ9-Recoveries!AQ9</f>
        <v>744</v>
      </c>
      <c r="AR10" s="1">
        <f>Confirmed!AR9-Deaths!AR9-Recoveries!AR9</f>
        <v>791</v>
      </c>
      <c r="AS10" s="1">
        <f>Confirmed!AS9-Deaths!AS9-Recoveries!AS9</f>
        <v>846</v>
      </c>
      <c r="AT10" s="1">
        <f>Confirmed!AT9-Deaths!AT9-Recoveries!AT9</f>
        <v>704</v>
      </c>
      <c r="AU10" s="1">
        <f>Confirmed!AU9-Deaths!AU9-Recoveries!AU9</f>
        <v>722</v>
      </c>
      <c r="AV10" s="1">
        <f>Confirmed!AV9-Deaths!AV9-Recoveries!AV9</f>
        <v>744</v>
      </c>
      <c r="AW10" s="1">
        <f>Confirmed!AW9-Deaths!AW9-Recoveries!AW9</f>
        <v>751</v>
      </c>
      <c r="AX10" s="1">
        <f>Confirmed!AX9-Deaths!AX9-Recoveries!AX9</f>
        <v>711</v>
      </c>
      <c r="AY10" s="1">
        <f>Confirmed!AY9-Deaths!AY9-Recoveries!AY9</f>
        <v>642</v>
      </c>
      <c r="AZ10" s="1"/>
    </row>
    <row r="11" ht="14.25" customHeight="1">
      <c r="A11" s="1" t="s">
        <v>9</v>
      </c>
      <c r="B11" s="1">
        <f>Confirmed!B10-Deaths!B10-Recoveries!B10</f>
        <v>228</v>
      </c>
      <c r="C11" s="1">
        <f>Confirmed!C10-Deaths!C10-Recoveries!C10</f>
        <v>270</v>
      </c>
      <c r="D11" s="1">
        <f>Confirmed!D10-Deaths!D10-Recoveries!D10</f>
        <v>309</v>
      </c>
      <c r="E11" s="1">
        <f>Confirmed!E10-Deaths!E10-Recoveries!E10</f>
        <v>323</v>
      </c>
      <c r="F11" s="1">
        <f>Confirmed!F10-Deaths!F10-Recoveries!F10</f>
        <v>324</v>
      </c>
      <c r="G11" s="1">
        <f>Confirmed!G10-Deaths!G10-Recoveries!G10</f>
        <v>325</v>
      </c>
      <c r="H11" s="1">
        <f>Confirmed!H10-Deaths!H10-Recoveries!H10</f>
        <v>352</v>
      </c>
      <c r="I11" s="1">
        <f>Confirmed!I10-Deaths!I10-Recoveries!I10</f>
        <v>373</v>
      </c>
      <c r="J11" s="1">
        <f>Confirmed!J10-Deaths!J10-Recoveries!J10</f>
        <v>432</v>
      </c>
      <c r="K11" s="1">
        <f>Confirmed!K10-Deaths!K10-Recoveries!K10</f>
        <v>452</v>
      </c>
      <c r="L11" s="1">
        <f>Confirmed!L10-Deaths!L10-Recoveries!L10</f>
        <v>459</v>
      </c>
      <c r="M11" s="1">
        <f>Confirmed!M10-Deaths!M10-Recoveries!M10</f>
        <v>459</v>
      </c>
      <c r="N11" s="1">
        <f>Confirmed!N10-Deaths!N10-Recoveries!N10</f>
        <v>492</v>
      </c>
      <c r="O11" s="1">
        <f>Confirmed!O10-Deaths!O10-Recoveries!O10</f>
        <v>512</v>
      </c>
      <c r="P11" s="1">
        <f>Confirmed!P10-Deaths!P10-Recoveries!P10</f>
        <v>383</v>
      </c>
      <c r="Q11" s="1">
        <f>Confirmed!Q10-Deaths!Q10-Recoveries!Q10</f>
        <v>388</v>
      </c>
      <c r="R11" s="1">
        <f>Confirmed!R10-Deaths!R10-Recoveries!R10</f>
        <v>429</v>
      </c>
      <c r="S11" s="1">
        <f>Confirmed!S10-Deaths!S10-Recoveries!S10</f>
        <v>457</v>
      </c>
      <c r="T11" s="1">
        <f>Confirmed!T10-Deaths!T10-Recoveries!T10</f>
        <v>483</v>
      </c>
      <c r="U11" s="1">
        <f>Confirmed!U10-Deaths!U10-Recoveries!U10</f>
        <v>497</v>
      </c>
      <c r="V11" s="1">
        <f>Confirmed!V10-Deaths!V10-Recoveries!V10</f>
        <v>457</v>
      </c>
      <c r="W11" s="1">
        <f>Confirmed!W10-Deaths!W10-Recoveries!W10</f>
        <v>497</v>
      </c>
      <c r="X11" s="1">
        <f>Confirmed!X10-Deaths!X10-Recoveries!X10</f>
        <v>615</v>
      </c>
      <c r="Y11" s="1">
        <f>Confirmed!Y10-Deaths!Y10-Recoveries!Y10</f>
        <v>646</v>
      </c>
      <c r="Z11" s="1">
        <f>Confirmed!Z10-Deaths!Z10-Recoveries!Z10</f>
        <v>707</v>
      </c>
      <c r="AA11" s="1">
        <f>Confirmed!AA10-Deaths!AA10-Recoveries!AA10</f>
        <v>777</v>
      </c>
      <c r="AB11" s="1">
        <f>Confirmed!AB10-Deaths!AB10-Recoveries!AB10</f>
        <v>841</v>
      </c>
      <c r="AC11" s="1">
        <f>Confirmed!AC10-Deaths!AC10-Recoveries!AC10</f>
        <v>1015</v>
      </c>
      <c r="AD11" s="1">
        <f>Confirmed!AD10-Deaths!AD10-Recoveries!AD10</f>
        <v>1147</v>
      </c>
      <c r="AE11" s="1">
        <f>Confirmed!AE10-Deaths!AE10-Recoveries!AE10</f>
        <v>1246</v>
      </c>
      <c r="AF11" s="1">
        <f>Confirmed!AF10-Deaths!AF10-Recoveries!AF10</f>
        <v>1339</v>
      </c>
      <c r="AG11" s="1">
        <f>Confirmed!AG10-Deaths!AG10-Recoveries!AG10</f>
        <v>1466</v>
      </c>
      <c r="AH11" s="1">
        <f>Confirmed!AH10-Deaths!AH10-Recoveries!AH10</f>
        <v>1596</v>
      </c>
      <c r="AI11" s="1">
        <f>Confirmed!AI10-Deaths!AI10-Recoveries!AI10</f>
        <v>1857</v>
      </c>
      <c r="AJ11" s="1">
        <f>Confirmed!AJ10-Deaths!AJ10-Recoveries!AJ10</f>
        <v>2064</v>
      </c>
      <c r="AK11" s="1">
        <f>Confirmed!AK10-Deaths!AK10-Recoveries!AK10</f>
        <v>2216</v>
      </c>
      <c r="AL11" s="1">
        <f>Confirmed!AL10-Deaths!AL10-Recoveries!AL10</f>
        <v>1865</v>
      </c>
      <c r="AM11" s="1">
        <f>Confirmed!AM10-Deaths!AM10-Recoveries!AM10</f>
        <v>2207</v>
      </c>
      <c r="AN11" s="1">
        <f>Confirmed!AN10-Deaths!AN10-Recoveries!AN10</f>
        <v>2465</v>
      </c>
      <c r="AO11" s="1">
        <f>Confirmed!AO10-Deaths!AO10-Recoveries!AO10</f>
        <v>2705</v>
      </c>
      <c r="AP11" s="1">
        <f>Confirmed!AP10-Deaths!AP10-Recoveries!AP10</f>
        <v>2565</v>
      </c>
      <c r="AQ11" s="1">
        <f>Confirmed!AQ10-Deaths!AQ10-Recoveries!AQ10</f>
        <v>2793</v>
      </c>
      <c r="AR11" s="1">
        <f>Confirmed!AR10-Deaths!AR10-Recoveries!AR10</f>
        <v>3287</v>
      </c>
      <c r="AS11" s="1">
        <f>Confirmed!AS10-Deaths!AS10-Recoveries!AS10</f>
        <v>3592</v>
      </c>
      <c r="AT11" s="1">
        <f>Confirmed!AT10-Deaths!AT10-Recoveries!AT10</f>
        <v>3463</v>
      </c>
      <c r="AU11" s="1">
        <f>Confirmed!AU10-Deaths!AU10-Recoveries!AU10</f>
        <v>3908</v>
      </c>
      <c r="AV11" s="1">
        <f>Confirmed!AV10-Deaths!AV10-Recoveries!AV10</f>
        <v>4392</v>
      </c>
      <c r="AW11" s="1">
        <f>Confirmed!AW10-Deaths!AW10-Recoveries!AW10</f>
        <v>4646</v>
      </c>
      <c r="AX11" s="1">
        <f>Confirmed!AX10-Deaths!AX10-Recoveries!AX10</f>
        <v>4533</v>
      </c>
      <c r="AY11" s="1">
        <f>Confirmed!AY10-Deaths!AY10-Recoveries!AY10</f>
        <v>4804</v>
      </c>
      <c r="AZ11" s="1"/>
    </row>
    <row r="12" ht="14.25" customHeight="1">
      <c r="A12" s="1" t="s">
        <v>10</v>
      </c>
      <c r="B12" s="1">
        <f>Confirmed!B11-Deaths!B11-Recoveries!B11</f>
        <v>409</v>
      </c>
      <c r="C12" s="1">
        <f>Confirmed!C11-Deaths!C11-Recoveries!C11</f>
        <v>533</v>
      </c>
      <c r="D12" s="1">
        <f>Confirmed!D11-Deaths!D11-Recoveries!D11</f>
        <v>584</v>
      </c>
      <c r="E12" s="1">
        <f>Confirmed!E11-Deaths!E11-Recoveries!E11</f>
        <v>617</v>
      </c>
      <c r="F12" s="1">
        <f>Confirmed!F11-Deaths!F11-Recoveries!F11</f>
        <v>632</v>
      </c>
      <c r="G12" s="1">
        <f>Confirmed!G11-Deaths!G11-Recoveries!G11</f>
        <v>644</v>
      </c>
      <c r="H12" s="1">
        <f>Confirmed!H11-Deaths!H11-Recoveries!H11</f>
        <v>662</v>
      </c>
      <c r="I12" s="1">
        <f>Confirmed!I11-Deaths!I11-Recoveries!I11</f>
        <v>671</v>
      </c>
      <c r="J12" s="1">
        <f>Confirmed!J11-Deaths!J11-Recoveries!J11</f>
        <v>692</v>
      </c>
      <c r="K12" s="1">
        <f>Confirmed!K11-Deaths!K11-Recoveries!K11</f>
        <v>703</v>
      </c>
      <c r="L12" s="1">
        <f>Confirmed!L11-Deaths!L11-Recoveries!L11</f>
        <v>712</v>
      </c>
      <c r="M12" s="1">
        <f>Confirmed!M11-Deaths!M11-Recoveries!M11</f>
        <v>712</v>
      </c>
      <c r="N12" s="1">
        <f>Confirmed!N11-Deaths!N11-Recoveries!N11</f>
        <v>779</v>
      </c>
      <c r="O12" s="1">
        <f>Confirmed!O11-Deaths!O11-Recoveries!O11</f>
        <v>792</v>
      </c>
      <c r="P12" s="1">
        <f>Confirmed!P11-Deaths!P11-Recoveries!P11</f>
        <v>641</v>
      </c>
      <c r="Q12" s="1">
        <f>Confirmed!Q11-Deaths!Q11-Recoveries!Q11</f>
        <v>652</v>
      </c>
      <c r="R12" s="1">
        <f>Confirmed!R11-Deaths!R11-Recoveries!R11</f>
        <v>704</v>
      </c>
      <c r="S12" s="1">
        <f>Confirmed!S11-Deaths!S11-Recoveries!S11</f>
        <v>729</v>
      </c>
      <c r="T12" s="1">
        <f>Confirmed!T11-Deaths!T11-Recoveries!T11</f>
        <v>748</v>
      </c>
      <c r="U12" s="1">
        <f>Confirmed!U11-Deaths!U11-Recoveries!U11</f>
        <v>768</v>
      </c>
      <c r="V12" s="1">
        <f>Confirmed!V11-Deaths!V11-Recoveries!V11</f>
        <v>484</v>
      </c>
      <c r="W12" s="1">
        <f>Confirmed!W11-Deaths!W11-Recoveries!W11</f>
        <v>533</v>
      </c>
      <c r="X12" s="1">
        <f>Confirmed!X11-Deaths!X11-Recoveries!X11</f>
        <v>616</v>
      </c>
      <c r="Y12" s="1">
        <f>Confirmed!Y11-Deaths!Y11-Recoveries!Y11</f>
        <v>663</v>
      </c>
      <c r="Z12" s="1">
        <f>Confirmed!Z11-Deaths!Z11-Recoveries!Z11</f>
        <v>618</v>
      </c>
      <c r="AA12" s="1">
        <f>Confirmed!AA11-Deaths!AA11-Recoveries!AA11</f>
        <v>647</v>
      </c>
      <c r="AB12" s="1">
        <f>Confirmed!AB11-Deaths!AB11-Recoveries!AB11</f>
        <v>672</v>
      </c>
      <c r="AC12" s="1">
        <f>Confirmed!AC11-Deaths!AC11-Recoveries!AC11</f>
        <v>401</v>
      </c>
      <c r="AD12" s="1">
        <f>Confirmed!AD11-Deaths!AD11-Recoveries!AD11</f>
        <v>430</v>
      </c>
      <c r="AE12" s="1">
        <f>Confirmed!AE11-Deaths!AE11-Recoveries!AE11</f>
        <v>453</v>
      </c>
      <c r="AF12" s="1">
        <f>Confirmed!AF11-Deaths!AF11-Recoveries!AF11</f>
        <v>480</v>
      </c>
      <c r="AG12" s="1">
        <f>Confirmed!AG11-Deaths!AG11-Recoveries!AG11</f>
        <v>502</v>
      </c>
      <c r="AH12" s="1">
        <f>Confirmed!AH11-Deaths!AH11-Recoveries!AH11</f>
        <v>526</v>
      </c>
      <c r="AI12" s="1">
        <f>Confirmed!AI11-Deaths!AI11-Recoveries!AI11</f>
        <v>554</v>
      </c>
      <c r="AJ12" s="1">
        <f>Confirmed!AJ11-Deaths!AJ11-Recoveries!AJ11</f>
        <v>592</v>
      </c>
      <c r="AK12" s="1">
        <f>Confirmed!AK11-Deaths!AK11-Recoveries!AK11</f>
        <v>653</v>
      </c>
      <c r="AL12" s="1">
        <f>Confirmed!AL11-Deaths!AL11-Recoveries!AL11</f>
        <v>638</v>
      </c>
      <c r="AM12" s="1">
        <f>Confirmed!AM11-Deaths!AM11-Recoveries!AM11</f>
        <v>662</v>
      </c>
      <c r="AN12" s="1">
        <f>Confirmed!AN11-Deaths!AN11-Recoveries!AN11</f>
        <v>668</v>
      </c>
      <c r="AO12" s="1">
        <f>Confirmed!AO11-Deaths!AO11-Recoveries!AO11</f>
        <v>703</v>
      </c>
      <c r="AP12" s="1">
        <f>Confirmed!AP11-Deaths!AP11-Recoveries!AP11</f>
        <v>669</v>
      </c>
      <c r="AQ12" s="1">
        <f>Confirmed!AQ11-Deaths!AQ11-Recoveries!AQ11</f>
        <v>753</v>
      </c>
      <c r="AR12" s="1">
        <f>Confirmed!AR11-Deaths!AR11-Recoveries!AR11</f>
        <v>797</v>
      </c>
      <c r="AS12" s="1">
        <f>Confirmed!AS11-Deaths!AS11-Recoveries!AS11</f>
        <v>855</v>
      </c>
      <c r="AT12" s="1">
        <f>Confirmed!AT11-Deaths!AT11-Recoveries!AT11</f>
        <v>683</v>
      </c>
      <c r="AU12" s="1">
        <f>Confirmed!AU11-Deaths!AU11-Recoveries!AU11</f>
        <v>702</v>
      </c>
      <c r="AV12" s="1">
        <f>Confirmed!AV11-Deaths!AV11-Recoveries!AV11</f>
        <v>745</v>
      </c>
      <c r="AW12" s="1">
        <f>Confirmed!AW11-Deaths!AW11-Recoveries!AW11</f>
        <v>707</v>
      </c>
      <c r="AX12" s="1">
        <f>Confirmed!AX11-Deaths!AX11-Recoveries!AX11</f>
        <v>564</v>
      </c>
      <c r="AY12" s="1">
        <f>Confirmed!AY11-Deaths!AY11-Recoveries!AY11</f>
        <v>634</v>
      </c>
      <c r="AZ12" s="1"/>
    </row>
    <row r="13" ht="14.25" customHeight="1"/>
    <row r="14" ht="14.25" customHeight="1"/>
    <row r="15" ht="14.25" customHeight="1">
      <c r="AK15" s="19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9999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82" width="7.63"/>
  </cols>
  <sheetData>
    <row r="1" ht="14.25" customHeight="1">
      <c r="A1" s="1" t="s">
        <v>0</v>
      </c>
      <c r="B1" s="7">
        <v>43965.0</v>
      </c>
      <c r="C1" s="2">
        <f t="shared" ref="C1:CD1" si="1">B1+5</f>
        <v>43970</v>
      </c>
      <c r="D1" s="2">
        <f t="shared" si="1"/>
        <v>43975</v>
      </c>
      <c r="E1" s="2">
        <f t="shared" si="1"/>
        <v>43980</v>
      </c>
      <c r="F1" s="2">
        <f t="shared" si="1"/>
        <v>43985</v>
      </c>
      <c r="G1" s="2">
        <f t="shared" si="1"/>
        <v>43990</v>
      </c>
      <c r="H1" s="2">
        <f t="shared" si="1"/>
        <v>43995</v>
      </c>
      <c r="I1" s="2">
        <f t="shared" si="1"/>
        <v>44000</v>
      </c>
      <c r="J1" s="2">
        <f t="shared" si="1"/>
        <v>44005</v>
      </c>
      <c r="K1" s="2">
        <f t="shared" si="1"/>
        <v>44010</v>
      </c>
      <c r="L1" s="2">
        <f t="shared" si="1"/>
        <v>44015</v>
      </c>
      <c r="M1" s="2">
        <f t="shared" si="1"/>
        <v>44020</v>
      </c>
      <c r="N1" s="2">
        <f t="shared" si="1"/>
        <v>44025</v>
      </c>
      <c r="O1" s="2">
        <f t="shared" si="1"/>
        <v>44030</v>
      </c>
      <c r="P1" s="2">
        <f t="shared" si="1"/>
        <v>44035</v>
      </c>
      <c r="Q1" s="2">
        <f t="shared" si="1"/>
        <v>44040</v>
      </c>
      <c r="R1" s="2">
        <f t="shared" si="1"/>
        <v>44045</v>
      </c>
      <c r="S1" s="2">
        <f t="shared" si="1"/>
        <v>44050</v>
      </c>
      <c r="T1" s="2">
        <f t="shared" si="1"/>
        <v>44055</v>
      </c>
      <c r="U1" s="2">
        <f t="shared" si="1"/>
        <v>44060</v>
      </c>
      <c r="V1" s="2">
        <f t="shared" si="1"/>
        <v>44065</v>
      </c>
      <c r="W1" s="2">
        <f t="shared" si="1"/>
        <v>44070</v>
      </c>
      <c r="X1" s="2">
        <f t="shared" si="1"/>
        <v>44075</v>
      </c>
      <c r="Y1" s="2">
        <f t="shared" si="1"/>
        <v>44080</v>
      </c>
      <c r="Z1" s="2">
        <f t="shared" si="1"/>
        <v>44085</v>
      </c>
      <c r="AA1" s="2">
        <f t="shared" si="1"/>
        <v>44090</v>
      </c>
      <c r="AB1" s="2">
        <f t="shared" si="1"/>
        <v>44095</v>
      </c>
      <c r="AC1" s="2">
        <f t="shared" si="1"/>
        <v>44100</v>
      </c>
      <c r="AD1" s="2">
        <f t="shared" si="1"/>
        <v>44105</v>
      </c>
      <c r="AE1" s="2">
        <f t="shared" si="1"/>
        <v>44110</v>
      </c>
      <c r="AF1" s="2">
        <f t="shared" si="1"/>
        <v>44115</v>
      </c>
      <c r="AG1" s="2">
        <f t="shared" si="1"/>
        <v>44120</v>
      </c>
      <c r="AH1" s="2">
        <f t="shared" si="1"/>
        <v>44125</v>
      </c>
      <c r="AI1" s="2">
        <f t="shared" si="1"/>
        <v>44130</v>
      </c>
      <c r="AJ1" s="2">
        <f t="shared" si="1"/>
        <v>44135</v>
      </c>
      <c r="AK1" s="2">
        <f t="shared" si="1"/>
        <v>44140</v>
      </c>
      <c r="AL1" s="2">
        <f t="shared" si="1"/>
        <v>44145</v>
      </c>
      <c r="AM1" s="2">
        <f t="shared" si="1"/>
        <v>44150</v>
      </c>
      <c r="AN1" s="2">
        <f t="shared" si="1"/>
        <v>44155</v>
      </c>
      <c r="AO1" s="2">
        <f t="shared" si="1"/>
        <v>44160</v>
      </c>
      <c r="AP1" s="2">
        <f t="shared" si="1"/>
        <v>44165</v>
      </c>
      <c r="AQ1" s="2">
        <f t="shared" si="1"/>
        <v>44170</v>
      </c>
      <c r="AR1" s="2">
        <f t="shared" si="1"/>
        <v>44175</v>
      </c>
      <c r="AS1" s="2">
        <f t="shared" si="1"/>
        <v>44180</v>
      </c>
      <c r="AT1" s="2">
        <f t="shared" si="1"/>
        <v>44185</v>
      </c>
      <c r="AU1" s="2">
        <f t="shared" si="1"/>
        <v>44190</v>
      </c>
      <c r="AV1" s="2">
        <f t="shared" si="1"/>
        <v>44195</v>
      </c>
      <c r="AW1" s="2">
        <f t="shared" si="1"/>
        <v>44200</v>
      </c>
      <c r="AX1" s="2">
        <f t="shared" si="1"/>
        <v>44205</v>
      </c>
      <c r="AY1" s="2">
        <f t="shared" si="1"/>
        <v>44210</v>
      </c>
      <c r="AZ1" s="2">
        <f t="shared" si="1"/>
        <v>44215</v>
      </c>
      <c r="BA1" s="2">
        <f t="shared" si="1"/>
        <v>44220</v>
      </c>
      <c r="BB1" s="2">
        <f t="shared" si="1"/>
        <v>44225</v>
      </c>
      <c r="BC1" s="2">
        <f t="shared" si="1"/>
        <v>44230</v>
      </c>
      <c r="BD1" s="2">
        <f t="shared" si="1"/>
        <v>44235</v>
      </c>
      <c r="BE1" s="2">
        <f t="shared" si="1"/>
        <v>44240</v>
      </c>
      <c r="BF1" s="2">
        <f t="shared" si="1"/>
        <v>44245</v>
      </c>
      <c r="BG1" s="2">
        <f t="shared" si="1"/>
        <v>44250</v>
      </c>
      <c r="BH1" s="2">
        <f t="shared" si="1"/>
        <v>44255</v>
      </c>
      <c r="BI1" s="2">
        <f t="shared" si="1"/>
        <v>44260</v>
      </c>
      <c r="BJ1" s="2">
        <f t="shared" si="1"/>
        <v>44265</v>
      </c>
      <c r="BK1" s="2">
        <f t="shared" si="1"/>
        <v>44270</v>
      </c>
      <c r="BL1" s="2">
        <f t="shared" si="1"/>
        <v>44275</v>
      </c>
      <c r="BM1" s="2">
        <f t="shared" si="1"/>
        <v>44280</v>
      </c>
      <c r="BN1" s="2">
        <f t="shared" si="1"/>
        <v>44285</v>
      </c>
      <c r="BO1" s="2">
        <f t="shared" si="1"/>
        <v>44290</v>
      </c>
      <c r="BP1" s="2">
        <f t="shared" si="1"/>
        <v>44295</v>
      </c>
      <c r="BQ1" s="2">
        <f t="shared" si="1"/>
        <v>44300</v>
      </c>
      <c r="BR1" s="2">
        <f t="shared" si="1"/>
        <v>44305</v>
      </c>
      <c r="BS1" s="2">
        <f t="shared" si="1"/>
        <v>44310</v>
      </c>
      <c r="BT1" s="2">
        <f t="shared" si="1"/>
        <v>44315</v>
      </c>
      <c r="BU1" s="2">
        <f t="shared" si="1"/>
        <v>44320</v>
      </c>
      <c r="BV1" s="2">
        <f t="shared" si="1"/>
        <v>44325</v>
      </c>
      <c r="BW1" s="2">
        <f t="shared" si="1"/>
        <v>44330</v>
      </c>
      <c r="BX1" s="2">
        <f t="shared" si="1"/>
        <v>44335</v>
      </c>
      <c r="BY1" s="2">
        <f t="shared" si="1"/>
        <v>44340</v>
      </c>
      <c r="BZ1" s="2">
        <f t="shared" si="1"/>
        <v>44345</v>
      </c>
      <c r="CA1" s="2">
        <f t="shared" si="1"/>
        <v>44350</v>
      </c>
      <c r="CB1" s="2">
        <f t="shared" si="1"/>
        <v>44355</v>
      </c>
      <c r="CC1" s="2">
        <f t="shared" si="1"/>
        <v>44360</v>
      </c>
      <c r="CD1" s="2">
        <f t="shared" si="1"/>
        <v>44365</v>
      </c>
    </row>
    <row r="2" ht="14.25" hidden="1" customHeight="1">
      <c r="A2" s="1" t="s">
        <v>1</v>
      </c>
      <c r="B2" s="1">
        <f>Confirmed!B2-Deaths!B2-Recoveries!B2</f>
        <v>79</v>
      </c>
      <c r="C2" s="1">
        <f>Confirmed!C2-Deaths!C2-Recoveries!C2</f>
        <v>117</v>
      </c>
      <c r="D2" s="1">
        <f>Confirmed!D2-Deaths!D2-Recoveries!D2</f>
        <v>100</v>
      </c>
      <c r="E2" s="1">
        <f>Confirmed!E2-Deaths!E2-Recoveries!E2</f>
        <v>96</v>
      </c>
      <c r="F2" s="1">
        <f>Confirmed!F2-Deaths!F2-Recoveries!F2</f>
        <v>90</v>
      </c>
      <c r="G2" s="1">
        <f>Confirmed!G2-Deaths!G2-Recoveries!G2</f>
        <v>90</v>
      </c>
      <c r="H2" s="1">
        <f>Confirmed!H2-Deaths!H2-Recoveries!H2</f>
        <v>94</v>
      </c>
      <c r="I2" s="1">
        <f>Confirmed!I2-Deaths!I2-Recoveries!I2</f>
        <v>94</v>
      </c>
      <c r="J2" s="1">
        <f>Confirmed!J2-Deaths!J2-Recoveries!J2</f>
        <v>63</v>
      </c>
      <c r="K2" s="1">
        <f>Confirmed!K2-Deaths!K2-Recoveries!K2</f>
        <v>77</v>
      </c>
      <c r="L2" s="1">
        <f>Confirmed!L2-Deaths!L2-Recoveries!L2</f>
        <v>77</v>
      </c>
      <c r="M2" s="1">
        <f>Confirmed!M2-Deaths!M2-Recoveries!M2</f>
        <v>77</v>
      </c>
      <c r="N2" s="1">
        <f>Confirmed!N2-Deaths!N2-Recoveries!N2</f>
        <v>11</v>
      </c>
      <c r="O2" s="1">
        <f>Confirmed!O2-Deaths!O2-Recoveries!O2</f>
        <v>11</v>
      </c>
      <c r="P2" s="1">
        <f>Confirmed!P2-Deaths!P2-Recoveries!P2</f>
        <v>10</v>
      </c>
      <c r="Q2" s="1">
        <f>Confirmed!Q2-Deaths!Q2-Recoveries!Q2</f>
        <v>10</v>
      </c>
      <c r="R2" s="1">
        <f>Confirmed!R2-Deaths!R2-Recoveries!R2</f>
        <v>15</v>
      </c>
      <c r="S2" s="1">
        <f>Confirmed!S2-Deaths!S2-Recoveries!S2</f>
        <v>17</v>
      </c>
      <c r="T2" s="1">
        <f>Confirmed!T2-Deaths!T2-Recoveries!T2</f>
        <v>18</v>
      </c>
      <c r="U2" s="1">
        <f>Confirmed!U2-Deaths!U2-Recoveries!U2</f>
        <v>18</v>
      </c>
      <c r="V2" s="1">
        <f>Confirmed!V2-Deaths!V2-Recoveries!V2</f>
        <v>16</v>
      </c>
      <c r="W2" s="1">
        <f>Confirmed!W2-Deaths!W2-Recoveries!W2</f>
        <v>22</v>
      </c>
      <c r="X2" s="1">
        <f>Confirmed!X2-Deaths!X2-Recoveries!X2</f>
        <v>32</v>
      </c>
      <c r="Y2" s="1">
        <f>Confirmed!Y2-Deaths!Y2-Recoveries!Y2</f>
        <v>42</v>
      </c>
      <c r="Z2" s="1">
        <f>Confirmed!Z2-Deaths!Z2-Recoveries!Z2</f>
        <v>43</v>
      </c>
      <c r="AA2" s="1">
        <f>Confirmed!AA2-Deaths!AA2-Recoveries!AA2</f>
        <v>43</v>
      </c>
      <c r="AB2" s="1">
        <f>Confirmed!AB2-Deaths!AB2-Recoveries!AB2</f>
        <v>1</v>
      </c>
      <c r="AC2" s="1">
        <f>Confirmed!AC2-Deaths!AC2-Recoveries!AC2</f>
        <v>1</v>
      </c>
      <c r="AD2" s="1">
        <f>Confirmed!AD2-Deaths!AD2-Recoveries!AD2</f>
        <v>0</v>
      </c>
      <c r="AE2" s="1">
        <f>Confirmed!AE2-Deaths!AE2-Recoveries!AE2</f>
        <v>0</v>
      </c>
      <c r="AF2" s="1">
        <f>Confirmed!AF2-Deaths!AF2-Recoveries!AF2</f>
        <v>0</v>
      </c>
      <c r="AG2" s="1">
        <f>Confirmed!AG2-Deaths!AG2-Recoveries!AG2</f>
        <v>0</v>
      </c>
      <c r="AH2" s="1">
        <f>Confirmed!AH2-Deaths!AH2-Recoveries!AH2</f>
        <v>0</v>
      </c>
      <c r="AI2" s="1">
        <f>Confirmed!AI2-Deaths!AI2-Recoveries!AI2</f>
        <v>0</v>
      </c>
      <c r="AJ2" s="1">
        <f>Confirmed!AJ2-Deaths!AJ2-Recoveries!AJ2</f>
        <v>0</v>
      </c>
      <c r="AK2" s="1">
        <f>Confirmed!AK2-Deaths!AK2-Recoveries!AK2</f>
        <v>0</v>
      </c>
      <c r="AL2" s="1">
        <f>Confirmed!AL2-Deaths!AL2-Recoveries!AL2</f>
        <v>0</v>
      </c>
      <c r="AM2" s="1">
        <f>Confirmed!AM2-Deaths!AM2-Recoveries!AM2</f>
        <v>0</v>
      </c>
      <c r="AN2" s="1">
        <f>Confirmed!AN2-Deaths!AN2-Recoveries!AN2</f>
        <v>0</v>
      </c>
      <c r="AO2" s="1">
        <f>Confirmed!AO2-Deaths!AO2-Recoveries!AO2</f>
        <v>0</v>
      </c>
      <c r="AP2" s="1">
        <f>Confirmed!AP2-Deaths!AP2-Recoveries!AP2</f>
        <v>0</v>
      </c>
      <c r="AQ2" s="1">
        <f>Confirmed!AQ2-Deaths!AQ2-Recoveries!AQ2</f>
        <v>0</v>
      </c>
      <c r="AR2" s="1">
        <f>Confirmed!AR2-Deaths!AR2-Recoveries!AR2</f>
        <v>0</v>
      </c>
      <c r="AS2" s="1">
        <f>Confirmed!AS2-Deaths!AS2-Recoveries!AS2</f>
        <v>0</v>
      </c>
      <c r="AT2" s="1">
        <f>Confirmed!AT2-Deaths!AT2-Recoveries!AT2</f>
        <v>0</v>
      </c>
      <c r="AU2" s="1">
        <f>Confirmed!AU2-Deaths!AU2-Recoveries!AU2</f>
        <v>0</v>
      </c>
      <c r="AV2" s="1"/>
      <c r="AW2" s="1"/>
      <c r="AX2" s="1">
        <f>Confirmed!AZ2-Deaths!AX2-Recoveries!AX2</f>
        <v>0</v>
      </c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</row>
    <row r="3" ht="14.25" customHeight="1">
      <c r="A3" s="15" t="s">
        <v>14</v>
      </c>
      <c r="B3" s="16">
        <f t="shared" ref="B3:CD3" si="2">sum(B4:B12)</f>
        <v>6825</v>
      </c>
      <c r="C3" s="16">
        <f t="shared" si="2"/>
        <v>7023</v>
      </c>
      <c r="D3" s="16">
        <f t="shared" si="2"/>
        <v>7486</v>
      </c>
      <c r="E3" s="16">
        <f t="shared" si="2"/>
        <v>8018</v>
      </c>
      <c r="F3" s="16">
        <f t="shared" si="2"/>
        <v>8600</v>
      </c>
      <c r="G3" s="16">
        <f t="shared" si="2"/>
        <v>9211</v>
      </c>
      <c r="H3" s="16">
        <f t="shared" si="2"/>
        <v>9819</v>
      </c>
      <c r="I3" s="16">
        <f t="shared" si="2"/>
        <v>10404</v>
      </c>
      <c r="J3" s="16">
        <f t="shared" si="2"/>
        <v>10930</v>
      </c>
      <c r="K3" s="16">
        <f t="shared" si="2"/>
        <v>11370</v>
      </c>
      <c r="L3" s="16">
        <f t="shared" si="2"/>
        <v>11702</v>
      </c>
      <c r="M3" s="16">
        <f t="shared" si="2"/>
        <v>11909</v>
      </c>
      <c r="N3" s="16">
        <f t="shared" si="2"/>
        <v>11975</v>
      </c>
      <c r="O3" s="16">
        <f t="shared" si="2"/>
        <v>11901</v>
      </c>
      <c r="P3" s="16">
        <f t="shared" si="2"/>
        <v>11696</v>
      </c>
      <c r="Q3" s="16">
        <f t="shared" si="2"/>
        <v>11369</v>
      </c>
      <c r="R3" s="16">
        <f t="shared" si="2"/>
        <v>10937</v>
      </c>
      <c r="S3" s="16">
        <f t="shared" si="2"/>
        <v>10418</v>
      </c>
      <c r="T3" s="16">
        <f t="shared" si="2"/>
        <v>9837</v>
      </c>
      <c r="U3" s="16">
        <f t="shared" si="2"/>
        <v>9214</v>
      </c>
      <c r="V3" s="16">
        <f t="shared" si="2"/>
        <v>8569</v>
      </c>
      <c r="W3" s="16">
        <f t="shared" si="2"/>
        <v>7914</v>
      </c>
      <c r="X3" s="16">
        <f t="shared" si="2"/>
        <v>7269</v>
      </c>
      <c r="Y3" s="16">
        <f t="shared" si="2"/>
        <v>6642</v>
      </c>
      <c r="Z3" s="16">
        <f t="shared" si="2"/>
        <v>6042</v>
      </c>
      <c r="AA3" s="16">
        <f t="shared" si="2"/>
        <v>5475</v>
      </c>
      <c r="AB3" s="16">
        <f t="shared" si="2"/>
        <v>4945</v>
      </c>
      <c r="AC3" s="16">
        <f t="shared" si="2"/>
        <v>4451</v>
      </c>
      <c r="AD3" s="16">
        <f t="shared" si="2"/>
        <v>3998</v>
      </c>
      <c r="AE3" s="16">
        <f t="shared" si="2"/>
        <v>3583</v>
      </c>
      <c r="AF3" s="16">
        <f t="shared" si="2"/>
        <v>3205</v>
      </c>
      <c r="AG3" s="16">
        <f t="shared" si="2"/>
        <v>2862</v>
      </c>
      <c r="AH3" s="16">
        <f t="shared" si="2"/>
        <v>2554</v>
      </c>
      <c r="AI3" s="16">
        <f t="shared" si="2"/>
        <v>2275</v>
      </c>
      <c r="AJ3" s="16">
        <f t="shared" si="2"/>
        <v>2026</v>
      </c>
      <c r="AK3" s="16">
        <f t="shared" si="2"/>
        <v>1804</v>
      </c>
      <c r="AL3" s="16">
        <f t="shared" si="2"/>
        <v>1603</v>
      </c>
      <c r="AM3" s="16">
        <f t="shared" si="2"/>
        <v>1427</v>
      </c>
      <c r="AN3" s="16">
        <f t="shared" si="2"/>
        <v>1269</v>
      </c>
      <c r="AO3" s="16">
        <f t="shared" si="2"/>
        <v>1126</v>
      </c>
      <c r="AP3" s="16">
        <f t="shared" si="2"/>
        <v>1002</v>
      </c>
      <c r="AQ3" s="16">
        <f t="shared" si="2"/>
        <v>893</v>
      </c>
      <c r="AR3" s="16">
        <f t="shared" si="2"/>
        <v>794</v>
      </c>
      <c r="AS3" s="16">
        <f t="shared" si="2"/>
        <v>708</v>
      </c>
      <c r="AT3" s="16">
        <f t="shared" si="2"/>
        <v>630</v>
      </c>
      <c r="AU3" s="16">
        <f t="shared" si="2"/>
        <v>562</v>
      </c>
      <c r="AV3" s="16">
        <f t="shared" si="2"/>
        <v>500</v>
      </c>
      <c r="AW3" s="16">
        <f t="shared" si="2"/>
        <v>447</v>
      </c>
      <c r="AX3" s="16">
        <f t="shared" si="2"/>
        <v>400</v>
      </c>
      <c r="AY3" s="16">
        <f t="shared" si="2"/>
        <v>358</v>
      </c>
      <c r="AZ3" s="16">
        <f t="shared" si="2"/>
        <v>320</v>
      </c>
      <c r="BA3" s="16">
        <f t="shared" si="2"/>
        <v>287</v>
      </c>
      <c r="BB3" s="16">
        <f t="shared" si="2"/>
        <v>258</v>
      </c>
      <c r="BC3" s="16">
        <f t="shared" si="2"/>
        <v>231</v>
      </c>
      <c r="BD3" s="16">
        <f t="shared" si="2"/>
        <v>208</v>
      </c>
      <c r="BE3" s="16">
        <f t="shared" si="2"/>
        <v>187</v>
      </c>
      <c r="BF3" s="16">
        <f t="shared" si="2"/>
        <v>169</v>
      </c>
      <c r="BG3" s="16">
        <f t="shared" si="2"/>
        <v>153</v>
      </c>
      <c r="BH3" s="16">
        <f t="shared" si="2"/>
        <v>138</v>
      </c>
      <c r="BI3" s="16">
        <f t="shared" si="2"/>
        <v>125</v>
      </c>
      <c r="BJ3" s="16">
        <f t="shared" si="2"/>
        <v>114</v>
      </c>
      <c r="BK3" s="16">
        <f t="shared" si="2"/>
        <v>103</v>
      </c>
      <c r="BL3" s="16">
        <f t="shared" si="2"/>
        <v>94</v>
      </c>
      <c r="BM3" s="16">
        <f t="shared" si="2"/>
        <v>85</v>
      </c>
      <c r="BN3" s="16">
        <f t="shared" si="2"/>
        <v>78</v>
      </c>
      <c r="BO3" s="16">
        <f t="shared" si="2"/>
        <v>72</v>
      </c>
      <c r="BP3" s="16">
        <f t="shared" si="2"/>
        <v>66</v>
      </c>
      <c r="BQ3" s="16">
        <f t="shared" si="2"/>
        <v>60</v>
      </c>
      <c r="BR3" s="16">
        <f t="shared" si="2"/>
        <v>55</v>
      </c>
      <c r="BS3" s="16">
        <f t="shared" si="2"/>
        <v>51</v>
      </c>
      <c r="BT3" s="16">
        <f t="shared" si="2"/>
        <v>46</v>
      </c>
      <c r="BU3" s="16">
        <f t="shared" si="2"/>
        <v>43</v>
      </c>
      <c r="BV3" s="16">
        <f t="shared" si="2"/>
        <v>40</v>
      </c>
      <c r="BW3" s="16">
        <f t="shared" si="2"/>
        <v>37</v>
      </c>
      <c r="BX3" s="16">
        <f t="shared" si="2"/>
        <v>34</v>
      </c>
      <c r="BY3" s="16">
        <f t="shared" si="2"/>
        <v>31</v>
      </c>
      <c r="BZ3" s="16">
        <f t="shared" si="2"/>
        <v>29</v>
      </c>
      <c r="CA3" s="16">
        <f t="shared" si="2"/>
        <v>27</v>
      </c>
      <c r="CB3" s="16">
        <f t="shared" si="2"/>
        <v>26</v>
      </c>
      <c r="CC3" s="16">
        <f t="shared" si="2"/>
        <v>24</v>
      </c>
      <c r="CD3" s="16">
        <f t="shared" si="2"/>
        <v>22</v>
      </c>
    </row>
    <row r="4" ht="14.25" customHeight="1">
      <c r="A4" s="1" t="s">
        <v>2</v>
      </c>
      <c r="B4" s="4">
        <v>12.0</v>
      </c>
      <c r="C4" s="4">
        <v>11.0</v>
      </c>
      <c r="D4" s="4">
        <v>9.0</v>
      </c>
      <c r="E4" s="4">
        <v>8.0</v>
      </c>
      <c r="F4" s="4">
        <v>6.0</v>
      </c>
      <c r="G4" s="4">
        <v>5.0</v>
      </c>
      <c r="H4" s="4">
        <v>4.0</v>
      </c>
      <c r="I4" s="4">
        <v>4.0</v>
      </c>
      <c r="J4" s="4">
        <v>3.0</v>
      </c>
      <c r="K4" s="4">
        <v>2.0</v>
      </c>
      <c r="L4" s="4">
        <v>2.0</v>
      </c>
      <c r="M4" s="4">
        <v>2.0</v>
      </c>
      <c r="N4" s="4">
        <v>1.0</v>
      </c>
      <c r="O4" s="4">
        <v>1.0</v>
      </c>
      <c r="P4" s="4">
        <v>1.0</v>
      </c>
      <c r="Q4" s="4">
        <v>1.0</v>
      </c>
      <c r="R4" s="4">
        <v>1.0</v>
      </c>
      <c r="S4" s="4">
        <v>1.0</v>
      </c>
      <c r="T4" s="4">
        <v>0.0</v>
      </c>
      <c r="U4" s="4">
        <v>0.0</v>
      </c>
      <c r="V4" s="4">
        <v>0.0</v>
      </c>
      <c r="W4" s="4">
        <v>0.0</v>
      </c>
      <c r="X4" s="4">
        <v>0.0</v>
      </c>
      <c r="Y4" s="4">
        <v>0.0</v>
      </c>
      <c r="Z4" s="4">
        <v>0.0</v>
      </c>
      <c r="AA4" s="4">
        <v>0.0</v>
      </c>
      <c r="AB4" s="4">
        <v>0.0</v>
      </c>
      <c r="AC4" s="4">
        <v>0.0</v>
      </c>
      <c r="AD4" s="4">
        <v>0.0</v>
      </c>
      <c r="AE4" s="4">
        <v>0.0</v>
      </c>
      <c r="AF4" s="4">
        <v>0.0</v>
      </c>
      <c r="AG4" s="4">
        <v>0.0</v>
      </c>
      <c r="AH4" s="4">
        <v>0.0</v>
      </c>
      <c r="AI4" s="4">
        <v>0.0</v>
      </c>
      <c r="AJ4" s="4">
        <v>0.0</v>
      </c>
      <c r="AK4" s="4">
        <v>0.0</v>
      </c>
      <c r="AL4" s="4">
        <v>0.0</v>
      </c>
      <c r="AM4" s="4">
        <v>0.0</v>
      </c>
      <c r="AN4" s="4">
        <v>0.0</v>
      </c>
      <c r="AO4" s="4">
        <v>0.0</v>
      </c>
      <c r="AP4" s="4">
        <v>0.0</v>
      </c>
      <c r="AQ4" s="4">
        <v>0.0</v>
      </c>
      <c r="AR4" s="4">
        <v>0.0</v>
      </c>
      <c r="AS4" s="4">
        <v>0.0</v>
      </c>
      <c r="AT4" s="4">
        <v>0.0</v>
      </c>
      <c r="AU4" s="4">
        <v>0.0</v>
      </c>
      <c r="AV4" s="4">
        <v>0.0</v>
      </c>
      <c r="AW4" s="4">
        <v>0.0</v>
      </c>
      <c r="AX4" s="4">
        <v>0.0</v>
      </c>
      <c r="AY4" s="4">
        <v>0.0</v>
      </c>
      <c r="AZ4" s="4">
        <v>0.0</v>
      </c>
      <c r="BA4" s="4">
        <v>0.0</v>
      </c>
      <c r="BB4" s="4">
        <v>0.0</v>
      </c>
      <c r="BC4" s="4">
        <v>0.0</v>
      </c>
      <c r="BD4" s="4">
        <v>0.0</v>
      </c>
      <c r="BE4" s="4">
        <v>0.0</v>
      </c>
      <c r="BF4" s="4">
        <v>0.0</v>
      </c>
      <c r="BG4" s="4">
        <v>0.0</v>
      </c>
      <c r="BH4" s="4">
        <v>0.0</v>
      </c>
      <c r="BI4" s="4">
        <v>0.0</v>
      </c>
      <c r="BJ4" s="4">
        <v>0.0</v>
      </c>
      <c r="BK4" s="4">
        <v>0.0</v>
      </c>
      <c r="BL4" s="4">
        <v>0.0</v>
      </c>
      <c r="BM4" s="4">
        <v>0.0</v>
      </c>
      <c r="BN4" s="4">
        <v>0.0</v>
      </c>
      <c r="BO4" s="4">
        <v>0.0</v>
      </c>
      <c r="BP4" s="4">
        <v>0.0</v>
      </c>
      <c r="BQ4" s="4">
        <v>0.0</v>
      </c>
      <c r="BR4" s="4">
        <v>0.0</v>
      </c>
      <c r="BS4" s="4">
        <v>0.0</v>
      </c>
      <c r="BT4" s="4">
        <v>0.0</v>
      </c>
      <c r="BU4" s="4">
        <v>0.0</v>
      </c>
      <c r="BV4" s="4">
        <v>0.0</v>
      </c>
      <c r="BW4" s="4">
        <v>0.0</v>
      </c>
      <c r="BX4" s="4">
        <v>0.0</v>
      </c>
      <c r="BY4" s="4">
        <v>0.0</v>
      </c>
      <c r="BZ4" s="4">
        <v>0.0</v>
      </c>
      <c r="CA4" s="4">
        <v>0.0</v>
      </c>
      <c r="CB4" s="4">
        <v>0.0</v>
      </c>
      <c r="CC4" s="4">
        <v>0.0</v>
      </c>
      <c r="CD4" s="4">
        <v>0.0</v>
      </c>
    </row>
    <row r="5" ht="14.25" customHeight="1">
      <c r="A5" s="1" t="s">
        <v>3</v>
      </c>
      <c r="B5" s="4">
        <v>29.0</v>
      </c>
      <c r="C5" s="4">
        <v>27.0</v>
      </c>
      <c r="D5" s="4">
        <v>22.0</v>
      </c>
      <c r="E5" s="4">
        <v>18.0</v>
      </c>
      <c r="F5" s="4">
        <v>15.0</v>
      </c>
      <c r="G5" s="4">
        <v>13.0</v>
      </c>
      <c r="H5" s="4">
        <v>10.0</v>
      </c>
      <c r="I5" s="4">
        <v>9.0</v>
      </c>
      <c r="J5" s="4">
        <v>7.0</v>
      </c>
      <c r="K5" s="4">
        <v>6.0</v>
      </c>
      <c r="L5" s="4">
        <v>5.0</v>
      </c>
      <c r="M5" s="4">
        <v>4.0</v>
      </c>
      <c r="N5" s="4">
        <v>3.0</v>
      </c>
      <c r="O5" s="4">
        <v>3.0</v>
      </c>
      <c r="P5" s="4">
        <v>2.0</v>
      </c>
      <c r="Q5" s="4">
        <v>2.0</v>
      </c>
      <c r="R5" s="4">
        <v>2.0</v>
      </c>
      <c r="S5" s="4">
        <v>1.0</v>
      </c>
      <c r="T5" s="4">
        <v>1.0</v>
      </c>
      <c r="U5" s="4">
        <v>1.0</v>
      </c>
      <c r="V5" s="4">
        <v>1.0</v>
      </c>
      <c r="W5" s="4">
        <v>1.0</v>
      </c>
      <c r="X5" s="4">
        <v>1.0</v>
      </c>
      <c r="Y5" s="4">
        <v>0.0</v>
      </c>
      <c r="Z5" s="4">
        <v>0.0</v>
      </c>
      <c r="AA5" s="4">
        <v>0.0</v>
      </c>
      <c r="AB5" s="4">
        <v>0.0</v>
      </c>
      <c r="AC5" s="4">
        <v>0.0</v>
      </c>
      <c r="AD5" s="4">
        <v>0.0</v>
      </c>
      <c r="AE5" s="4">
        <v>0.0</v>
      </c>
      <c r="AF5" s="4">
        <v>0.0</v>
      </c>
      <c r="AG5" s="4">
        <v>0.0</v>
      </c>
      <c r="AH5" s="4">
        <v>0.0</v>
      </c>
      <c r="AI5" s="4">
        <v>0.0</v>
      </c>
      <c r="AJ5" s="4">
        <v>0.0</v>
      </c>
      <c r="AK5" s="4">
        <v>0.0</v>
      </c>
      <c r="AL5" s="4">
        <v>0.0</v>
      </c>
      <c r="AM5" s="4">
        <v>0.0</v>
      </c>
      <c r="AN5" s="4">
        <v>0.0</v>
      </c>
      <c r="AO5" s="4">
        <v>0.0</v>
      </c>
      <c r="AP5" s="4">
        <v>0.0</v>
      </c>
      <c r="AQ5" s="4">
        <v>0.0</v>
      </c>
      <c r="AR5" s="4">
        <v>0.0</v>
      </c>
      <c r="AS5" s="4">
        <v>0.0</v>
      </c>
      <c r="AT5" s="4">
        <v>0.0</v>
      </c>
      <c r="AU5" s="4">
        <v>0.0</v>
      </c>
      <c r="AV5" s="4">
        <v>0.0</v>
      </c>
      <c r="AW5" s="4">
        <v>0.0</v>
      </c>
      <c r="AX5" s="4">
        <v>0.0</v>
      </c>
      <c r="AY5" s="4">
        <v>0.0</v>
      </c>
      <c r="AZ5" s="4">
        <v>0.0</v>
      </c>
      <c r="BA5" s="4">
        <v>0.0</v>
      </c>
      <c r="BB5" s="4">
        <v>0.0</v>
      </c>
      <c r="BC5" s="4">
        <v>0.0</v>
      </c>
      <c r="BD5" s="4">
        <v>0.0</v>
      </c>
      <c r="BE5" s="4">
        <v>0.0</v>
      </c>
      <c r="BF5" s="4">
        <v>0.0</v>
      </c>
      <c r="BG5" s="4">
        <v>0.0</v>
      </c>
      <c r="BH5" s="4">
        <v>0.0</v>
      </c>
      <c r="BI5" s="4">
        <v>0.0</v>
      </c>
      <c r="BJ5" s="4">
        <v>0.0</v>
      </c>
      <c r="BK5" s="4">
        <v>0.0</v>
      </c>
      <c r="BL5" s="4">
        <v>0.0</v>
      </c>
      <c r="BM5" s="4">
        <v>0.0</v>
      </c>
      <c r="BN5" s="4">
        <v>0.0</v>
      </c>
      <c r="BO5" s="4">
        <v>0.0</v>
      </c>
      <c r="BP5" s="4">
        <v>0.0</v>
      </c>
      <c r="BQ5" s="4">
        <v>0.0</v>
      </c>
      <c r="BR5" s="4">
        <v>0.0</v>
      </c>
      <c r="BS5" s="4">
        <v>0.0</v>
      </c>
      <c r="BT5" s="4">
        <v>0.0</v>
      </c>
      <c r="BU5" s="4">
        <v>0.0</v>
      </c>
      <c r="BV5" s="4">
        <v>0.0</v>
      </c>
      <c r="BW5" s="4">
        <v>0.0</v>
      </c>
      <c r="BX5" s="4">
        <v>0.0</v>
      </c>
      <c r="BY5" s="4">
        <v>0.0</v>
      </c>
      <c r="BZ5" s="4">
        <v>0.0</v>
      </c>
      <c r="CA5" s="4">
        <v>0.0</v>
      </c>
      <c r="CB5" s="4">
        <v>0.0</v>
      </c>
      <c r="CC5" s="4">
        <v>0.0</v>
      </c>
      <c r="CD5" s="4">
        <v>0.0</v>
      </c>
    </row>
    <row r="6" ht="14.25" customHeight="1">
      <c r="A6" s="1" t="s">
        <v>4</v>
      </c>
      <c r="B6" s="4">
        <v>33.0</v>
      </c>
      <c r="C6" s="4">
        <v>30.0</v>
      </c>
      <c r="D6" s="4">
        <v>25.0</v>
      </c>
      <c r="E6" s="4">
        <v>20.0</v>
      </c>
      <c r="F6" s="4">
        <v>16.0</v>
      </c>
      <c r="G6" s="4">
        <v>13.0</v>
      </c>
      <c r="H6" s="4">
        <v>11.0</v>
      </c>
      <c r="I6" s="4">
        <v>9.0</v>
      </c>
      <c r="J6" s="4">
        <v>7.0</v>
      </c>
      <c r="K6" s="4">
        <v>6.0</v>
      </c>
      <c r="L6" s="4">
        <v>5.0</v>
      </c>
      <c r="M6" s="4">
        <v>4.0</v>
      </c>
      <c r="N6" s="4">
        <v>3.0</v>
      </c>
      <c r="O6" s="4">
        <v>2.0</v>
      </c>
      <c r="P6" s="4">
        <v>2.0</v>
      </c>
      <c r="Q6" s="4">
        <v>2.0</v>
      </c>
      <c r="R6" s="4">
        <v>1.0</v>
      </c>
      <c r="S6" s="4">
        <v>1.0</v>
      </c>
      <c r="T6" s="4">
        <v>1.0</v>
      </c>
      <c r="U6" s="4">
        <v>1.0</v>
      </c>
      <c r="V6" s="4">
        <v>1.0</v>
      </c>
      <c r="W6" s="4">
        <v>0.0</v>
      </c>
      <c r="X6" s="4">
        <v>0.0</v>
      </c>
      <c r="Y6" s="4">
        <v>0.0</v>
      </c>
      <c r="Z6" s="4">
        <v>0.0</v>
      </c>
      <c r="AA6" s="4">
        <v>0.0</v>
      </c>
      <c r="AB6" s="4">
        <v>0.0</v>
      </c>
      <c r="AC6" s="4">
        <v>0.0</v>
      </c>
      <c r="AD6" s="4">
        <v>0.0</v>
      </c>
      <c r="AE6" s="4">
        <v>0.0</v>
      </c>
      <c r="AF6" s="4">
        <v>0.0</v>
      </c>
      <c r="AG6" s="4">
        <v>0.0</v>
      </c>
      <c r="AH6" s="4">
        <v>0.0</v>
      </c>
      <c r="AI6" s="4">
        <v>0.0</v>
      </c>
      <c r="AJ6" s="4">
        <v>0.0</v>
      </c>
      <c r="AK6" s="4">
        <v>0.0</v>
      </c>
      <c r="AL6" s="4">
        <v>0.0</v>
      </c>
      <c r="AM6" s="4">
        <v>0.0</v>
      </c>
      <c r="AN6" s="4">
        <v>0.0</v>
      </c>
      <c r="AO6" s="4">
        <v>0.0</v>
      </c>
      <c r="AP6" s="4">
        <v>0.0</v>
      </c>
      <c r="AQ6" s="4">
        <v>0.0</v>
      </c>
      <c r="AR6" s="4">
        <v>0.0</v>
      </c>
      <c r="AS6" s="4">
        <v>0.0</v>
      </c>
      <c r="AT6" s="4">
        <v>0.0</v>
      </c>
      <c r="AU6" s="4">
        <v>0.0</v>
      </c>
      <c r="AV6" s="4">
        <v>0.0</v>
      </c>
      <c r="AW6" s="4">
        <v>0.0</v>
      </c>
      <c r="AX6" s="4">
        <v>0.0</v>
      </c>
      <c r="AY6" s="4">
        <v>0.0</v>
      </c>
      <c r="AZ6" s="4">
        <v>0.0</v>
      </c>
      <c r="BA6" s="4">
        <v>0.0</v>
      </c>
      <c r="BB6" s="4">
        <v>0.0</v>
      </c>
      <c r="BC6" s="4">
        <v>0.0</v>
      </c>
      <c r="BD6" s="4">
        <v>0.0</v>
      </c>
      <c r="BE6" s="4">
        <v>0.0</v>
      </c>
      <c r="BF6" s="4">
        <v>0.0</v>
      </c>
      <c r="BG6" s="4">
        <v>0.0</v>
      </c>
      <c r="BH6" s="4">
        <v>0.0</v>
      </c>
      <c r="BI6" s="4">
        <v>0.0</v>
      </c>
      <c r="BJ6" s="4">
        <v>0.0</v>
      </c>
      <c r="BK6" s="4">
        <v>0.0</v>
      </c>
      <c r="BL6" s="4">
        <v>0.0</v>
      </c>
      <c r="BM6" s="4">
        <v>0.0</v>
      </c>
      <c r="BN6" s="4">
        <v>0.0</v>
      </c>
      <c r="BO6" s="4">
        <v>0.0</v>
      </c>
      <c r="BP6" s="4">
        <v>0.0</v>
      </c>
      <c r="BQ6" s="4">
        <v>0.0</v>
      </c>
      <c r="BR6" s="4">
        <v>0.0</v>
      </c>
      <c r="BS6" s="4">
        <v>0.0</v>
      </c>
      <c r="BT6" s="4">
        <v>0.0</v>
      </c>
      <c r="BU6" s="4">
        <v>0.0</v>
      </c>
      <c r="BV6" s="4">
        <v>0.0</v>
      </c>
      <c r="BW6" s="4">
        <v>0.0</v>
      </c>
      <c r="BX6" s="4">
        <v>0.0</v>
      </c>
      <c r="BY6" s="4">
        <v>0.0</v>
      </c>
      <c r="BZ6" s="4">
        <v>0.0</v>
      </c>
      <c r="CA6" s="4">
        <v>0.0</v>
      </c>
      <c r="CB6" s="4">
        <v>0.0</v>
      </c>
      <c r="CC6" s="4">
        <v>0.0</v>
      </c>
      <c r="CD6" s="4">
        <v>0.0</v>
      </c>
    </row>
    <row r="7" ht="14.25" customHeight="1">
      <c r="A7" s="1" t="s">
        <v>5</v>
      </c>
      <c r="B7" s="4">
        <v>17.0</v>
      </c>
      <c r="C7" s="4">
        <v>16.0</v>
      </c>
      <c r="D7" s="4">
        <v>13.0</v>
      </c>
      <c r="E7" s="4">
        <v>10.0</v>
      </c>
      <c r="F7" s="4">
        <v>8.0</v>
      </c>
      <c r="G7" s="4">
        <v>7.0</v>
      </c>
      <c r="H7" s="4">
        <v>5.0</v>
      </c>
      <c r="I7" s="4">
        <v>4.0</v>
      </c>
      <c r="J7" s="4">
        <v>4.0</v>
      </c>
      <c r="K7" s="4">
        <v>3.0</v>
      </c>
      <c r="L7" s="4">
        <v>2.0</v>
      </c>
      <c r="M7" s="4">
        <v>2.0</v>
      </c>
      <c r="N7" s="4">
        <v>2.0</v>
      </c>
      <c r="O7" s="4">
        <v>1.0</v>
      </c>
      <c r="P7" s="4">
        <v>1.0</v>
      </c>
      <c r="Q7" s="4">
        <v>1.0</v>
      </c>
      <c r="R7" s="4">
        <v>1.0</v>
      </c>
      <c r="S7" s="4">
        <v>1.0</v>
      </c>
      <c r="T7" s="4">
        <v>0.0</v>
      </c>
      <c r="U7" s="4">
        <v>0.0</v>
      </c>
      <c r="V7" s="4">
        <v>0.0</v>
      </c>
      <c r="W7" s="4">
        <v>0.0</v>
      </c>
      <c r="X7" s="4">
        <v>0.0</v>
      </c>
      <c r="Y7" s="4">
        <v>0.0</v>
      </c>
      <c r="Z7" s="4">
        <v>0.0</v>
      </c>
      <c r="AA7" s="4">
        <v>0.0</v>
      </c>
      <c r="AB7" s="4">
        <v>0.0</v>
      </c>
      <c r="AC7" s="4">
        <v>0.0</v>
      </c>
      <c r="AD7" s="4">
        <v>0.0</v>
      </c>
      <c r="AE7" s="4">
        <v>0.0</v>
      </c>
      <c r="AF7" s="4">
        <v>0.0</v>
      </c>
      <c r="AG7" s="4">
        <v>0.0</v>
      </c>
      <c r="AH7" s="4">
        <v>0.0</v>
      </c>
      <c r="AI7" s="4">
        <v>0.0</v>
      </c>
      <c r="AJ7" s="4">
        <v>0.0</v>
      </c>
      <c r="AK7" s="4">
        <v>0.0</v>
      </c>
      <c r="AL7" s="4">
        <v>0.0</v>
      </c>
      <c r="AM7" s="4">
        <v>0.0</v>
      </c>
      <c r="AN7" s="4">
        <v>0.0</v>
      </c>
      <c r="AO7" s="4">
        <v>0.0</v>
      </c>
      <c r="AP7" s="4">
        <v>0.0</v>
      </c>
      <c r="AQ7" s="4">
        <v>0.0</v>
      </c>
      <c r="AR7" s="4">
        <v>0.0</v>
      </c>
      <c r="AS7" s="4">
        <v>0.0</v>
      </c>
      <c r="AT7" s="4">
        <v>0.0</v>
      </c>
      <c r="AU7" s="4">
        <v>0.0</v>
      </c>
      <c r="AV7" s="4">
        <v>0.0</v>
      </c>
      <c r="AW7" s="4">
        <v>0.0</v>
      </c>
      <c r="AX7" s="4">
        <v>0.0</v>
      </c>
      <c r="AY7" s="4">
        <v>0.0</v>
      </c>
      <c r="AZ7" s="4">
        <v>0.0</v>
      </c>
      <c r="BA7" s="4">
        <v>0.0</v>
      </c>
      <c r="BB7" s="4">
        <v>0.0</v>
      </c>
      <c r="BC7" s="4">
        <v>0.0</v>
      </c>
      <c r="BD7" s="4">
        <v>0.0</v>
      </c>
      <c r="BE7" s="4">
        <v>0.0</v>
      </c>
      <c r="BF7" s="4">
        <v>0.0</v>
      </c>
      <c r="BG7" s="4">
        <v>0.0</v>
      </c>
      <c r="BH7" s="4">
        <v>0.0</v>
      </c>
      <c r="BI7" s="4">
        <v>0.0</v>
      </c>
      <c r="BJ7" s="4">
        <v>0.0</v>
      </c>
      <c r="BK7" s="4">
        <v>0.0</v>
      </c>
      <c r="BL7" s="4">
        <v>0.0</v>
      </c>
      <c r="BM7" s="4">
        <v>0.0</v>
      </c>
      <c r="BN7" s="4">
        <v>0.0</v>
      </c>
      <c r="BO7" s="4">
        <v>0.0</v>
      </c>
      <c r="BP7" s="4">
        <v>0.0</v>
      </c>
      <c r="BQ7" s="4">
        <v>0.0</v>
      </c>
      <c r="BR7" s="4">
        <v>0.0</v>
      </c>
      <c r="BS7" s="4">
        <v>0.0</v>
      </c>
      <c r="BT7" s="4">
        <v>0.0</v>
      </c>
      <c r="BU7" s="4">
        <v>0.0</v>
      </c>
      <c r="BV7" s="4">
        <v>0.0</v>
      </c>
      <c r="BW7" s="4">
        <v>0.0</v>
      </c>
      <c r="BX7" s="4">
        <v>0.0</v>
      </c>
      <c r="BY7" s="4">
        <v>0.0</v>
      </c>
      <c r="BZ7" s="4">
        <v>0.0</v>
      </c>
      <c r="CA7" s="4">
        <v>0.0</v>
      </c>
      <c r="CB7" s="4">
        <v>0.0</v>
      </c>
      <c r="CC7" s="4">
        <v>0.0</v>
      </c>
      <c r="CD7" s="4">
        <v>0.0</v>
      </c>
    </row>
    <row r="8" ht="14.25" customHeight="1">
      <c r="A8" s="1" t="s">
        <v>6</v>
      </c>
      <c r="B8" s="4">
        <v>895.0</v>
      </c>
      <c r="C8" s="4">
        <v>882.0</v>
      </c>
      <c r="D8" s="4">
        <v>853.0</v>
      </c>
      <c r="E8" s="4">
        <v>823.0</v>
      </c>
      <c r="F8" s="4">
        <v>794.0</v>
      </c>
      <c r="G8" s="4">
        <v>766.0</v>
      </c>
      <c r="H8" s="4">
        <v>737.0</v>
      </c>
      <c r="I8" s="4">
        <v>709.0</v>
      </c>
      <c r="J8" s="4">
        <v>682.0</v>
      </c>
      <c r="K8" s="4">
        <v>655.0</v>
      </c>
      <c r="L8" s="4">
        <v>629.0</v>
      </c>
      <c r="M8" s="4">
        <v>604.0</v>
      </c>
      <c r="N8" s="4">
        <v>579.0</v>
      </c>
      <c r="O8" s="4">
        <v>555.0</v>
      </c>
      <c r="P8" s="4">
        <v>531.0</v>
      </c>
      <c r="Q8" s="4">
        <v>509.0</v>
      </c>
      <c r="R8" s="4">
        <v>487.0</v>
      </c>
      <c r="S8" s="4">
        <v>465.0</v>
      </c>
      <c r="T8" s="4">
        <v>445.0</v>
      </c>
      <c r="U8" s="4">
        <v>425.0</v>
      </c>
      <c r="V8" s="4">
        <v>406.0</v>
      </c>
      <c r="W8" s="4">
        <v>387.0</v>
      </c>
      <c r="X8" s="4">
        <v>369.0</v>
      </c>
      <c r="Y8" s="4">
        <v>352.0</v>
      </c>
      <c r="Z8" s="4">
        <v>336.0</v>
      </c>
      <c r="AA8" s="4">
        <v>320.0</v>
      </c>
      <c r="AB8" s="4">
        <v>305.0</v>
      </c>
      <c r="AC8" s="4">
        <v>290.0</v>
      </c>
      <c r="AD8" s="4">
        <v>276.0</v>
      </c>
      <c r="AE8" s="4">
        <v>263.0</v>
      </c>
      <c r="AF8" s="4">
        <v>250.0</v>
      </c>
      <c r="AG8" s="4">
        <v>238.0</v>
      </c>
      <c r="AH8" s="4">
        <v>227.0</v>
      </c>
      <c r="AI8" s="4">
        <v>215.0</v>
      </c>
      <c r="AJ8" s="4">
        <v>205.0</v>
      </c>
      <c r="AK8" s="4">
        <v>195.0</v>
      </c>
      <c r="AL8" s="4">
        <v>185.0</v>
      </c>
      <c r="AM8" s="4">
        <v>176.0</v>
      </c>
      <c r="AN8" s="4">
        <v>167.0</v>
      </c>
      <c r="AO8" s="4">
        <v>158.0</v>
      </c>
      <c r="AP8" s="4">
        <v>150.0</v>
      </c>
      <c r="AQ8" s="4">
        <v>143.0</v>
      </c>
      <c r="AR8" s="4">
        <v>136.0</v>
      </c>
      <c r="AS8" s="4">
        <v>129.0</v>
      </c>
      <c r="AT8" s="4">
        <v>122.0</v>
      </c>
      <c r="AU8" s="4">
        <v>116.0</v>
      </c>
      <c r="AV8" s="4">
        <v>110.0</v>
      </c>
      <c r="AW8" s="4">
        <v>104.0</v>
      </c>
      <c r="AX8" s="4">
        <v>99.0</v>
      </c>
      <c r="AY8" s="4">
        <v>94.0</v>
      </c>
      <c r="AZ8" s="4">
        <v>89.0</v>
      </c>
      <c r="BA8" s="4">
        <v>84.0</v>
      </c>
      <c r="BB8" s="4">
        <v>80.0</v>
      </c>
      <c r="BC8" s="4">
        <v>76.0</v>
      </c>
      <c r="BD8" s="4">
        <v>72.0</v>
      </c>
      <c r="BE8" s="4">
        <v>68.0</v>
      </c>
      <c r="BF8" s="4">
        <v>65.0</v>
      </c>
      <c r="BG8" s="4">
        <v>61.0</v>
      </c>
      <c r="BH8" s="4">
        <v>58.0</v>
      </c>
      <c r="BI8" s="4">
        <v>55.0</v>
      </c>
      <c r="BJ8" s="4">
        <v>52.0</v>
      </c>
      <c r="BK8" s="4">
        <v>49.0</v>
      </c>
      <c r="BL8" s="4">
        <v>47.0</v>
      </c>
      <c r="BM8" s="4">
        <v>44.0</v>
      </c>
      <c r="BN8" s="4">
        <v>42.0</v>
      </c>
      <c r="BO8" s="4">
        <v>40.0</v>
      </c>
      <c r="BP8" s="4">
        <v>38.0</v>
      </c>
      <c r="BQ8" s="4">
        <v>36.0</v>
      </c>
      <c r="BR8" s="4">
        <v>34.0</v>
      </c>
      <c r="BS8" s="4">
        <v>32.0</v>
      </c>
      <c r="BT8" s="4">
        <v>30.0</v>
      </c>
      <c r="BU8" s="4">
        <v>29.0</v>
      </c>
      <c r="BV8" s="4">
        <v>27.0</v>
      </c>
      <c r="BW8" s="4">
        <v>26.0</v>
      </c>
      <c r="BX8" s="4">
        <v>24.0</v>
      </c>
      <c r="BY8" s="4">
        <v>23.0</v>
      </c>
      <c r="BZ8" s="4">
        <v>22.0</v>
      </c>
      <c r="CA8" s="4">
        <v>21.0</v>
      </c>
      <c r="CB8" s="4">
        <v>20.0</v>
      </c>
      <c r="CC8" s="4">
        <v>19.0</v>
      </c>
      <c r="CD8" s="4">
        <v>18.0</v>
      </c>
    </row>
    <row r="9" ht="14.25" customHeight="1">
      <c r="A9" s="1" t="s">
        <v>7</v>
      </c>
      <c r="B9" s="4">
        <v>31.0</v>
      </c>
      <c r="C9" s="4">
        <v>28.0</v>
      </c>
      <c r="D9" s="4">
        <v>23.0</v>
      </c>
      <c r="E9" s="4">
        <v>19.0</v>
      </c>
      <c r="F9" s="4">
        <v>15.0</v>
      </c>
      <c r="G9" s="4">
        <v>13.0</v>
      </c>
      <c r="H9" s="4">
        <v>10.0</v>
      </c>
      <c r="I9" s="4">
        <v>8.0</v>
      </c>
      <c r="J9" s="4">
        <v>7.0</v>
      </c>
      <c r="K9" s="4">
        <v>6.0</v>
      </c>
      <c r="L9" s="4">
        <v>5.0</v>
      </c>
      <c r="M9" s="4">
        <v>4.0</v>
      </c>
      <c r="N9" s="4">
        <v>3.0</v>
      </c>
      <c r="O9" s="4">
        <v>2.0</v>
      </c>
      <c r="P9" s="4">
        <v>2.0</v>
      </c>
      <c r="Q9" s="4">
        <v>2.0</v>
      </c>
      <c r="R9" s="4">
        <v>1.0</v>
      </c>
      <c r="S9" s="4">
        <v>1.0</v>
      </c>
      <c r="T9" s="4">
        <v>1.0</v>
      </c>
      <c r="U9" s="4">
        <v>1.0</v>
      </c>
      <c r="V9" s="4">
        <v>1.0</v>
      </c>
      <c r="W9" s="4">
        <v>0.0</v>
      </c>
      <c r="X9" s="4">
        <v>0.0</v>
      </c>
      <c r="Y9" s="4">
        <v>0.0</v>
      </c>
      <c r="Z9" s="4">
        <v>0.0</v>
      </c>
      <c r="AA9" s="4">
        <v>0.0</v>
      </c>
      <c r="AB9" s="4">
        <v>0.0</v>
      </c>
      <c r="AC9" s="4">
        <v>0.0</v>
      </c>
      <c r="AD9" s="4">
        <v>0.0</v>
      </c>
      <c r="AE9" s="4">
        <v>0.0</v>
      </c>
      <c r="AF9" s="4">
        <v>0.0</v>
      </c>
      <c r="AG9" s="4">
        <v>0.0</v>
      </c>
      <c r="AH9" s="4">
        <v>0.0</v>
      </c>
      <c r="AI9" s="4">
        <v>0.0</v>
      </c>
      <c r="AJ9" s="4">
        <v>0.0</v>
      </c>
      <c r="AK9" s="4">
        <v>0.0</v>
      </c>
      <c r="AL9" s="4">
        <v>0.0</v>
      </c>
      <c r="AM9" s="4">
        <v>0.0</v>
      </c>
      <c r="AN9" s="4">
        <v>0.0</v>
      </c>
      <c r="AO9" s="4">
        <v>0.0</v>
      </c>
      <c r="AP9" s="4">
        <v>0.0</v>
      </c>
      <c r="AQ9" s="4">
        <v>0.0</v>
      </c>
      <c r="AR9" s="4">
        <v>0.0</v>
      </c>
      <c r="AS9" s="4">
        <v>0.0</v>
      </c>
      <c r="AT9" s="4">
        <v>0.0</v>
      </c>
      <c r="AU9" s="4">
        <v>0.0</v>
      </c>
      <c r="AV9" s="4">
        <v>0.0</v>
      </c>
      <c r="AW9" s="4">
        <v>0.0</v>
      </c>
      <c r="AX9" s="4">
        <v>0.0</v>
      </c>
      <c r="AY9" s="4">
        <v>0.0</v>
      </c>
      <c r="AZ9" s="4">
        <v>0.0</v>
      </c>
      <c r="BA9" s="4">
        <v>0.0</v>
      </c>
      <c r="BB9" s="4">
        <v>0.0</v>
      </c>
      <c r="BC9" s="4">
        <v>0.0</v>
      </c>
      <c r="BD9" s="4">
        <v>0.0</v>
      </c>
      <c r="BE9" s="4">
        <v>0.0</v>
      </c>
      <c r="BF9" s="4">
        <v>0.0</v>
      </c>
      <c r="BG9" s="4">
        <v>0.0</v>
      </c>
      <c r="BH9" s="4">
        <v>0.0</v>
      </c>
      <c r="BI9" s="4">
        <v>0.0</v>
      </c>
      <c r="BJ9" s="4">
        <v>0.0</v>
      </c>
      <c r="BK9" s="4">
        <v>0.0</v>
      </c>
      <c r="BL9" s="4">
        <v>0.0</v>
      </c>
      <c r="BM9" s="4">
        <v>0.0</v>
      </c>
      <c r="BN9" s="4">
        <v>0.0</v>
      </c>
      <c r="BO9" s="4">
        <v>0.0</v>
      </c>
      <c r="BP9" s="4">
        <v>0.0</v>
      </c>
      <c r="BQ9" s="4">
        <v>0.0</v>
      </c>
      <c r="BR9" s="4">
        <v>0.0</v>
      </c>
      <c r="BS9" s="4">
        <v>0.0</v>
      </c>
      <c r="BT9" s="4">
        <v>0.0</v>
      </c>
      <c r="BU9" s="4">
        <v>0.0</v>
      </c>
      <c r="BV9" s="4">
        <v>0.0</v>
      </c>
      <c r="BW9" s="4">
        <v>0.0</v>
      </c>
      <c r="BX9" s="4">
        <v>0.0</v>
      </c>
      <c r="BY9" s="4">
        <v>0.0</v>
      </c>
      <c r="BZ9" s="4">
        <v>0.0</v>
      </c>
      <c r="CA9" s="4">
        <v>0.0</v>
      </c>
      <c r="CB9" s="4">
        <v>0.0</v>
      </c>
      <c r="CC9" s="4">
        <v>0.0</v>
      </c>
      <c r="CD9" s="4">
        <v>0.0</v>
      </c>
    </row>
    <row r="10" ht="14.25" customHeight="1">
      <c r="A10" s="1" t="s">
        <v>8</v>
      </c>
      <c r="B10" s="4">
        <v>711.0</v>
      </c>
      <c r="C10" s="4">
        <v>670.0</v>
      </c>
      <c r="D10" s="4">
        <v>585.0</v>
      </c>
      <c r="E10" s="4">
        <v>509.0</v>
      </c>
      <c r="F10" s="4">
        <v>444.0</v>
      </c>
      <c r="G10" s="4">
        <v>386.0</v>
      </c>
      <c r="H10" s="4">
        <v>336.0</v>
      </c>
      <c r="I10" s="4">
        <v>293.0</v>
      </c>
      <c r="J10" s="4">
        <v>255.0</v>
      </c>
      <c r="K10" s="4">
        <v>222.0</v>
      </c>
      <c r="L10" s="4">
        <v>193.0</v>
      </c>
      <c r="M10" s="4">
        <v>168.0</v>
      </c>
      <c r="N10" s="4">
        <v>146.0</v>
      </c>
      <c r="O10" s="4">
        <v>127.0</v>
      </c>
      <c r="P10" s="4">
        <v>111.0</v>
      </c>
      <c r="Q10" s="4">
        <v>96.0</v>
      </c>
      <c r="R10" s="4">
        <v>84.0</v>
      </c>
      <c r="S10" s="4">
        <v>73.0</v>
      </c>
      <c r="T10" s="4">
        <v>64.0</v>
      </c>
      <c r="U10" s="4">
        <v>55.0</v>
      </c>
      <c r="V10" s="4">
        <v>48.0</v>
      </c>
      <c r="W10" s="4">
        <v>42.0</v>
      </c>
      <c r="X10" s="4">
        <v>36.0</v>
      </c>
      <c r="Y10" s="4">
        <v>32.0</v>
      </c>
      <c r="Z10" s="4">
        <v>28.0</v>
      </c>
      <c r="AA10" s="4">
        <v>24.0</v>
      </c>
      <c r="AB10" s="4">
        <v>21.0</v>
      </c>
      <c r="AC10" s="4">
        <v>18.0</v>
      </c>
      <c r="AD10" s="4">
        <v>16.0</v>
      </c>
      <c r="AE10" s="4">
        <v>14.0</v>
      </c>
      <c r="AF10" s="4">
        <v>12.0</v>
      </c>
      <c r="AG10" s="4">
        <v>10.0</v>
      </c>
      <c r="AH10" s="4">
        <v>9.0</v>
      </c>
      <c r="AI10" s="4">
        <v>8.0</v>
      </c>
      <c r="AJ10" s="4">
        <v>7.0</v>
      </c>
      <c r="AK10" s="4">
        <v>6.0</v>
      </c>
      <c r="AL10" s="4">
        <v>5.0</v>
      </c>
      <c r="AM10" s="4">
        <v>5.0</v>
      </c>
      <c r="AN10" s="4">
        <v>4.0</v>
      </c>
      <c r="AO10" s="4">
        <v>3.0</v>
      </c>
      <c r="AP10" s="4">
        <v>3.0</v>
      </c>
      <c r="AQ10" s="4">
        <v>3.0</v>
      </c>
      <c r="AR10" s="4">
        <v>2.0</v>
      </c>
      <c r="AS10" s="4">
        <v>2.0</v>
      </c>
      <c r="AT10" s="4">
        <v>2.0</v>
      </c>
      <c r="AU10" s="4">
        <v>1.0</v>
      </c>
      <c r="AV10" s="4">
        <v>1.0</v>
      </c>
      <c r="AW10" s="4">
        <v>1.0</v>
      </c>
      <c r="AX10" s="4">
        <v>1.0</v>
      </c>
      <c r="AY10" s="4">
        <v>1.0</v>
      </c>
      <c r="AZ10" s="4">
        <v>1.0</v>
      </c>
      <c r="BA10" s="4">
        <v>1.0</v>
      </c>
      <c r="BB10" s="4">
        <v>1.0</v>
      </c>
      <c r="BC10" s="4">
        <v>0.0</v>
      </c>
      <c r="BD10" s="4">
        <v>0.0</v>
      </c>
      <c r="BE10" s="4">
        <v>0.0</v>
      </c>
      <c r="BF10" s="4">
        <v>0.0</v>
      </c>
      <c r="BG10" s="4">
        <v>0.0</v>
      </c>
      <c r="BH10" s="4">
        <v>0.0</v>
      </c>
      <c r="BI10" s="4">
        <v>0.0</v>
      </c>
      <c r="BJ10" s="4">
        <v>0.0</v>
      </c>
      <c r="BK10" s="4">
        <v>0.0</v>
      </c>
      <c r="BL10" s="4">
        <v>0.0</v>
      </c>
      <c r="BM10" s="4">
        <v>0.0</v>
      </c>
      <c r="BN10" s="4">
        <v>0.0</v>
      </c>
      <c r="BO10" s="4">
        <v>0.0</v>
      </c>
      <c r="BP10" s="4">
        <v>0.0</v>
      </c>
      <c r="BQ10" s="4">
        <v>0.0</v>
      </c>
      <c r="BR10" s="4">
        <v>0.0</v>
      </c>
      <c r="BS10" s="4">
        <v>0.0</v>
      </c>
      <c r="BT10" s="4">
        <v>0.0</v>
      </c>
      <c r="BU10" s="4">
        <v>0.0</v>
      </c>
      <c r="BV10" s="4">
        <v>0.0</v>
      </c>
      <c r="BW10" s="4">
        <v>0.0</v>
      </c>
      <c r="BX10" s="4">
        <v>0.0</v>
      </c>
      <c r="BY10" s="4">
        <v>0.0</v>
      </c>
      <c r="BZ10" s="4">
        <v>0.0</v>
      </c>
      <c r="CA10" s="4">
        <v>0.0</v>
      </c>
      <c r="CB10" s="4">
        <v>0.0</v>
      </c>
      <c r="CC10" s="4">
        <v>0.0</v>
      </c>
      <c r="CD10" s="4">
        <v>0.0</v>
      </c>
    </row>
    <row r="11" ht="14.25" customHeight="1">
      <c r="A11" s="1" t="s">
        <v>9</v>
      </c>
      <c r="B11" s="4">
        <v>4533.0</v>
      </c>
      <c r="C11" s="4">
        <v>4832.0</v>
      </c>
      <c r="D11" s="4">
        <v>5504.0</v>
      </c>
      <c r="E11" s="4">
        <v>6224.0</v>
      </c>
      <c r="F11" s="4">
        <v>6971.0</v>
      </c>
      <c r="G11" s="4">
        <v>7725.0</v>
      </c>
      <c r="H11" s="4">
        <v>8464.0</v>
      </c>
      <c r="I11" s="4">
        <v>9161.0</v>
      </c>
      <c r="J11" s="4">
        <v>9788.0</v>
      </c>
      <c r="K11" s="4">
        <v>10319.0</v>
      </c>
      <c r="L11" s="4">
        <v>10732.0</v>
      </c>
      <c r="M11" s="4">
        <v>11010.0</v>
      </c>
      <c r="N11" s="4">
        <v>11143.0</v>
      </c>
      <c r="O11" s="4">
        <v>11129.0</v>
      </c>
      <c r="P11" s="4">
        <v>10977.0</v>
      </c>
      <c r="Q11" s="4">
        <v>10697.0</v>
      </c>
      <c r="R11" s="4">
        <v>10309.0</v>
      </c>
      <c r="S11" s="4">
        <v>9832.0</v>
      </c>
      <c r="T11" s="4">
        <v>9288.0</v>
      </c>
      <c r="U11" s="4">
        <v>8699.0</v>
      </c>
      <c r="V11" s="4">
        <v>8085.0</v>
      </c>
      <c r="W11" s="4">
        <v>7461.0</v>
      </c>
      <c r="X11" s="4">
        <v>6843.0</v>
      </c>
      <c r="Y11" s="4">
        <v>6241.0</v>
      </c>
      <c r="Z11" s="4">
        <v>5664.0</v>
      </c>
      <c r="AA11" s="4">
        <v>5119.0</v>
      </c>
      <c r="AB11" s="4">
        <v>4608.0</v>
      </c>
      <c r="AC11" s="4">
        <v>4134.0</v>
      </c>
      <c r="AD11" s="4">
        <v>3698.0</v>
      </c>
      <c r="AE11" s="4">
        <v>3299.0</v>
      </c>
      <c r="AF11" s="4">
        <v>2937.0</v>
      </c>
      <c r="AG11" s="4">
        <v>2609.0</v>
      </c>
      <c r="AH11" s="4">
        <v>2314.0</v>
      </c>
      <c r="AI11" s="4">
        <v>2048.0</v>
      </c>
      <c r="AJ11" s="4">
        <v>1811.0</v>
      </c>
      <c r="AK11" s="4">
        <v>1600.0</v>
      </c>
      <c r="AL11" s="4">
        <v>1411.0</v>
      </c>
      <c r="AM11" s="4">
        <v>1244.0</v>
      </c>
      <c r="AN11" s="4">
        <v>1096.0</v>
      </c>
      <c r="AO11" s="4">
        <v>964.0</v>
      </c>
      <c r="AP11" s="4">
        <v>848.0</v>
      </c>
      <c r="AQ11" s="4">
        <v>746.0</v>
      </c>
      <c r="AR11" s="4">
        <v>655.0</v>
      </c>
      <c r="AS11" s="4">
        <v>576.0</v>
      </c>
      <c r="AT11" s="4">
        <v>505.0</v>
      </c>
      <c r="AU11" s="4">
        <v>444.0</v>
      </c>
      <c r="AV11" s="4">
        <v>389.0</v>
      </c>
      <c r="AW11" s="4">
        <v>342.0</v>
      </c>
      <c r="AX11" s="4">
        <v>300.0</v>
      </c>
      <c r="AY11" s="4">
        <v>263.0</v>
      </c>
      <c r="AZ11" s="4">
        <v>230.0</v>
      </c>
      <c r="BA11" s="4">
        <v>202.0</v>
      </c>
      <c r="BB11" s="4">
        <v>177.0</v>
      </c>
      <c r="BC11" s="4">
        <v>155.0</v>
      </c>
      <c r="BD11" s="4">
        <v>136.0</v>
      </c>
      <c r="BE11" s="4">
        <v>119.0</v>
      </c>
      <c r="BF11" s="4">
        <v>104.0</v>
      </c>
      <c r="BG11" s="4">
        <v>92.0</v>
      </c>
      <c r="BH11" s="4">
        <v>80.0</v>
      </c>
      <c r="BI11" s="4">
        <v>70.0</v>
      </c>
      <c r="BJ11" s="4">
        <v>62.0</v>
      </c>
      <c r="BK11" s="4">
        <v>54.0</v>
      </c>
      <c r="BL11" s="4">
        <v>47.0</v>
      </c>
      <c r="BM11" s="4">
        <v>41.0</v>
      </c>
      <c r="BN11" s="4">
        <v>36.0</v>
      </c>
      <c r="BO11" s="4">
        <v>32.0</v>
      </c>
      <c r="BP11" s="4">
        <v>28.0</v>
      </c>
      <c r="BQ11" s="4">
        <v>24.0</v>
      </c>
      <c r="BR11" s="4">
        <v>21.0</v>
      </c>
      <c r="BS11" s="4">
        <v>19.0</v>
      </c>
      <c r="BT11" s="4">
        <v>16.0</v>
      </c>
      <c r="BU11" s="4">
        <v>14.0</v>
      </c>
      <c r="BV11" s="4">
        <v>13.0</v>
      </c>
      <c r="BW11" s="4">
        <v>11.0</v>
      </c>
      <c r="BX11" s="4">
        <v>10.0</v>
      </c>
      <c r="BY11" s="4">
        <v>8.0</v>
      </c>
      <c r="BZ11" s="4">
        <v>7.0</v>
      </c>
      <c r="CA11" s="4">
        <v>6.0</v>
      </c>
      <c r="CB11" s="4">
        <v>6.0</v>
      </c>
      <c r="CC11" s="4">
        <v>5.0</v>
      </c>
      <c r="CD11" s="4">
        <v>4.0</v>
      </c>
    </row>
    <row r="12" ht="14.25" customHeight="1">
      <c r="A12" s="1" t="s">
        <v>10</v>
      </c>
      <c r="B12" s="4">
        <v>564.0</v>
      </c>
      <c r="C12" s="4">
        <v>527.0</v>
      </c>
      <c r="D12" s="4">
        <v>452.0</v>
      </c>
      <c r="E12" s="4">
        <v>387.0</v>
      </c>
      <c r="F12" s="4">
        <v>331.0</v>
      </c>
      <c r="G12" s="4">
        <v>283.0</v>
      </c>
      <c r="H12" s="4">
        <v>242.0</v>
      </c>
      <c r="I12" s="4">
        <v>207.0</v>
      </c>
      <c r="J12" s="4">
        <v>177.0</v>
      </c>
      <c r="K12" s="4">
        <v>151.0</v>
      </c>
      <c r="L12" s="4">
        <v>129.0</v>
      </c>
      <c r="M12" s="4">
        <v>111.0</v>
      </c>
      <c r="N12" s="4">
        <v>95.0</v>
      </c>
      <c r="O12" s="4">
        <v>81.0</v>
      </c>
      <c r="P12" s="4">
        <v>69.0</v>
      </c>
      <c r="Q12" s="4">
        <v>59.0</v>
      </c>
      <c r="R12" s="4">
        <v>51.0</v>
      </c>
      <c r="S12" s="4">
        <v>43.0</v>
      </c>
      <c r="T12" s="4">
        <v>37.0</v>
      </c>
      <c r="U12" s="4">
        <v>32.0</v>
      </c>
      <c r="V12" s="4">
        <v>27.0</v>
      </c>
      <c r="W12" s="4">
        <v>23.0</v>
      </c>
      <c r="X12" s="4">
        <v>20.0</v>
      </c>
      <c r="Y12" s="4">
        <v>17.0</v>
      </c>
      <c r="Z12" s="4">
        <v>14.0</v>
      </c>
      <c r="AA12" s="4">
        <v>12.0</v>
      </c>
      <c r="AB12" s="4">
        <v>11.0</v>
      </c>
      <c r="AC12" s="4">
        <v>9.0</v>
      </c>
      <c r="AD12" s="4">
        <v>8.0</v>
      </c>
      <c r="AE12" s="4">
        <v>7.0</v>
      </c>
      <c r="AF12" s="4">
        <v>6.0</v>
      </c>
      <c r="AG12" s="4">
        <v>5.0</v>
      </c>
      <c r="AH12" s="4">
        <v>4.0</v>
      </c>
      <c r="AI12" s="4">
        <v>4.0</v>
      </c>
      <c r="AJ12" s="4">
        <v>3.0</v>
      </c>
      <c r="AK12" s="4">
        <v>3.0</v>
      </c>
      <c r="AL12" s="4">
        <v>2.0</v>
      </c>
      <c r="AM12" s="4">
        <v>2.0</v>
      </c>
      <c r="AN12" s="4">
        <v>2.0</v>
      </c>
      <c r="AO12" s="4">
        <v>1.0</v>
      </c>
      <c r="AP12" s="4">
        <v>1.0</v>
      </c>
      <c r="AQ12" s="4">
        <v>1.0</v>
      </c>
      <c r="AR12" s="4">
        <v>1.0</v>
      </c>
      <c r="AS12" s="4">
        <v>1.0</v>
      </c>
      <c r="AT12" s="4">
        <v>1.0</v>
      </c>
      <c r="AU12" s="4">
        <v>1.0</v>
      </c>
      <c r="AV12" s="4">
        <v>0.0</v>
      </c>
      <c r="AW12" s="4">
        <v>0.0</v>
      </c>
      <c r="AX12" s="4">
        <v>0.0</v>
      </c>
      <c r="AY12" s="4">
        <v>0.0</v>
      </c>
      <c r="AZ12" s="4">
        <v>0.0</v>
      </c>
      <c r="BA12" s="4">
        <v>0.0</v>
      </c>
      <c r="BB12" s="4">
        <v>0.0</v>
      </c>
      <c r="BC12" s="4">
        <v>0.0</v>
      </c>
      <c r="BD12" s="4">
        <v>0.0</v>
      </c>
      <c r="BE12" s="4">
        <v>0.0</v>
      </c>
      <c r="BF12" s="4">
        <v>0.0</v>
      </c>
      <c r="BG12" s="4">
        <v>0.0</v>
      </c>
      <c r="BH12" s="4">
        <v>0.0</v>
      </c>
      <c r="BI12" s="4">
        <v>0.0</v>
      </c>
      <c r="BJ12" s="4">
        <v>0.0</v>
      </c>
      <c r="BK12" s="4">
        <v>0.0</v>
      </c>
      <c r="BL12" s="4">
        <v>0.0</v>
      </c>
      <c r="BM12" s="4">
        <v>0.0</v>
      </c>
      <c r="BN12" s="4">
        <v>0.0</v>
      </c>
      <c r="BO12" s="4">
        <v>0.0</v>
      </c>
      <c r="BP12" s="4">
        <v>0.0</v>
      </c>
      <c r="BQ12" s="4">
        <v>0.0</v>
      </c>
      <c r="BR12" s="4">
        <v>0.0</v>
      </c>
      <c r="BS12" s="4">
        <v>0.0</v>
      </c>
      <c r="BT12" s="4">
        <v>0.0</v>
      </c>
      <c r="BU12" s="4">
        <v>0.0</v>
      </c>
      <c r="BV12" s="4">
        <v>0.0</v>
      </c>
      <c r="BW12" s="4">
        <v>0.0</v>
      </c>
      <c r="BX12" s="4">
        <v>0.0</v>
      </c>
      <c r="BY12" s="4">
        <v>0.0</v>
      </c>
      <c r="BZ12" s="4">
        <v>0.0</v>
      </c>
      <c r="CA12" s="4">
        <v>0.0</v>
      </c>
      <c r="CB12" s="4">
        <v>0.0</v>
      </c>
      <c r="CC12" s="4">
        <v>0.0</v>
      </c>
      <c r="CD12" s="4">
        <v>0.0</v>
      </c>
    </row>
    <row r="13" ht="14.25" customHeight="1"/>
    <row r="14" ht="14.25" customHeight="1"/>
    <row r="15" ht="14.25" customHeight="1">
      <c r="AK15" s="17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5" width="7.63"/>
    <col customWidth="1" min="46" max="52" width="8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f>today()</f>
        <v>43967</v>
      </c>
    </row>
    <row r="2" ht="14.25" hidden="1" customHeight="1">
      <c r="A2" s="1" t="s">
        <v>1</v>
      </c>
      <c r="B2" s="1">
        <f>Confirmed!B2-Active!B2</f>
        <v>0</v>
      </c>
      <c r="C2" s="1">
        <f>Confirmed!C2-Active!C2</f>
        <v>0</v>
      </c>
      <c r="D2" s="1">
        <f>Confirmed!D2-Active!D2</f>
        <v>0</v>
      </c>
      <c r="E2" s="1">
        <f>Confirmed!E2-Active!E2</f>
        <v>0</v>
      </c>
      <c r="F2" s="1">
        <f>Confirmed!F2-Active!F2</f>
        <v>0</v>
      </c>
      <c r="G2" s="1">
        <f>Confirmed!G2-Active!G2</f>
        <v>0</v>
      </c>
      <c r="H2" s="1">
        <f>Confirmed!H2-Active!H2</f>
        <v>0</v>
      </c>
      <c r="I2" s="1">
        <f>Confirmed!I2-Active!I2</f>
        <v>0</v>
      </c>
      <c r="J2" s="1">
        <f>Confirmed!J2-Active!J2</f>
        <v>0</v>
      </c>
      <c r="K2" s="1">
        <f>Confirmed!K2-Active!K2</f>
        <v>0</v>
      </c>
      <c r="L2" s="1">
        <f>Confirmed!L2-Active!L2</f>
        <v>0</v>
      </c>
      <c r="M2" s="1">
        <f>Confirmed!M2-Active!M2</f>
        <v>0</v>
      </c>
      <c r="N2" s="1">
        <f>Confirmed!N2-Active!N2</f>
        <v>0</v>
      </c>
      <c r="O2" s="1">
        <f>Confirmed!O2-Active!O2</f>
        <v>0</v>
      </c>
      <c r="P2" s="1">
        <f>Confirmed!P2-Active!P2</f>
        <v>0</v>
      </c>
      <c r="Q2" s="1">
        <f>Confirmed!Q2-Active!Q2</f>
        <v>0</v>
      </c>
      <c r="R2" s="1">
        <f>Confirmed!R2-Active!R2</f>
        <v>0</v>
      </c>
      <c r="S2" s="1">
        <f>Confirmed!S2-Active!S2</f>
        <v>0</v>
      </c>
      <c r="T2" s="1">
        <f>Confirmed!T2-Active!T2</f>
        <v>0</v>
      </c>
      <c r="U2" s="1">
        <f>Confirmed!U2-Active!U2</f>
        <v>0</v>
      </c>
      <c r="V2" s="1">
        <f>Confirmed!V2-Active!V2</f>
        <v>0</v>
      </c>
      <c r="W2" s="1">
        <f>Confirmed!W2-Active!W2</f>
        <v>0</v>
      </c>
      <c r="X2" s="1">
        <f>Confirmed!X2-Active!X2</f>
        <v>0</v>
      </c>
      <c r="Y2" s="1">
        <f>Confirmed!Y2-Active!Y2</f>
        <v>0</v>
      </c>
      <c r="Z2" s="1">
        <f>Confirmed!Z2-Active!Z2</f>
        <v>0</v>
      </c>
      <c r="AA2" s="1">
        <f>Confirmed!AA2-Active!AA2</f>
        <v>0</v>
      </c>
      <c r="AB2" s="1">
        <f>Confirmed!AB2-Active!AB2</f>
        <v>0</v>
      </c>
      <c r="AC2" s="1">
        <f>Confirmed!AC2-Active!AC2</f>
        <v>0</v>
      </c>
      <c r="AD2" s="1">
        <f>Confirmed!AD2-Active!AD2</f>
        <v>0</v>
      </c>
      <c r="AE2" s="1">
        <f>Confirmed!AE2-Active!AE2</f>
        <v>0</v>
      </c>
      <c r="AF2" s="1">
        <f>Confirmed!AF2-Active!AF2</f>
        <v>0</v>
      </c>
      <c r="AG2" s="1">
        <f>Confirmed!AG2-Active!AG2</f>
        <v>0</v>
      </c>
      <c r="AH2" s="1">
        <f>Confirmed!AH2-Active!AH2</f>
        <v>0</v>
      </c>
      <c r="AI2" s="1">
        <f>Confirmed!AI2-Active!AI2</f>
        <v>0</v>
      </c>
      <c r="AJ2" s="1">
        <f>Confirmed!AJ2-Active!AJ2</f>
        <v>0</v>
      </c>
      <c r="AK2" s="1">
        <f>Confirmed!AK2-Active!AK2</f>
        <v>0</v>
      </c>
      <c r="AL2" s="1">
        <f>Confirmed!AL2-Active!AL2</f>
        <v>0</v>
      </c>
      <c r="AM2" s="1">
        <f>Confirmed!AM2-Active!AM2</f>
        <v>0</v>
      </c>
      <c r="AN2" s="1">
        <f>Confirmed!AN2-Active!AN2</f>
        <v>0</v>
      </c>
      <c r="AO2" s="1">
        <f>Confirmed!AO2-Active!AO2</f>
        <v>0</v>
      </c>
      <c r="AP2" s="1">
        <f>Confirmed!AP2-Active!AP2</f>
        <v>0</v>
      </c>
      <c r="AQ2" s="1">
        <f>Confirmed!AQ2-Active!AQ2</f>
        <v>0</v>
      </c>
      <c r="AR2" s="1">
        <f>Confirmed!AR2-Active!AR2</f>
        <v>0</v>
      </c>
      <c r="AS2" s="1">
        <f>Confirmed!AS2-Active!AS2</f>
        <v>0</v>
      </c>
      <c r="AT2" s="1">
        <f>Confirmed!AT2-Active!AT2</f>
        <v>0</v>
      </c>
      <c r="AU2" s="1">
        <f>Confirmed!AU2-Active!AU2</f>
        <v>0</v>
      </c>
      <c r="AV2" s="1"/>
      <c r="AW2" s="1"/>
      <c r="AX2" s="1"/>
      <c r="AY2" s="1"/>
      <c r="AZ2" s="1">
        <f>Confirmed!AZ2-Active!AZ2</f>
        <v>0</v>
      </c>
    </row>
    <row r="3" ht="14.25" customHeight="1">
      <c r="A3" s="1" t="s">
        <v>2</v>
      </c>
      <c r="B3" s="1">
        <f>Confirmed!B3-Active!B4</f>
        <v>0</v>
      </c>
      <c r="C3" s="1">
        <f>Confirmed!C3-Active!C4</f>
        <v>0</v>
      </c>
      <c r="D3" s="1">
        <f>Confirmed!D3-Active!D4</f>
        <v>0</v>
      </c>
      <c r="E3" s="1">
        <f>Confirmed!E3-Active!E4</f>
        <v>0</v>
      </c>
      <c r="F3" s="1">
        <f>Confirmed!F3-Active!F4</f>
        <v>0</v>
      </c>
      <c r="G3" s="1">
        <f>Confirmed!G3-Active!G4</f>
        <v>0</v>
      </c>
      <c r="H3" s="1">
        <f>Confirmed!H3-Active!H4</f>
        <v>0</v>
      </c>
      <c r="I3" s="1">
        <f>Confirmed!I3-Active!I4</f>
        <v>0</v>
      </c>
      <c r="J3" s="1">
        <f>Confirmed!J3-Active!J4</f>
        <v>0</v>
      </c>
      <c r="K3" s="1">
        <f>Confirmed!K3-Active!K4</f>
        <v>0</v>
      </c>
      <c r="L3" s="1">
        <f>Confirmed!L3-Active!L4</f>
        <v>0</v>
      </c>
      <c r="M3" s="1">
        <f>Confirmed!M3-Active!M4</f>
        <v>0</v>
      </c>
      <c r="N3" s="1">
        <f>Confirmed!N3-Active!N4</f>
        <v>0</v>
      </c>
      <c r="O3" s="1">
        <f>Confirmed!O3-Active!O4</f>
        <v>0</v>
      </c>
      <c r="P3" s="1">
        <f>Confirmed!P3-Active!P4</f>
        <v>0</v>
      </c>
      <c r="Q3" s="1">
        <f>Confirmed!Q3-Active!Q4</f>
        <v>0</v>
      </c>
      <c r="R3" s="1">
        <f>Confirmed!R3-Active!R4</f>
        <v>0</v>
      </c>
      <c r="S3" s="1">
        <f>Confirmed!S3-Active!S4</f>
        <v>0</v>
      </c>
      <c r="T3" s="1">
        <f>Confirmed!T3-Active!T4</f>
        <v>0</v>
      </c>
      <c r="U3" s="1">
        <f>Confirmed!U3-Active!U4</f>
        <v>0</v>
      </c>
      <c r="V3" s="1">
        <f>Confirmed!V3-Active!V4</f>
        <v>6</v>
      </c>
      <c r="W3" s="1">
        <f>Confirmed!W3-Active!W4</f>
        <v>6</v>
      </c>
      <c r="X3" s="1">
        <f>Confirmed!X3-Active!X4</f>
        <v>6</v>
      </c>
      <c r="Y3" s="1">
        <f>Confirmed!Y3-Active!Y4</f>
        <v>6</v>
      </c>
      <c r="Z3" s="1">
        <f>Confirmed!Z3-Active!Z4</f>
        <v>6</v>
      </c>
      <c r="AA3" s="1">
        <f>Confirmed!AA3-Active!AA4</f>
        <v>6</v>
      </c>
      <c r="AB3" s="1">
        <f>Confirmed!AB3-Active!AB4</f>
        <v>6</v>
      </c>
      <c r="AC3" s="1">
        <f>Confirmed!AC3-Active!AC4</f>
        <v>6</v>
      </c>
      <c r="AD3" s="1">
        <f>Confirmed!AD3-Active!AD4</f>
        <v>6</v>
      </c>
      <c r="AE3" s="1">
        <f>Confirmed!AE3-Active!AE4</f>
        <v>6</v>
      </c>
      <c r="AF3" s="1">
        <f>Confirmed!AF3-Active!AF4</f>
        <v>6</v>
      </c>
      <c r="AG3" s="1">
        <f>Confirmed!AG3-Active!AG4</f>
        <v>6</v>
      </c>
      <c r="AH3" s="1">
        <f>Confirmed!AH3-Active!AH4</f>
        <v>6</v>
      </c>
      <c r="AI3" s="1">
        <f>Confirmed!AI3-Active!AI4</f>
        <v>6</v>
      </c>
      <c r="AJ3" s="1">
        <f>Confirmed!AJ3-Active!AJ4</f>
        <v>6</v>
      </c>
      <c r="AK3" s="1">
        <f>Confirmed!AK3-Active!AK4</f>
        <v>6</v>
      </c>
      <c r="AL3" s="1">
        <f>Confirmed!AL3-Active!AL4</f>
        <v>13</v>
      </c>
      <c r="AM3" s="1">
        <f>Confirmed!AM3-Active!AM4</f>
        <v>13</v>
      </c>
      <c r="AN3" s="1">
        <f>Confirmed!AN3-Active!AN4</f>
        <v>13</v>
      </c>
      <c r="AO3" s="1">
        <f>Confirmed!AO3-Active!AO4</f>
        <v>13</v>
      </c>
      <c r="AP3" s="1">
        <f>Confirmed!AP3-Active!AP4</f>
        <v>16</v>
      </c>
      <c r="AQ3" s="1">
        <f>Confirmed!AQ3-Active!AQ4</f>
        <v>16</v>
      </c>
      <c r="AR3" s="1">
        <f>Confirmed!AR3-Active!AR4</f>
        <v>16</v>
      </c>
      <c r="AS3" s="1">
        <f>Confirmed!AS3-Active!AS4</f>
        <v>16</v>
      </c>
      <c r="AT3" s="1">
        <f>Confirmed!AT3-Active!AT4</f>
        <v>16</v>
      </c>
      <c r="AU3" s="1">
        <f>Confirmed!AU3-Active!AU4</f>
        <v>16</v>
      </c>
      <c r="AV3" s="1">
        <f>Confirmed!AV3-Active!AV4</f>
        <v>16</v>
      </c>
      <c r="AW3" s="1">
        <f>Confirmed!AW3-Active!AW4</f>
        <v>17</v>
      </c>
      <c r="AX3" s="1">
        <f>Confirmed!AX3-Active!AX4</f>
        <v>19</v>
      </c>
      <c r="AY3" s="1">
        <f>Confirmed!AY3-Active!AY4</f>
        <v>20</v>
      </c>
      <c r="AZ3" s="1"/>
    </row>
    <row r="4" ht="14.25" customHeight="1">
      <c r="A4" s="1" t="s">
        <v>3</v>
      </c>
      <c r="B4" s="1">
        <f>Confirmed!B4-Active!B5</f>
        <v>0</v>
      </c>
      <c r="C4" s="1">
        <f>Confirmed!C4-Active!C5</f>
        <v>0</v>
      </c>
      <c r="D4" s="1">
        <f>Confirmed!D4-Active!D5</f>
        <v>0</v>
      </c>
      <c r="E4" s="1">
        <f>Confirmed!E4-Active!E5</f>
        <v>0</v>
      </c>
      <c r="F4" s="1">
        <f>Confirmed!F4-Active!F5</f>
        <v>0</v>
      </c>
      <c r="G4" s="1">
        <f>Confirmed!G4-Active!G5</f>
        <v>0</v>
      </c>
      <c r="H4" s="1">
        <f>Confirmed!H4-Active!H5</f>
        <v>0</v>
      </c>
      <c r="I4" s="1">
        <f>Confirmed!I4-Active!I5</f>
        <v>0</v>
      </c>
      <c r="J4" s="1">
        <f>Confirmed!J4-Active!J5</f>
        <v>0</v>
      </c>
      <c r="K4" s="1">
        <f>Confirmed!K4-Active!K5</f>
        <v>0</v>
      </c>
      <c r="L4" s="1">
        <f>Confirmed!L4-Active!L5</f>
        <v>0</v>
      </c>
      <c r="M4" s="1">
        <f>Confirmed!M4-Active!M5</f>
        <v>0</v>
      </c>
      <c r="N4" s="1">
        <f>Confirmed!N4-Active!N5</f>
        <v>0</v>
      </c>
      <c r="O4" s="1">
        <f>Confirmed!O4-Active!O5</f>
        <v>0</v>
      </c>
      <c r="P4" s="1">
        <f>Confirmed!P4-Active!P5</f>
        <v>3</v>
      </c>
      <c r="Q4" s="1">
        <f>Confirmed!Q4-Active!Q5</f>
        <v>3</v>
      </c>
      <c r="R4" s="1">
        <f>Confirmed!R4-Active!R5</f>
        <v>3</v>
      </c>
      <c r="S4" s="1">
        <f>Confirmed!S4-Active!S5</f>
        <v>3</v>
      </c>
      <c r="T4" s="1">
        <f>Confirmed!T4-Active!T5</f>
        <v>3</v>
      </c>
      <c r="U4" s="1">
        <f>Confirmed!U4-Active!U5</f>
        <v>3</v>
      </c>
      <c r="V4" s="1">
        <f>Confirmed!V4-Active!V5</f>
        <v>10</v>
      </c>
      <c r="W4" s="1">
        <f>Confirmed!W4-Active!W5</f>
        <v>10</v>
      </c>
      <c r="X4" s="1">
        <f>Confirmed!X4-Active!X5</f>
        <v>10</v>
      </c>
      <c r="Y4" s="1">
        <f>Confirmed!Y4-Active!Y5</f>
        <v>10</v>
      </c>
      <c r="Z4" s="1">
        <f>Confirmed!Z4-Active!Z5</f>
        <v>13</v>
      </c>
      <c r="AA4" s="1">
        <f>Confirmed!AA4-Active!AA5</f>
        <v>13</v>
      </c>
      <c r="AB4" s="1">
        <f>Confirmed!AB4-Active!AB5</f>
        <v>13</v>
      </c>
      <c r="AC4" s="1">
        <f>Confirmed!AC4-Active!AC5</f>
        <v>13</v>
      </c>
      <c r="AD4" s="1">
        <f>Confirmed!AD4-Active!AD5</f>
        <v>13</v>
      </c>
      <c r="AE4" s="1">
        <f>Confirmed!AE4-Active!AE5</f>
        <v>13</v>
      </c>
      <c r="AF4" s="1">
        <f>Confirmed!AF4-Active!AF5</f>
        <v>13</v>
      </c>
      <c r="AG4" s="1">
        <f>Confirmed!AG4-Active!AG5</f>
        <v>13</v>
      </c>
      <c r="AH4" s="1">
        <f>Confirmed!AH4-Active!AH5</f>
        <v>13</v>
      </c>
      <c r="AI4" s="1">
        <f>Confirmed!AI4-Active!AI5</f>
        <v>13</v>
      </c>
      <c r="AJ4" s="1">
        <f>Confirmed!AJ4-Active!AJ5</f>
        <v>13</v>
      </c>
      <c r="AK4" s="1">
        <f>Confirmed!AK4-Active!AK5</f>
        <v>13</v>
      </c>
      <c r="AL4" s="1">
        <f>Confirmed!AL4-Active!AL5</f>
        <v>20</v>
      </c>
      <c r="AM4" s="1">
        <f>Confirmed!AM4-Active!AM5</f>
        <v>20</v>
      </c>
      <c r="AN4" s="1">
        <f>Confirmed!AN4-Active!AN5</f>
        <v>20</v>
      </c>
      <c r="AO4" s="1">
        <f>Confirmed!AO4-Active!AO5</f>
        <v>20</v>
      </c>
      <c r="AP4" s="1">
        <f>Confirmed!AP4-Active!AP5</f>
        <v>20</v>
      </c>
      <c r="AQ4" s="1">
        <f>Confirmed!AQ4-Active!AQ5</f>
        <v>20</v>
      </c>
      <c r="AR4" s="1">
        <f>Confirmed!AR4-Active!AR5</f>
        <v>20</v>
      </c>
      <c r="AS4" s="1">
        <f>Confirmed!AS4-Active!AS5</f>
        <v>20</v>
      </c>
      <c r="AT4" s="1">
        <f>Confirmed!AT4-Active!AT5</f>
        <v>23</v>
      </c>
      <c r="AU4" s="1">
        <f>Confirmed!AU4-Active!AU5</f>
        <v>24</v>
      </c>
      <c r="AV4" s="1">
        <f>Confirmed!AV4-Active!AV5</f>
        <v>24</v>
      </c>
      <c r="AW4" s="1">
        <f>Confirmed!AW4-Active!AW5</f>
        <v>25</v>
      </c>
      <c r="AX4" s="1">
        <f>Confirmed!AX4-Active!AX5</f>
        <v>29</v>
      </c>
      <c r="AY4" s="1">
        <f>Confirmed!AY4-Active!AY5</f>
        <v>29</v>
      </c>
      <c r="AZ4" s="1"/>
    </row>
    <row r="5" ht="14.25" customHeight="1">
      <c r="A5" s="1" t="s">
        <v>4</v>
      </c>
      <c r="B5" s="1">
        <f>Confirmed!B5-Active!B6</f>
        <v>0</v>
      </c>
      <c r="C5" s="1">
        <f>Confirmed!C5-Active!C6</f>
        <v>0</v>
      </c>
      <c r="D5" s="1">
        <f>Confirmed!D5-Active!D6</f>
        <v>0</v>
      </c>
      <c r="E5" s="1">
        <f>Confirmed!E5-Active!E6</f>
        <v>0</v>
      </c>
      <c r="F5" s="1">
        <f>Confirmed!F5-Active!F6</f>
        <v>0</v>
      </c>
      <c r="G5" s="1">
        <f>Confirmed!G5-Active!G6</f>
        <v>0</v>
      </c>
      <c r="H5" s="1">
        <f>Confirmed!H5-Active!H6</f>
        <v>0</v>
      </c>
      <c r="I5" s="1">
        <f>Confirmed!I5-Active!I6</f>
        <v>0</v>
      </c>
      <c r="J5" s="1">
        <f>Confirmed!J5-Active!J6</f>
        <v>0</v>
      </c>
      <c r="K5" s="1">
        <f>Confirmed!K5-Active!K6</f>
        <v>0</v>
      </c>
      <c r="L5" s="1">
        <f>Confirmed!L5-Active!L6</f>
        <v>0</v>
      </c>
      <c r="M5" s="1">
        <f>Confirmed!M5-Active!M6</f>
        <v>0</v>
      </c>
      <c r="N5" s="1">
        <f>Confirmed!N5-Active!N6</f>
        <v>0</v>
      </c>
      <c r="O5" s="1">
        <f>Confirmed!O5-Active!O6</f>
        <v>0</v>
      </c>
      <c r="P5" s="1">
        <f>Confirmed!P5-Active!P6</f>
        <v>6</v>
      </c>
      <c r="Q5" s="1">
        <f>Confirmed!Q5-Active!Q6</f>
        <v>6</v>
      </c>
      <c r="R5" s="1">
        <f>Confirmed!R5-Active!R6</f>
        <v>6</v>
      </c>
      <c r="S5" s="1">
        <f>Confirmed!S5-Active!S6</f>
        <v>6</v>
      </c>
      <c r="T5" s="1">
        <f>Confirmed!T5-Active!T6</f>
        <v>6</v>
      </c>
      <c r="U5" s="1">
        <f>Confirmed!U5-Active!U6</f>
        <v>6</v>
      </c>
      <c r="V5" s="1">
        <f>Confirmed!V5-Active!V6</f>
        <v>9</v>
      </c>
      <c r="W5" s="1">
        <f>Confirmed!W5-Active!W6</f>
        <v>9</v>
      </c>
      <c r="X5" s="1">
        <f>Confirmed!X5-Active!X6</f>
        <v>9</v>
      </c>
      <c r="Y5" s="1">
        <f>Confirmed!Y5-Active!Y6</f>
        <v>9</v>
      </c>
      <c r="Z5" s="1">
        <f>Confirmed!Z5-Active!Z6</f>
        <v>14</v>
      </c>
      <c r="AA5" s="1">
        <f>Confirmed!AA5-Active!AA6</f>
        <v>14</v>
      </c>
      <c r="AB5" s="1">
        <f>Confirmed!AB5-Active!AB6</f>
        <v>14</v>
      </c>
      <c r="AC5" s="1">
        <f>Confirmed!AC5-Active!AC6</f>
        <v>15</v>
      </c>
      <c r="AD5" s="1">
        <f>Confirmed!AD5-Active!AD6</f>
        <v>15</v>
      </c>
      <c r="AE5" s="1">
        <f>Confirmed!AE5-Active!AE6</f>
        <v>15</v>
      </c>
      <c r="AF5" s="1">
        <f>Confirmed!AF5-Active!AF6</f>
        <v>15</v>
      </c>
      <c r="AG5" s="1">
        <f>Confirmed!AG5-Active!AG6</f>
        <v>15</v>
      </c>
      <c r="AH5" s="1">
        <f>Confirmed!AH5-Active!AH6</f>
        <v>15</v>
      </c>
      <c r="AI5" s="1">
        <f>Confirmed!AI5-Active!AI6</f>
        <v>15</v>
      </c>
      <c r="AJ5" s="1">
        <f>Confirmed!AJ5-Active!AJ6</f>
        <v>15</v>
      </c>
      <c r="AK5" s="1">
        <f>Confirmed!AK5-Active!AK6</f>
        <v>15</v>
      </c>
      <c r="AL5" s="1">
        <f>Confirmed!AL5-Active!AL6</f>
        <v>18</v>
      </c>
      <c r="AM5" s="1">
        <f>Confirmed!AM5-Active!AM6</f>
        <v>18</v>
      </c>
      <c r="AN5" s="1">
        <f>Confirmed!AN5-Active!AN6</f>
        <v>22</v>
      </c>
      <c r="AO5" s="1">
        <f>Confirmed!AO5-Active!AO6</f>
        <v>22</v>
      </c>
      <c r="AP5" s="1">
        <f>Confirmed!AP5-Active!AP6</f>
        <v>22</v>
      </c>
      <c r="AQ5" s="1">
        <f>Confirmed!AQ5-Active!AQ6</f>
        <v>22</v>
      </c>
      <c r="AR5" s="1">
        <f>Confirmed!AR5-Active!AR6</f>
        <v>22</v>
      </c>
      <c r="AS5" s="1">
        <f>Confirmed!AS5-Active!AS6</f>
        <v>22</v>
      </c>
      <c r="AT5" s="1">
        <f>Confirmed!AT5-Active!AT6</f>
        <v>22</v>
      </c>
      <c r="AU5" s="1">
        <f>Confirmed!AU5-Active!AU6</f>
        <v>22</v>
      </c>
      <c r="AV5" s="1">
        <f>Confirmed!AV5-Active!AV6</f>
        <v>22</v>
      </c>
      <c r="AW5" s="1">
        <f>Confirmed!AW5-Active!AW6</f>
        <v>24</v>
      </c>
      <c r="AX5" s="1">
        <f>Confirmed!AX5-Active!AX6</f>
        <v>34</v>
      </c>
      <c r="AY5" s="1">
        <f>Confirmed!AY5-Active!AY6</f>
        <v>44</v>
      </c>
      <c r="AZ5" s="1"/>
    </row>
    <row r="6" ht="14.25" customHeight="1">
      <c r="A6" s="1" t="s">
        <v>5</v>
      </c>
      <c r="B6" s="1">
        <f>Confirmed!B6-Active!B7</f>
        <v>0</v>
      </c>
      <c r="C6" s="1">
        <f>Confirmed!C6-Active!C7</f>
        <v>0</v>
      </c>
      <c r="D6" s="1">
        <f>Confirmed!D6-Active!D7</f>
        <v>0</v>
      </c>
      <c r="E6" s="1">
        <f>Confirmed!E6-Active!E7</f>
        <v>0</v>
      </c>
      <c r="F6" s="1">
        <f>Confirmed!F6-Active!F7</f>
        <v>0</v>
      </c>
      <c r="G6" s="1">
        <f>Confirmed!G6-Active!G7</f>
        <v>0</v>
      </c>
      <c r="H6" s="1">
        <f>Confirmed!H6-Active!H7</f>
        <v>0</v>
      </c>
      <c r="I6" s="1">
        <f>Confirmed!I6-Active!I7</f>
        <v>0</v>
      </c>
      <c r="J6" s="1">
        <f>Confirmed!J6-Active!J7</f>
        <v>0</v>
      </c>
      <c r="K6" s="1">
        <f>Confirmed!K6-Active!K7</f>
        <v>0</v>
      </c>
      <c r="L6" s="1">
        <f>Confirmed!L6-Active!L7</f>
        <v>0</v>
      </c>
      <c r="M6" s="1">
        <f>Confirmed!M6-Active!M7</f>
        <v>0</v>
      </c>
      <c r="N6" s="1">
        <f>Confirmed!N6-Active!N7</f>
        <v>0</v>
      </c>
      <c r="O6" s="1">
        <f>Confirmed!O6-Active!O7</f>
        <v>0</v>
      </c>
      <c r="P6" s="1">
        <f>Confirmed!P6-Active!P7</f>
        <v>13</v>
      </c>
      <c r="Q6" s="1">
        <f>Confirmed!Q6-Active!Q7</f>
        <v>13</v>
      </c>
      <c r="R6" s="1">
        <f>Confirmed!R6-Active!R7</f>
        <v>13</v>
      </c>
      <c r="S6" s="1">
        <f>Confirmed!S6-Active!S7</f>
        <v>13</v>
      </c>
      <c r="T6" s="1">
        <f>Confirmed!T6-Active!T7</f>
        <v>13</v>
      </c>
      <c r="U6" s="1">
        <f>Confirmed!U6-Active!U7</f>
        <v>13</v>
      </c>
      <c r="V6" s="1">
        <f>Confirmed!V6-Active!V7</f>
        <v>19</v>
      </c>
      <c r="W6" s="1">
        <f>Confirmed!W6-Active!W7</f>
        <v>19</v>
      </c>
      <c r="X6" s="1">
        <f>Confirmed!X6-Active!X7</f>
        <v>19</v>
      </c>
      <c r="Y6" s="1">
        <f>Confirmed!Y6-Active!Y7</f>
        <v>19</v>
      </c>
      <c r="Z6" s="1">
        <f>Confirmed!Z6-Active!Z7</f>
        <v>22</v>
      </c>
      <c r="AA6" s="1">
        <f>Confirmed!AA6-Active!AA7</f>
        <v>22</v>
      </c>
      <c r="AB6" s="1">
        <f>Confirmed!AB6-Active!AB7</f>
        <v>22</v>
      </c>
      <c r="AC6" s="1">
        <f>Confirmed!AC6-Active!AC7</f>
        <v>25</v>
      </c>
      <c r="AD6" s="1">
        <f>Confirmed!AD6-Active!AD7</f>
        <v>25</v>
      </c>
      <c r="AE6" s="1">
        <f>Confirmed!AE6-Active!AE7</f>
        <v>26</v>
      </c>
      <c r="AF6" s="1">
        <f>Confirmed!AF6-Active!AF7</f>
        <v>26</v>
      </c>
      <c r="AG6" s="1">
        <f>Confirmed!AG6-Active!AG7</f>
        <v>26</v>
      </c>
      <c r="AH6" s="1">
        <f>Confirmed!AH6-Active!AH7</f>
        <v>27</v>
      </c>
      <c r="AI6" s="1">
        <f>Confirmed!AI6-Active!AI7</f>
        <v>27</v>
      </c>
      <c r="AJ6" s="1">
        <f>Confirmed!AJ6-Active!AJ7</f>
        <v>27</v>
      </c>
      <c r="AK6" s="1">
        <f>Confirmed!AK6-Active!AK7</f>
        <v>27</v>
      </c>
      <c r="AL6" s="1">
        <f>Confirmed!AL6-Active!AL7</f>
        <v>27</v>
      </c>
      <c r="AM6" s="1">
        <f>Confirmed!AM6-Active!AM7</f>
        <v>27</v>
      </c>
      <c r="AN6" s="1">
        <f>Confirmed!AN6-Active!AN7</f>
        <v>29</v>
      </c>
      <c r="AO6" s="1">
        <f>Confirmed!AO6-Active!AO7</f>
        <v>29</v>
      </c>
      <c r="AP6" s="1">
        <f>Confirmed!AP6-Active!AP7</f>
        <v>30</v>
      </c>
      <c r="AQ6" s="1">
        <f>Confirmed!AQ6-Active!AQ7</f>
        <v>30</v>
      </c>
      <c r="AR6" s="1">
        <f>Confirmed!AR6-Active!AR7</f>
        <v>30</v>
      </c>
      <c r="AS6" s="1">
        <f>Confirmed!AS6-Active!AS7</f>
        <v>30</v>
      </c>
      <c r="AT6" s="1">
        <f>Confirmed!AT6-Active!AT7</f>
        <v>31</v>
      </c>
      <c r="AU6" s="1">
        <f>Confirmed!AU6-Active!AU7</f>
        <v>31</v>
      </c>
      <c r="AV6" s="1">
        <f>Confirmed!AV6-Active!AV7</f>
        <v>31</v>
      </c>
      <c r="AW6" s="1">
        <f>Confirmed!AW6-Active!AW7</f>
        <v>33</v>
      </c>
      <c r="AX6" s="1">
        <f>Confirmed!AX6-Active!AX7</f>
        <v>38</v>
      </c>
      <c r="AY6" s="1">
        <f>Confirmed!AY6-Active!AY7</f>
        <v>39</v>
      </c>
      <c r="AZ6" s="1"/>
    </row>
    <row r="7" ht="14.25" customHeight="1">
      <c r="A7" s="1" t="s">
        <v>6</v>
      </c>
      <c r="B7" s="1">
        <f>Confirmed!B7-Active!B8</f>
        <v>0</v>
      </c>
      <c r="C7" s="1">
        <f>Confirmed!C7-Active!C8</f>
        <v>0</v>
      </c>
      <c r="D7" s="1">
        <f>Confirmed!D7-Active!D8</f>
        <v>0</v>
      </c>
      <c r="E7" s="1">
        <f>Confirmed!E7-Active!E8</f>
        <v>0</v>
      </c>
      <c r="F7" s="1">
        <f>Confirmed!F7-Active!F8</f>
        <v>0</v>
      </c>
      <c r="G7" s="1">
        <f>Confirmed!G7-Active!G8</f>
        <v>0</v>
      </c>
      <c r="H7" s="1">
        <f>Confirmed!H7-Active!H8</f>
        <v>0</v>
      </c>
      <c r="I7" s="1">
        <f>Confirmed!I7-Active!I8</f>
        <v>0</v>
      </c>
      <c r="J7" s="1">
        <f>Confirmed!J7-Active!J8</f>
        <v>0</v>
      </c>
      <c r="K7" s="1">
        <f>Confirmed!K7-Active!K8</f>
        <v>0</v>
      </c>
      <c r="L7" s="1">
        <f>Confirmed!L7-Active!L8</f>
        <v>0</v>
      </c>
      <c r="M7" s="1">
        <f>Confirmed!M7-Active!M8</f>
        <v>0</v>
      </c>
      <c r="N7" s="1">
        <f>Confirmed!N7-Active!N8</f>
        <v>0</v>
      </c>
      <c r="O7" s="1">
        <f>Confirmed!O7-Active!O8</f>
        <v>0</v>
      </c>
      <c r="P7" s="1">
        <f>Confirmed!P7-Active!P8</f>
        <v>3</v>
      </c>
      <c r="Q7" s="1">
        <f>Confirmed!Q7-Active!Q8</f>
        <v>3</v>
      </c>
      <c r="R7" s="1">
        <f>Confirmed!R7-Active!R8</f>
        <v>3</v>
      </c>
      <c r="S7" s="1">
        <f>Confirmed!S7-Active!S8</f>
        <v>3</v>
      </c>
      <c r="T7" s="1">
        <f>Confirmed!T7-Active!T8</f>
        <v>3</v>
      </c>
      <c r="U7" s="1">
        <f>Confirmed!U7-Active!U8</f>
        <v>3</v>
      </c>
      <c r="V7" s="1">
        <f>Confirmed!V7-Active!V8</f>
        <v>13</v>
      </c>
      <c r="W7" s="1">
        <f>Confirmed!W7-Active!W8</f>
        <v>13</v>
      </c>
      <c r="X7" s="1">
        <f>Confirmed!X7-Active!X8</f>
        <v>13</v>
      </c>
      <c r="Y7" s="1">
        <f>Confirmed!Y7-Active!Y8</f>
        <v>13</v>
      </c>
      <c r="Z7" s="1">
        <f>Confirmed!Z7-Active!Z8</f>
        <v>20</v>
      </c>
      <c r="AA7" s="1">
        <f>Confirmed!AA7-Active!AA8</f>
        <v>20</v>
      </c>
      <c r="AB7" s="1">
        <f>Confirmed!AB7-Active!AB8</f>
        <v>20</v>
      </c>
      <c r="AC7" s="1">
        <f>Confirmed!AC7-Active!AC8</f>
        <v>25</v>
      </c>
      <c r="AD7" s="1">
        <f>Confirmed!AD7-Active!AD8</f>
        <v>25</v>
      </c>
      <c r="AE7" s="1">
        <f>Confirmed!AE7-Active!AE8</f>
        <v>29</v>
      </c>
      <c r="AF7" s="1">
        <f>Confirmed!AF7-Active!AF8</f>
        <v>29</v>
      </c>
      <c r="AG7" s="1">
        <f>Confirmed!AG7-Active!AG8</f>
        <v>29</v>
      </c>
      <c r="AH7" s="1">
        <f>Confirmed!AH7-Active!AH8</f>
        <v>29</v>
      </c>
      <c r="AI7" s="1">
        <f>Confirmed!AI7-Active!AI8</f>
        <v>30</v>
      </c>
      <c r="AJ7" s="1">
        <f>Confirmed!AJ7-Active!AJ8</f>
        <v>30</v>
      </c>
      <c r="AK7" s="1">
        <f>Confirmed!AK7-Active!AK8</f>
        <v>30</v>
      </c>
      <c r="AL7" s="1">
        <f>Confirmed!AL7-Active!AL8</f>
        <v>288</v>
      </c>
      <c r="AM7" s="1">
        <f>Confirmed!AM7-Active!AM8</f>
        <v>292</v>
      </c>
      <c r="AN7" s="1">
        <f>Confirmed!AN7-Active!AN8</f>
        <v>358</v>
      </c>
      <c r="AO7" s="1">
        <f>Confirmed!AO7-Active!AO8</f>
        <v>359</v>
      </c>
      <c r="AP7" s="1">
        <f>Confirmed!AP7-Active!AP8</f>
        <v>406</v>
      </c>
      <c r="AQ7" s="1">
        <f>Confirmed!AQ7-Active!AQ8</f>
        <v>406</v>
      </c>
      <c r="AR7" s="1">
        <f>Confirmed!AR7-Active!AR8</f>
        <v>409</v>
      </c>
      <c r="AS7" s="1">
        <f>Confirmed!AS7-Active!AS8</f>
        <v>409</v>
      </c>
      <c r="AT7" s="1">
        <f>Confirmed!AT7-Active!AT8</f>
        <v>541</v>
      </c>
      <c r="AU7" s="1">
        <f>Confirmed!AU7-Active!AU8</f>
        <v>543</v>
      </c>
      <c r="AV7" s="1">
        <f>Confirmed!AV7-Active!AV8</f>
        <v>543</v>
      </c>
      <c r="AW7" s="1">
        <f>Confirmed!AW7-Active!AW8</f>
        <v>656</v>
      </c>
      <c r="AX7" s="1">
        <f>Confirmed!AX7-Active!AX8</f>
        <v>674</v>
      </c>
      <c r="AY7" s="1">
        <f>Confirmed!AY7-Active!AY8</f>
        <v>674</v>
      </c>
      <c r="AZ7" s="1"/>
    </row>
    <row r="8" ht="14.25" customHeight="1">
      <c r="A8" s="1" t="s">
        <v>7</v>
      </c>
      <c r="B8" s="1">
        <f>Confirmed!B8-Active!B9</f>
        <v>0</v>
      </c>
      <c r="C8" s="1">
        <f>Confirmed!C8-Active!C9</f>
        <v>0</v>
      </c>
      <c r="D8" s="1">
        <f>Confirmed!D8-Active!D9</f>
        <v>1</v>
      </c>
      <c r="E8" s="1">
        <f>Confirmed!E8-Active!E9</f>
        <v>1</v>
      </c>
      <c r="F8" s="1">
        <f>Confirmed!F8-Active!F9</f>
        <v>1</v>
      </c>
      <c r="G8" s="1">
        <f>Confirmed!G8-Active!G9</f>
        <v>1</v>
      </c>
      <c r="H8" s="1">
        <f>Confirmed!H8-Active!H9</f>
        <v>1</v>
      </c>
      <c r="I8" s="1">
        <f>Confirmed!I8-Active!I9</f>
        <v>1</v>
      </c>
      <c r="J8" s="1">
        <f>Confirmed!J8-Active!J9</f>
        <v>1</v>
      </c>
      <c r="K8" s="1">
        <f>Confirmed!K8-Active!K9</f>
        <v>1</v>
      </c>
      <c r="L8" s="1">
        <f>Confirmed!L8-Active!L9</f>
        <v>1</v>
      </c>
      <c r="M8" s="1">
        <f>Confirmed!M8-Active!M9</f>
        <v>1</v>
      </c>
      <c r="N8" s="1">
        <f>Confirmed!N8-Active!N9</f>
        <v>3</v>
      </c>
      <c r="O8" s="1">
        <f>Confirmed!O8-Active!O9</f>
        <v>3</v>
      </c>
      <c r="P8" s="1">
        <f>Confirmed!P8-Active!P9</f>
        <v>64</v>
      </c>
      <c r="Q8" s="1">
        <f>Confirmed!Q8-Active!Q9</f>
        <v>64</v>
      </c>
      <c r="R8" s="1">
        <f>Confirmed!R8-Active!R9</f>
        <v>64</v>
      </c>
      <c r="S8" s="1">
        <f>Confirmed!S8-Active!S9</f>
        <v>64</v>
      </c>
      <c r="T8" s="1">
        <f>Confirmed!T8-Active!T9</f>
        <v>64</v>
      </c>
      <c r="U8" s="1">
        <f>Confirmed!U8-Active!U9</f>
        <v>64</v>
      </c>
      <c r="V8" s="1">
        <f>Confirmed!V8-Active!V9</f>
        <v>75</v>
      </c>
      <c r="W8" s="1">
        <f>Confirmed!W8-Active!W9</f>
        <v>75</v>
      </c>
      <c r="X8" s="1">
        <f>Confirmed!X8-Active!X9</f>
        <v>75</v>
      </c>
      <c r="Y8" s="1">
        <f>Confirmed!Y8-Active!Y9</f>
        <v>75</v>
      </c>
      <c r="Z8" s="1">
        <f>Confirmed!Z8-Active!Z9</f>
        <v>79</v>
      </c>
      <c r="AA8" s="1">
        <f>Confirmed!AA8-Active!AA9</f>
        <v>79</v>
      </c>
      <c r="AB8" s="1">
        <f>Confirmed!AB8-Active!AB9</f>
        <v>79</v>
      </c>
      <c r="AC8" s="1">
        <f>Confirmed!AC8-Active!AC9</f>
        <v>81</v>
      </c>
      <c r="AD8" s="1">
        <f>Confirmed!AD8-Active!AD9</f>
        <v>81</v>
      </c>
      <c r="AE8" s="1">
        <f>Confirmed!AE8-Active!AE9</f>
        <v>81</v>
      </c>
      <c r="AF8" s="1">
        <f>Confirmed!AF8-Active!AF9</f>
        <v>81</v>
      </c>
      <c r="AG8" s="1">
        <f>Confirmed!AG8-Active!AG9</f>
        <v>81</v>
      </c>
      <c r="AH8" s="1">
        <f>Confirmed!AH8-Active!AH9</f>
        <v>81</v>
      </c>
      <c r="AI8" s="1">
        <f>Confirmed!AI8-Active!AI9</f>
        <v>81</v>
      </c>
      <c r="AJ8" s="1">
        <f>Confirmed!AJ8-Active!AJ9</f>
        <v>81</v>
      </c>
      <c r="AK8" s="1">
        <f>Confirmed!AK8-Active!AK9</f>
        <v>81</v>
      </c>
      <c r="AL8" s="1">
        <f>Confirmed!AL8-Active!AL9</f>
        <v>102</v>
      </c>
      <c r="AM8" s="1">
        <f>Confirmed!AM8-Active!AM9</f>
        <v>102</v>
      </c>
      <c r="AN8" s="1">
        <f>Confirmed!AN8-Active!AN9</f>
        <v>102</v>
      </c>
      <c r="AO8" s="1">
        <f>Confirmed!AO8-Active!AO9</f>
        <v>102</v>
      </c>
      <c r="AP8" s="1">
        <f>Confirmed!AP8-Active!AP9</f>
        <v>108</v>
      </c>
      <c r="AQ8" s="1">
        <f>Confirmed!AQ8-Active!AQ9</f>
        <v>108</v>
      </c>
      <c r="AR8" s="1">
        <f>Confirmed!AR8-Active!AR9</f>
        <v>108</v>
      </c>
      <c r="AS8" s="1">
        <f>Confirmed!AS8-Active!AS9</f>
        <v>108</v>
      </c>
      <c r="AT8" s="1">
        <f>Confirmed!AT8-Active!AT9</f>
        <v>111</v>
      </c>
      <c r="AU8" s="1">
        <f>Confirmed!AU8-Active!AU9</f>
        <v>111</v>
      </c>
      <c r="AV8" s="1">
        <f>Confirmed!AV8-Active!AV9</f>
        <v>111</v>
      </c>
      <c r="AW8" s="1">
        <f>Confirmed!AW8-Active!AW9</f>
        <v>113</v>
      </c>
      <c r="AX8" s="1">
        <f>Confirmed!AX8-Active!AX9</f>
        <v>114</v>
      </c>
      <c r="AY8" s="1">
        <f>Confirmed!AY8-Active!AY9</f>
        <v>114</v>
      </c>
      <c r="AZ8" s="1"/>
    </row>
    <row r="9" ht="14.25" customHeight="1">
      <c r="A9" s="1" t="s">
        <v>8</v>
      </c>
      <c r="B9" s="1">
        <f>Confirmed!B9-Active!B10</f>
        <v>0</v>
      </c>
      <c r="C9" s="1">
        <f>Confirmed!C9-Active!C10</f>
        <v>0</v>
      </c>
      <c r="D9" s="1">
        <f>Confirmed!D9-Active!D10</f>
        <v>0</v>
      </c>
      <c r="E9" s="1">
        <f>Confirmed!E9-Active!E10</f>
        <v>0</v>
      </c>
      <c r="F9" s="1">
        <f>Confirmed!F9-Active!F10</f>
        <v>2</v>
      </c>
      <c r="G9" s="1">
        <f>Confirmed!G9-Active!G10</f>
        <v>2</v>
      </c>
      <c r="H9" s="1">
        <f>Confirmed!H9-Active!H10</f>
        <v>2</v>
      </c>
      <c r="I9" s="1">
        <f>Confirmed!I9-Active!I10</f>
        <v>6</v>
      </c>
      <c r="J9" s="1">
        <f>Confirmed!J9-Active!J10</f>
        <v>6</v>
      </c>
      <c r="K9" s="1">
        <f>Confirmed!K9-Active!K10</f>
        <v>7</v>
      </c>
      <c r="L9" s="1">
        <f>Confirmed!L9-Active!L10</f>
        <v>7</v>
      </c>
      <c r="M9" s="1">
        <f>Confirmed!M9-Active!M10</f>
        <v>8</v>
      </c>
      <c r="N9" s="1">
        <f>Confirmed!N9-Active!N10</f>
        <v>9</v>
      </c>
      <c r="O9" s="1">
        <f>Confirmed!O9-Active!O10</f>
        <v>9</v>
      </c>
      <c r="P9" s="1">
        <f>Confirmed!P9-Active!P10</f>
        <v>27</v>
      </c>
      <c r="Q9" s="1">
        <f>Confirmed!Q9-Active!Q10</f>
        <v>27</v>
      </c>
      <c r="R9" s="1">
        <f>Confirmed!R9-Active!R10</f>
        <v>27</v>
      </c>
      <c r="S9" s="1">
        <f>Confirmed!S9-Active!S10</f>
        <v>27</v>
      </c>
      <c r="T9" s="1">
        <f>Confirmed!T9-Active!T10</f>
        <v>27</v>
      </c>
      <c r="U9" s="1">
        <f>Confirmed!U9-Active!U10</f>
        <v>33</v>
      </c>
      <c r="V9" s="1">
        <f>Confirmed!V9-Active!V10</f>
        <v>116</v>
      </c>
      <c r="W9" s="1">
        <f>Confirmed!W9-Active!W10</f>
        <v>116</v>
      </c>
      <c r="X9" s="1">
        <f>Confirmed!X9-Active!X10</f>
        <v>117</v>
      </c>
      <c r="Y9" s="1">
        <f>Confirmed!Y9-Active!Y10</f>
        <v>118</v>
      </c>
      <c r="Z9" s="1">
        <f>Confirmed!Z9-Active!Z10</f>
        <v>174</v>
      </c>
      <c r="AA9" s="1">
        <f>Confirmed!AA9-Active!AA10</f>
        <v>174</v>
      </c>
      <c r="AB9" s="1">
        <f>Confirmed!AB9-Active!AB10</f>
        <v>176</v>
      </c>
      <c r="AC9" s="1">
        <f>Confirmed!AC9-Active!AC10</f>
        <v>268</v>
      </c>
      <c r="AD9" s="1">
        <f>Confirmed!AD9-Active!AD10</f>
        <v>270</v>
      </c>
      <c r="AE9" s="1">
        <f>Confirmed!AE9-Active!AE10</f>
        <v>270</v>
      </c>
      <c r="AF9" s="1">
        <f>Confirmed!AF9-Active!AF10</f>
        <v>270</v>
      </c>
      <c r="AG9" s="1">
        <f>Confirmed!AG9-Active!AG10</f>
        <v>271</v>
      </c>
      <c r="AH9" s="1">
        <f>Confirmed!AH9-Active!AH10</f>
        <v>271</v>
      </c>
      <c r="AI9" s="1">
        <f>Confirmed!AI9-Active!AI10</f>
        <v>273</v>
      </c>
      <c r="AJ9" s="1">
        <f>Confirmed!AJ9-Active!AJ10</f>
        <v>273</v>
      </c>
      <c r="AK9" s="1">
        <f>Confirmed!AK9-Active!AK10</f>
        <v>273</v>
      </c>
      <c r="AL9" s="1">
        <f>Confirmed!AL9-Active!AL10</f>
        <v>409</v>
      </c>
      <c r="AM9" s="1">
        <f>Confirmed!AM9-Active!AM10</f>
        <v>409</v>
      </c>
      <c r="AN9" s="1">
        <f>Confirmed!AN9-Active!AN10</f>
        <v>450</v>
      </c>
      <c r="AO9" s="1">
        <f>Confirmed!AO9-Active!AO10</f>
        <v>451</v>
      </c>
      <c r="AP9" s="1">
        <f>Confirmed!AP9-Active!AP10</f>
        <v>458</v>
      </c>
      <c r="AQ9" s="1">
        <f>Confirmed!AQ9-Active!AQ10</f>
        <v>460</v>
      </c>
      <c r="AR9" s="1">
        <f>Confirmed!AR9-Active!AR10</f>
        <v>462</v>
      </c>
      <c r="AS9" s="1">
        <f>Confirmed!AS9-Active!AS10</f>
        <v>462</v>
      </c>
      <c r="AT9" s="1">
        <f>Confirmed!AT9-Active!AT10</f>
        <v>649</v>
      </c>
      <c r="AU9" s="1">
        <f>Confirmed!AU9-Active!AU10</f>
        <v>650</v>
      </c>
      <c r="AV9" s="1">
        <f>Confirmed!AV9-Active!AV10</f>
        <v>650</v>
      </c>
      <c r="AW9" s="1">
        <f>Confirmed!AW9-Active!AW10</f>
        <v>662</v>
      </c>
      <c r="AX9" s="1">
        <f>Confirmed!AX9-Active!AX10</f>
        <v>733</v>
      </c>
      <c r="AY9" s="1">
        <f>Confirmed!AY9-Active!AY10</f>
        <v>840</v>
      </c>
      <c r="AZ9" s="1"/>
    </row>
    <row r="10" ht="14.25" customHeight="1">
      <c r="A10" s="1" t="s">
        <v>9</v>
      </c>
      <c r="B10" s="1">
        <f>Confirmed!B10-Active!B11</f>
        <v>1</v>
      </c>
      <c r="C10" s="1">
        <f>Confirmed!C10-Active!C11</f>
        <v>1</v>
      </c>
      <c r="D10" s="1">
        <f>Confirmed!D10-Active!D11</f>
        <v>1</v>
      </c>
      <c r="E10" s="1">
        <f>Confirmed!E10-Active!E11</f>
        <v>1</v>
      </c>
      <c r="F10" s="1">
        <f>Confirmed!F10-Active!F11</f>
        <v>1</v>
      </c>
      <c r="G10" s="1">
        <f>Confirmed!G10-Active!G11</f>
        <v>1</v>
      </c>
      <c r="H10" s="1">
        <f>Confirmed!H10-Active!H11</f>
        <v>1</v>
      </c>
      <c r="I10" s="1">
        <f>Confirmed!I10-Active!I11</f>
        <v>1</v>
      </c>
      <c r="J10" s="1">
        <f>Confirmed!J10-Active!J11</f>
        <v>1</v>
      </c>
      <c r="K10" s="1">
        <f>Confirmed!K10-Active!K11</f>
        <v>2</v>
      </c>
      <c r="L10" s="1">
        <f>Confirmed!L10-Active!L11</f>
        <v>3</v>
      </c>
      <c r="M10" s="1">
        <f>Confirmed!M10-Active!M11</f>
        <v>3</v>
      </c>
      <c r="N10" s="1">
        <f>Confirmed!N10-Active!N11</f>
        <v>3</v>
      </c>
      <c r="O10" s="1">
        <f>Confirmed!O10-Active!O11</f>
        <v>3</v>
      </c>
      <c r="P10" s="1">
        <f>Confirmed!P10-Active!P11</f>
        <v>158</v>
      </c>
      <c r="Q10" s="1">
        <f>Confirmed!Q10-Active!Q11</f>
        <v>158</v>
      </c>
      <c r="R10" s="1">
        <f>Confirmed!R10-Active!R11</f>
        <v>158</v>
      </c>
      <c r="S10" s="1">
        <f>Confirmed!S10-Active!S11</f>
        <v>160</v>
      </c>
      <c r="T10" s="1">
        <f>Confirmed!T10-Active!T11</f>
        <v>160</v>
      </c>
      <c r="U10" s="1">
        <f>Confirmed!U10-Active!U11</f>
        <v>160</v>
      </c>
      <c r="V10" s="1">
        <f>Confirmed!V10-Active!V11</f>
        <v>218</v>
      </c>
      <c r="W10" s="1">
        <f>Confirmed!W10-Active!W11</f>
        <v>220</v>
      </c>
      <c r="X10" s="1">
        <f>Confirmed!X10-Active!X11</f>
        <v>221</v>
      </c>
      <c r="Y10" s="1">
        <f>Confirmed!Y10-Active!Y11</f>
        <v>222</v>
      </c>
      <c r="Z10" s="1">
        <f>Confirmed!Z10-Active!Z11</f>
        <v>233</v>
      </c>
      <c r="AA10" s="1">
        <f>Confirmed!AA10-Active!AA11</f>
        <v>233</v>
      </c>
      <c r="AB10" s="1">
        <f>Confirmed!AB10-Active!AB11</f>
        <v>238</v>
      </c>
      <c r="AC10" s="1">
        <f>Confirmed!AC10-Active!AC11</f>
        <v>264</v>
      </c>
      <c r="AD10" s="1">
        <f>Confirmed!AD10-Active!AD11</f>
        <v>266</v>
      </c>
      <c r="AE10" s="1">
        <f>Confirmed!AE10-Active!AE11</f>
        <v>268</v>
      </c>
      <c r="AF10" s="1">
        <f>Confirmed!AF10-Active!AF11</f>
        <v>269</v>
      </c>
      <c r="AG10" s="1">
        <f>Confirmed!AG10-Active!AG11</f>
        <v>271</v>
      </c>
      <c r="AH10" s="1">
        <f>Confirmed!AH10-Active!AH11</f>
        <v>274</v>
      </c>
      <c r="AI10" s="1">
        <f>Confirmed!AI10-Active!AI11</f>
        <v>278</v>
      </c>
      <c r="AJ10" s="1">
        <f>Confirmed!AJ10-Active!AJ11</f>
        <v>278</v>
      </c>
      <c r="AK10" s="1">
        <f>Confirmed!AK10-Active!AK11</f>
        <v>291</v>
      </c>
      <c r="AL10" s="1">
        <f>Confirmed!AL10-Active!AL11</f>
        <v>835</v>
      </c>
      <c r="AM10" s="1">
        <f>Confirmed!AM10-Active!AM11</f>
        <v>837</v>
      </c>
      <c r="AN10" s="1">
        <f>Confirmed!AN10-Active!AN11</f>
        <v>897</v>
      </c>
      <c r="AO10" s="1">
        <f>Confirmed!AO10-Active!AO11</f>
        <v>904</v>
      </c>
      <c r="AP10" s="1">
        <f>Confirmed!AP10-Active!AP11</f>
        <v>1195</v>
      </c>
      <c r="AQ10" s="1">
        <f>Confirmed!AQ10-Active!AQ11</f>
        <v>1201</v>
      </c>
      <c r="AR10" s="1">
        <f>Confirmed!AR10-Active!AR11</f>
        <v>1210</v>
      </c>
      <c r="AS10" s="1">
        <f>Confirmed!AS10-Active!AS11</f>
        <v>1217</v>
      </c>
      <c r="AT10" s="1">
        <f>Confirmed!AT10-Active!AT11</f>
        <v>1705</v>
      </c>
      <c r="AU10" s="1">
        <f>Confirmed!AU10-Active!AU11</f>
        <v>1713</v>
      </c>
      <c r="AV10" s="1">
        <f>Confirmed!AV10-Active!AV11</f>
        <v>1713</v>
      </c>
      <c r="AW10" s="1">
        <f>Confirmed!AW10-Active!AW11</f>
        <v>2067</v>
      </c>
      <c r="AX10" s="1">
        <f>Confirmed!AX10-Active!AX11</f>
        <v>2702</v>
      </c>
      <c r="AY10" s="1">
        <f>Confirmed!AY10-Active!AY11</f>
        <v>2994</v>
      </c>
      <c r="AZ10" s="1"/>
    </row>
    <row r="11" ht="14.25" customHeight="1">
      <c r="A11" s="1" t="s">
        <v>10</v>
      </c>
      <c r="B11" s="1">
        <f>Confirmed!B11-Active!B12</f>
        <v>0</v>
      </c>
      <c r="C11" s="1">
        <f>Confirmed!C11-Active!C12</f>
        <v>0</v>
      </c>
      <c r="D11" s="1">
        <f>Confirmed!D11-Active!D12</f>
        <v>0</v>
      </c>
      <c r="E11" s="1">
        <f>Confirmed!E11-Active!E12</f>
        <v>1</v>
      </c>
      <c r="F11" s="1">
        <f>Confirmed!F11-Active!F12</f>
        <v>1</v>
      </c>
      <c r="G11" s="1">
        <f>Confirmed!G11-Active!G12</f>
        <v>1</v>
      </c>
      <c r="H11" s="1">
        <f>Confirmed!H11-Active!H12</f>
        <v>1</v>
      </c>
      <c r="I11" s="1">
        <f>Confirmed!I11-Active!I12</f>
        <v>1</v>
      </c>
      <c r="J11" s="1">
        <f>Confirmed!J11-Active!J12</f>
        <v>1</v>
      </c>
      <c r="K11" s="1">
        <f>Confirmed!K11-Active!K12</f>
        <v>1</v>
      </c>
      <c r="L11" s="1">
        <f>Confirmed!L11-Active!L12</f>
        <v>1</v>
      </c>
      <c r="M11" s="1">
        <f>Confirmed!M11-Active!M12</f>
        <v>1</v>
      </c>
      <c r="N11" s="1">
        <f>Confirmed!N11-Active!N12</f>
        <v>3</v>
      </c>
      <c r="O11" s="1">
        <f>Confirmed!O11-Active!O12</f>
        <v>3</v>
      </c>
      <c r="P11" s="1">
        <f>Confirmed!P11-Active!P12</f>
        <v>160</v>
      </c>
      <c r="Q11" s="1">
        <f>Confirmed!Q11-Active!Q12</f>
        <v>161</v>
      </c>
      <c r="R11" s="1">
        <f>Confirmed!R11-Active!R12</f>
        <v>161</v>
      </c>
      <c r="S11" s="1">
        <f>Confirmed!S11-Active!S12</f>
        <v>161</v>
      </c>
      <c r="T11" s="1">
        <f>Confirmed!T11-Active!T12</f>
        <v>161</v>
      </c>
      <c r="U11" s="1">
        <f>Confirmed!U11-Active!U12</f>
        <v>162</v>
      </c>
      <c r="V11" s="1">
        <f>Confirmed!V11-Active!V12</f>
        <v>485</v>
      </c>
      <c r="W11" s="1">
        <f>Confirmed!W11-Active!W12</f>
        <v>485</v>
      </c>
      <c r="X11" s="1">
        <f>Confirmed!X11-Active!X12</f>
        <v>485</v>
      </c>
      <c r="Y11" s="1">
        <f>Confirmed!Y11-Active!Y12</f>
        <v>485</v>
      </c>
      <c r="Z11" s="1">
        <f>Confirmed!Z11-Active!Z12</f>
        <v>552</v>
      </c>
      <c r="AA11" s="1">
        <f>Confirmed!AA11-Active!AA12</f>
        <v>552</v>
      </c>
      <c r="AB11" s="1">
        <f>Confirmed!AB11-Active!AB12</f>
        <v>552</v>
      </c>
      <c r="AC11" s="1">
        <f>Confirmed!AC11-Active!AC12</f>
        <v>851</v>
      </c>
      <c r="AD11" s="1">
        <f>Confirmed!AD11-Active!AD12</f>
        <v>851</v>
      </c>
      <c r="AE11" s="1">
        <f>Confirmed!AE11-Active!AE12</f>
        <v>851</v>
      </c>
      <c r="AF11" s="1">
        <f>Confirmed!AF11-Active!AF12</f>
        <v>851</v>
      </c>
      <c r="AG11" s="1">
        <f>Confirmed!AG11-Active!AG12</f>
        <v>851</v>
      </c>
      <c r="AH11" s="1">
        <f>Confirmed!AH11-Active!AH12</f>
        <v>851</v>
      </c>
      <c r="AI11" s="1">
        <f>Confirmed!AI11-Active!AI12</f>
        <v>854</v>
      </c>
      <c r="AJ11" s="1">
        <f>Confirmed!AJ11-Active!AJ12</f>
        <v>854</v>
      </c>
      <c r="AK11" s="1">
        <f>Confirmed!AK11-Active!AK12</f>
        <v>854</v>
      </c>
      <c r="AL11" s="1">
        <f>Confirmed!AL11-Active!AL12</f>
        <v>960</v>
      </c>
      <c r="AM11" s="1">
        <f>Confirmed!AM11-Active!AM12</f>
        <v>962</v>
      </c>
      <c r="AN11" s="1">
        <f>Confirmed!AN11-Active!AN12</f>
        <v>993</v>
      </c>
      <c r="AO11" s="1">
        <f>Confirmed!AO11-Active!AO12</f>
        <v>994</v>
      </c>
      <c r="AP11" s="1">
        <f>Confirmed!AP11-Active!AP12</f>
        <v>1051</v>
      </c>
      <c r="AQ11" s="1">
        <f>Confirmed!AQ11-Active!AQ12</f>
        <v>1051</v>
      </c>
      <c r="AR11" s="1">
        <f>Confirmed!AR11-Active!AR12</f>
        <v>1054</v>
      </c>
      <c r="AS11" s="1">
        <f>Confirmed!AS11-Active!AS12</f>
        <v>1055</v>
      </c>
      <c r="AT11" s="1">
        <f>Confirmed!AT11-Active!AT12</f>
        <v>1269</v>
      </c>
      <c r="AU11" s="1">
        <f>Confirmed!AU11-Active!AU12</f>
        <v>1269</v>
      </c>
      <c r="AV11" s="1">
        <f>Confirmed!AV11-Active!AV12</f>
        <v>1269</v>
      </c>
      <c r="AW11" s="1">
        <f>Confirmed!AW11-Active!AW12</f>
        <v>1367</v>
      </c>
      <c r="AX11" s="1">
        <f>Confirmed!AX11-Active!AX12</f>
        <v>1571</v>
      </c>
      <c r="AY11" s="1">
        <f>Confirmed!AY11-Active!AY12</f>
        <v>1576</v>
      </c>
      <c r="AZ11" s="1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52" width="7.63"/>
  </cols>
  <sheetData>
    <row r="1" ht="14.25" customHeight="1">
      <c r="A1" s="18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f>today()</f>
        <v>43967</v>
      </c>
    </row>
    <row r="2" ht="14.25" hidden="1" customHeight="1">
      <c r="A2" s="18" t="s">
        <v>1</v>
      </c>
      <c r="B2" s="1">
        <f>IF(Closed!B2&gt;0,100*Recoveries!B2/Closed!B2,100)</f>
        <v>100</v>
      </c>
      <c r="C2" s="1">
        <f>IF(Closed!C2&gt;0,100*Recoveries!C2/Closed!C2,100)</f>
        <v>100</v>
      </c>
      <c r="D2" s="1">
        <f>IF(Closed!D2&gt;0,100*Recoveries!D2/Closed!D2,100)</f>
        <v>100</v>
      </c>
      <c r="E2" s="1">
        <f>IF(Closed!E2&gt;0,100*Recoveries!E2/Closed!E2,100)</f>
        <v>100</v>
      </c>
      <c r="F2" s="1">
        <f>IF(Closed!F2&gt;0,100*Recoveries!F2/Closed!F2,100)</f>
        <v>100</v>
      </c>
      <c r="G2" s="1">
        <f>IF(Closed!G2&gt;0,100*Recoveries!G2/Closed!G2,100)</f>
        <v>100</v>
      </c>
      <c r="H2" s="1">
        <f>IF(Closed!H2&gt;0,100*Recoveries!H2/Closed!H2,100)</f>
        <v>100</v>
      </c>
      <c r="I2" s="1">
        <f>IF(Closed!I2&gt;0,100*Recoveries!I2/Closed!I2,100)</f>
        <v>100</v>
      </c>
      <c r="J2" s="1">
        <f>IF(Closed!J2&gt;0,100*Recoveries!J2/Closed!J2,100)</f>
        <v>100</v>
      </c>
      <c r="K2" s="1">
        <f>IF(Closed!K2&gt;0,100*Recoveries!K2/Closed!K2,100)</f>
        <v>100</v>
      </c>
      <c r="L2" s="1">
        <f>IF(Closed!L2&gt;0,100*Recoveries!L2/Closed!L2,100)</f>
        <v>100</v>
      </c>
      <c r="M2" s="1">
        <f>IF(Closed!M2&gt;0,100*Recoveries!M2/Closed!M2,100)</f>
        <v>100</v>
      </c>
      <c r="N2" s="1">
        <f>IF(Closed!N2&gt;0,100*Recoveries!N2/Closed!N2,100)</f>
        <v>100</v>
      </c>
      <c r="O2" s="1">
        <f>IF(Closed!O2&gt;0,100*Recoveries!O2/Closed!O2,100)</f>
        <v>100</v>
      </c>
      <c r="P2" s="1">
        <f>IF(Closed!P2&gt;0,100*Recoveries!P2/Closed!P2,100)</f>
        <v>100</v>
      </c>
      <c r="Q2" s="1">
        <f>IF(Closed!Q2&gt;0,100*Recoveries!Q2/Closed!Q2,100)</f>
        <v>100</v>
      </c>
      <c r="R2" s="1">
        <f>IF(Closed!R2&gt;0,100*Recoveries!R2/Closed!R2,100)</f>
        <v>100</v>
      </c>
      <c r="S2" s="1">
        <f>IF(Closed!S2&gt;0,100*Recoveries!S2/Closed!S2,100)</f>
        <v>100</v>
      </c>
      <c r="T2" s="1">
        <f>IF(Closed!T2&gt;0,100*Recoveries!T2/Closed!T2,100)</f>
        <v>100</v>
      </c>
      <c r="U2" s="1">
        <f>IF(Closed!U2&gt;0,100*Recoveries!U2/Closed!U2,100)</f>
        <v>100</v>
      </c>
      <c r="V2" s="1">
        <f>IF(Closed!V2&gt;0,100*Recoveries!V2/Closed!V2,100)</f>
        <v>100</v>
      </c>
      <c r="W2" s="1">
        <f>IF(Closed!W2&gt;0,100*Recoveries!W2/Closed!W2,100)</f>
        <v>100</v>
      </c>
      <c r="X2" s="1">
        <f>IF(Closed!X2&gt;0,100*Recoveries!X2/Closed!X2,100)</f>
        <v>100</v>
      </c>
      <c r="Y2" s="1">
        <f>IF(Closed!Y2&gt;0,100*Recoveries!Y2/Closed!Y2,100)</f>
        <v>100</v>
      </c>
      <c r="Z2" s="1">
        <f>IF(Closed!Z2&gt;0,100*Recoveries!Z2/Closed!Z2,100)</f>
        <v>100</v>
      </c>
      <c r="AA2" s="1">
        <f>IF(Closed!AA2&gt;0,100*Recoveries!AA2/Closed!AA2,100)</f>
        <v>100</v>
      </c>
      <c r="AB2" s="1">
        <f>IF(Closed!AB2&gt;0,100*Recoveries!AB2/Closed!AB2,100)</f>
        <v>100</v>
      </c>
      <c r="AC2" s="1">
        <f>IF(Closed!AC2&gt;0,100*Recoveries!AC2/Closed!AC2,100)</f>
        <v>100</v>
      </c>
      <c r="AD2" s="1">
        <f>IF(Closed!AD2&gt;0,100*Recoveries!AD2/Closed!AD2,100)</f>
        <v>100</v>
      </c>
      <c r="AE2" s="1">
        <f>IF(Closed!AE2&gt;0,100*Recoveries!AE2/Closed!AE2,100)</f>
        <v>100</v>
      </c>
      <c r="AF2" s="1">
        <f>IF(Closed!AF2&gt;0,100*Recoveries!AF2/Closed!AF2,100)</f>
        <v>100</v>
      </c>
      <c r="AG2" s="1">
        <f>IF(Closed!AG2&gt;0,100*Recoveries!AG2/Closed!AG2,100)</f>
        <v>100</v>
      </c>
      <c r="AH2" s="1">
        <f>IF(Closed!AH2&gt;0,100*Recoveries!AH2/Closed!AH2,100)</f>
        <v>100</v>
      </c>
      <c r="AI2" s="1">
        <f>IF(Closed!AI2&gt;0,100*Recoveries!AI2/Closed!AI2,100)</f>
        <v>100</v>
      </c>
      <c r="AJ2" s="1">
        <f>IF(Closed!AJ2&gt;0,100*Recoveries!AJ2/Closed!AJ2,100)</f>
        <v>100</v>
      </c>
      <c r="AK2" s="1">
        <f>IF(Closed!AK2&gt;0,100*Recoveries!AK2/Closed!AK2,100)</f>
        <v>100</v>
      </c>
      <c r="AL2" s="1">
        <f>IF(Closed!AL2&gt;0,100*Recoveries!AL2/Closed!AL2,100)</f>
        <v>100</v>
      </c>
      <c r="AM2" s="1">
        <f>IF(Closed!AM2&gt;0,100*Recoveries!AM2/Closed!AM2,100)</f>
        <v>100</v>
      </c>
      <c r="AN2" s="1">
        <f>IF(Closed!AN2&gt;0,100*Recoveries!AN2/Closed!AN2,100)</f>
        <v>100</v>
      </c>
      <c r="AO2" s="1">
        <f>IF(Closed!AO2&gt;0,100*Recoveries!AO2/Closed!AO2,100)</f>
        <v>100</v>
      </c>
      <c r="AP2" s="1">
        <f>IF(Closed!AP2&gt;0,100*Recoveries!AP2/Closed!AP2,100)</f>
        <v>100</v>
      </c>
      <c r="AQ2" s="1">
        <f>IF(Closed!AQ2&gt;0,100*Recoveries!AQ2/Closed!AQ2,100)</f>
        <v>100</v>
      </c>
      <c r="AR2" s="1">
        <f>IF(Closed!AR2&gt;0,100*Recoveries!AR2/Closed!AR2,100)</f>
        <v>100</v>
      </c>
      <c r="AS2" s="1"/>
      <c r="AT2" s="1"/>
      <c r="AU2" s="1"/>
      <c r="AV2" s="1"/>
      <c r="AW2" s="1"/>
      <c r="AX2" s="1"/>
      <c r="AY2" s="1"/>
      <c r="AZ2" s="1"/>
    </row>
    <row r="3" ht="14.25" customHeight="1">
      <c r="A3" s="18" t="s">
        <v>2</v>
      </c>
      <c r="B3" s="1">
        <f>IF(Closed!B3&gt;0,100*Recoveries!B3/Closed!B3,100)</f>
        <v>100</v>
      </c>
      <c r="C3" s="1">
        <f>IF(Closed!C3&gt;0,100*Recoveries!C3/Closed!C3,100)</f>
        <v>100</v>
      </c>
      <c r="D3" s="1">
        <f>IF(Closed!D3&gt;0,100*Recoveries!D3/Closed!D3,100)</f>
        <v>100</v>
      </c>
      <c r="E3" s="1">
        <f>IF(Closed!E3&gt;0,100*Recoveries!E3/Closed!E3,100)</f>
        <v>100</v>
      </c>
      <c r="F3" s="1">
        <f>IF(Closed!F3&gt;0,100*Recoveries!F3/Closed!F3,100)</f>
        <v>100</v>
      </c>
      <c r="G3" s="1">
        <f>IF(Closed!G3&gt;0,100*Recoveries!G3/Closed!G3,100)</f>
        <v>100</v>
      </c>
      <c r="H3" s="1">
        <f>IF(Closed!H3&gt;0,100*Recoveries!H3/Closed!H3,100)</f>
        <v>100</v>
      </c>
      <c r="I3" s="1">
        <f>IF(Closed!I3&gt;0,100*Recoveries!I3/Closed!I3,100)</f>
        <v>100</v>
      </c>
      <c r="J3" s="1">
        <f>IF(Closed!J3&gt;0,100*Recoveries!J3/Closed!J3,100)</f>
        <v>100</v>
      </c>
      <c r="K3" s="1">
        <f>IF(Closed!K3&gt;0,100*Recoveries!K3/Closed!K3,100)</f>
        <v>100</v>
      </c>
      <c r="L3" s="1">
        <f>IF(Closed!L3&gt;0,100*Recoveries!L3/Closed!L3,100)</f>
        <v>100</v>
      </c>
      <c r="M3" s="1">
        <f>IF(Closed!M3&gt;0,100*Recoveries!M3/Closed!M3,100)</f>
        <v>100</v>
      </c>
      <c r="N3" s="1">
        <f>IF(Closed!N3&gt;0,100*Recoveries!N3/Closed!N3,100)</f>
        <v>100</v>
      </c>
      <c r="O3" s="1">
        <f>IF(Closed!O3&gt;0,100*Recoveries!O3/Closed!O3,100)</f>
        <v>100</v>
      </c>
      <c r="P3" s="1">
        <f>IF(Closed!P3&gt;0,100*Recoveries!P3/Closed!P3,100)</f>
        <v>100</v>
      </c>
      <c r="Q3" s="1">
        <f>IF(Closed!Q3&gt;0,100*Recoveries!Q3/Closed!Q3,100)</f>
        <v>100</v>
      </c>
      <c r="R3" s="1">
        <f>IF(Closed!R3&gt;0,100*Recoveries!R3/Closed!R3,100)</f>
        <v>100</v>
      </c>
      <c r="S3" s="1">
        <f>IF(Closed!S3&gt;0,100*Recoveries!S3/Closed!S3,100)</f>
        <v>100</v>
      </c>
      <c r="T3" s="1">
        <f>IF(Closed!T3&gt;0,100*Recoveries!T3/Closed!T3,100)</f>
        <v>100</v>
      </c>
      <c r="U3" s="1">
        <f>IF(Closed!U3&gt;0,100*Recoveries!U3/Closed!U3,100)</f>
        <v>100</v>
      </c>
      <c r="V3" s="1">
        <f>IF(Closed!V3&gt;0,100*Recoveries!V3/Closed!V3,100)</f>
        <v>100</v>
      </c>
      <c r="W3" s="1">
        <f>IF(Closed!W3&gt;0,100*Recoveries!W3/Closed!W3,100)</f>
        <v>100</v>
      </c>
      <c r="X3" s="1">
        <f>IF(Closed!X3&gt;0,100*Recoveries!X3/Closed!X3,100)</f>
        <v>100</v>
      </c>
      <c r="Y3" s="1">
        <f>IF(Closed!Y3&gt;0,100*Recoveries!Y3/Closed!Y3,100)</f>
        <v>100</v>
      </c>
      <c r="Z3" s="1">
        <f>IF(Closed!Z3&gt;0,100*Recoveries!Z3/Closed!Z3,100)</f>
        <v>100</v>
      </c>
      <c r="AA3" s="1">
        <f>IF(Closed!AA3&gt;0,100*Recoveries!AA3/Closed!AA3,100)</f>
        <v>100</v>
      </c>
      <c r="AB3" s="1">
        <f>IF(Closed!AB3&gt;0,100*Recoveries!AB3/Closed!AB3,100)</f>
        <v>100</v>
      </c>
      <c r="AC3" s="1">
        <f>IF(Closed!AC3&gt;0,100*Recoveries!AC3/Closed!AC3,100)</f>
        <v>100</v>
      </c>
      <c r="AD3" s="1">
        <f>IF(Closed!AD3&gt;0,100*Recoveries!AD3/Closed!AD3,100)</f>
        <v>100</v>
      </c>
      <c r="AE3" s="1">
        <f>IF(Closed!AE3&gt;0,100*Recoveries!AE3/Closed!AE3,100)</f>
        <v>100</v>
      </c>
      <c r="AF3" s="1">
        <f>IF(Closed!AF3&gt;0,100*Recoveries!AF3/Closed!AF3,100)</f>
        <v>100</v>
      </c>
      <c r="AG3" s="1">
        <f>IF(Closed!AG3&gt;0,100*Recoveries!AG3/Closed!AG3,100)</f>
        <v>100</v>
      </c>
      <c r="AH3" s="1">
        <f>IF(Closed!AH3&gt;0,100*Recoveries!AH3/Closed!AH3,100)</f>
        <v>100</v>
      </c>
      <c r="AI3" s="1">
        <f>IF(Closed!AI3&gt;0,100*Recoveries!AI3/Closed!AI3,100)</f>
        <v>100</v>
      </c>
      <c r="AJ3" s="1">
        <f>IF(Closed!AJ3&gt;0,100*Recoveries!AJ3/Closed!AJ3,100)</f>
        <v>100</v>
      </c>
      <c r="AK3" s="1">
        <f>IF(Closed!AK3&gt;0,100*Recoveries!AK3/Closed!AK3,100)</f>
        <v>100</v>
      </c>
      <c r="AL3" s="1">
        <f>IF(Closed!AL3&gt;0,100*Recoveries!AL3/Closed!AL3,100)</f>
        <v>100</v>
      </c>
      <c r="AM3" s="1">
        <f>IF(Closed!AM3&gt;0,100*Recoveries!AM3/Closed!AM3,100)</f>
        <v>100</v>
      </c>
      <c r="AN3" s="1">
        <f>IF(Closed!AN3&gt;0,100*Recoveries!AN3/Closed!AN3,100)</f>
        <v>100</v>
      </c>
      <c r="AO3" s="1">
        <f>IF(Closed!AO3&gt;0,100*Recoveries!AO3/Closed!AO3,100)</f>
        <v>100</v>
      </c>
      <c r="AP3" s="1">
        <f>IF(Closed!AP3&gt;0,100*Recoveries!AP3/Closed!AP3,100)</f>
        <v>100</v>
      </c>
      <c r="AQ3" s="1">
        <f>IF(Closed!AQ3&gt;0,100*Recoveries!AQ3/Closed!AQ3,100)</f>
        <v>100</v>
      </c>
      <c r="AR3" s="1">
        <f>IF(Closed!AR3&gt;0,100*Recoveries!AR3/Closed!AR3,100)</f>
        <v>100</v>
      </c>
      <c r="AS3" s="1">
        <f>IF(Closed!AS3&gt;0,100*Recoveries!AS3/Closed!AS3,100)</f>
        <v>100</v>
      </c>
      <c r="AT3" s="1">
        <f>IF(Closed!AT3&gt;0,100*Recoveries!AT3/Closed!AT3,100)</f>
        <v>100</v>
      </c>
      <c r="AU3" s="1">
        <f>IF(Closed!AU3&gt;0,100*Recoveries!AU3/Closed!AU3,100)</f>
        <v>100</v>
      </c>
      <c r="AV3" s="1">
        <f>IF(Closed!AV3&gt;0,100*Recoveries!AV3/Closed!AV3,100)</f>
        <v>100</v>
      </c>
      <c r="AW3" s="1">
        <f>IF(Closed!AW3&gt;0,100*Recoveries!AW3/Closed!AW3,100)</f>
        <v>100</v>
      </c>
      <c r="AX3" s="1">
        <f>IF(Closed!AX3&gt;0,100*Recoveries!AX3/Closed!AX3,100)</f>
        <v>100</v>
      </c>
      <c r="AY3" s="1">
        <f>IF(Closed!AY3&gt;0,100*Recoveries!AY3/Closed!AY3,100)</f>
        <v>100</v>
      </c>
      <c r="AZ3" s="1"/>
    </row>
    <row r="4" ht="14.25" customHeight="1">
      <c r="A4" s="18" t="s">
        <v>3</v>
      </c>
      <c r="B4" s="1">
        <f>IF(Closed!B4&gt;0,100*Recoveries!B4/Closed!B4,100)</f>
        <v>100</v>
      </c>
      <c r="C4" s="1">
        <f>IF(Closed!C4&gt;0,100*Recoveries!C4/Closed!C4,100)</f>
        <v>100</v>
      </c>
      <c r="D4" s="1">
        <f>IF(Closed!D4&gt;0,100*Recoveries!D4/Closed!D4,100)</f>
        <v>100</v>
      </c>
      <c r="E4" s="1">
        <f>IF(Closed!E4&gt;0,100*Recoveries!E4/Closed!E4,100)</f>
        <v>100</v>
      </c>
      <c r="F4" s="1">
        <f>IF(Closed!F4&gt;0,100*Recoveries!F4/Closed!F4,100)</f>
        <v>100</v>
      </c>
      <c r="G4" s="1">
        <f>IF(Closed!G4&gt;0,100*Recoveries!G4/Closed!G4,100)</f>
        <v>100</v>
      </c>
      <c r="H4" s="1">
        <f>IF(Closed!H4&gt;0,100*Recoveries!H4/Closed!H4,100)</f>
        <v>100</v>
      </c>
      <c r="I4" s="1">
        <f>IF(Closed!I4&gt;0,100*Recoveries!I4/Closed!I4,100)</f>
        <v>100</v>
      </c>
      <c r="J4" s="1">
        <f>IF(Closed!J4&gt;0,100*Recoveries!J4/Closed!J4,100)</f>
        <v>100</v>
      </c>
      <c r="K4" s="1">
        <f>IF(Closed!K4&gt;0,100*Recoveries!K4/Closed!K4,100)</f>
        <v>100</v>
      </c>
      <c r="L4" s="1">
        <f>IF(Closed!L4&gt;0,100*Recoveries!L4/Closed!L4,100)</f>
        <v>100</v>
      </c>
      <c r="M4" s="1">
        <f>IF(Closed!M4&gt;0,100*Recoveries!M4/Closed!M4,100)</f>
        <v>100</v>
      </c>
      <c r="N4" s="1">
        <f>IF(Closed!N4&gt;0,100*Recoveries!N4/Closed!N4,100)</f>
        <v>100</v>
      </c>
      <c r="O4" s="1">
        <f>IF(Closed!O4&gt;0,100*Recoveries!O4/Closed!O4,100)</f>
        <v>100</v>
      </c>
      <c r="P4" s="1">
        <f>IF(Closed!P4&gt;0,100*Recoveries!P4/Closed!P4,100)</f>
        <v>100</v>
      </c>
      <c r="Q4" s="1">
        <f>IF(Closed!Q4&gt;0,100*Recoveries!Q4/Closed!Q4,100)</f>
        <v>100</v>
      </c>
      <c r="R4" s="1">
        <f>IF(Closed!R4&gt;0,100*Recoveries!R4/Closed!R4,100)</f>
        <v>100</v>
      </c>
      <c r="S4" s="1">
        <f>IF(Closed!S4&gt;0,100*Recoveries!S4/Closed!S4,100)</f>
        <v>100</v>
      </c>
      <c r="T4" s="1">
        <f>IF(Closed!T4&gt;0,100*Recoveries!T4/Closed!T4,100)</f>
        <v>100</v>
      </c>
      <c r="U4" s="1">
        <f>IF(Closed!U4&gt;0,100*Recoveries!U4/Closed!U4,100)</f>
        <v>100</v>
      </c>
      <c r="V4" s="1">
        <f>IF(Closed!V4&gt;0,100*Recoveries!V4/Closed!V4,100)</f>
        <v>100</v>
      </c>
      <c r="W4" s="1">
        <f>IF(Closed!W4&gt;0,100*Recoveries!W4/Closed!W4,100)</f>
        <v>100</v>
      </c>
      <c r="X4" s="1">
        <f>IF(Closed!X4&gt;0,100*Recoveries!X4/Closed!X4,100)</f>
        <v>100</v>
      </c>
      <c r="Y4" s="1">
        <f>IF(Closed!Y4&gt;0,100*Recoveries!Y4/Closed!Y4,100)</f>
        <v>100</v>
      </c>
      <c r="Z4" s="1">
        <f>IF(Closed!Z4&gt;0,100*Recoveries!Z4/Closed!Z4,100)</f>
        <v>100</v>
      </c>
      <c r="AA4" s="1">
        <f>IF(Closed!AA4&gt;0,100*Recoveries!AA4/Closed!AA4,100)</f>
        <v>100</v>
      </c>
      <c r="AB4" s="1">
        <f>IF(Closed!AB4&gt;0,100*Recoveries!AB4/Closed!AB4,100)</f>
        <v>100</v>
      </c>
      <c r="AC4" s="1">
        <f>IF(Closed!AC4&gt;0,100*Recoveries!AC4/Closed!AC4,100)</f>
        <v>100</v>
      </c>
      <c r="AD4" s="1">
        <f>IF(Closed!AD4&gt;0,100*Recoveries!AD4/Closed!AD4,100)</f>
        <v>100</v>
      </c>
      <c r="AE4" s="1">
        <f>IF(Closed!AE4&gt;0,100*Recoveries!AE4/Closed!AE4,100)</f>
        <v>100</v>
      </c>
      <c r="AF4" s="1">
        <f>IF(Closed!AF4&gt;0,100*Recoveries!AF4/Closed!AF4,100)</f>
        <v>100</v>
      </c>
      <c r="AG4" s="1">
        <f>IF(Closed!AG4&gt;0,100*Recoveries!AG4/Closed!AG4,100)</f>
        <v>100</v>
      </c>
      <c r="AH4" s="1">
        <f>IF(Closed!AH4&gt;0,100*Recoveries!AH4/Closed!AH4,100)</f>
        <v>100</v>
      </c>
      <c r="AI4" s="1">
        <f>IF(Closed!AI4&gt;0,100*Recoveries!AI4/Closed!AI4,100)</f>
        <v>100</v>
      </c>
      <c r="AJ4" s="1">
        <f>IF(Closed!AJ4&gt;0,100*Recoveries!AJ4/Closed!AJ4,100)</f>
        <v>100</v>
      </c>
      <c r="AK4" s="1">
        <f>IF(Closed!AK4&gt;0,100*Recoveries!AK4/Closed!AK4,100)</f>
        <v>100</v>
      </c>
      <c r="AL4" s="1">
        <f>IF(Closed!AL4&gt;0,100*Recoveries!AL4/Closed!AL4,100)</f>
        <v>100</v>
      </c>
      <c r="AM4" s="1">
        <f>IF(Closed!AM4&gt;0,100*Recoveries!AM4/Closed!AM4,100)</f>
        <v>100</v>
      </c>
      <c r="AN4" s="1">
        <f>IF(Closed!AN4&gt;0,100*Recoveries!AN4/Closed!AN4,100)</f>
        <v>100</v>
      </c>
      <c r="AO4" s="1">
        <f>IF(Closed!AO4&gt;0,100*Recoveries!AO4/Closed!AO4,100)</f>
        <v>100</v>
      </c>
      <c r="AP4" s="1">
        <f>IF(Closed!AP4&gt;0,100*Recoveries!AP4/Closed!AP4,100)</f>
        <v>100</v>
      </c>
      <c r="AQ4" s="1">
        <f>IF(Closed!AQ4&gt;0,100*Recoveries!AQ4/Closed!AQ4,100)</f>
        <v>100</v>
      </c>
      <c r="AR4" s="1">
        <f>IF(Closed!AR4&gt;0,100*Recoveries!AR4/Closed!AR4,100)</f>
        <v>100</v>
      </c>
      <c r="AS4" s="1">
        <f>IF(Closed!AS4&gt;0,100*Recoveries!AS4/Closed!AS4,100)</f>
        <v>100</v>
      </c>
      <c r="AT4" s="1">
        <f>IF(Closed!AT4&gt;0,100*Recoveries!AT4/Closed!AT4,100)</f>
        <v>100</v>
      </c>
      <c r="AU4" s="1">
        <f>IF(Closed!AU4&gt;0,100*Recoveries!AU4/Closed!AU4,100)</f>
        <v>95.83333333</v>
      </c>
      <c r="AV4" s="1">
        <f>IF(Closed!AV4&gt;0,100*Recoveries!AV4/Closed!AV4,100)</f>
        <v>95.83333333</v>
      </c>
      <c r="AW4" s="1">
        <f>IF(Closed!AW4&gt;0,100*Recoveries!AW4/Closed!AW4,100)</f>
        <v>96</v>
      </c>
      <c r="AX4" s="1">
        <f>IF(Closed!AX4&gt;0,100*Recoveries!AX4/Closed!AX4,100)</f>
        <v>96.55172414</v>
      </c>
      <c r="AY4" s="1">
        <f>IF(Closed!AY4&gt;0,100*Recoveries!AY4/Closed!AY4,100)</f>
        <v>96.55172414</v>
      </c>
      <c r="AZ4" s="1"/>
    </row>
    <row r="5" ht="14.25" customHeight="1">
      <c r="A5" s="18" t="s">
        <v>4</v>
      </c>
      <c r="B5" s="1">
        <f>IF(Closed!B5&gt;0,100*Recoveries!B5/Closed!B5,100)</f>
        <v>100</v>
      </c>
      <c r="C5" s="1">
        <f>IF(Closed!C5&gt;0,100*Recoveries!C5/Closed!C5,100)</f>
        <v>100</v>
      </c>
      <c r="D5" s="1">
        <f>IF(Closed!D5&gt;0,100*Recoveries!D5/Closed!D5,100)</f>
        <v>100</v>
      </c>
      <c r="E5" s="1">
        <f>IF(Closed!E5&gt;0,100*Recoveries!E5/Closed!E5,100)</f>
        <v>100</v>
      </c>
      <c r="F5" s="1">
        <f>IF(Closed!F5&gt;0,100*Recoveries!F5/Closed!F5,100)</f>
        <v>100</v>
      </c>
      <c r="G5" s="1">
        <f>IF(Closed!G5&gt;0,100*Recoveries!G5/Closed!G5,100)</f>
        <v>100</v>
      </c>
      <c r="H5" s="1">
        <f>IF(Closed!H5&gt;0,100*Recoveries!H5/Closed!H5,100)</f>
        <v>100</v>
      </c>
      <c r="I5" s="1">
        <f>IF(Closed!I5&gt;0,100*Recoveries!I5/Closed!I5,100)</f>
        <v>100</v>
      </c>
      <c r="J5" s="1">
        <f>IF(Closed!J5&gt;0,100*Recoveries!J5/Closed!J5,100)</f>
        <v>100</v>
      </c>
      <c r="K5" s="1">
        <f>IF(Closed!K5&gt;0,100*Recoveries!K5/Closed!K5,100)</f>
        <v>100</v>
      </c>
      <c r="L5" s="1">
        <f>IF(Closed!L5&gt;0,100*Recoveries!L5/Closed!L5,100)</f>
        <v>100</v>
      </c>
      <c r="M5" s="1">
        <f>IF(Closed!M5&gt;0,100*Recoveries!M5/Closed!M5,100)</f>
        <v>100</v>
      </c>
      <c r="N5" s="1">
        <f>IF(Closed!N5&gt;0,100*Recoveries!N5/Closed!N5,100)</f>
        <v>100</v>
      </c>
      <c r="O5" s="1">
        <f>IF(Closed!O5&gt;0,100*Recoveries!O5/Closed!O5,100)</f>
        <v>100</v>
      </c>
      <c r="P5" s="1">
        <f>IF(Closed!P5&gt;0,100*Recoveries!P5/Closed!P5,100)</f>
        <v>100</v>
      </c>
      <c r="Q5" s="1">
        <f>IF(Closed!Q5&gt;0,100*Recoveries!Q5/Closed!Q5,100)</f>
        <v>100</v>
      </c>
      <c r="R5" s="1">
        <f>IF(Closed!R5&gt;0,100*Recoveries!R5/Closed!R5,100)</f>
        <v>100</v>
      </c>
      <c r="S5" s="1">
        <f>IF(Closed!S5&gt;0,100*Recoveries!S5/Closed!S5,100)</f>
        <v>100</v>
      </c>
      <c r="T5" s="1">
        <f>IF(Closed!T5&gt;0,100*Recoveries!T5/Closed!T5,100)</f>
        <v>100</v>
      </c>
      <c r="U5" s="1">
        <f>IF(Closed!U5&gt;0,100*Recoveries!U5/Closed!U5,100)</f>
        <v>100</v>
      </c>
      <c r="V5" s="1">
        <f>IF(Closed!V5&gt;0,100*Recoveries!V5/Closed!V5,100)</f>
        <v>100</v>
      </c>
      <c r="W5" s="1">
        <f>IF(Closed!W5&gt;0,100*Recoveries!W5/Closed!W5,100)</f>
        <v>100</v>
      </c>
      <c r="X5" s="1">
        <f>IF(Closed!X5&gt;0,100*Recoveries!X5/Closed!X5,100)</f>
        <v>100</v>
      </c>
      <c r="Y5" s="1">
        <f>IF(Closed!Y5&gt;0,100*Recoveries!Y5/Closed!Y5,100)</f>
        <v>100</v>
      </c>
      <c r="Z5" s="1">
        <f>IF(Closed!Z5&gt;0,100*Recoveries!Z5/Closed!Z5,100)</f>
        <v>100</v>
      </c>
      <c r="AA5" s="1">
        <f>IF(Closed!AA5&gt;0,100*Recoveries!AA5/Closed!AA5,100)</f>
        <v>100</v>
      </c>
      <c r="AB5" s="1">
        <f>IF(Closed!AB5&gt;0,100*Recoveries!AB5/Closed!AB5,100)</f>
        <v>100</v>
      </c>
      <c r="AC5" s="1">
        <f>IF(Closed!AC5&gt;0,100*Recoveries!AC5/Closed!AC5,100)</f>
        <v>100</v>
      </c>
      <c r="AD5" s="1">
        <f>IF(Closed!AD5&gt;0,100*Recoveries!AD5/Closed!AD5,100)</f>
        <v>100</v>
      </c>
      <c r="AE5" s="1">
        <f>IF(Closed!AE5&gt;0,100*Recoveries!AE5/Closed!AE5,100)</f>
        <v>100</v>
      </c>
      <c r="AF5" s="1">
        <f>IF(Closed!AF5&gt;0,100*Recoveries!AF5/Closed!AF5,100)</f>
        <v>100</v>
      </c>
      <c r="AG5" s="1">
        <f>IF(Closed!AG5&gt;0,100*Recoveries!AG5/Closed!AG5,100)</f>
        <v>100</v>
      </c>
      <c r="AH5" s="1">
        <f>IF(Closed!AH5&gt;0,100*Recoveries!AH5/Closed!AH5,100)</f>
        <v>100</v>
      </c>
      <c r="AI5" s="1">
        <f>IF(Closed!AI5&gt;0,100*Recoveries!AI5/Closed!AI5,100)</f>
        <v>100</v>
      </c>
      <c r="AJ5" s="1">
        <f>IF(Closed!AJ5&gt;0,100*Recoveries!AJ5/Closed!AJ5,100)</f>
        <v>100</v>
      </c>
      <c r="AK5" s="1">
        <f>IF(Closed!AK5&gt;0,100*Recoveries!AK5/Closed!AK5,100)</f>
        <v>100</v>
      </c>
      <c r="AL5" s="1">
        <f>IF(Closed!AL5&gt;0,100*Recoveries!AL5/Closed!AL5,100)</f>
        <v>100</v>
      </c>
      <c r="AM5" s="1">
        <f>IF(Closed!AM5&gt;0,100*Recoveries!AM5/Closed!AM5,100)</f>
        <v>100</v>
      </c>
      <c r="AN5" s="1">
        <f>IF(Closed!AN5&gt;0,100*Recoveries!AN5/Closed!AN5,100)</f>
        <v>100</v>
      </c>
      <c r="AO5" s="1">
        <f>IF(Closed!AO5&gt;0,100*Recoveries!AO5/Closed!AO5,100)</f>
        <v>100</v>
      </c>
      <c r="AP5" s="1">
        <f>IF(Closed!AP5&gt;0,100*Recoveries!AP5/Closed!AP5,100)</f>
        <v>100</v>
      </c>
      <c r="AQ5" s="1">
        <f>IF(Closed!AQ5&gt;0,100*Recoveries!AQ5/Closed!AQ5,100)</f>
        <v>100</v>
      </c>
      <c r="AR5" s="1">
        <f>IF(Closed!AR5&gt;0,100*Recoveries!AR5/Closed!AR5,100)</f>
        <v>100</v>
      </c>
      <c r="AS5" s="1">
        <f>IF(Closed!AS5&gt;0,100*Recoveries!AS5/Closed!AS5,100)</f>
        <v>100</v>
      </c>
      <c r="AT5" s="1">
        <f>IF(Closed!AT5&gt;0,100*Recoveries!AT5/Closed!AT5,100)</f>
        <v>100</v>
      </c>
      <c r="AU5" s="1">
        <f>IF(Closed!AU5&gt;0,100*Recoveries!AU5/Closed!AU5,100)</f>
        <v>100</v>
      </c>
      <c r="AV5" s="1">
        <f>IF(Closed!AV5&gt;0,100*Recoveries!AV5/Closed!AV5,100)</f>
        <v>100</v>
      </c>
      <c r="AW5" s="1">
        <f>IF(Closed!AW5&gt;0,100*Recoveries!AW5/Closed!AW5,100)</f>
        <v>100</v>
      </c>
      <c r="AX5" s="1">
        <f>IF(Closed!AX5&gt;0,100*Recoveries!AX5/Closed!AX5,100)</f>
        <v>100</v>
      </c>
      <c r="AY5" s="1">
        <f>IF(Closed!AY5&gt;0,100*Recoveries!AY5/Closed!AY5,100)</f>
        <v>100</v>
      </c>
      <c r="AZ5" s="1"/>
    </row>
    <row r="6" ht="14.25" customHeight="1">
      <c r="A6" s="18" t="s">
        <v>5</v>
      </c>
      <c r="B6" s="1">
        <f>IF(Closed!B6&gt;0,100*Recoveries!B6/Closed!B6,100)</f>
        <v>100</v>
      </c>
      <c r="C6" s="1">
        <f>IF(Closed!C6&gt;0,100*Recoveries!C6/Closed!C6,100)</f>
        <v>100</v>
      </c>
      <c r="D6" s="1">
        <f>IF(Closed!D6&gt;0,100*Recoveries!D6/Closed!D6,100)</f>
        <v>100</v>
      </c>
      <c r="E6" s="1">
        <f>IF(Closed!E6&gt;0,100*Recoveries!E6/Closed!E6,100)</f>
        <v>100</v>
      </c>
      <c r="F6" s="1">
        <f>IF(Closed!F6&gt;0,100*Recoveries!F6/Closed!F6,100)</f>
        <v>100</v>
      </c>
      <c r="G6" s="1">
        <f>IF(Closed!G6&gt;0,100*Recoveries!G6/Closed!G6,100)</f>
        <v>100</v>
      </c>
      <c r="H6" s="1">
        <f>IF(Closed!H6&gt;0,100*Recoveries!H6/Closed!H6,100)</f>
        <v>100</v>
      </c>
      <c r="I6" s="1">
        <f>IF(Closed!I6&gt;0,100*Recoveries!I6/Closed!I6,100)</f>
        <v>100</v>
      </c>
      <c r="J6" s="1">
        <f>IF(Closed!J6&gt;0,100*Recoveries!J6/Closed!J6,100)</f>
        <v>100</v>
      </c>
      <c r="K6" s="1">
        <f>IF(Closed!K6&gt;0,100*Recoveries!K6/Closed!K6,100)</f>
        <v>100</v>
      </c>
      <c r="L6" s="1">
        <f>IF(Closed!L6&gt;0,100*Recoveries!L6/Closed!L6,100)</f>
        <v>100</v>
      </c>
      <c r="M6" s="1">
        <f>IF(Closed!M6&gt;0,100*Recoveries!M6/Closed!M6,100)</f>
        <v>100</v>
      </c>
      <c r="N6" s="1">
        <f>IF(Closed!N6&gt;0,100*Recoveries!N6/Closed!N6,100)</f>
        <v>100</v>
      </c>
      <c r="O6" s="1">
        <f>IF(Closed!O6&gt;0,100*Recoveries!O6/Closed!O6,100)</f>
        <v>100</v>
      </c>
      <c r="P6" s="1">
        <f>IF(Closed!P6&gt;0,100*Recoveries!P6/Closed!P6,100)</f>
        <v>100</v>
      </c>
      <c r="Q6" s="1">
        <f>IF(Closed!Q6&gt;0,100*Recoveries!Q6/Closed!Q6,100)</f>
        <v>100</v>
      </c>
      <c r="R6" s="1">
        <f>IF(Closed!R6&gt;0,100*Recoveries!R6/Closed!R6,100)</f>
        <v>100</v>
      </c>
      <c r="S6" s="1">
        <f>IF(Closed!S6&gt;0,100*Recoveries!S6/Closed!S6,100)</f>
        <v>100</v>
      </c>
      <c r="T6" s="1">
        <f>IF(Closed!T6&gt;0,100*Recoveries!T6/Closed!T6,100)</f>
        <v>100</v>
      </c>
      <c r="U6" s="1">
        <f>IF(Closed!U6&gt;0,100*Recoveries!U6/Closed!U6,100)</f>
        <v>100</v>
      </c>
      <c r="V6" s="1">
        <f>IF(Closed!V6&gt;0,100*Recoveries!V6/Closed!V6,100)</f>
        <v>94.73684211</v>
      </c>
      <c r="W6" s="1">
        <f>IF(Closed!W6&gt;0,100*Recoveries!W6/Closed!W6,100)</f>
        <v>94.73684211</v>
      </c>
      <c r="X6" s="1">
        <f>IF(Closed!X6&gt;0,100*Recoveries!X6/Closed!X6,100)</f>
        <v>94.73684211</v>
      </c>
      <c r="Y6" s="1">
        <f>IF(Closed!Y6&gt;0,100*Recoveries!Y6/Closed!Y6,100)</f>
        <v>94.73684211</v>
      </c>
      <c r="Z6" s="1">
        <f>IF(Closed!Z6&gt;0,100*Recoveries!Z6/Closed!Z6,100)</f>
        <v>95.45454545</v>
      </c>
      <c r="AA6" s="1">
        <f>IF(Closed!AA6&gt;0,100*Recoveries!AA6/Closed!AA6,100)</f>
        <v>95.45454545</v>
      </c>
      <c r="AB6" s="1">
        <f>IF(Closed!AB6&gt;0,100*Recoveries!AB6/Closed!AB6,100)</f>
        <v>95.45454545</v>
      </c>
      <c r="AC6" s="1">
        <f>IF(Closed!AC6&gt;0,100*Recoveries!AC6/Closed!AC6,100)</f>
        <v>96</v>
      </c>
      <c r="AD6" s="1">
        <f>IF(Closed!AD6&gt;0,100*Recoveries!AD6/Closed!AD6,100)</f>
        <v>96</v>
      </c>
      <c r="AE6" s="1">
        <f>IF(Closed!AE6&gt;0,100*Recoveries!AE6/Closed!AE6,100)</f>
        <v>92.30769231</v>
      </c>
      <c r="AF6" s="1">
        <f>IF(Closed!AF6&gt;0,100*Recoveries!AF6/Closed!AF6,100)</f>
        <v>92.30769231</v>
      </c>
      <c r="AG6" s="1">
        <f>IF(Closed!AG6&gt;0,100*Recoveries!AG6/Closed!AG6,100)</f>
        <v>92.30769231</v>
      </c>
      <c r="AH6" s="1">
        <f>IF(Closed!AH6&gt;0,100*Recoveries!AH6/Closed!AH6,100)</f>
        <v>92.59259259</v>
      </c>
      <c r="AI6" s="1">
        <f>IF(Closed!AI6&gt;0,100*Recoveries!AI6/Closed!AI6,100)</f>
        <v>92.59259259</v>
      </c>
      <c r="AJ6" s="1">
        <f>IF(Closed!AJ6&gt;0,100*Recoveries!AJ6/Closed!AJ6,100)</f>
        <v>92.59259259</v>
      </c>
      <c r="AK6" s="1">
        <f>IF(Closed!AK6&gt;0,100*Recoveries!AK6/Closed!AK6,100)</f>
        <v>92.59259259</v>
      </c>
      <c r="AL6" s="1">
        <f>IF(Closed!AL6&gt;0,100*Recoveries!AL6/Closed!AL6,100)</f>
        <v>92.59259259</v>
      </c>
      <c r="AM6" s="1">
        <f>IF(Closed!AM6&gt;0,100*Recoveries!AM6/Closed!AM6,100)</f>
        <v>92.59259259</v>
      </c>
      <c r="AN6" s="1">
        <f>IF(Closed!AN6&gt;0,100*Recoveries!AN6/Closed!AN6,100)</f>
        <v>93.10344828</v>
      </c>
      <c r="AO6" s="1">
        <f>IF(Closed!AO6&gt;0,100*Recoveries!AO6/Closed!AO6,100)</f>
        <v>93.10344828</v>
      </c>
      <c r="AP6" s="1">
        <f>IF(Closed!AP6&gt;0,100*Recoveries!AP6/Closed!AP6,100)</f>
        <v>90</v>
      </c>
      <c r="AQ6" s="1">
        <f>IF(Closed!AQ6&gt;0,100*Recoveries!AQ6/Closed!AQ6,100)</f>
        <v>90</v>
      </c>
      <c r="AR6" s="1">
        <f>IF(Closed!AR6&gt;0,100*Recoveries!AR6/Closed!AR6,100)</f>
        <v>90</v>
      </c>
      <c r="AS6" s="1">
        <f>IF(Closed!AS6&gt;0,100*Recoveries!AS6/Closed!AS6,100)</f>
        <v>90</v>
      </c>
      <c r="AT6" s="1">
        <f>IF(Closed!AT6&gt;0,100*Recoveries!AT6/Closed!AT6,100)</f>
        <v>90.32258065</v>
      </c>
      <c r="AU6" s="1">
        <f>IF(Closed!AU6&gt;0,100*Recoveries!AU6/Closed!AU6,100)</f>
        <v>90.32258065</v>
      </c>
      <c r="AV6" s="1">
        <f>IF(Closed!AV6&gt;0,100*Recoveries!AV6/Closed!AV6,100)</f>
        <v>90.32258065</v>
      </c>
      <c r="AW6" s="1">
        <f>IF(Closed!AW6&gt;0,100*Recoveries!AW6/Closed!AW6,100)</f>
        <v>90.90909091</v>
      </c>
      <c r="AX6" s="1">
        <f>IF(Closed!AX6&gt;0,100*Recoveries!AX6/Closed!AX6,100)</f>
        <v>92.10526316</v>
      </c>
      <c r="AY6" s="1">
        <f>IF(Closed!AY6&gt;0,100*Recoveries!AY6/Closed!AY6,100)</f>
        <v>92.30769231</v>
      </c>
      <c r="AZ6" s="1"/>
    </row>
    <row r="7" ht="14.25" customHeight="1">
      <c r="A7" s="18" t="s">
        <v>6</v>
      </c>
      <c r="B7" s="1">
        <f>IF(Closed!B7&gt;0,100*Recoveries!B7/Closed!B7,100)</f>
        <v>100</v>
      </c>
      <c r="C7" s="1">
        <f>IF(Closed!C7&gt;0,100*Recoveries!C7/Closed!C7,100)</f>
        <v>100</v>
      </c>
      <c r="D7" s="1">
        <f>IF(Closed!D7&gt;0,100*Recoveries!D7/Closed!D7,100)</f>
        <v>100</v>
      </c>
      <c r="E7" s="1">
        <f>IF(Closed!E7&gt;0,100*Recoveries!E7/Closed!E7,100)</f>
        <v>100</v>
      </c>
      <c r="F7" s="1">
        <f>IF(Closed!F7&gt;0,100*Recoveries!F7/Closed!F7,100)</f>
        <v>100</v>
      </c>
      <c r="G7" s="1">
        <f>IF(Closed!G7&gt;0,100*Recoveries!G7/Closed!G7,100)</f>
        <v>100</v>
      </c>
      <c r="H7" s="1">
        <f>IF(Closed!H7&gt;0,100*Recoveries!H7/Closed!H7,100)</f>
        <v>100</v>
      </c>
      <c r="I7" s="1">
        <f>IF(Closed!I7&gt;0,100*Recoveries!I7/Closed!I7,100)</f>
        <v>100</v>
      </c>
      <c r="J7" s="1">
        <f>IF(Closed!J7&gt;0,100*Recoveries!J7/Closed!J7,100)</f>
        <v>100</v>
      </c>
      <c r="K7" s="1">
        <f>IF(Closed!K7&gt;0,100*Recoveries!K7/Closed!K7,100)</f>
        <v>100</v>
      </c>
      <c r="L7" s="1">
        <f>IF(Closed!L7&gt;0,100*Recoveries!L7/Closed!L7,100)</f>
        <v>100</v>
      </c>
      <c r="M7" s="1">
        <f>IF(Closed!M7&gt;0,100*Recoveries!M7/Closed!M7,100)</f>
        <v>100</v>
      </c>
      <c r="N7" s="1">
        <f>IF(Closed!N7&gt;0,100*Recoveries!N7/Closed!N7,100)</f>
        <v>100</v>
      </c>
      <c r="O7" s="1">
        <f>IF(Closed!O7&gt;0,100*Recoveries!O7/Closed!O7,100)</f>
        <v>100</v>
      </c>
      <c r="P7" s="1">
        <f>IF(Closed!P7&gt;0,100*Recoveries!P7/Closed!P7,100)</f>
        <v>100</v>
      </c>
      <c r="Q7" s="1">
        <f>IF(Closed!Q7&gt;0,100*Recoveries!Q7/Closed!Q7,100)</f>
        <v>100</v>
      </c>
      <c r="R7" s="1">
        <f>IF(Closed!R7&gt;0,100*Recoveries!R7/Closed!R7,100)</f>
        <v>100</v>
      </c>
      <c r="S7" s="1">
        <f>IF(Closed!S7&gt;0,100*Recoveries!S7/Closed!S7,100)</f>
        <v>100</v>
      </c>
      <c r="T7" s="1">
        <f>IF(Closed!T7&gt;0,100*Recoveries!T7/Closed!T7,100)</f>
        <v>100</v>
      </c>
      <c r="U7" s="1">
        <f>IF(Closed!U7&gt;0,100*Recoveries!U7/Closed!U7,100)</f>
        <v>100</v>
      </c>
      <c r="V7" s="1">
        <f>IF(Closed!V7&gt;0,100*Recoveries!V7/Closed!V7,100)</f>
        <v>69.23076923</v>
      </c>
      <c r="W7" s="1">
        <f>IF(Closed!W7&gt;0,100*Recoveries!W7/Closed!W7,100)</f>
        <v>69.23076923</v>
      </c>
      <c r="X7" s="1">
        <f>IF(Closed!X7&gt;0,100*Recoveries!X7/Closed!X7,100)</f>
        <v>69.23076923</v>
      </c>
      <c r="Y7" s="1">
        <f>IF(Closed!Y7&gt;0,100*Recoveries!Y7/Closed!Y7,100)</f>
        <v>69.23076923</v>
      </c>
      <c r="Z7" s="1">
        <f>IF(Closed!Z7&gt;0,100*Recoveries!Z7/Closed!Z7,100)</f>
        <v>75</v>
      </c>
      <c r="AA7" s="1">
        <f>IF(Closed!AA7&gt;0,100*Recoveries!AA7/Closed!AA7,100)</f>
        <v>75</v>
      </c>
      <c r="AB7" s="1">
        <f>IF(Closed!AB7&gt;0,100*Recoveries!AB7/Closed!AB7,100)</f>
        <v>75</v>
      </c>
      <c r="AC7" s="1">
        <f>IF(Closed!AC7&gt;0,100*Recoveries!AC7/Closed!AC7,100)</f>
        <v>76</v>
      </c>
      <c r="AD7" s="1">
        <f>IF(Closed!AD7&gt;0,100*Recoveries!AD7/Closed!AD7,100)</f>
        <v>76</v>
      </c>
      <c r="AE7" s="1">
        <f>IF(Closed!AE7&gt;0,100*Recoveries!AE7/Closed!AE7,100)</f>
        <v>65.51724138</v>
      </c>
      <c r="AF7" s="1">
        <f>IF(Closed!AF7&gt;0,100*Recoveries!AF7/Closed!AF7,100)</f>
        <v>65.51724138</v>
      </c>
      <c r="AG7" s="1">
        <f>IF(Closed!AG7&gt;0,100*Recoveries!AG7/Closed!AG7,100)</f>
        <v>65.51724138</v>
      </c>
      <c r="AH7" s="1">
        <f>IF(Closed!AH7&gt;0,100*Recoveries!AH7/Closed!AH7,100)</f>
        <v>65.51724138</v>
      </c>
      <c r="AI7" s="1">
        <f>IF(Closed!AI7&gt;0,100*Recoveries!AI7/Closed!AI7,100)</f>
        <v>63.33333333</v>
      </c>
      <c r="AJ7" s="1">
        <f>IF(Closed!AJ7&gt;0,100*Recoveries!AJ7/Closed!AJ7,100)</f>
        <v>63.33333333</v>
      </c>
      <c r="AK7" s="1">
        <f>IF(Closed!AK7&gt;0,100*Recoveries!AK7/Closed!AK7,100)</f>
        <v>63.33333333</v>
      </c>
      <c r="AL7" s="1">
        <f>IF(Closed!AL7&gt;0,100*Recoveries!AL7/Closed!AL7,100)</f>
        <v>95.48611111</v>
      </c>
      <c r="AM7" s="1">
        <f>IF(Closed!AM7&gt;0,100*Recoveries!AM7/Closed!AM7,100)</f>
        <v>94.17808219</v>
      </c>
      <c r="AN7" s="1">
        <f>IF(Closed!AN7&gt;0,100*Recoveries!AN7/Closed!AN7,100)</f>
        <v>95.25139665</v>
      </c>
      <c r="AO7" s="1">
        <f>IF(Closed!AO7&gt;0,100*Recoveries!AO7/Closed!AO7,100)</f>
        <v>94.98607242</v>
      </c>
      <c r="AP7" s="1">
        <f>IF(Closed!AP7&gt;0,100*Recoveries!AP7/Closed!AP7,100)</f>
        <v>95.56650246</v>
      </c>
      <c r="AQ7" s="1">
        <f>IF(Closed!AQ7&gt;0,100*Recoveries!AQ7/Closed!AQ7,100)</f>
        <v>95.56650246</v>
      </c>
      <c r="AR7" s="1">
        <f>IF(Closed!AR7&gt;0,100*Recoveries!AR7/Closed!AR7,100)</f>
        <v>94.86552567</v>
      </c>
      <c r="AS7" s="1">
        <f>IF(Closed!AS7&gt;0,100*Recoveries!AS7/Closed!AS7,100)</f>
        <v>94.86552567</v>
      </c>
      <c r="AT7" s="1">
        <f>IF(Closed!AT7&gt;0,100*Recoveries!AT7/Closed!AT7,100)</f>
        <v>95.93345656</v>
      </c>
      <c r="AU7" s="1">
        <f>IF(Closed!AU7&gt;0,100*Recoveries!AU7/Closed!AU7,100)</f>
        <v>95.5801105</v>
      </c>
      <c r="AV7" s="1">
        <f>IF(Closed!AV7&gt;0,100*Recoveries!AV7/Closed!AV7,100)</f>
        <v>95.5801105</v>
      </c>
      <c r="AW7" s="1">
        <f>IF(Closed!AW7&gt;0,100*Recoveries!AW7/Closed!AW7,100)</f>
        <v>96.34146341</v>
      </c>
      <c r="AX7" s="1">
        <f>IF(Closed!AX7&gt;0,100*Recoveries!AX7/Closed!AX7,100)</f>
        <v>95.40059347</v>
      </c>
      <c r="AY7" s="1">
        <f>IF(Closed!AY7&gt;0,100*Recoveries!AY7/Closed!AY7,100)</f>
        <v>95.40059347</v>
      </c>
      <c r="AZ7" s="1"/>
    </row>
    <row r="8" ht="14.25" customHeight="1">
      <c r="A8" s="18" t="s">
        <v>7</v>
      </c>
      <c r="B8" s="1">
        <f>IF(Closed!B8&gt;0,100*Recoveries!B8/Closed!B8,100)</f>
        <v>100</v>
      </c>
      <c r="C8" s="1">
        <f>IF(Closed!C8&gt;0,100*Recoveries!C8/Closed!C8,100)</f>
        <v>100</v>
      </c>
      <c r="D8" s="1">
        <f>IF(Closed!D8&gt;0,100*Recoveries!D8/Closed!D8,100)</f>
        <v>0</v>
      </c>
      <c r="E8" s="1">
        <f>IF(Closed!E8&gt;0,100*Recoveries!E8/Closed!E8,100)</f>
        <v>0</v>
      </c>
      <c r="F8" s="1">
        <f>IF(Closed!F8&gt;0,100*Recoveries!F8/Closed!F8,100)</f>
        <v>0</v>
      </c>
      <c r="G8" s="1">
        <f>IF(Closed!G8&gt;0,100*Recoveries!G8/Closed!G8,100)</f>
        <v>0</v>
      </c>
      <c r="H8" s="1">
        <f>IF(Closed!H8&gt;0,100*Recoveries!H8/Closed!H8,100)</f>
        <v>0</v>
      </c>
      <c r="I8" s="1">
        <f>IF(Closed!I8&gt;0,100*Recoveries!I8/Closed!I8,100)</f>
        <v>0</v>
      </c>
      <c r="J8" s="1">
        <f>IF(Closed!J8&gt;0,100*Recoveries!J8/Closed!J8,100)</f>
        <v>0</v>
      </c>
      <c r="K8" s="1">
        <f>IF(Closed!K8&gt;0,100*Recoveries!K8/Closed!K8,100)</f>
        <v>0</v>
      </c>
      <c r="L8" s="1">
        <f>IF(Closed!L8&gt;0,100*Recoveries!L8/Closed!L8,100)</f>
        <v>0</v>
      </c>
      <c r="M8" s="1">
        <f>IF(Closed!M8&gt;0,100*Recoveries!M8/Closed!M8,100)</f>
        <v>0</v>
      </c>
      <c r="N8" s="1">
        <f>IF(Closed!N8&gt;0,100*Recoveries!N8/Closed!N8,100)</f>
        <v>0</v>
      </c>
      <c r="O8" s="1">
        <f>IF(Closed!O8&gt;0,100*Recoveries!O8/Closed!O8,100)</f>
        <v>0</v>
      </c>
      <c r="P8" s="1">
        <f>IF(Closed!P8&gt;0,100*Recoveries!P8/Closed!P8,100)</f>
        <v>95.3125</v>
      </c>
      <c r="Q8" s="1">
        <f>IF(Closed!Q8&gt;0,100*Recoveries!Q8/Closed!Q8,100)</f>
        <v>95.3125</v>
      </c>
      <c r="R8" s="1">
        <f>IF(Closed!R8&gt;0,100*Recoveries!R8/Closed!R8,100)</f>
        <v>95.3125</v>
      </c>
      <c r="S8" s="1">
        <f>IF(Closed!S8&gt;0,100*Recoveries!S8/Closed!S8,100)</f>
        <v>95.3125</v>
      </c>
      <c r="T8" s="1">
        <f>IF(Closed!T8&gt;0,100*Recoveries!T8/Closed!T8,100)</f>
        <v>95.3125</v>
      </c>
      <c r="U8" s="1">
        <f>IF(Closed!U8&gt;0,100*Recoveries!U8/Closed!U8,100)</f>
        <v>95.3125</v>
      </c>
      <c r="V8" s="1">
        <f>IF(Closed!V8&gt;0,100*Recoveries!V8/Closed!V8,100)</f>
        <v>94.66666667</v>
      </c>
      <c r="W8" s="1">
        <f>IF(Closed!W8&gt;0,100*Recoveries!W8/Closed!W8,100)</f>
        <v>94.66666667</v>
      </c>
      <c r="X8" s="1">
        <f>IF(Closed!X8&gt;0,100*Recoveries!X8/Closed!X8,100)</f>
        <v>94.66666667</v>
      </c>
      <c r="Y8" s="1">
        <f>IF(Closed!Y8&gt;0,100*Recoveries!Y8/Closed!Y8,100)</f>
        <v>94.66666667</v>
      </c>
      <c r="Z8" s="1">
        <f>IF(Closed!Z8&gt;0,100*Recoveries!Z8/Closed!Z8,100)</f>
        <v>93.67088608</v>
      </c>
      <c r="AA8" s="1">
        <f>IF(Closed!AA8&gt;0,100*Recoveries!AA8/Closed!AA8,100)</f>
        <v>93.67088608</v>
      </c>
      <c r="AB8" s="1">
        <f>IF(Closed!AB8&gt;0,100*Recoveries!AB8/Closed!AB8,100)</f>
        <v>93.67088608</v>
      </c>
      <c r="AC8" s="1">
        <f>IF(Closed!AC8&gt;0,100*Recoveries!AC8/Closed!AC8,100)</f>
        <v>93.82716049</v>
      </c>
      <c r="AD8" s="1">
        <f>IF(Closed!AD8&gt;0,100*Recoveries!AD8/Closed!AD8,100)</f>
        <v>93.82716049</v>
      </c>
      <c r="AE8" s="1">
        <f>IF(Closed!AE8&gt;0,100*Recoveries!AE8/Closed!AE8,100)</f>
        <v>93.82716049</v>
      </c>
      <c r="AF8" s="1">
        <f>IF(Closed!AF8&gt;0,100*Recoveries!AF8/Closed!AF8,100)</f>
        <v>93.82716049</v>
      </c>
      <c r="AG8" s="1">
        <f>IF(Closed!AG8&gt;0,100*Recoveries!AG8/Closed!AG8,100)</f>
        <v>93.82716049</v>
      </c>
      <c r="AH8" s="1">
        <f>IF(Closed!AH8&gt;0,100*Recoveries!AH8/Closed!AH8,100)</f>
        <v>93.82716049</v>
      </c>
      <c r="AI8" s="1">
        <f>IF(Closed!AI8&gt;0,100*Recoveries!AI8/Closed!AI8,100)</f>
        <v>93.82716049</v>
      </c>
      <c r="AJ8" s="1">
        <f>IF(Closed!AJ8&gt;0,100*Recoveries!AJ8/Closed!AJ8,100)</f>
        <v>93.82716049</v>
      </c>
      <c r="AK8" s="1">
        <f>IF(Closed!AK8&gt;0,100*Recoveries!AK8/Closed!AK8,100)</f>
        <v>93.82716049</v>
      </c>
      <c r="AL8" s="1">
        <f>IF(Closed!AL8&gt;0,100*Recoveries!AL8/Closed!AL8,100)</f>
        <v>94.11764706</v>
      </c>
      <c r="AM8" s="1">
        <f>IF(Closed!AM8&gt;0,100*Recoveries!AM8/Closed!AM8,100)</f>
        <v>94.11764706</v>
      </c>
      <c r="AN8" s="1">
        <f>IF(Closed!AN8&gt;0,100*Recoveries!AN8/Closed!AN8,100)</f>
        <v>94.11764706</v>
      </c>
      <c r="AO8" s="1">
        <f>IF(Closed!AO8&gt;0,100*Recoveries!AO8/Closed!AO8,100)</f>
        <v>94.11764706</v>
      </c>
      <c r="AP8" s="1">
        <f>IF(Closed!AP8&gt;0,100*Recoveries!AP8/Closed!AP8,100)</f>
        <v>94.44444444</v>
      </c>
      <c r="AQ8" s="1">
        <f>IF(Closed!AQ8&gt;0,100*Recoveries!AQ8/Closed!AQ8,100)</f>
        <v>94.44444444</v>
      </c>
      <c r="AR8" s="1">
        <f>IF(Closed!AR8&gt;0,100*Recoveries!AR8/Closed!AR8,100)</f>
        <v>94.44444444</v>
      </c>
      <c r="AS8" s="1">
        <f>IF(Closed!AS8&gt;0,100*Recoveries!AS8/Closed!AS8,100)</f>
        <v>94.44444444</v>
      </c>
      <c r="AT8" s="1">
        <f>IF(Closed!AT8&gt;0,100*Recoveries!AT8/Closed!AT8,100)</f>
        <v>94.59459459</v>
      </c>
      <c r="AU8" s="1">
        <f>IF(Closed!AU8&gt;0,100*Recoveries!AU8/Closed!AU8,100)</f>
        <v>94.59459459</v>
      </c>
      <c r="AV8" s="1">
        <f>IF(Closed!AV8&gt;0,100*Recoveries!AV8/Closed!AV8,100)</f>
        <v>94.59459459</v>
      </c>
      <c r="AW8" s="1">
        <f>IF(Closed!AW8&gt;0,100*Recoveries!AW8/Closed!AW8,100)</f>
        <v>94.69026549</v>
      </c>
      <c r="AX8" s="1">
        <f>IF(Closed!AX8&gt;0,100*Recoveries!AX8/Closed!AX8,100)</f>
        <v>94.73684211</v>
      </c>
      <c r="AY8" s="1">
        <f>IF(Closed!AY8&gt;0,100*Recoveries!AY8/Closed!AY8,100)</f>
        <v>94.73684211</v>
      </c>
      <c r="AZ8" s="1"/>
    </row>
    <row r="9" ht="14.25" customHeight="1">
      <c r="A9" s="18" t="s">
        <v>8</v>
      </c>
      <c r="B9" s="1">
        <f>IF(Closed!B9&gt;0,100*Recoveries!B9/Closed!B9,100)</f>
        <v>100</v>
      </c>
      <c r="C9" s="1">
        <f>IF(Closed!C9&gt;0,100*Recoveries!C9/Closed!C9,100)</f>
        <v>100</v>
      </c>
      <c r="D9" s="1">
        <f>IF(Closed!D9&gt;0,100*Recoveries!D9/Closed!D9,100)</f>
        <v>100</v>
      </c>
      <c r="E9" s="1">
        <f>IF(Closed!E9&gt;0,100*Recoveries!E9/Closed!E9,100)</f>
        <v>100</v>
      </c>
      <c r="F9" s="1">
        <f>IF(Closed!F9&gt;0,100*Recoveries!F9/Closed!F9,100)</f>
        <v>0</v>
      </c>
      <c r="G9" s="1">
        <f>IF(Closed!G9&gt;0,100*Recoveries!G9/Closed!G9,100)</f>
        <v>0</v>
      </c>
      <c r="H9" s="1">
        <f>IF(Closed!H9&gt;0,100*Recoveries!H9/Closed!H9,100)</f>
        <v>0</v>
      </c>
      <c r="I9" s="1">
        <f>IF(Closed!I9&gt;0,100*Recoveries!I9/Closed!I9,100)</f>
        <v>0</v>
      </c>
      <c r="J9" s="1">
        <f>IF(Closed!J9&gt;0,100*Recoveries!J9/Closed!J9,100)</f>
        <v>0</v>
      </c>
      <c r="K9" s="1">
        <f>IF(Closed!K9&gt;0,100*Recoveries!K9/Closed!K9,100)</f>
        <v>0</v>
      </c>
      <c r="L9" s="1">
        <f>IF(Closed!L9&gt;0,100*Recoveries!L9/Closed!L9,100)</f>
        <v>0</v>
      </c>
      <c r="M9" s="1">
        <f>IF(Closed!M9&gt;0,100*Recoveries!M9/Closed!M9,100)</f>
        <v>0</v>
      </c>
      <c r="N9" s="1">
        <f>IF(Closed!N9&gt;0,100*Recoveries!N9/Closed!N9,100)</f>
        <v>0</v>
      </c>
      <c r="O9" s="1">
        <f>IF(Closed!O9&gt;0,100*Recoveries!O9/Closed!O9,100)</f>
        <v>0</v>
      </c>
      <c r="P9" s="1">
        <f>IF(Closed!P9&gt;0,100*Recoveries!P9/Closed!P9,100)</f>
        <v>55.55555556</v>
      </c>
      <c r="Q9" s="1">
        <f>IF(Closed!Q9&gt;0,100*Recoveries!Q9/Closed!Q9,100)</f>
        <v>55.55555556</v>
      </c>
      <c r="R9" s="1">
        <f>IF(Closed!R9&gt;0,100*Recoveries!R9/Closed!R9,100)</f>
        <v>55.55555556</v>
      </c>
      <c r="S9" s="1">
        <f>IF(Closed!S9&gt;0,100*Recoveries!S9/Closed!S9,100)</f>
        <v>55.55555556</v>
      </c>
      <c r="T9" s="1">
        <f>IF(Closed!T9&gt;0,100*Recoveries!T9/Closed!T9,100)</f>
        <v>55.55555556</v>
      </c>
      <c r="U9" s="1">
        <f>IF(Closed!U9&gt;0,100*Recoveries!U9/Closed!U9,100)</f>
        <v>45.45454545</v>
      </c>
      <c r="V9" s="1">
        <f>IF(Closed!V9&gt;0,100*Recoveries!V9/Closed!V9,100)</f>
        <v>82.75862069</v>
      </c>
      <c r="W9" s="1">
        <f>IF(Closed!W9&gt;0,100*Recoveries!W9/Closed!W9,100)</f>
        <v>82.75862069</v>
      </c>
      <c r="X9" s="1">
        <f>IF(Closed!X9&gt;0,100*Recoveries!X9/Closed!X9,100)</f>
        <v>82.05128205</v>
      </c>
      <c r="Y9" s="1">
        <f>IF(Closed!Y9&gt;0,100*Recoveries!Y9/Closed!Y9,100)</f>
        <v>81.3559322</v>
      </c>
      <c r="Z9" s="1">
        <f>IF(Closed!Z9&gt;0,100*Recoveries!Z9/Closed!Z9,100)</f>
        <v>86.7816092</v>
      </c>
      <c r="AA9" s="1">
        <f>IF(Closed!AA9&gt;0,100*Recoveries!AA9/Closed!AA9,100)</f>
        <v>86.7816092</v>
      </c>
      <c r="AB9" s="1">
        <f>IF(Closed!AB9&gt;0,100*Recoveries!AB9/Closed!AB9,100)</f>
        <v>85.79545455</v>
      </c>
      <c r="AC9" s="1">
        <f>IF(Closed!AC9&gt;0,100*Recoveries!AC9/Closed!AC9,100)</f>
        <v>89.92537313</v>
      </c>
      <c r="AD9" s="1">
        <f>IF(Closed!AD9&gt;0,100*Recoveries!AD9/Closed!AD9,100)</f>
        <v>89.25925926</v>
      </c>
      <c r="AE9" s="1">
        <f>IF(Closed!AE9&gt;0,100*Recoveries!AE9/Closed!AE9,100)</f>
        <v>89.25925926</v>
      </c>
      <c r="AF9" s="1">
        <f>IF(Closed!AF9&gt;0,100*Recoveries!AF9/Closed!AF9,100)</f>
        <v>89.25925926</v>
      </c>
      <c r="AG9" s="1">
        <f>IF(Closed!AG9&gt;0,100*Recoveries!AG9/Closed!AG9,100)</f>
        <v>88.9298893</v>
      </c>
      <c r="AH9" s="1">
        <f>IF(Closed!AH9&gt;0,100*Recoveries!AH9/Closed!AH9,100)</f>
        <v>88.9298893</v>
      </c>
      <c r="AI9" s="1">
        <f>IF(Closed!AI9&gt;0,100*Recoveries!AI9/Closed!AI9,100)</f>
        <v>88.27838828</v>
      </c>
      <c r="AJ9" s="1">
        <f>IF(Closed!AJ9&gt;0,100*Recoveries!AJ9/Closed!AJ9,100)</f>
        <v>88.27838828</v>
      </c>
      <c r="AK9" s="1">
        <f>IF(Closed!AK9&gt;0,100*Recoveries!AK9/Closed!AK9,100)</f>
        <v>88.27838828</v>
      </c>
      <c r="AL9" s="1">
        <f>IF(Closed!AL9&gt;0,100*Recoveries!AL9/Closed!AL9,100)</f>
        <v>91.68704156</v>
      </c>
      <c r="AM9" s="1">
        <f>IF(Closed!AM9&gt;0,100*Recoveries!AM9/Closed!AM9,100)</f>
        <v>91.68704156</v>
      </c>
      <c r="AN9" s="1">
        <f>IF(Closed!AN9&gt;0,100*Recoveries!AN9/Closed!AN9,100)</f>
        <v>92.22222222</v>
      </c>
      <c r="AO9" s="1">
        <f>IF(Closed!AO9&gt;0,100*Recoveries!AO9/Closed!AO9,100)</f>
        <v>92.01773836</v>
      </c>
      <c r="AP9" s="1">
        <f>IF(Closed!AP9&gt;0,100*Recoveries!AP9/Closed!AP9,100)</f>
        <v>91.70305677</v>
      </c>
      <c r="AQ9" s="1">
        <f>IF(Closed!AQ9&gt;0,100*Recoveries!AQ9/Closed!AQ9,100)</f>
        <v>91.30434783</v>
      </c>
      <c r="AR9" s="1">
        <f>IF(Closed!AR9&gt;0,100*Recoveries!AR9/Closed!AR9,100)</f>
        <v>90.90909091</v>
      </c>
      <c r="AS9" s="1">
        <f>IF(Closed!AS9&gt;0,100*Recoveries!AS9/Closed!AS9,100)</f>
        <v>90.90909091</v>
      </c>
      <c r="AT9" s="1">
        <f>IF(Closed!AT9&gt;0,100*Recoveries!AT9/Closed!AT9,100)</f>
        <v>93.37442219</v>
      </c>
      <c r="AU9" s="1">
        <f>IF(Closed!AU9&gt;0,100*Recoveries!AU9/Closed!AU9,100)</f>
        <v>93.23076923</v>
      </c>
      <c r="AV9" s="1">
        <f>IF(Closed!AV9&gt;0,100*Recoveries!AV9/Closed!AV9,100)</f>
        <v>93.23076923</v>
      </c>
      <c r="AW9" s="1">
        <f>IF(Closed!AW9&gt;0,100*Recoveries!AW9/Closed!AW9,100)</f>
        <v>93.35347432</v>
      </c>
      <c r="AX9" s="1">
        <f>IF(Closed!AX9&gt;0,100*Recoveries!AX9/Closed!AX9,100)</f>
        <v>93.99727149</v>
      </c>
      <c r="AY9" s="1">
        <f>IF(Closed!AY9&gt;0,100*Recoveries!AY9/Closed!AY9,100)</f>
        <v>94.64285714</v>
      </c>
      <c r="AZ9" s="1"/>
    </row>
    <row r="10" ht="14.25" customHeight="1">
      <c r="A10" s="18" t="s">
        <v>9</v>
      </c>
      <c r="B10" s="1">
        <f>IF(Closed!B10&gt;0,100*Recoveries!B10/Closed!B10,100)</f>
        <v>0</v>
      </c>
      <c r="C10" s="1">
        <f>IF(Closed!C10&gt;0,100*Recoveries!C10/Closed!C10,100)</f>
        <v>0</v>
      </c>
      <c r="D10" s="1">
        <f>IF(Closed!D10&gt;0,100*Recoveries!D10/Closed!D10,100)</f>
        <v>0</v>
      </c>
      <c r="E10" s="1">
        <f>IF(Closed!E10&gt;0,100*Recoveries!E10/Closed!E10,100)</f>
        <v>0</v>
      </c>
      <c r="F10" s="1">
        <f>IF(Closed!F10&gt;0,100*Recoveries!F10/Closed!F10,100)</f>
        <v>0</v>
      </c>
      <c r="G10" s="1">
        <f>IF(Closed!G10&gt;0,100*Recoveries!G10/Closed!G10,100)</f>
        <v>0</v>
      </c>
      <c r="H10" s="1">
        <f>IF(Closed!H10&gt;0,100*Recoveries!H10/Closed!H10,100)</f>
        <v>0</v>
      </c>
      <c r="I10" s="1">
        <f>IF(Closed!I10&gt;0,100*Recoveries!I10/Closed!I10,100)</f>
        <v>0</v>
      </c>
      <c r="J10" s="1">
        <f>IF(Closed!J10&gt;0,100*Recoveries!J10/Closed!J10,100)</f>
        <v>0</v>
      </c>
      <c r="K10" s="1">
        <f>IF(Closed!K10&gt;0,100*Recoveries!K10/Closed!K10,100)</f>
        <v>0</v>
      </c>
      <c r="L10" s="1">
        <f>IF(Closed!L10&gt;0,100*Recoveries!L10/Closed!L10,100)</f>
        <v>0</v>
      </c>
      <c r="M10" s="1">
        <f>IF(Closed!M10&gt;0,100*Recoveries!M10/Closed!M10,100)</f>
        <v>0</v>
      </c>
      <c r="N10" s="1">
        <f>IF(Closed!N10&gt;0,100*Recoveries!N10/Closed!N10,100)</f>
        <v>0</v>
      </c>
      <c r="O10" s="1">
        <f>IF(Closed!O10&gt;0,100*Recoveries!O10/Closed!O10,100)</f>
        <v>0</v>
      </c>
      <c r="P10" s="1">
        <f>IF(Closed!P10&gt;0,100*Recoveries!P10/Closed!P10,100)</f>
        <v>96.20253165</v>
      </c>
      <c r="Q10" s="1">
        <f>IF(Closed!Q10&gt;0,100*Recoveries!Q10/Closed!Q10,100)</f>
        <v>96.20253165</v>
      </c>
      <c r="R10" s="1">
        <f>IF(Closed!R10&gt;0,100*Recoveries!R10/Closed!R10,100)</f>
        <v>96.20253165</v>
      </c>
      <c r="S10" s="1">
        <f>IF(Closed!S10&gt;0,100*Recoveries!S10/Closed!S10,100)</f>
        <v>95</v>
      </c>
      <c r="T10" s="1">
        <f>IF(Closed!T10&gt;0,100*Recoveries!T10/Closed!T10,100)</f>
        <v>95</v>
      </c>
      <c r="U10" s="1">
        <f>IF(Closed!U10&gt;0,100*Recoveries!U10/Closed!U10,100)</f>
        <v>95</v>
      </c>
      <c r="V10" s="1">
        <f>IF(Closed!V10&gt;0,100*Recoveries!V10/Closed!V10,100)</f>
        <v>94.03669725</v>
      </c>
      <c r="W10" s="1">
        <f>IF(Closed!W10&gt;0,100*Recoveries!W10/Closed!W10,100)</f>
        <v>93.18181818</v>
      </c>
      <c r="X10" s="1">
        <f>IF(Closed!X10&gt;0,100*Recoveries!X10/Closed!X10,100)</f>
        <v>92.760181</v>
      </c>
      <c r="Y10" s="1">
        <f>IF(Closed!Y10&gt;0,100*Recoveries!Y10/Closed!Y10,100)</f>
        <v>92.34234234</v>
      </c>
      <c r="Z10" s="1">
        <f>IF(Closed!Z10&gt;0,100*Recoveries!Z10/Closed!Z10,100)</f>
        <v>92.70386266</v>
      </c>
      <c r="AA10" s="1">
        <f>IF(Closed!AA10&gt;0,100*Recoveries!AA10/Closed!AA10,100)</f>
        <v>92.70386266</v>
      </c>
      <c r="AB10" s="1">
        <f>IF(Closed!AB10&gt;0,100*Recoveries!AB10/Closed!AB10,100)</f>
        <v>90.75630252</v>
      </c>
      <c r="AC10" s="1">
        <f>IF(Closed!AC10&gt;0,100*Recoveries!AC10/Closed!AC10,100)</f>
        <v>89.39393939</v>
      </c>
      <c r="AD10" s="1">
        <f>IF(Closed!AD10&gt;0,100*Recoveries!AD10/Closed!AD10,100)</f>
        <v>88.72180451</v>
      </c>
      <c r="AE10" s="1">
        <f>IF(Closed!AE10&gt;0,100*Recoveries!AE10/Closed!AE10,100)</f>
        <v>88.05970149</v>
      </c>
      <c r="AF10" s="1">
        <f>IF(Closed!AF10&gt;0,100*Recoveries!AF10/Closed!AF10,100)</f>
        <v>87.73234201</v>
      </c>
      <c r="AG10" s="1">
        <f>IF(Closed!AG10&gt;0,100*Recoveries!AG10/Closed!AG10,100)</f>
        <v>87.08487085</v>
      </c>
      <c r="AH10" s="1">
        <f>IF(Closed!AH10&gt;0,100*Recoveries!AH10/Closed!AH10,100)</f>
        <v>86.13138686</v>
      </c>
      <c r="AI10" s="1">
        <f>IF(Closed!AI10&gt;0,100*Recoveries!AI10/Closed!AI10,100)</f>
        <v>84.89208633</v>
      </c>
      <c r="AJ10" s="1">
        <f>IF(Closed!AJ10&gt;0,100*Recoveries!AJ10/Closed!AJ10,100)</f>
        <v>84.89208633</v>
      </c>
      <c r="AK10" s="1">
        <f>IF(Closed!AK10&gt;0,100*Recoveries!AK10/Closed!AK10,100)</f>
        <v>81.09965636</v>
      </c>
      <c r="AL10" s="1">
        <f>IF(Closed!AL10&gt;0,100*Recoveries!AL10/Closed!AL10,100)</f>
        <v>93.29341317</v>
      </c>
      <c r="AM10" s="1">
        <f>IF(Closed!AM10&gt;0,100*Recoveries!AM10/Closed!AM10,100)</f>
        <v>93.07048984</v>
      </c>
      <c r="AN10" s="1">
        <f>IF(Closed!AN10&gt;0,100*Recoveries!AN10/Closed!AN10,100)</f>
        <v>92.86510591</v>
      </c>
      <c r="AO10" s="1">
        <f>IF(Closed!AO10&gt;0,100*Recoveries!AO10/Closed!AO10,100)</f>
        <v>92.1460177</v>
      </c>
      <c r="AP10" s="1">
        <f>IF(Closed!AP10&gt;0,100*Recoveries!AP10/Closed!AP10,100)</f>
        <v>93.89121339</v>
      </c>
      <c r="AQ10" s="1">
        <f>IF(Closed!AQ10&gt;0,100*Recoveries!AQ10/Closed!AQ10,100)</f>
        <v>93.42214821</v>
      </c>
      <c r="AR10" s="1">
        <f>IF(Closed!AR10&gt;0,100*Recoveries!AR10/Closed!AR10,100)</f>
        <v>92.72727273</v>
      </c>
      <c r="AS10" s="1">
        <f>IF(Closed!AS10&gt;0,100*Recoveries!AS10/Closed!AS10,100)</f>
        <v>92.19391947</v>
      </c>
      <c r="AT10" s="1">
        <f>IF(Closed!AT10&gt;0,100*Recoveries!AT10/Closed!AT10,100)</f>
        <v>94.25219941</v>
      </c>
      <c r="AU10" s="1">
        <f>IF(Closed!AU10&gt;0,100*Recoveries!AU10/Closed!AU10,100)</f>
        <v>93.81202569</v>
      </c>
      <c r="AV10" s="1">
        <f>IF(Closed!AV10&gt;0,100*Recoveries!AV10/Closed!AV10,100)</f>
        <v>93.81202569</v>
      </c>
      <c r="AW10" s="1">
        <f>IF(Closed!AW10&gt;0,100*Recoveries!AW10/Closed!AW10,100)</f>
        <v>94.33962264</v>
      </c>
      <c r="AX10" s="1">
        <f>IF(Closed!AX10&gt;0,100*Recoveries!AX10/Closed!AX10,100)</f>
        <v>95.2257587</v>
      </c>
      <c r="AY10" s="1">
        <f>IF(Closed!AY10&gt;0,100*Recoveries!AY10/Closed!AY10,100)</f>
        <v>95.4241817</v>
      </c>
      <c r="AZ10" s="1"/>
    </row>
    <row r="11" ht="14.25" customHeight="1">
      <c r="A11" s="18" t="s">
        <v>10</v>
      </c>
      <c r="B11" s="1">
        <f>IF(Closed!B11&gt;0,100*Recoveries!B11/Closed!B11,100)</f>
        <v>100</v>
      </c>
      <c r="C11" s="1">
        <f>IF(Closed!C11&gt;0,100*Recoveries!C11/Closed!C11,100)</f>
        <v>100</v>
      </c>
      <c r="D11" s="1">
        <f>IF(Closed!D11&gt;0,100*Recoveries!D11/Closed!D11,100)</f>
        <v>100</v>
      </c>
      <c r="E11" s="1">
        <f>IF(Closed!E11&gt;0,100*Recoveries!E11/Closed!E11,100)</f>
        <v>0</v>
      </c>
      <c r="F11" s="1">
        <f>IF(Closed!F11&gt;0,100*Recoveries!F11/Closed!F11,100)</f>
        <v>0</v>
      </c>
      <c r="G11" s="1">
        <f>IF(Closed!G11&gt;0,100*Recoveries!G11/Closed!G11,100)</f>
        <v>0</v>
      </c>
      <c r="H11" s="1">
        <f>IF(Closed!H11&gt;0,100*Recoveries!H11/Closed!H11,100)</f>
        <v>0</v>
      </c>
      <c r="I11" s="1">
        <f>IF(Closed!I11&gt;0,100*Recoveries!I11/Closed!I11,100)</f>
        <v>0</v>
      </c>
      <c r="J11" s="1">
        <f>IF(Closed!J11&gt;0,100*Recoveries!J11/Closed!J11,100)</f>
        <v>0</v>
      </c>
      <c r="K11" s="1">
        <f>IF(Closed!K11&gt;0,100*Recoveries!K11/Closed!K11,100)</f>
        <v>0</v>
      </c>
      <c r="L11" s="1">
        <f>IF(Closed!L11&gt;0,100*Recoveries!L11/Closed!L11,100)</f>
        <v>0</v>
      </c>
      <c r="M11" s="1">
        <f>IF(Closed!M11&gt;0,100*Recoveries!M11/Closed!M11,100)</f>
        <v>0</v>
      </c>
      <c r="N11" s="1">
        <f>IF(Closed!N11&gt;0,100*Recoveries!N11/Closed!N11,100)</f>
        <v>0</v>
      </c>
      <c r="O11" s="1">
        <f>IF(Closed!O11&gt;0,100*Recoveries!O11/Closed!O11,100)</f>
        <v>0</v>
      </c>
      <c r="P11" s="1">
        <f>IF(Closed!P11&gt;0,100*Recoveries!P11/Closed!P11,100)</f>
        <v>98.125</v>
      </c>
      <c r="Q11" s="1">
        <f>IF(Closed!Q11&gt;0,100*Recoveries!Q11/Closed!Q11,100)</f>
        <v>97.51552795</v>
      </c>
      <c r="R11" s="1">
        <f>IF(Closed!R11&gt;0,100*Recoveries!R11/Closed!R11,100)</f>
        <v>97.51552795</v>
      </c>
      <c r="S11" s="1">
        <f>IF(Closed!S11&gt;0,100*Recoveries!S11/Closed!S11,100)</f>
        <v>97.51552795</v>
      </c>
      <c r="T11" s="1">
        <f>IF(Closed!T11&gt;0,100*Recoveries!T11/Closed!T11,100)</f>
        <v>97.51552795</v>
      </c>
      <c r="U11" s="1">
        <f>IF(Closed!U11&gt;0,100*Recoveries!U11/Closed!U11,100)</f>
        <v>96.91358025</v>
      </c>
      <c r="V11" s="1">
        <f>IF(Closed!V11&gt;0,100*Recoveries!V11/Closed!V11,100)</f>
        <v>98.7628866</v>
      </c>
      <c r="W11" s="1">
        <f>IF(Closed!W11&gt;0,100*Recoveries!W11/Closed!W11,100)</f>
        <v>98.7628866</v>
      </c>
      <c r="X11" s="1">
        <f>IF(Closed!X11&gt;0,100*Recoveries!X11/Closed!X11,100)</f>
        <v>98.7628866</v>
      </c>
      <c r="Y11" s="1">
        <f>IF(Closed!Y11&gt;0,100*Recoveries!Y11/Closed!Y11,100)</f>
        <v>98.7628866</v>
      </c>
      <c r="Z11" s="1">
        <f>IF(Closed!Z11&gt;0,100*Recoveries!Z11/Closed!Z11,100)</f>
        <v>98.73188406</v>
      </c>
      <c r="AA11" s="1">
        <f>IF(Closed!AA11&gt;0,100*Recoveries!AA11/Closed!AA11,100)</f>
        <v>98.73188406</v>
      </c>
      <c r="AB11" s="1">
        <f>IF(Closed!AB11&gt;0,100*Recoveries!AB11/Closed!AB11,100)</f>
        <v>98.73188406</v>
      </c>
      <c r="AC11" s="1">
        <f>IF(Closed!AC11&gt;0,100*Recoveries!AC11/Closed!AC11,100)</f>
        <v>99.05992949</v>
      </c>
      <c r="AD11" s="1">
        <f>IF(Closed!AD11&gt;0,100*Recoveries!AD11/Closed!AD11,100)</f>
        <v>99.05992949</v>
      </c>
      <c r="AE11" s="1">
        <f>IF(Closed!AE11&gt;0,100*Recoveries!AE11/Closed!AE11,100)</f>
        <v>99.05992949</v>
      </c>
      <c r="AF11" s="1">
        <f>IF(Closed!AF11&gt;0,100*Recoveries!AF11/Closed!AF11,100)</f>
        <v>99.05992949</v>
      </c>
      <c r="AG11" s="1">
        <f>IF(Closed!AG11&gt;0,100*Recoveries!AG11/Closed!AG11,100)</f>
        <v>99.05992949</v>
      </c>
      <c r="AH11" s="1">
        <f>IF(Closed!AH11&gt;0,100*Recoveries!AH11/Closed!AH11,100)</f>
        <v>99.05992949</v>
      </c>
      <c r="AI11" s="1">
        <f>IF(Closed!AI11&gt;0,100*Recoveries!AI11/Closed!AI11,100)</f>
        <v>98.71194379</v>
      </c>
      <c r="AJ11" s="1">
        <f>IF(Closed!AJ11&gt;0,100*Recoveries!AJ11/Closed!AJ11,100)</f>
        <v>98.71194379</v>
      </c>
      <c r="AK11" s="1">
        <f>IF(Closed!AK11&gt;0,100*Recoveries!AK11/Closed!AK11,100)</f>
        <v>98.71194379</v>
      </c>
      <c r="AL11" s="1">
        <f>IF(Closed!AL11&gt;0,100*Recoveries!AL11/Closed!AL11,100)</f>
        <v>98.75</v>
      </c>
      <c r="AM11" s="1">
        <f>IF(Closed!AM11&gt;0,100*Recoveries!AM11/Closed!AM11,100)</f>
        <v>98.54469854</v>
      </c>
      <c r="AN11" s="1">
        <f>IF(Closed!AN11&gt;0,100*Recoveries!AN11/Closed!AN11,100)</f>
        <v>98.59013092</v>
      </c>
      <c r="AO11" s="1">
        <f>IF(Closed!AO11&gt;0,100*Recoveries!AO11/Closed!AO11,100)</f>
        <v>98.49094567</v>
      </c>
      <c r="AP11" s="1">
        <f>IF(Closed!AP11&gt;0,100*Recoveries!AP11/Closed!AP11,100)</f>
        <v>98.57278782</v>
      </c>
      <c r="AQ11" s="1">
        <f>IF(Closed!AQ11&gt;0,100*Recoveries!AQ11/Closed!AQ11,100)</f>
        <v>98.57278782</v>
      </c>
      <c r="AR11" s="1">
        <f>IF(Closed!AR11&gt;0,100*Recoveries!AR11/Closed!AR11,100)</f>
        <v>98.29222011</v>
      </c>
      <c r="AS11" s="1">
        <f>IF(Closed!AS11&gt;0,100*Recoveries!AS11/Closed!AS11,100)</f>
        <v>98.19905213</v>
      </c>
      <c r="AT11" s="1">
        <f>IF(Closed!AT11&gt;0,100*Recoveries!AT11/Closed!AT11,100)</f>
        <v>98.26635146</v>
      </c>
      <c r="AU11" s="1">
        <f>IF(Closed!AU11&gt;0,100*Recoveries!AU11/Closed!AU11,100)</f>
        <v>98.26635146</v>
      </c>
      <c r="AV11" s="1">
        <f>IF(Closed!AV11&gt;0,100*Recoveries!AV11/Closed!AV11,100)</f>
        <v>98.26635146</v>
      </c>
      <c r="AW11" s="1">
        <f>IF(Closed!AW11&gt;0,100*Recoveries!AW11/Closed!AW11,100)</f>
        <v>98.24433065</v>
      </c>
      <c r="AX11" s="1">
        <f>IF(Closed!AX11&gt;0,100*Recoveries!AX11/Closed!AX11,100)</f>
        <v>98.47231063</v>
      </c>
      <c r="AY11" s="1">
        <f>IF(Closed!AY11&gt;0,100*Recoveries!AY11/Closed!AY11,100)</f>
        <v>98.47715736</v>
      </c>
      <c r="AZ11" s="1"/>
    </row>
    <row r="12" ht="14.25" customHeight="1"/>
    <row r="13" ht="14.25" customHeight="1"/>
    <row r="14" ht="14.25" customHeight="1">
      <c r="M14" s="22" t="s">
        <v>15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M14"/>
  </hyperlinks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2020-05-07T21:21:40Z</dcterms:created>
  <dc:creator>Paulin Kantu</dc:creator>
</cp:coreProperties>
</file>