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</definedName>
  </definedNames>
  <calcPr calcId="145621"/>
</workbook>
</file>

<file path=xl/calcChain.xml><?xml version="1.0" encoding="utf-8"?>
<calcChain xmlns="http://schemas.openxmlformats.org/spreadsheetml/2006/main">
  <c r="AB149" i="1" l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S2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W149" i="1"/>
  <c r="W148" i="1"/>
  <c r="W147" i="1"/>
  <c r="W146" i="1"/>
  <c r="W145" i="1"/>
  <c r="W144" i="1"/>
  <c r="W143" i="1"/>
  <c r="W142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  <c r="F4" i="1"/>
  <c r="I4" i="1" s="1"/>
  <c r="F5" i="1"/>
  <c r="I5" i="1" s="1"/>
  <c r="F6" i="1"/>
  <c r="F7" i="1"/>
  <c r="F8" i="1"/>
  <c r="F9" i="1"/>
  <c r="F10" i="1"/>
  <c r="F11" i="1"/>
  <c r="F12" i="1"/>
  <c r="F13" i="1"/>
  <c r="F14" i="1"/>
  <c r="F15" i="1"/>
  <c r="F16" i="1"/>
  <c r="F17" i="1"/>
  <c r="I17" i="1" s="1"/>
  <c r="F18" i="1"/>
  <c r="I18" i="1" s="1"/>
  <c r="F19" i="1"/>
  <c r="I19" i="1" s="1"/>
  <c r="F20" i="1"/>
  <c r="I20" i="1" s="1"/>
  <c r="F21" i="1"/>
  <c r="I21" i="1" s="1"/>
  <c r="F22" i="1"/>
  <c r="I22" i="1" s="1"/>
  <c r="F23" i="1"/>
  <c r="I23" i="1" s="1"/>
  <c r="F24" i="1"/>
  <c r="I24" i="1" s="1"/>
  <c r="F25" i="1"/>
  <c r="I25" i="1" s="1"/>
  <c r="F26" i="1"/>
  <c r="I26" i="1" s="1"/>
  <c r="F27" i="1"/>
  <c r="I27" i="1" s="1"/>
  <c r="F28" i="1"/>
  <c r="I28" i="1" s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I46" i="1" s="1"/>
  <c r="K46" i="1"/>
  <c r="F47" i="1"/>
  <c r="I47" i="1" s="1"/>
  <c r="F48" i="1"/>
  <c r="I48" i="1" s="1"/>
  <c r="F49" i="1"/>
  <c r="I49" i="1" s="1"/>
  <c r="F50" i="1"/>
  <c r="I50" i="1" s="1"/>
  <c r="F51" i="1"/>
  <c r="I51" i="1" s="1"/>
  <c r="F52" i="1"/>
  <c r="I52" i="1" s="1"/>
  <c r="F53" i="1"/>
  <c r="I53" i="1" s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I70" i="1" s="1"/>
  <c r="F71" i="1"/>
  <c r="I71" i="1" s="1"/>
  <c r="F72" i="1"/>
  <c r="I72" i="1" s="1"/>
  <c r="K72" i="1"/>
  <c r="L72" i="1" s="1"/>
  <c r="N72" i="1" s="1"/>
  <c r="F73" i="1"/>
  <c r="I73" i="1" s="1"/>
  <c r="K73" i="1"/>
  <c r="F74" i="1"/>
  <c r="I74" i="1" s="1"/>
  <c r="F75" i="1"/>
  <c r="K75" i="1" s="1"/>
  <c r="I75" i="1"/>
  <c r="F76" i="1"/>
  <c r="I76" i="1" s="1"/>
  <c r="K76" i="1"/>
  <c r="F77" i="1"/>
  <c r="I77" i="1"/>
  <c r="K77" i="1"/>
  <c r="L77" i="1"/>
  <c r="F78" i="1"/>
  <c r="I78" i="1" s="1"/>
  <c r="F79" i="1"/>
  <c r="I79" i="1" s="1"/>
  <c r="F80" i="1"/>
  <c r="I80" i="1" s="1"/>
  <c r="K80" i="1"/>
  <c r="F81" i="1"/>
  <c r="I81" i="1"/>
  <c r="K81" i="1"/>
  <c r="L81" i="1" s="1"/>
  <c r="F82" i="1"/>
  <c r="I82" i="1" s="1"/>
  <c r="F83" i="1"/>
  <c r="I83" i="1" s="1"/>
  <c r="F84" i="1"/>
  <c r="I84" i="1" s="1"/>
  <c r="F85" i="1"/>
  <c r="I85" i="1" s="1"/>
  <c r="K85" i="1"/>
  <c r="L85" i="1" s="1"/>
  <c r="F86" i="1"/>
  <c r="I86" i="1" s="1"/>
  <c r="F87" i="1"/>
  <c r="I87" i="1" s="1"/>
  <c r="F88" i="1"/>
  <c r="I88" i="1" s="1"/>
  <c r="K88" i="1"/>
  <c r="F89" i="1"/>
  <c r="K89" i="1" s="1"/>
  <c r="L89" i="1" s="1"/>
  <c r="I89" i="1"/>
  <c r="F90" i="1"/>
  <c r="I90" i="1" s="1"/>
  <c r="F91" i="1"/>
  <c r="I91" i="1" s="1"/>
  <c r="F92" i="1"/>
  <c r="I92" i="1" s="1"/>
  <c r="F93" i="1"/>
  <c r="I93" i="1" s="1"/>
  <c r="F94" i="1"/>
  <c r="F95" i="1"/>
  <c r="I95" i="1" s="1"/>
  <c r="F96" i="1"/>
  <c r="I96" i="1" s="1"/>
  <c r="K96" i="1"/>
  <c r="L96" i="1" s="1"/>
  <c r="N96" i="1" s="1"/>
  <c r="F97" i="1"/>
  <c r="I97" i="1" s="1"/>
  <c r="F98" i="1"/>
  <c r="F99" i="1"/>
  <c r="I99" i="1" s="1"/>
  <c r="F100" i="1"/>
  <c r="F101" i="1"/>
  <c r="K101" i="1" s="1"/>
  <c r="L101" i="1" s="1"/>
  <c r="N101" i="1" s="1"/>
  <c r="I101" i="1"/>
  <c r="F102" i="1"/>
  <c r="I102" i="1" s="1"/>
  <c r="F103" i="1"/>
  <c r="I103" i="1" s="1"/>
  <c r="F104" i="1"/>
  <c r="F105" i="1"/>
  <c r="I105" i="1" s="1"/>
  <c r="F106" i="1"/>
  <c r="I106" i="1" s="1"/>
  <c r="K106" i="1"/>
  <c r="F107" i="1"/>
  <c r="I107" i="1" s="1"/>
  <c r="F108" i="1"/>
  <c r="F109" i="1"/>
  <c r="I109" i="1"/>
  <c r="K109" i="1"/>
  <c r="F110" i="1"/>
  <c r="I110" i="1" s="1"/>
  <c r="F111" i="1"/>
  <c r="I111" i="1" s="1"/>
  <c r="F112" i="1"/>
  <c r="F113" i="1"/>
  <c r="I113" i="1" s="1"/>
  <c r="K113" i="1"/>
  <c r="L113" i="1" s="1"/>
  <c r="F114" i="1"/>
  <c r="I114" i="1" s="1"/>
  <c r="K114" i="1"/>
  <c r="L114" i="1" s="1"/>
  <c r="F115" i="1"/>
  <c r="I115" i="1" s="1"/>
  <c r="F116" i="1"/>
  <c r="I116" i="1" s="1"/>
  <c r="K116" i="1"/>
  <c r="L116" i="1" s="1"/>
  <c r="N116" i="1" s="1"/>
  <c r="F117" i="1"/>
  <c r="I117" i="1" s="1"/>
  <c r="K117" i="1"/>
  <c r="L117" i="1" s="1"/>
  <c r="F118" i="1"/>
  <c r="F119" i="1"/>
  <c r="F120" i="1"/>
  <c r="I120" i="1" s="1"/>
  <c r="K120" i="1"/>
  <c r="F121" i="1"/>
  <c r="I121" i="1" s="1"/>
  <c r="K121" i="1"/>
  <c r="L121" i="1" s="1"/>
  <c r="F122" i="1"/>
  <c r="I122" i="1" s="1"/>
  <c r="F123" i="1"/>
  <c r="F124" i="1"/>
  <c r="I124" i="1" s="1"/>
  <c r="F125" i="1"/>
  <c r="I125" i="1" s="1"/>
  <c r="F126" i="1"/>
  <c r="I126" i="1" s="1"/>
  <c r="F127" i="1"/>
  <c r="F128" i="1"/>
  <c r="I128" i="1" s="1"/>
  <c r="F129" i="1"/>
  <c r="I129" i="1" s="1"/>
  <c r="F130" i="1"/>
  <c r="I130" i="1" s="1"/>
  <c r="F131" i="1"/>
  <c r="F132" i="1"/>
  <c r="I132" i="1" s="1"/>
  <c r="F133" i="1"/>
  <c r="I133" i="1" s="1"/>
  <c r="F134" i="1"/>
  <c r="I134" i="1" s="1"/>
  <c r="F135" i="1"/>
  <c r="I135" i="1" s="1"/>
  <c r="F136" i="1"/>
  <c r="I136" i="1" s="1"/>
  <c r="F137" i="1"/>
  <c r="I137" i="1" s="1"/>
  <c r="K137" i="1"/>
  <c r="L137" i="1" s="1"/>
  <c r="F138" i="1"/>
  <c r="F139" i="1"/>
  <c r="I139" i="1" s="1"/>
  <c r="K139" i="1"/>
  <c r="F140" i="1"/>
  <c r="I140" i="1" s="1"/>
  <c r="F141" i="1"/>
  <c r="I141" i="1" s="1"/>
  <c r="F142" i="1"/>
  <c r="F143" i="1"/>
  <c r="I143" i="1" s="1"/>
  <c r="F144" i="1"/>
  <c r="I144" i="1" s="1"/>
  <c r="F145" i="1"/>
  <c r="I145" i="1" s="1"/>
  <c r="K145" i="1"/>
  <c r="L145" i="1" s="1"/>
  <c r="F146" i="1"/>
  <c r="I146" i="1" s="1"/>
  <c r="F147" i="1"/>
  <c r="I147" i="1" s="1"/>
  <c r="F148" i="1"/>
  <c r="I148" i="1" s="1"/>
  <c r="F149" i="1"/>
  <c r="I149" i="1" s="1"/>
  <c r="K149" i="1"/>
  <c r="F3" i="1"/>
  <c r="I3" i="1" s="1"/>
  <c r="F2" i="1"/>
  <c r="K2" i="1" s="1"/>
  <c r="K105" i="1" l="1"/>
  <c r="K95" i="1"/>
  <c r="L95" i="1" s="1"/>
  <c r="N95" i="1" s="1"/>
  <c r="K93" i="1"/>
  <c r="L93" i="1" s="1"/>
  <c r="K136" i="1"/>
  <c r="L136" i="1" s="1"/>
  <c r="M136" i="1" s="1"/>
  <c r="D136" i="1" s="1"/>
  <c r="K129" i="1"/>
  <c r="L129" i="1" s="1"/>
  <c r="K124" i="1"/>
  <c r="K115" i="1"/>
  <c r="L115" i="1" s="1"/>
  <c r="K102" i="1"/>
  <c r="K84" i="1"/>
  <c r="N77" i="1"/>
  <c r="O77" i="1" s="1"/>
  <c r="L73" i="1"/>
  <c r="N73" i="1" s="1"/>
  <c r="K147" i="1"/>
  <c r="L147" i="1" s="1"/>
  <c r="K141" i="1"/>
  <c r="L141" i="1" s="1"/>
  <c r="K135" i="1"/>
  <c r="L135" i="1" s="1"/>
  <c r="K133" i="1"/>
  <c r="L133" i="1" s="1"/>
  <c r="K125" i="1"/>
  <c r="L125" i="1" s="1"/>
  <c r="K110" i="1"/>
  <c r="K92" i="1"/>
  <c r="L2" i="1"/>
  <c r="N2" i="1" s="1"/>
  <c r="K146" i="1"/>
  <c r="K143" i="1"/>
  <c r="K140" i="1"/>
  <c r="I104" i="1"/>
  <c r="K104" i="1"/>
  <c r="I94" i="1"/>
  <c r="K94" i="1"/>
  <c r="L94" i="1" s="1"/>
  <c r="N94" i="1" s="1"/>
  <c r="L75" i="1"/>
  <c r="M75" i="1" s="1"/>
  <c r="D75" i="1" s="1"/>
  <c r="M141" i="1"/>
  <c r="D141" i="1" s="1"/>
  <c r="I138" i="1"/>
  <c r="K138" i="1"/>
  <c r="M133" i="1"/>
  <c r="D133" i="1" s="1"/>
  <c r="I131" i="1"/>
  <c r="K131" i="1"/>
  <c r="I127" i="1"/>
  <c r="K127" i="1"/>
  <c r="M125" i="1"/>
  <c r="D125" i="1" s="1"/>
  <c r="I123" i="1"/>
  <c r="K123" i="1"/>
  <c r="M121" i="1"/>
  <c r="D121" i="1" s="1"/>
  <c r="I119" i="1"/>
  <c r="K119" i="1"/>
  <c r="I108" i="1"/>
  <c r="K108" i="1"/>
  <c r="I98" i="1"/>
  <c r="K98" i="1"/>
  <c r="L98" i="1" s="1"/>
  <c r="N98" i="1" s="1"/>
  <c r="M147" i="1"/>
  <c r="D147" i="1" s="1"/>
  <c r="I2" i="1"/>
  <c r="L149" i="1"/>
  <c r="M149" i="1" s="1"/>
  <c r="D149" i="1" s="1"/>
  <c r="K148" i="1"/>
  <c r="K144" i="1"/>
  <c r="M139" i="1"/>
  <c r="D139" i="1" s="1"/>
  <c r="L139" i="1"/>
  <c r="N115" i="1"/>
  <c r="O115" i="1" s="1"/>
  <c r="I112" i="1"/>
  <c r="K112" i="1"/>
  <c r="M145" i="1"/>
  <c r="D145" i="1" s="1"/>
  <c r="I142" i="1"/>
  <c r="K142" i="1"/>
  <c r="M137" i="1"/>
  <c r="D137" i="1" s="1"/>
  <c r="K132" i="1"/>
  <c r="K128" i="1"/>
  <c r="M124" i="1"/>
  <c r="D124" i="1" s="1"/>
  <c r="L124" i="1"/>
  <c r="N124" i="1" s="1"/>
  <c r="L120" i="1"/>
  <c r="M120" i="1" s="1"/>
  <c r="D120" i="1" s="1"/>
  <c r="I118" i="1"/>
  <c r="K118" i="1"/>
  <c r="I100" i="1"/>
  <c r="K100" i="1"/>
  <c r="L100" i="1" s="1"/>
  <c r="N100" i="1" s="1"/>
  <c r="O100" i="1" s="1"/>
  <c r="U100" i="1" s="1"/>
  <c r="M88" i="1"/>
  <c r="D88" i="1" s="1"/>
  <c r="K134" i="1"/>
  <c r="K130" i="1"/>
  <c r="K126" i="1"/>
  <c r="K122" i="1"/>
  <c r="K111" i="1"/>
  <c r="K107" i="1"/>
  <c r="L107" i="1" s="1"/>
  <c r="N107" i="1" s="1"/>
  <c r="K103" i="1"/>
  <c r="L103" i="1" s="1"/>
  <c r="N103" i="1" s="1"/>
  <c r="K97" i="1"/>
  <c r="L97" i="1" s="1"/>
  <c r="N97" i="1" s="1"/>
  <c r="N93" i="1"/>
  <c r="K91" i="1"/>
  <c r="N89" i="1"/>
  <c r="O89" i="1" s="1"/>
  <c r="U89" i="1" s="1"/>
  <c r="K87" i="1"/>
  <c r="N85" i="1"/>
  <c r="O85" i="1" s="1"/>
  <c r="K83" i="1"/>
  <c r="N81" i="1"/>
  <c r="O81" i="1" s="1"/>
  <c r="K79" i="1"/>
  <c r="K19" i="1"/>
  <c r="K17" i="1"/>
  <c r="N92" i="1"/>
  <c r="O92" i="1" s="1"/>
  <c r="U92" i="1" s="1"/>
  <c r="K90" i="1"/>
  <c r="K86" i="1"/>
  <c r="N84" i="1"/>
  <c r="O84" i="1" s="1"/>
  <c r="K82" i="1"/>
  <c r="K78" i="1"/>
  <c r="N76" i="1"/>
  <c r="O76" i="1" s="1"/>
  <c r="K74" i="1"/>
  <c r="M93" i="1"/>
  <c r="D93" i="1" s="1"/>
  <c r="L92" i="1"/>
  <c r="M92" i="1" s="1"/>
  <c r="D92" i="1" s="1"/>
  <c r="M89" i="1"/>
  <c r="D89" i="1" s="1"/>
  <c r="L88" i="1"/>
  <c r="N88" i="1" s="1"/>
  <c r="O88" i="1" s="1"/>
  <c r="U88" i="1" s="1"/>
  <c r="M85" i="1"/>
  <c r="D85" i="1" s="1"/>
  <c r="L84" i="1"/>
  <c r="M84" i="1" s="1"/>
  <c r="D84" i="1" s="1"/>
  <c r="M81" i="1"/>
  <c r="D81" i="1" s="1"/>
  <c r="L80" i="1"/>
  <c r="M80" i="1" s="1"/>
  <c r="D80" i="1" s="1"/>
  <c r="M77" i="1"/>
  <c r="D77" i="1" s="1"/>
  <c r="L76" i="1"/>
  <c r="M76" i="1" s="1"/>
  <c r="D76" i="1" s="1"/>
  <c r="M73" i="1"/>
  <c r="D73" i="1" s="1"/>
  <c r="M72" i="1"/>
  <c r="D72" i="1" s="1"/>
  <c r="K20" i="1"/>
  <c r="K18" i="1"/>
  <c r="K99" i="1"/>
  <c r="L99" i="1" s="1"/>
  <c r="N99" i="1" s="1"/>
  <c r="O99" i="1" s="1"/>
  <c r="U99" i="1" s="1"/>
  <c r="O96" i="1"/>
  <c r="U96" i="1" s="1"/>
  <c r="O97" i="1"/>
  <c r="U97" i="1" s="1"/>
  <c r="O116" i="1"/>
  <c r="U116" i="1" s="1"/>
  <c r="O101" i="1"/>
  <c r="U101" i="1" s="1"/>
  <c r="O98" i="1"/>
  <c r="U98" i="1" s="1"/>
  <c r="O94" i="1"/>
  <c r="U94" i="1" s="1"/>
  <c r="O95" i="1"/>
  <c r="U95" i="1" s="1"/>
  <c r="M114" i="1"/>
  <c r="D114" i="1" s="1"/>
  <c r="L112" i="1"/>
  <c r="N112" i="1" s="1"/>
  <c r="N149" i="1"/>
  <c r="N147" i="1"/>
  <c r="N145" i="1"/>
  <c r="N141" i="1"/>
  <c r="N139" i="1"/>
  <c r="N137" i="1"/>
  <c r="N136" i="1"/>
  <c r="N133" i="1"/>
  <c r="N129" i="1"/>
  <c r="N125" i="1"/>
  <c r="N121" i="1"/>
  <c r="N120" i="1"/>
  <c r="N117" i="1"/>
  <c r="M115" i="1"/>
  <c r="D115" i="1" s="1"/>
  <c r="N113" i="1"/>
  <c r="L111" i="1"/>
  <c r="N111" i="1" s="1"/>
  <c r="M116" i="1"/>
  <c r="D116" i="1" s="1"/>
  <c r="N114" i="1"/>
  <c r="L110" i="1"/>
  <c r="M110" i="1" s="1"/>
  <c r="D110" i="1" s="1"/>
  <c r="L106" i="1"/>
  <c r="N106" i="1" s="1"/>
  <c r="L102" i="1"/>
  <c r="N102" i="1" s="1"/>
  <c r="O93" i="1"/>
  <c r="U93" i="1" s="1"/>
  <c r="M117" i="1"/>
  <c r="D117" i="1" s="1"/>
  <c r="M113" i="1"/>
  <c r="D113" i="1" s="1"/>
  <c r="L109" i="1"/>
  <c r="M109" i="1" s="1"/>
  <c r="D109" i="1" s="1"/>
  <c r="L105" i="1"/>
  <c r="N105" i="1" s="1"/>
  <c r="O72" i="1"/>
  <c r="U72" i="1" s="1"/>
  <c r="L108" i="1"/>
  <c r="N108" i="1" s="1"/>
  <c r="L104" i="1"/>
  <c r="N104" i="1" s="1"/>
  <c r="M101" i="1"/>
  <c r="D101" i="1" s="1"/>
  <c r="M100" i="1"/>
  <c r="D100" i="1" s="1"/>
  <c r="M98" i="1"/>
  <c r="D98" i="1" s="1"/>
  <c r="M97" i="1"/>
  <c r="D97" i="1" s="1"/>
  <c r="M96" i="1"/>
  <c r="D96" i="1" s="1"/>
  <c r="M95" i="1"/>
  <c r="D95" i="1" s="1"/>
  <c r="M94" i="1"/>
  <c r="D94" i="1" s="1"/>
  <c r="K70" i="1"/>
  <c r="I43" i="1"/>
  <c r="K43" i="1"/>
  <c r="I39" i="1"/>
  <c r="K39" i="1"/>
  <c r="I35" i="1"/>
  <c r="K35" i="1"/>
  <c r="I31" i="1"/>
  <c r="K31" i="1"/>
  <c r="U85" i="1"/>
  <c r="U77" i="1"/>
  <c r="I42" i="1"/>
  <c r="K42" i="1"/>
  <c r="I38" i="1"/>
  <c r="K38" i="1"/>
  <c r="I34" i="1"/>
  <c r="K34" i="1"/>
  <c r="I30" i="1"/>
  <c r="K30" i="1"/>
  <c r="K71" i="1"/>
  <c r="I69" i="1"/>
  <c r="K69" i="1"/>
  <c r="I68" i="1"/>
  <c r="K68" i="1"/>
  <c r="I67" i="1"/>
  <c r="K67" i="1"/>
  <c r="I66" i="1"/>
  <c r="K66" i="1"/>
  <c r="I65" i="1"/>
  <c r="K65" i="1"/>
  <c r="I64" i="1"/>
  <c r="K64" i="1"/>
  <c r="I63" i="1"/>
  <c r="K63" i="1"/>
  <c r="I62" i="1"/>
  <c r="K62" i="1"/>
  <c r="I61" i="1"/>
  <c r="K61" i="1"/>
  <c r="I60" i="1"/>
  <c r="K60" i="1"/>
  <c r="I59" i="1"/>
  <c r="K59" i="1"/>
  <c r="I58" i="1"/>
  <c r="K58" i="1"/>
  <c r="I57" i="1"/>
  <c r="K57" i="1"/>
  <c r="I56" i="1"/>
  <c r="K56" i="1"/>
  <c r="I55" i="1"/>
  <c r="K55" i="1"/>
  <c r="I54" i="1"/>
  <c r="K54" i="1"/>
  <c r="L46" i="1"/>
  <c r="N46" i="1" s="1"/>
  <c r="K45" i="1"/>
  <c r="I45" i="1"/>
  <c r="I41" i="1"/>
  <c r="K41" i="1"/>
  <c r="I37" i="1"/>
  <c r="K37" i="1"/>
  <c r="I33" i="1"/>
  <c r="K33" i="1"/>
  <c r="I29" i="1"/>
  <c r="K29" i="1"/>
  <c r="I44" i="1"/>
  <c r="K44" i="1"/>
  <c r="I40" i="1"/>
  <c r="K40" i="1"/>
  <c r="I36" i="1"/>
  <c r="K36" i="1"/>
  <c r="I32" i="1"/>
  <c r="K32" i="1"/>
  <c r="K28" i="1"/>
  <c r="K27" i="1"/>
  <c r="K26" i="1"/>
  <c r="K25" i="1"/>
  <c r="K24" i="1"/>
  <c r="K23" i="1"/>
  <c r="K22" i="1"/>
  <c r="K21" i="1"/>
  <c r="L20" i="1"/>
  <c r="N20" i="1" s="1"/>
  <c r="L19" i="1"/>
  <c r="N19" i="1" s="1"/>
  <c r="L18" i="1"/>
  <c r="N18" i="1" s="1"/>
  <c r="L17" i="1"/>
  <c r="M17" i="1" s="1"/>
  <c r="D17" i="1" s="1"/>
  <c r="I16" i="1"/>
  <c r="K16" i="1"/>
  <c r="I14" i="1"/>
  <c r="K14" i="1"/>
  <c r="I12" i="1"/>
  <c r="K12" i="1"/>
  <c r="I10" i="1"/>
  <c r="K10" i="1"/>
  <c r="I8" i="1"/>
  <c r="K8" i="1"/>
  <c r="I6" i="1"/>
  <c r="K6" i="1"/>
  <c r="K53" i="1"/>
  <c r="K52" i="1"/>
  <c r="K51" i="1"/>
  <c r="K50" i="1"/>
  <c r="K49" i="1"/>
  <c r="K48" i="1"/>
  <c r="K47" i="1"/>
  <c r="I15" i="1"/>
  <c r="K15" i="1"/>
  <c r="I13" i="1"/>
  <c r="K13" i="1"/>
  <c r="I11" i="1"/>
  <c r="K11" i="1"/>
  <c r="I9" i="1"/>
  <c r="K9" i="1"/>
  <c r="I7" i="1"/>
  <c r="K7" i="1"/>
  <c r="M18" i="1"/>
  <c r="D18" i="1" s="1"/>
  <c r="K5" i="1"/>
  <c r="K4" i="1"/>
  <c r="K3" i="1"/>
  <c r="O73" i="1" l="1"/>
  <c r="U73" i="1" s="1"/>
  <c r="M135" i="1"/>
  <c r="D135" i="1" s="1"/>
  <c r="N135" i="1"/>
  <c r="U81" i="1"/>
  <c r="U115" i="1"/>
  <c r="N80" i="1"/>
  <c r="M129" i="1"/>
  <c r="D129" i="1" s="1"/>
  <c r="U2" i="1"/>
  <c r="U76" i="1"/>
  <c r="U84" i="1"/>
  <c r="O2" i="1"/>
  <c r="L126" i="1"/>
  <c r="N126" i="1" s="1"/>
  <c r="O126" i="1" s="1"/>
  <c r="U126" i="1" s="1"/>
  <c r="L132" i="1"/>
  <c r="N132" i="1" s="1"/>
  <c r="L148" i="1"/>
  <c r="N148" i="1" s="1"/>
  <c r="L119" i="1"/>
  <c r="N119" i="1" s="1"/>
  <c r="L138" i="1"/>
  <c r="N138" i="1" s="1"/>
  <c r="O138" i="1" s="1"/>
  <c r="U138" i="1" s="1"/>
  <c r="N75" i="1"/>
  <c r="M46" i="1"/>
  <c r="D46" i="1" s="1"/>
  <c r="L78" i="1"/>
  <c r="N78" i="1" s="1"/>
  <c r="L86" i="1"/>
  <c r="M86" i="1" s="1"/>
  <c r="D86" i="1" s="1"/>
  <c r="L83" i="1"/>
  <c r="M83" i="1" s="1"/>
  <c r="D83" i="1" s="1"/>
  <c r="L91" i="1"/>
  <c r="N91" i="1" s="1"/>
  <c r="O91" i="1" s="1"/>
  <c r="U91" i="1" s="1"/>
  <c r="L130" i="1"/>
  <c r="N130" i="1" s="1"/>
  <c r="L118" i="1"/>
  <c r="N118" i="1" s="1"/>
  <c r="L131" i="1"/>
  <c r="N131" i="1" s="1"/>
  <c r="O131" i="1" s="1"/>
  <c r="U131" i="1" s="1"/>
  <c r="L140" i="1"/>
  <c r="N140" i="1" s="1"/>
  <c r="L134" i="1"/>
  <c r="N134" i="1" s="1"/>
  <c r="O134" i="1" s="1"/>
  <c r="L142" i="1"/>
  <c r="N142" i="1" s="1"/>
  <c r="L127" i="1"/>
  <c r="N127" i="1" s="1"/>
  <c r="O127" i="1" s="1"/>
  <c r="U127" i="1" s="1"/>
  <c r="L143" i="1"/>
  <c r="N143" i="1" s="1"/>
  <c r="M2" i="1"/>
  <c r="D2" i="1" s="1"/>
  <c r="N17" i="1"/>
  <c r="L74" i="1"/>
  <c r="M74" i="1" s="1"/>
  <c r="D74" i="1" s="1"/>
  <c r="N74" i="1"/>
  <c r="L82" i="1"/>
  <c r="M82" i="1" s="1"/>
  <c r="D82" i="1" s="1"/>
  <c r="L90" i="1"/>
  <c r="N90" i="1" s="1"/>
  <c r="O90" i="1" s="1"/>
  <c r="U90" i="1" s="1"/>
  <c r="L79" i="1"/>
  <c r="M79" i="1" s="1"/>
  <c r="D79" i="1" s="1"/>
  <c r="L87" i="1"/>
  <c r="M87" i="1" s="1"/>
  <c r="D87" i="1" s="1"/>
  <c r="L122" i="1"/>
  <c r="N122" i="1" s="1"/>
  <c r="L128" i="1"/>
  <c r="N128" i="1" s="1"/>
  <c r="O128" i="1" s="1"/>
  <c r="U128" i="1" s="1"/>
  <c r="M144" i="1"/>
  <c r="D144" i="1" s="1"/>
  <c r="L144" i="1"/>
  <c r="N144" i="1" s="1"/>
  <c r="L123" i="1"/>
  <c r="N123" i="1" s="1"/>
  <c r="O123" i="1" s="1"/>
  <c r="U123" i="1" s="1"/>
  <c r="L146" i="1"/>
  <c r="N146" i="1" s="1"/>
  <c r="M99" i="1"/>
  <c r="D99" i="1" s="1"/>
  <c r="M20" i="1"/>
  <c r="D20" i="1" s="1"/>
  <c r="M19" i="1"/>
  <c r="D19" i="1" s="1"/>
  <c r="O106" i="1"/>
  <c r="U106" i="1" s="1"/>
  <c r="O20" i="1"/>
  <c r="U20" i="1" s="1"/>
  <c r="O46" i="1"/>
  <c r="U46" i="1" s="1"/>
  <c r="O105" i="1"/>
  <c r="U105" i="1" s="1"/>
  <c r="O18" i="1"/>
  <c r="U18" i="1" s="1"/>
  <c r="O102" i="1"/>
  <c r="U102" i="1" s="1"/>
  <c r="N13" i="1"/>
  <c r="L13" i="1"/>
  <c r="M13" i="1" s="1"/>
  <c r="D13" i="1" s="1"/>
  <c r="L22" i="1"/>
  <c r="M22" i="1" s="1"/>
  <c r="D22" i="1" s="1"/>
  <c r="L52" i="1"/>
  <c r="N52" i="1" s="1"/>
  <c r="N12" i="1"/>
  <c r="L12" i="1"/>
  <c r="M12" i="1"/>
  <c r="D12" i="1" s="1"/>
  <c r="L23" i="1"/>
  <c r="M23" i="1" s="1"/>
  <c r="D23" i="1" s="1"/>
  <c r="L27" i="1"/>
  <c r="M27" i="1" s="1"/>
  <c r="D27" i="1" s="1"/>
  <c r="L36" i="1"/>
  <c r="N36" i="1" s="1"/>
  <c r="M36" i="1"/>
  <c r="D36" i="1" s="1"/>
  <c r="L44" i="1"/>
  <c r="M44" i="1" s="1"/>
  <c r="D44" i="1" s="1"/>
  <c r="L33" i="1"/>
  <c r="M33" i="1" s="1"/>
  <c r="D33" i="1" s="1"/>
  <c r="L30" i="1"/>
  <c r="M30" i="1" s="1"/>
  <c r="D30" i="1" s="1"/>
  <c r="L7" i="1"/>
  <c r="N7" i="1" s="1"/>
  <c r="L11" i="1"/>
  <c r="M11" i="1" s="1"/>
  <c r="D11" i="1" s="1"/>
  <c r="L15" i="1"/>
  <c r="M15" i="1" s="1"/>
  <c r="D15" i="1" s="1"/>
  <c r="L49" i="1"/>
  <c r="N49" i="1" s="1"/>
  <c r="L53" i="1"/>
  <c r="N53" i="1" s="1"/>
  <c r="M53" i="1"/>
  <c r="D53" i="1" s="1"/>
  <c r="L24" i="1"/>
  <c r="M24" i="1" s="1"/>
  <c r="D24" i="1" s="1"/>
  <c r="L28" i="1"/>
  <c r="M28" i="1" s="1"/>
  <c r="D28" i="1" s="1"/>
  <c r="L55" i="1"/>
  <c r="M55" i="1" s="1"/>
  <c r="D55" i="1" s="1"/>
  <c r="L57" i="1"/>
  <c r="N57" i="1" s="1"/>
  <c r="L59" i="1"/>
  <c r="M59" i="1" s="1"/>
  <c r="D59" i="1" s="1"/>
  <c r="L61" i="1"/>
  <c r="M61" i="1" s="1"/>
  <c r="D61" i="1" s="1"/>
  <c r="L63" i="1"/>
  <c r="M63" i="1" s="1"/>
  <c r="D63" i="1" s="1"/>
  <c r="L65" i="1"/>
  <c r="N65" i="1" s="1"/>
  <c r="L67" i="1"/>
  <c r="M67" i="1" s="1"/>
  <c r="D67" i="1" s="1"/>
  <c r="L69" i="1"/>
  <c r="M69" i="1" s="1"/>
  <c r="D69" i="1" s="1"/>
  <c r="M108" i="1"/>
  <c r="D108" i="1" s="1"/>
  <c r="M105" i="1"/>
  <c r="D105" i="1" s="1"/>
  <c r="M106" i="1"/>
  <c r="D106" i="1" s="1"/>
  <c r="O114" i="1"/>
  <c r="U114" i="1" s="1"/>
  <c r="M103" i="1"/>
  <c r="D103" i="1" s="1"/>
  <c r="M111" i="1"/>
  <c r="D111" i="1" s="1"/>
  <c r="O120" i="1"/>
  <c r="U120" i="1" s="1"/>
  <c r="O124" i="1"/>
  <c r="U124" i="1" s="1"/>
  <c r="O132" i="1"/>
  <c r="U132" i="1" s="1"/>
  <c r="O136" i="1"/>
  <c r="U136" i="1" s="1"/>
  <c r="O140" i="1"/>
  <c r="U140" i="1" s="1"/>
  <c r="O144" i="1"/>
  <c r="U144" i="1" s="1"/>
  <c r="O148" i="1"/>
  <c r="U148" i="1" s="1"/>
  <c r="L51" i="1"/>
  <c r="N51" i="1" s="1"/>
  <c r="M50" i="1"/>
  <c r="D50" i="1" s="1"/>
  <c r="L50" i="1"/>
  <c r="N50" i="1" s="1"/>
  <c r="L6" i="1"/>
  <c r="N6" i="1" s="1"/>
  <c r="M6" i="1"/>
  <c r="D6" i="1" s="1"/>
  <c r="L10" i="1"/>
  <c r="N10" i="1" s="1"/>
  <c r="L14" i="1"/>
  <c r="M14" i="1" s="1"/>
  <c r="D14" i="1" s="1"/>
  <c r="L21" i="1"/>
  <c r="M21" i="1" s="1"/>
  <c r="D21" i="1" s="1"/>
  <c r="L25" i="1"/>
  <c r="N25" i="1" s="1"/>
  <c r="L32" i="1"/>
  <c r="N32" i="1" s="1"/>
  <c r="L40" i="1"/>
  <c r="M40" i="1" s="1"/>
  <c r="D40" i="1" s="1"/>
  <c r="L29" i="1"/>
  <c r="M29" i="1" s="1"/>
  <c r="D29" i="1" s="1"/>
  <c r="L37" i="1"/>
  <c r="N37" i="1" s="1"/>
  <c r="L34" i="1"/>
  <c r="N34" i="1" s="1"/>
  <c r="L42" i="1"/>
  <c r="M42" i="1" s="1"/>
  <c r="D42" i="1" s="1"/>
  <c r="L31" i="1"/>
  <c r="M31" i="1" s="1"/>
  <c r="D31" i="1" s="1"/>
  <c r="L39" i="1"/>
  <c r="N39" i="1" s="1"/>
  <c r="L70" i="1"/>
  <c r="N70" i="1" s="1"/>
  <c r="M70" i="1"/>
  <c r="D70" i="1" s="1"/>
  <c r="O108" i="1"/>
  <c r="U108" i="1" s="1"/>
  <c r="O103" i="1"/>
  <c r="U103" i="1" s="1"/>
  <c r="O111" i="1"/>
  <c r="U111" i="1" s="1"/>
  <c r="O117" i="1"/>
  <c r="U117" i="1" s="1"/>
  <c r="O121" i="1"/>
  <c r="U121" i="1" s="1"/>
  <c r="O125" i="1"/>
  <c r="U125" i="1" s="1"/>
  <c r="O129" i="1"/>
  <c r="U129" i="1" s="1"/>
  <c r="O133" i="1"/>
  <c r="U133" i="1"/>
  <c r="O137" i="1"/>
  <c r="U137" i="1" s="1"/>
  <c r="O141" i="1"/>
  <c r="U141" i="1" s="1"/>
  <c r="O145" i="1"/>
  <c r="U145" i="1" s="1"/>
  <c r="O149" i="1"/>
  <c r="U149" i="1" s="1"/>
  <c r="N110" i="1"/>
  <c r="N109" i="1"/>
  <c r="L9" i="1"/>
  <c r="N9" i="1" s="1"/>
  <c r="O19" i="1"/>
  <c r="U19" i="1" s="1"/>
  <c r="L45" i="1"/>
  <c r="N45" i="1" s="1"/>
  <c r="L54" i="1"/>
  <c r="N54" i="1" s="1"/>
  <c r="M54" i="1"/>
  <c r="D54" i="1" s="1"/>
  <c r="L56" i="1"/>
  <c r="M56" i="1" s="1"/>
  <c r="D56" i="1" s="1"/>
  <c r="L58" i="1"/>
  <c r="M58" i="1" s="1"/>
  <c r="D58" i="1" s="1"/>
  <c r="L60" i="1"/>
  <c r="M60" i="1" s="1"/>
  <c r="D60" i="1" s="1"/>
  <c r="L62" i="1"/>
  <c r="N62" i="1" s="1"/>
  <c r="L64" i="1"/>
  <c r="M64" i="1" s="1"/>
  <c r="D64" i="1" s="1"/>
  <c r="L66" i="1"/>
  <c r="M66" i="1" s="1"/>
  <c r="D66" i="1" s="1"/>
  <c r="L68" i="1"/>
  <c r="M68" i="1" s="1"/>
  <c r="D68" i="1" s="1"/>
  <c r="L71" i="1"/>
  <c r="N71" i="1" s="1"/>
  <c r="M104" i="1"/>
  <c r="D104" i="1" s="1"/>
  <c r="M102" i="1"/>
  <c r="D102" i="1" s="1"/>
  <c r="M107" i="1"/>
  <c r="D107" i="1" s="1"/>
  <c r="O113" i="1"/>
  <c r="U113" i="1" s="1"/>
  <c r="O118" i="1"/>
  <c r="U118" i="1" s="1"/>
  <c r="O122" i="1"/>
  <c r="U122" i="1" s="1"/>
  <c r="O130" i="1"/>
  <c r="U130" i="1" s="1"/>
  <c r="O142" i="1"/>
  <c r="U142" i="1" s="1"/>
  <c r="O146" i="1"/>
  <c r="U146" i="1" s="1"/>
  <c r="M112" i="1"/>
  <c r="D112" i="1" s="1"/>
  <c r="N4" i="1"/>
  <c r="L4" i="1"/>
  <c r="M4" i="1" s="1"/>
  <c r="D4" i="1" s="1"/>
  <c r="L47" i="1"/>
  <c r="N47" i="1" s="1"/>
  <c r="L26" i="1"/>
  <c r="M26" i="1" s="1"/>
  <c r="D26" i="1" s="1"/>
  <c r="L5" i="1"/>
  <c r="M5" i="1" s="1"/>
  <c r="D5" i="1" s="1"/>
  <c r="L48" i="1"/>
  <c r="N48" i="1" s="1"/>
  <c r="L8" i="1"/>
  <c r="N8" i="1" s="1"/>
  <c r="M8" i="1"/>
  <c r="D8" i="1" s="1"/>
  <c r="L16" i="1"/>
  <c r="M16" i="1" s="1"/>
  <c r="D16" i="1" s="1"/>
  <c r="L41" i="1"/>
  <c r="M41" i="1" s="1"/>
  <c r="D41" i="1" s="1"/>
  <c r="L38" i="1"/>
  <c r="M38" i="1" s="1"/>
  <c r="D38" i="1" s="1"/>
  <c r="L35" i="1"/>
  <c r="N35" i="1" s="1"/>
  <c r="L43" i="1"/>
  <c r="M43" i="1" s="1"/>
  <c r="D43" i="1" s="1"/>
  <c r="O104" i="1"/>
  <c r="U104" i="1" s="1"/>
  <c r="O107" i="1"/>
  <c r="U107" i="1" s="1"/>
  <c r="O119" i="1"/>
  <c r="U119" i="1" s="1"/>
  <c r="O135" i="1"/>
  <c r="U135" i="1" s="1"/>
  <c r="O139" i="1"/>
  <c r="U139" i="1" s="1"/>
  <c r="O143" i="1"/>
  <c r="U143" i="1" s="1"/>
  <c r="O147" i="1"/>
  <c r="U147" i="1" s="1"/>
  <c r="O112" i="1"/>
  <c r="U112" i="1" s="1"/>
  <c r="L3" i="1"/>
  <c r="N3" i="1" s="1"/>
  <c r="M35" i="1" l="1"/>
  <c r="D35" i="1" s="1"/>
  <c r="M62" i="1"/>
  <c r="D62" i="1" s="1"/>
  <c r="M57" i="1"/>
  <c r="D57" i="1" s="1"/>
  <c r="N44" i="1"/>
  <c r="M122" i="1"/>
  <c r="D122" i="1" s="1"/>
  <c r="N82" i="1"/>
  <c r="M91" i="1"/>
  <c r="D91" i="1" s="1"/>
  <c r="O80" i="1"/>
  <c r="U80" i="1"/>
  <c r="M34" i="1"/>
  <c r="D34" i="1" s="1"/>
  <c r="M7" i="1"/>
  <c r="D7" i="1" s="1"/>
  <c r="M146" i="1"/>
  <c r="D146" i="1" s="1"/>
  <c r="N86" i="1"/>
  <c r="M71" i="1"/>
  <c r="D71" i="1" s="1"/>
  <c r="M45" i="1"/>
  <c r="D45" i="1" s="1"/>
  <c r="M32" i="1"/>
  <c r="D32" i="1" s="1"/>
  <c r="M65" i="1"/>
  <c r="D65" i="1" s="1"/>
  <c r="O78" i="1"/>
  <c r="U78" i="1" s="1"/>
  <c r="O86" i="1"/>
  <c r="U86" i="1" s="1"/>
  <c r="N43" i="1"/>
  <c r="N26" i="1"/>
  <c r="N56" i="1"/>
  <c r="O56" i="1" s="1"/>
  <c r="O17" i="1"/>
  <c r="U17" i="1" s="1"/>
  <c r="N67" i="1"/>
  <c r="N59" i="1"/>
  <c r="M49" i="1"/>
  <c r="D49" i="1" s="1"/>
  <c r="N33" i="1"/>
  <c r="O33" i="1" s="1"/>
  <c r="U33" i="1" s="1"/>
  <c r="N79" i="1"/>
  <c r="M90" i="1"/>
  <c r="D90" i="1" s="1"/>
  <c r="O74" i="1"/>
  <c r="U74" i="1"/>
  <c r="M127" i="1"/>
  <c r="D127" i="1" s="1"/>
  <c r="M130" i="1"/>
  <c r="D130" i="1" s="1"/>
  <c r="M78" i="1"/>
  <c r="D78" i="1" s="1"/>
  <c r="M126" i="1"/>
  <c r="D126" i="1" s="1"/>
  <c r="N41" i="1"/>
  <c r="N66" i="1"/>
  <c r="N69" i="1"/>
  <c r="N61" i="1"/>
  <c r="O61" i="1" s="1"/>
  <c r="N28" i="1"/>
  <c r="M123" i="1"/>
  <c r="D123" i="1" s="1"/>
  <c r="M128" i="1"/>
  <c r="D128" i="1" s="1"/>
  <c r="N87" i="1"/>
  <c r="O87" i="1" s="1"/>
  <c r="U87" i="1" s="1"/>
  <c r="O82" i="1"/>
  <c r="U82" i="1"/>
  <c r="N83" i="1"/>
  <c r="N16" i="1"/>
  <c r="O16" i="1" s="1"/>
  <c r="U16" i="1" s="1"/>
  <c r="N64" i="1"/>
  <c r="N24" i="1"/>
  <c r="N23" i="1"/>
  <c r="M134" i="1"/>
  <c r="D134" i="1" s="1"/>
  <c r="M131" i="1"/>
  <c r="D131" i="1" s="1"/>
  <c r="M138" i="1"/>
  <c r="D138" i="1" s="1"/>
  <c r="M148" i="1"/>
  <c r="D148" i="1" s="1"/>
  <c r="N5" i="1"/>
  <c r="U134" i="1"/>
  <c r="N58" i="1"/>
  <c r="M9" i="1"/>
  <c r="D9" i="1" s="1"/>
  <c r="M39" i="1"/>
  <c r="D39" i="1" s="1"/>
  <c r="N42" i="1"/>
  <c r="M37" i="1"/>
  <c r="D37" i="1" s="1"/>
  <c r="N40" i="1"/>
  <c r="O40" i="1" s="1"/>
  <c r="U40" i="1" s="1"/>
  <c r="M25" i="1"/>
  <c r="D25" i="1" s="1"/>
  <c r="N14" i="1"/>
  <c r="N15" i="1"/>
  <c r="M143" i="1"/>
  <c r="D143" i="1" s="1"/>
  <c r="M142" i="1"/>
  <c r="D142" i="1" s="1"/>
  <c r="M140" i="1"/>
  <c r="D140" i="1" s="1"/>
  <c r="M118" i="1"/>
  <c r="D118" i="1" s="1"/>
  <c r="O75" i="1"/>
  <c r="U75" i="1"/>
  <c r="M119" i="1"/>
  <c r="D119" i="1" s="1"/>
  <c r="M132" i="1"/>
  <c r="D132" i="1" s="1"/>
  <c r="M48" i="1"/>
  <c r="D48" i="1" s="1"/>
  <c r="N11" i="1"/>
  <c r="O11" i="1" s="1"/>
  <c r="M10" i="1"/>
  <c r="D10" i="1" s="1"/>
  <c r="O8" i="1"/>
  <c r="U8" i="1" s="1"/>
  <c r="O45" i="1"/>
  <c r="U45" i="1" s="1"/>
  <c r="O9" i="1"/>
  <c r="U9" i="1" s="1"/>
  <c r="O39" i="1"/>
  <c r="U39" i="1" s="1"/>
  <c r="O37" i="1"/>
  <c r="U37" i="1" s="1"/>
  <c r="O25" i="1"/>
  <c r="U25" i="1" s="1"/>
  <c r="O6" i="1"/>
  <c r="U6" i="1" s="1"/>
  <c r="O47" i="1"/>
  <c r="U47" i="1"/>
  <c r="O51" i="1"/>
  <c r="U51" i="1" s="1"/>
  <c r="O65" i="1"/>
  <c r="U65" i="1" s="1"/>
  <c r="O35" i="1"/>
  <c r="U35" i="1" s="1"/>
  <c r="O50" i="1"/>
  <c r="U50" i="1" s="1"/>
  <c r="O57" i="1"/>
  <c r="U57" i="1" s="1"/>
  <c r="O53" i="1"/>
  <c r="U53" i="1" s="1"/>
  <c r="O52" i="1"/>
  <c r="U52" i="1" s="1"/>
  <c r="O48" i="1"/>
  <c r="U48" i="1" s="1"/>
  <c r="O71" i="1"/>
  <c r="U71" i="1" s="1"/>
  <c r="O62" i="1"/>
  <c r="U62" i="1" s="1"/>
  <c r="O54" i="1"/>
  <c r="U54" i="1" s="1"/>
  <c r="O49" i="1"/>
  <c r="U49" i="1"/>
  <c r="O7" i="1"/>
  <c r="U7" i="1" s="1"/>
  <c r="O36" i="1"/>
  <c r="U36" i="1" s="1"/>
  <c r="O4" i="1"/>
  <c r="U4" i="1" s="1"/>
  <c r="O66" i="1"/>
  <c r="U66" i="1" s="1"/>
  <c r="N38" i="1"/>
  <c r="N60" i="1"/>
  <c r="N31" i="1"/>
  <c r="N29" i="1"/>
  <c r="N21" i="1"/>
  <c r="M51" i="1"/>
  <c r="D51" i="1" s="1"/>
  <c r="N63" i="1"/>
  <c r="N55" i="1"/>
  <c r="N30" i="1"/>
  <c r="N27" i="1"/>
  <c r="M52" i="1"/>
  <c r="D52" i="1" s="1"/>
  <c r="N22" i="1"/>
  <c r="O58" i="1"/>
  <c r="U58" i="1"/>
  <c r="M47" i="1"/>
  <c r="D47" i="1" s="1"/>
  <c r="N68" i="1"/>
  <c r="O43" i="1"/>
  <c r="U43" i="1" s="1"/>
  <c r="O26" i="1"/>
  <c r="U26" i="1" s="1"/>
  <c r="O64" i="1"/>
  <c r="U64" i="1"/>
  <c r="O109" i="1"/>
  <c r="U109" i="1" s="1"/>
  <c r="O70" i="1"/>
  <c r="U70" i="1" s="1"/>
  <c r="O34" i="1"/>
  <c r="U34" i="1" s="1"/>
  <c r="O32" i="1"/>
  <c r="U32" i="1" s="1"/>
  <c r="O10" i="1"/>
  <c r="U10" i="1" s="1"/>
  <c r="O67" i="1"/>
  <c r="U67" i="1"/>
  <c r="O59" i="1"/>
  <c r="U59" i="1" s="1"/>
  <c r="O24" i="1"/>
  <c r="U24" i="1" s="1"/>
  <c r="O44" i="1"/>
  <c r="U44" i="1" s="1"/>
  <c r="O12" i="1"/>
  <c r="U12" i="1" s="1"/>
  <c r="O41" i="1"/>
  <c r="U41" i="1" s="1"/>
  <c r="O110" i="1"/>
  <c r="U110" i="1" s="1"/>
  <c r="O42" i="1"/>
  <c r="U42" i="1" s="1"/>
  <c r="O14" i="1"/>
  <c r="U14" i="1"/>
  <c r="O69" i="1"/>
  <c r="O28" i="1"/>
  <c r="U28" i="1" s="1"/>
  <c r="O15" i="1"/>
  <c r="U15" i="1"/>
  <c r="O23" i="1"/>
  <c r="U23" i="1" s="1"/>
  <c r="O13" i="1"/>
  <c r="U13" i="1"/>
  <c r="O3" i="1"/>
  <c r="U3" i="1" s="1"/>
  <c r="M3" i="1"/>
  <c r="D3" i="1" s="1"/>
  <c r="U69" i="1" l="1"/>
  <c r="O83" i="1"/>
  <c r="U83" i="1"/>
  <c r="U56" i="1"/>
  <c r="O5" i="1"/>
  <c r="U5" i="1" s="1"/>
  <c r="U61" i="1"/>
  <c r="O79" i="1"/>
  <c r="U79" i="1" s="1"/>
  <c r="U11" i="1"/>
  <c r="O38" i="1"/>
  <c r="U38" i="1" s="1"/>
  <c r="O68" i="1"/>
  <c r="U68" i="1" s="1"/>
  <c r="O22" i="1"/>
  <c r="U22" i="1" s="1"/>
  <c r="O55" i="1"/>
  <c r="U55" i="1" s="1"/>
  <c r="O29" i="1"/>
  <c r="U29" i="1" s="1"/>
  <c r="O21" i="1"/>
  <c r="U21" i="1" s="1"/>
  <c r="O63" i="1"/>
  <c r="U63" i="1" s="1"/>
  <c r="O31" i="1"/>
  <c r="U31" i="1" s="1"/>
  <c r="O27" i="1"/>
  <c r="U27" i="1" s="1"/>
  <c r="O60" i="1"/>
  <c r="U60" i="1" s="1"/>
  <c r="O30" i="1"/>
  <c r="U30" i="1" s="1"/>
</calcChain>
</file>

<file path=xl/sharedStrings.xml><?xml version="1.0" encoding="utf-8"?>
<sst xmlns="http://schemas.openxmlformats.org/spreadsheetml/2006/main" count="922" uniqueCount="255">
  <si>
    <t>Sunday 5 February 2017</t>
  </si>
  <si>
    <t>Saturday 11 February 2017</t>
  </si>
  <si>
    <t>Sunday 12 February 2017</t>
  </si>
  <si>
    <t>Monday 13 February 2017</t>
  </si>
  <si>
    <t>Saturday 25 February 2017</t>
  </si>
  <si>
    <t>Sunday 26 February 2017</t>
  </si>
  <si>
    <t>Monday 27 February 2017</t>
  </si>
  <si>
    <t>Saturday 4 March 2017</t>
  </si>
  <si>
    <t>Sunday 5 March 2017</t>
  </si>
  <si>
    <t>Monday 6 March 2017</t>
  </si>
  <si>
    <t>Saturday 11 March 2017</t>
  </si>
  <si>
    <t>Sunday 12 March 2017</t>
  </si>
  <si>
    <t>Monday 13 March 2017</t>
  </si>
  <si>
    <t>Saturday 18 March 2017</t>
  </si>
  <si>
    <t>Sunday 19 March 2017</t>
  </si>
  <si>
    <t>Saturday 1 April 2017</t>
  </si>
  <si>
    <t>Tuesday 4 April 2017</t>
  </si>
  <si>
    <t>Wednesday 5 April 2017</t>
  </si>
  <si>
    <t>Saturday 8 April 2017</t>
  </si>
  <si>
    <t>Saturday 15 April 2017</t>
  </si>
  <si>
    <t>Sunday 16 April 2017</t>
  </si>
  <si>
    <t>Saturday 22 April 2017</t>
  </si>
  <si>
    <t>Saturday 29 April 2017</t>
  </si>
  <si>
    <t>Saturday 6 May 2017</t>
  </si>
  <si>
    <t>Saturday 13 May 2017</t>
  </si>
  <si>
    <t>Sunday 21 May 2017</t>
  </si>
  <si>
    <t>Saturday 4th February</t>
  </si>
  <si>
    <t>Chelsea,12:30, Arsenal,  Stamford Bridge, London Live On Quick View</t>
  </si>
  <si>
    <t>Crystal Palace,15:00, Sunderland,  Selhurst Park, LondonQuick View</t>
  </si>
  <si>
    <t>Everton,15:00, Bournemouth,  Goodison Park, LiverpoolQuick View</t>
  </si>
  <si>
    <t>Hull,15:00, Liverpool,  KCOM Stadium, HullQuick View</t>
  </si>
  <si>
    <t>Southampton,15:00, West Ham,  St. Mary's Stadium, SouthamptonQuick View</t>
  </si>
  <si>
    <t>Watford,15:00, Burnley,  Vicarage Road, WatfordQuick View</t>
  </si>
  <si>
    <t>West Brom,15:00, Stoke,  The Hawthorns, West BromwichQuick View</t>
  </si>
  <si>
    <t>Spurs,17:30, Middlesbrough,  White Hart Lane, London Live On Quick View</t>
  </si>
  <si>
    <t>Arsenal,12:30, Hull,  Emirates Stadium, London Live On Quick View</t>
  </si>
  <si>
    <t>Man Utd,15:00, Watford,  Old Trafford, ManchesterQuick View</t>
  </si>
  <si>
    <t>Middlesbrough,15:00, Everton,  Riverside Stadium, MiddlesbroughQuick View</t>
  </si>
  <si>
    <t>Stoke,15:00, Crystal Palace,  bet365 Stadium, StokeQuick View</t>
  </si>
  <si>
    <t>Sunderland,15:00, Southampton,  Stadium of Light, SunderlandQuick View</t>
  </si>
  <si>
    <t>West Ham,15:00, West Brom,  London Stadium, LondonQuick View</t>
  </si>
  <si>
    <t>Liverpool,17:30, Spurs,  Anfield, Liverpool Live On Quick View</t>
  </si>
  <si>
    <t>Bournemouth,20:00, Man City,  Vitality Stadium, Bournemouth Live On Quick View</t>
  </si>
  <si>
    <t>Chelsea,15:00, Swansea,  Stamford Bridge, LondonQuick View</t>
  </si>
  <si>
    <t>Crystal Palace,15:00, Middlesbrough,  Selhurst Park, LondonQuick View</t>
  </si>
  <si>
    <t>Everton,15:00, Sunderland,  Goodison Park, LiverpoolQuick View</t>
  </si>
  <si>
    <t>Hull,15:00, Burnley,  KCOM Stadium, HullQuick View</t>
  </si>
  <si>
    <t>West Brom,15:00, Bournemouth,  The Hawthorns, West BromwichQuick View</t>
  </si>
  <si>
    <t>Watford,17:30, West Ham,  Vicarage Road, Watford Live On Quick View</t>
  </si>
  <si>
    <t>Spurs,13:30, Stoke,  White Hart Lane, London Live On Quick View</t>
  </si>
  <si>
    <t>Leicester,20:00, Liverpool,  King Power Stadium, Leicester Live On Quick View</t>
  </si>
  <si>
    <t>Man Utd,12:30, Bournemouth,  Old Trafford, Manchester Live On Quick View</t>
  </si>
  <si>
    <t>Leicester,15:00, Hull,  King Power Stadium, LeicesterQuick View</t>
  </si>
  <si>
    <t>Stoke,15:00, Middlesbrough,  bet365 Stadium, StokeQuick View</t>
  </si>
  <si>
    <t>Swansea,15:00, Burnley,  Liberty Stadium, SwanseaQuick View</t>
  </si>
  <si>
    <t>Watford,15:00, Southampton,  Vicarage Road, WatfordQuick View</t>
  </si>
  <si>
    <t>West Brom,15:00, Crystal Palace,  The Hawthorns, West BromwichQuick View</t>
  </si>
  <si>
    <t>Liverpool,17:30, Arsenal,  Anfield, Liverpool Live On Quick View</t>
  </si>
  <si>
    <t>West Ham,20:00, Chelsea,  London Stadium, London Live On Quick View</t>
  </si>
  <si>
    <t>Man City,12:30, Stoke,  Etihad Stadium, Manchester Live On Quick View</t>
  </si>
  <si>
    <t>Bournemouth,15:00, West Ham,  Vitality Stadium, BournemouthQuick View</t>
  </si>
  <si>
    <t>Crystal Palace,15:00, Spurs,  Selhurst Park, LondonQuick View</t>
  </si>
  <si>
    <t>Everton,15:00, West Brom,  Goodison Park, LiverpoolQuick View</t>
  </si>
  <si>
    <t>Hull,15:00, Swansea,  KCOM Stadium, HullQuick View</t>
  </si>
  <si>
    <t>Middlesbrough,15:00, Sunderland,  Riverside Stadium, MiddlesbroughQuick View</t>
  </si>
  <si>
    <t>Arsenal,17:30, Leicester,  Emirates Stadium, London Live On Quick View</t>
  </si>
  <si>
    <t>Chelsea,20:00, Watford,  Stamford Bridge, London Live On Quick View</t>
  </si>
  <si>
    <t>West Brom,12:30, Arsenal,  The Hawthorns, West Bromwich Live On Quick View</t>
  </si>
  <si>
    <t>Crystal Palace,15:00, Watford,  Selhurst Park, LondonQuick View</t>
  </si>
  <si>
    <t>Everton,15:00, Hull,  Goodison Park, LiverpoolQuick View</t>
  </si>
  <si>
    <t>Stoke,15:00, Chelsea,  bet365 Stadium, StokeQuick View</t>
  </si>
  <si>
    <t>Sunderland,15:00, Burnley,  Stadium of Light, SunderlandQuick View</t>
  </si>
  <si>
    <t>West Ham,15:00, Leicester,  London Stadium, LondonQuick View</t>
  </si>
  <si>
    <t>Bournemouth,17:30, Swansea,  Vitality Stadium, Bournemouth Live On Quick View</t>
  </si>
  <si>
    <t>Middlesbrough,12:00, Man Utd,  Riverside Stadium, Middlesbrough Live On Quick View</t>
  </si>
  <si>
    <t>Spurs,14:15, Southampton,  White Hart Lane, London Live On Quick View</t>
  </si>
  <si>
    <t>Man City,16:30, Liverpool,  Etihad Stadium, Manchester Live On Quick View</t>
  </si>
  <si>
    <t>Arsenal,15:00, Man City,  Emirates Stadium, LondonQuick View</t>
  </si>
  <si>
    <t>Burnley,15:00, Spurs,  Turf Moor, BurnleyQuick View</t>
  </si>
  <si>
    <t>Chelsea,15:00, Crystal Palace,  Stamford Bridge, LondonQuick View</t>
  </si>
  <si>
    <t>Hull,15:00, West Ham,  KCOM Stadium, HullQuick View</t>
  </si>
  <si>
    <t>Leicester,15:00, Stoke,  King Power Stadium, LeicesterQuick View</t>
  </si>
  <si>
    <t>Liverpool,15:00, Everton,  Anfield, LiverpoolQuick View</t>
  </si>
  <si>
    <t>Man Utd,15:00, West Brom,  Old Trafford, ManchesterQuick View</t>
  </si>
  <si>
    <t>Southampton,15:00, Bournemouth,  St. Mary's Stadium, SouthamptonQuick View</t>
  </si>
  <si>
    <t>Swansea,15:00, Middlesbrough,  Liberty Stadium, SwanseaQuick View</t>
  </si>
  <si>
    <t>Watford,15:00, Sunderland,  Vicarage Road, WatfordQuick View</t>
  </si>
  <si>
    <t>Arsenal,19:45, West Ham,  Emirates Stadium, LondonQuick View</t>
  </si>
  <si>
    <t>Burnley,19:45, Stoke,  Turf Moor, BurnleyQuick View</t>
  </si>
  <si>
    <t>Hull,19:45, Middlesbrough,  KCOM Stadium, HullQuick View</t>
  </si>
  <si>
    <t>Leicester,19:45, Sunderland,  King Power Stadium, LeicesterQuick View</t>
  </si>
  <si>
    <t>Swansea,19:45, Spurs,  Liberty Stadium, SwanseaQuick View</t>
  </si>
  <si>
    <t>Watford,19:45, West Brom,  Vicarage Road, WatfordQuick View</t>
  </si>
  <si>
    <t>Man Utd,20:00, Everton,  Old Trafford, ManchesterQuick View</t>
  </si>
  <si>
    <t>Chelsea,19:45, Man City,  Stamford Bridge, LondonQuick View</t>
  </si>
  <si>
    <t>Southampton,19:45, Crystal Palace,  St. Mary's Stadium, SouthamptonQuick View</t>
  </si>
  <si>
    <t>Liverpool,20:00, Bournemouth,  Anfield, LiverpoolQuick View</t>
  </si>
  <si>
    <t>Bournemouth,15:00, Chelsea,  Vitality Stadium, BournemouthQuick View</t>
  </si>
  <si>
    <t>Crystal Palace,15:00, Arsenal,  Selhurst Park, LondonQuick View</t>
  </si>
  <si>
    <t>Everton,15:00, Leicester,  Goodison Park, LiverpoolQuick View</t>
  </si>
  <si>
    <t>Man City,15:00, Hull,  Etihad Stadium, ManchesterQuick View</t>
  </si>
  <si>
    <t>Middlesbrough,15:00, Burnley,  Riverside Stadium, MiddlesbroughQuick View</t>
  </si>
  <si>
    <t>Stoke,15:00, Liverpool,  bet365 Stadium, StokeQuick View</t>
  </si>
  <si>
    <t>Sunderland,15:00, Man Utd,  Stadium of Light, SunderlandQuick View</t>
  </si>
  <si>
    <t>Spurs,15:00, Watford,  White Hart Lane, LondonQuick View</t>
  </si>
  <si>
    <t>West Brom,15:00, Southampton,  The Hawthorns, West BromwichQuick View</t>
  </si>
  <si>
    <t>West Ham,15:00, Swansea,  London Stadium, LondonQuick View</t>
  </si>
  <si>
    <t>Crystal Palace,15:00, Leicester,  Selhurst Park, LondonQuick View</t>
  </si>
  <si>
    <t>Everton,15:00, Burnley,  Goodison Park, LiverpoolQuick View</t>
  </si>
  <si>
    <t>Man Utd,15:00, Chelsea,  Old Trafford, ManchesterQuick View</t>
  </si>
  <si>
    <t>Middlesbrough,15:00, Arsenal,  Riverside Stadium, MiddlesbroughQuick View</t>
  </si>
  <si>
    <t>Southampton,15:00, Man City,  St. Mary's Stadium, SouthamptonQuick View</t>
  </si>
  <si>
    <t>Stoke,15:00, Hull,  bet365 Stadium, StokeQuick View</t>
  </si>
  <si>
    <t>Sunderland,15:00, West Ham,  Stadium of Light, SunderlandQuick View</t>
  </si>
  <si>
    <t>Spurs,15:00, Bournemouth,  White Hart Lane, LondonQuick View</t>
  </si>
  <si>
    <t>Watford,15:00, Swansea,  Vicarage Road, WatfordQuick View</t>
  </si>
  <si>
    <t>Arsenal,15:00, Sunderland,  Emirates Stadium, LondonQuick View</t>
  </si>
  <si>
    <t>Bournemouth,15:00, Middlesbrough,  Vitality Stadium, BournemouthQuick View</t>
  </si>
  <si>
    <t>Burnley,15:00, Man Utd,  Turf Moor, BurnleyQuick View</t>
  </si>
  <si>
    <t>Chelsea,15:00, Southampton,  Stamford Bridge, LondonQuick View</t>
  </si>
  <si>
    <t>Hull,15:00, Watford,  KCOM Stadium, HullQuick View</t>
  </si>
  <si>
    <t>Leicester,15:00, Spurs,  King Power Stadium, LeicesterQuick View</t>
  </si>
  <si>
    <t>Liverpool,15:00, Crystal Palace,  Anfield, LiverpoolQuick View</t>
  </si>
  <si>
    <t>Man City,15:00, West Brom,  Etihad Stadium, ManchesterQuick View</t>
  </si>
  <si>
    <t>Swansea,15:00, Stoke,  Liberty Stadium, SwanseaQuick View</t>
  </si>
  <si>
    <t>West Ham,15:00, Everton,  London Stadium, LondonQuick View</t>
  </si>
  <si>
    <t>Crystal Palace,15:00, Burnley,  Selhurst Park, LondonQuick View</t>
  </si>
  <si>
    <t>Everton,15:00, Chelsea,  Goodison Park, LiverpoolQuick View</t>
  </si>
  <si>
    <t>Man Utd,15:00, Swansea,  Old Trafford, ManchesterQuick View</t>
  </si>
  <si>
    <t>Middlesbrough,15:00, Man City,  Riverside Stadium, MiddlesbroughQuick View</t>
  </si>
  <si>
    <t>Southampton,15:00, Hull,  St. Mary's Stadium, SouthamptonQuick View</t>
  </si>
  <si>
    <t>Stoke,15:00, West Ham,  bet365 Stadium, StokeQuick View</t>
  </si>
  <si>
    <t>Sunderland,15:00, Bournemouth,  Stadium of Light, SunderlandQuick View</t>
  </si>
  <si>
    <t>Spurs,15:00, Arsenal,  White Hart Lane, LondonQuick View</t>
  </si>
  <si>
    <t>Watford,15:00, Liverpool,  Vicarage Road, WatfordQuick View</t>
  </si>
  <si>
    <t>West Brom,15:00, Leicester,  The Hawthorns, West BromwichQuick View</t>
  </si>
  <si>
    <t>Arsenal,15:00, Man Utd,  Emirates Stadium, LondonQuick View</t>
  </si>
  <si>
    <t>Bournemouth,15:00, Stoke,  Vitality Stadium, BournemouthQuick View</t>
  </si>
  <si>
    <t>Burnley,15:00, West Brom,  Turf Moor, BurnleyQuick View</t>
  </si>
  <si>
    <t>Chelsea,15:00, Middlesbrough,  Stamford Bridge, LondonQuick View</t>
  </si>
  <si>
    <t>Hull,15:00, Sunderland,  KCOM Stadium, HullQuick View</t>
  </si>
  <si>
    <t>Leicester,15:00, Watford,  King Power Stadium, LeicesterQuick View</t>
  </si>
  <si>
    <t>Liverpool,15:00, Southampton,  Anfield, LiverpoolQuick View</t>
  </si>
  <si>
    <t>Man City,15:00, Crystal Palace,  Etihad Stadium, ManchesterQuick View</t>
  </si>
  <si>
    <t>Swansea,15:00, Everton,  Liberty Stadium, SwanseaQuick View</t>
  </si>
  <si>
    <t>West Ham,15:00, Spurs,  London Stadium, LondonQuick View</t>
  </si>
  <si>
    <t>Bournemouth,15:00, Burnley,  Vitality Stadium, BournemouthQuick View</t>
  </si>
  <si>
    <t>Crystal Palace,15:00, Hull,  Selhurst Park, LondonQuick View</t>
  </si>
  <si>
    <t>Everton,15:00, Watford,  Goodison Park, LiverpoolQuick View</t>
  </si>
  <si>
    <t>Man City,15:00, Leicester,  Etihad Stadium, ManchesterQuick View</t>
  </si>
  <si>
    <t>Middlesbrough,15:00, Southampton,  Riverside Stadium, MiddlesbroughQuick View</t>
  </si>
  <si>
    <t>Stoke,15:00, Arsenal,  bet365 Stadium, StokeQuick View</t>
  </si>
  <si>
    <t>Sunderland,15:00, Swansea,  Stadium of Light, SunderlandQuick View</t>
  </si>
  <si>
    <t>Spurs,15:00, Man Utd,  White Hart Lane, LondonQuick View</t>
  </si>
  <si>
    <t>West Brom,15:00, Chelsea,  The Hawthorns, West BromwichQuick View</t>
  </si>
  <si>
    <t>West Ham,15:00, Liverpool,  London Stadium, LondonQuick View</t>
  </si>
  <si>
    <t>Arsenal,15:00, Everton,  Emirates Stadium, LondonQuick View</t>
  </si>
  <si>
    <t>Burnley,15:00, West Ham,  Turf Moor, BurnleyQuick View</t>
  </si>
  <si>
    <t>Chelsea,15:00, Sunderland,  Stamford Bridge, LondonQuick View</t>
  </si>
  <si>
    <t>Hull,15:00, Spurs,  KCOM Stadium, HullQuick View</t>
  </si>
  <si>
    <t>Leicester,15:00, Bournemouth,  King Power Stadium, LeicesterQuick View</t>
  </si>
  <si>
    <t>Liverpool,15:00, Middlesbrough,  Anfield, LiverpoolQuick View</t>
  </si>
  <si>
    <t>Man Utd,15:00, Crystal Palace,  Old Trafford, ManchesterQuick View</t>
  </si>
  <si>
    <t>Southampton,15:00, Stoke,  St. Mary's Stadium, SouthamptonQuick View</t>
  </si>
  <si>
    <t>Swansea,15:00, West Brom,  Liberty Stadium, SwanseaQuick View</t>
  </si>
  <si>
    <t>Watford,15:00, Man City,  Vicarage Road, WatfordQuick View</t>
  </si>
  <si>
    <t>Date</t>
  </si>
  <si>
    <t>Fixture</t>
  </si>
  <si>
    <t>Man City,13:30, Swansea,  Etihad Stadium, Manchester Live On Quick View</t>
  </si>
  <si>
    <t>Leicester,16:00, Man Utd,  King Power Stadium, Leicester Live On Quick View</t>
  </si>
  <si>
    <t>Burnley,13:30, Chelsea,  Turf Moor, Burnley Live On Quick View</t>
  </si>
  <si>
    <t>Swansea,16:00, Leicester,  Liberty Stadium, Swansea Live On Quick View</t>
  </si>
  <si>
    <t>Spurs,13:30, Everton,  White Hart Lane, London Live On Quick View</t>
  </si>
  <si>
    <t>Sunderland,16:00, Man City,  Stadium of Light, Sunderland Live On Quick View</t>
  </si>
  <si>
    <t>Southampton,13:30, Man Utd,  St. Mary's Stadium, Southampton Live On Quick View</t>
  </si>
  <si>
    <t>Liverpool,16:00, Burnley,  Anfield, Liverpool Live On Quick View</t>
  </si>
  <si>
    <t>West Brom,16:00, Liverpool,  The Hawthorns, West BromwichQuick View</t>
  </si>
  <si>
    <t>Home Team</t>
  </si>
  <si>
    <t>Away Team</t>
  </si>
  <si>
    <t>Chelsea</t>
  </si>
  <si>
    <t>Crystal Palace</t>
  </si>
  <si>
    <t>Everton</t>
  </si>
  <si>
    <t>Hull</t>
  </si>
  <si>
    <t>Southampton</t>
  </si>
  <si>
    <t>Watford</t>
  </si>
  <si>
    <t>West Brom</t>
  </si>
  <si>
    <t>Man City</t>
  </si>
  <si>
    <t>Leicester</t>
  </si>
  <si>
    <t>Arsenal</t>
  </si>
  <si>
    <t>Man Utd</t>
  </si>
  <si>
    <t>Middlesbrough</t>
  </si>
  <si>
    <t>Stoke</t>
  </si>
  <si>
    <t>Sunderland</t>
  </si>
  <si>
    <t>West Ham</t>
  </si>
  <si>
    <t>Liverpool</t>
  </si>
  <si>
    <t>Burnley</t>
  </si>
  <si>
    <t>Swansea</t>
  </si>
  <si>
    <t>Bournemouth</t>
  </si>
  <si>
    <t>team_a_id</t>
  </si>
  <si>
    <t>team_b_id</t>
  </si>
  <si>
    <t>Tottenham</t>
  </si>
  <si>
    <t>Tournament</t>
  </si>
  <si>
    <t>04-02-2017 12:30</t>
  </si>
  <si>
    <t>04-02-2017 15:00</t>
  </si>
  <si>
    <t>05-02-2017 13:30</t>
  </si>
  <si>
    <t>05-02-2017 16:00</t>
  </si>
  <si>
    <t>11-02-2017 12:30</t>
  </si>
  <si>
    <t>11-02-2017 15:00</t>
  </si>
  <si>
    <t>11-02-2017 17:30</t>
  </si>
  <si>
    <t>12-02-2017 13:30</t>
  </si>
  <si>
    <t>12-02-2017 16:00</t>
  </si>
  <si>
    <t>13-02-2017 20:00</t>
  </si>
  <si>
    <t>25-02-2017 15:00</t>
  </si>
  <si>
    <t>25-02-2017 17:30</t>
  </si>
  <si>
    <t>26-02-2017 13:30</t>
  </si>
  <si>
    <t>27-02-2017 20:00</t>
  </si>
  <si>
    <t>04-03-2017 12:30</t>
  </si>
  <si>
    <t>04-03-2017 15:00</t>
  </si>
  <si>
    <t>04-03-2017 17:30</t>
  </si>
  <si>
    <t>06-03-2017 20:00</t>
  </si>
  <si>
    <t>11-03-2017 12:30</t>
  </si>
  <si>
    <t>11-03-2017 15:00</t>
  </si>
  <si>
    <t>11-03-2017 17:30</t>
  </si>
  <si>
    <t>12-03-2017 13:30</t>
  </si>
  <si>
    <t>12-03-2017 16:00</t>
  </si>
  <si>
    <t>13-03-2017 20:00</t>
  </si>
  <si>
    <t>18-03-2017 12:30</t>
  </si>
  <si>
    <t>18-03-2017 15:00</t>
  </si>
  <si>
    <t>18-03-2017 17:30</t>
  </si>
  <si>
    <t>19-03-2017 12:00</t>
  </si>
  <si>
    <t>19-03-2017 14:15</t>
  </si>
  <si>
    <t>19-03-2017 16:30</t>
  </si>
  <si>
    <t>01-04-2017 15:00</t>
  </si>
  <si>
    <t>04-04-2017 19:45</t>
  </si>
  <si>
    <t>04-04-2017 20:00</t>
  </si>
  <si>
    <t>05-04-2017 19:45</t>
  </si>
  <si>
    <t>05-04-2017 20:00</t>
  </si>
  <si>
    <t>08-04-2017 15:00</t>
  </si>
  <si>
    <t>15-04-2017 15:00</t>
  </si>
  <si>
    <t>16-04-2017 16:00</t>
  </si>
  <si>
    <t>22-04-2017 15:00</t>
  </si>
  <si>
    <t>29-04-2017 15:00</t>
  </si>
  <si>
    <t>06-05-2017 15:00</t>
  </si>
  <si>
    <t>13-05-2017 15:00</t>
  </si>
  <si>
    <t>21-05-2017 15:00</t>
  </si>
  <si>
    <t>04-02-2017 17:30</t>
  </si>
  <si>
    <t>05-03-2017 13:30</t>
  </si>
  <si>
    <t>05-03-2017 16:00</t>
  </si>
  <si>
    <t>team_a_score</t>
  </si>
  <si>
    <t>team_b_score</t>
  </si>
  <si>
    <t>status</t>
  </si>
  <si>
    <t>February Fixtures</t>
  </si>
  <si>
    <t>March Fixtures</t>
  </si>
  <si>
    <t>April Fixtures</t>
  </si>
  <si>
    <t>May Fixtures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</si>
</sst>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dd/mm/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E8E8E8"/>
      </top>
      <bottom/>
      <diagonal/>
    </border>
    <border>
      <left/>
      <right/>
      <top style="medium">
        <color rgb="FFE8E8E8"/>
      </top>
      <bottom style="medium">
        <color rgb="FFE8E8E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1" applyBorder="1" applyAlignment="1">
      <alignment horizontal="left" vertical="center" indent="1"/>
    </xf>
    <xf numFmtId="0" fontId="1" fillId="0" borderId="2" xfId="1" applyBorder="1" applyAlignment="1">
      <alignment horizontal="left" vertical="center" indent="1"/>
    </xf>
    <xf numFmtId="0" fontId="0" fillId="0" borderId="0" xfId="0" applyFont="1"/>
    <xf numFmtId="0" fontId="2" fillId="0" borderId="0" xfId="0" applyFont="1"/>
    <xf numFmtId="171" fontId="0" fillId="0" borderId="0" xfId="0" applyNumberFormat="1" applyFont="1"/>
    <xf numFmtId="171" fontId="2" fillId="0" borderId="0" xfId="0" applyNumberFormat="1" applyFont="1"/>
    <xf numFmtId="0" fontId="0" fillId="0" borderId="0" xfId="0" applyNumberFormat="1" applyFont="1"/>
    <xf numFmtId="0" fontId="2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1"/>
  <sheetViews>
    <sheetView tabSelected="1" topLeftCell="Q1" workbookViewId="0">
      <selection activeCell="AB149" sqref="AB2:AB149"/>
    </sheetView>
  </sheetViews>
  <sheetFormatPr defaultRowHeight="15" x14ac:dyDescent="0.25"/>
  <cols>
    <col min="1" max="2" width="26.7109375" style="3" hidden="1" customWidth="1"/>
    <col min="3" max="3" width="26.7109375" style="7" customWidth="1"/>
    <col min="4" max="4" width="15.5703125" style="5" hidden="1" customWidth="1"/>
    <col min="5" max="5" width="79.140625" hidden="1" customWidth="1"/>
    <col min="6" max="8" width="9.140625" hidden="1" customWidth="1"/>
    <col min="9" max="10" width="14.5703125" hidden="1" customWidth="1"/>
    <col min="11" max="11" width="65.140625" hidden="1" customWidth="1"/>
    <col min="12" max="12" width="9.140625" hidden="1" customWidth="1"/>
    <col min="13" max="13" width="5.5703125" hidden="1" customWidth="1"/>
    <col min="14" max="14" width="59.85546875" hidden="1" customWidth="1"/>
    <col min="15" max="16" width="9.140625" hidden="1" customWidth="1"/>
    <col min="17" max="17" width="15.5703125" style="9" bestFit="1" customWidth="1"/>
    <col min="18" max="18" width="16.5703125" style="9" bestFit="1" customWidth="1"/>
    <col min="19" max="19" width="10.28515625" bestFit="1" customWidth="1"/>
    <col min="20" max="20" width="9.140625" hidden="1" customWidth="1"/>
    <col min="21" max="22" width="15" hidden="1" customWidth="1"/>
    <col min="23" max="23" width="10.42578125" bestFit="1" customWidth="1"/>
    <col min="28" max="28" width="49.5703125" bestFit="1" customWidth="1"/>
  </cols>
  <sheetData>
    <row r="1" spans="1:28" ht="15.75" thickBot="1" x14ac:dyDescent="0.3">
      <c r="A1" s="3" t="s">
        <v>166</v>
      </c>
      <c r="C1" s="7" t="s">
        <v>201</v>
      </c>
      <c r="D1" s="5" t="s">
        <v>166</v>
      </c>
      <c r="E1" t="s">
        <v>167</v>
      </c>
      <c r="I1" t="s">
        <v>177</v>
      </c>
      <c r="J1" t="s">
        <v>177</v>
      </c>
      <c r="Q1" s="9" t="s">
        <v>166</v>
      </c>
      <c r="S1" t="s">
        <v>198</v>
      </c>
      <c r="U1" t="s">
        <v>178</v>
      </c>
      <c r="V1" t="s">
        <v>178</v>
      </c>
      <c r="W1" t="s">
        <v>199</v>
      </c>
      <c r="X1" t="s">
        <v>248</v>
      </c>
      <c r="Y1" t="s">
        <v>249</v>
      </c>
      <c r="Z1" t="s">
        <v>250</v>
      </c>
    </row>
    <row r="2" spans="1:28" ht="15.75" thickBot="1" x14ac:dyDescent="0.3">
      <c r="A2" s="3" t="s">
        <v>26</v>
      </c>
      <c r="B2" s="5">
        <v>42770</v>
      </c>
      <c r="C2" s="7">
        <v>5</v>
      </c>
      <c r="D2" s="5" t="str">
        <f>TEXT(B2,"dd-mm-yyyy")&amp;" "&amp;M2</f>
        <v>04-02-2017 12:30</v>
      </c>
      <c r="E2" s="1" t="s">
        <v>27</v>
      </c>
      <c r="F2">
        <f>FIND(",",E2,1)</f>
        <v>8</v>
      </c>
      <c r="I2" t="str">
        <f>LEFT(E2,F2-1)</f>
        <v>Chelsea</v>
      </c>
      <c r="J2" t="s">
        <v>179</v>
      </c>
      <c r="K2" t="str">
        <f>MID(E2,F2+1,100)</f>
        <v>12:30, Arsenal,  Stamford Bridge, London Live On Quick View</v>
      </c>
      <c r="L2">
        <f>FIND(",",K2,1)</f>
        <v>6</v>
      </c>
      <c r="M2" t="str">
        <f>LEFT(K2,L2-1)</f>
        <v>12:30</v>
      </c>
      <c r="N2" t="str">
        <f>MID(K2,L2+1,100)</f>
        <v> Arsenal,  Stamford Bridge, London Live On Quick View</v>
      </c>
      <c r="O2">
        <f>FIND(",",N2,1)</f>
        <v>9</v>
      </c>
      <c r="Q2" s="9" t="s">
        <v>202</v>
      </c>
      <c r="R2" s="9" t="s">
        <v>251</v>
      </c>
      <c r="S2">
        <f>VLOOKUP(J2,Sheet2!A:B,2,FALSE)</f>
        <v>4</v>
      </c>
      <c r="U2" t="str">
        <f>LEFT(N2,O2-1)</f>
        <v> Arsenal</v>
      </c>
      <c r="V2" t="s">
        <v>188</v>
      </c>
      <c r="W2">
        <f>VLOOKUP(V2,Sheet2!A:B,2,FALSE)</f>
        <v>1</v>
      </c>
      <c r="X2">
        <v>0</v>
      </c>
      <c r="Y2">
        <v>0</v>
      </c>
      <c r="Z2">
        <v>0</v>
      </c>
      <c r="AB2" t="str">
        <f>"("&amp;C2&amp;","""&amp;Q2&amp;""","""&amp;R2&amp;""","&amp;S2&amp;","&amp;W2&amp;","&amp;X2&amp;","&amp;Y2&amp;","&amp;Z2&amp;"),"</f>
        <v>(5,"04-02-2017 12:30","February Fixtures",4,1,0,0,0),</v>
      </c>
    </row>
    <row r="3" spans="1:28" ht="15.75" thickBot="1" x14ac:dyDescent="0.3">
      <c r="A3" s="3" t="s">
        <v>26</v>
      </c>
      <c r="B3" s="5">
        <v>42770</v>
      </c>
      <c r="C3" s="7">
        <v>5</v>
      </c>
      <c r="D3" s="5" t="str">
        <f>TEXT(B3,"dd-mm-yyyy")&amp;" "&amp;M3</f>
        <v>04-02-2017 15:00</v>
      </c>
      <c r="E3" s="1" t="s">
        <v>28</v>
      </c>
      <c r="F3">
        <f>FIND(",",E3,1)</f>
        <v>15</v>
      </c>
      <c r="I3" t="str">
        <f>LEFT(E3,F3-1)</f>
        <v>Crystal Palace</v>
      </c>
      <c r="J3" t="s">
        <v>180</v>
      </c>
      <c r="K3" t="str">
        <f>MID(E3,F3+1,100)</f>
        <v>15:00, Sunderland,  Selhurst Park, LondonQuick View</v>
      </c>
      <c r="L3">
        <f>FIND(",",K3,1)</f>
        <v>6</v>
      </c>
      <c r="M3" t="str">
        <f>LEFT(K3,L3-1)</f>
        <v>15:00</v>
      </c>
      <c r="N3" t="str">
        <f>MID(K3,L3+1,100)</f>
        <v> Sunderland,  Selhurst Park, LondonQuick View</v>
      </c>
      <c r="O3">
        <f>FIND(",",N3,1)</f>
        <v>12</v>
      </c>
      <c r="Q3" s="9" t="s">
        <v>203</v>
      </c>
      <c r="R3" s="9" t="s">
        <v>251</v>
      </c>
      <c r="S3">
        <f>VLOOKUP(J3,Sheet2!A:B,2,FALSE)</f>
        <v>5</v>
      </c>
      <c r="U3" t="str">
        <f>LEFT(N3,O3-1)</f>
        <v> Sunderland</v>
      </c>
      <c r="V3" t="s">
        <v>192</v>
      </c>
      <c r="W3">
        <f>VLOOKUP(V3,Sheet2!A:B,2,FALSE)</f>
        <v>15</v>
      </c>
      <c r="X3">
        <v>0</v>
      </c>
      <c r="Y3">
        <v>0</v>
      </c>
      <c r="Z3">
        <v>0</v>
      </c>
      <c r="AB3" t="str">
        <f t="shared" ref="AB3:AB66" si="0">"("&amp;C3&amp;","""&amp;Q3&amp;""","""&amp;R3&amp;""","&amp;S3&amp;","&amp;W3&amp;","&amp;X3&amp;","&amp;Y3&amp;","&amp;Z3&amp;"),"</f>
        <v>(5,"04-02-2017 15:00","February Fixtures",5,15,0,0,0),</v>
      </c>
    </row>
    <row r="4" spans="1:28" ht="15.75" thickBot="1" x14ac:dyDescent="0.3">
      <c r="A4" s="3" t="s">
        <v>26</v>
      </c>
      <c r="B4" s="5">
        <v>42771</v>
      </c>
      <c r="C4" s="7">
        <v>5</v>
      </c>
      <c r="D4" s="5" t="str">
        <f>TEXT(B4,"dd-mm-yyyy")&amp;" "&amp;M4</f>
        <v>05-02-2017 15:00</v>
      </c>
      <c r="E4" s="1" t="s">
        <v>29</v>
      </c>
      <c r="F4">
        <f t="shared" ref="F4:F67" si="1">FIND(",",E4,1)</f>
        <v>8</v>
      </c>
      <c r="I4" t="str">
        <f t="shared" ref="I4:I67" si="2">LEFT(E4,F4-1)</f>
        <v>Everton</v>
      </c>
      <c r="J4" t="s">
        <v>181</v>
      </c>
      <c r="K4" t="str">
        <f t="shared" ref="K4:K67" si="3">MID(E4,F4+1,100)</f>
        <v>15:00, Bournemouth,  Goodison Park, LiverpoolQuick View</v>
      </c>
      <c r="L4">
        <f t="shared" ref="L4:L67" si="4">FIND(",",K4,1)</f>
        <v>6</v>
      </c>
      <c r="M4" t="str">
        <f t="shared" ref="M4:M67" si="5">LEFT(K4,L4-1)</f>
        <v>15:00</v>
      </c>
      <c r="N4" t="str">
        <f t="shared" ref="N4:N67" si="6">MID(K4,L4+1,100)</f>
        <v> Bournemouth,  Goodison Park, LiverpoolQuick View</v>
      </c>
      <c r="O4">
        <f t="shared" ref="O4:O67" si="7">FIND(",",N4,1)</f>
        <v>13</v>
      </c>
      <c r="Q4" s="9" t="s">
        <v>203</v>
      </c>
      <c r="R4" s="9" t="s">
        <v>251</v>
      </c>
      <c r="S4">
        <f>VLOOKUP(J4,Sheet2!A:B,2,FALSE)</f>
        <v>6</v>
      </c>
      <c r="U4" t="str">
        <f>LEFT(N4,O4-1)</f>
        <v> Bournemouth</v>
      </c>
      <c r="V4" t="s">
        <v>197</v>
      </c>
      <c r="W4">
        <f>VLOOKUP(V4,Sheet2!A:B,2,FALSE)</f>
        <v>2</v>
      </c>
      <c r="X4">
        <v>0</v>
      </c>
      <c r="Y4">
        <v>0</v>
      </c>
      <c r="Z4">
        <v>0</v>
      </c>
      <c r="AB4" t="str">
        <f t="shared" si="0"/>
        <v>(5,"04-02-2017 15:00","February Fixtures",6,2,0,0,0),</v>
      </c>
    </row>
    <row r="5" spans="1:28" ht="15.75" thickBot="1" x14ac:dyDescent="0.3">
      <c r="A5" s="3" t="s">
        <v>26</v>
      </c>
      <c r="B5" s="5">
        <v>42772</v>
      </c>
      <c r="C5" s="7">
        <v>5</v>
      </c>
      <c r="D5" s="5" t="str">
        <f>TEXT(B5,"dd-mm-yyyy")&amp;" "&amp;M5</f>
        <v>06-02-2017 15:00</v>
      </c>
      <c r="E5" s="1" t="s">
        <v>30</v>
      </c>
      <c r="F5">
        <f t="shared" si="1"/>
        <v>5</v>
      </c>
      <c r="I5" t="str">
        <f t="shared" si="2"/>
        <v>Hull</v>
      </c>
      <c r="J5" t="s">
        <v>182</v>
      </c>
      <c r="K5" t="str">
        <f t="shared" si="3"/>
        <v>15:00, Liverpool,  KCOM Stadium, HullQuick View</v>
      </c>
      <c r="L5">
        <f t="shared" si="4"/>
        <v>6</v>
      </c>
      <c r="M5" t="str">
        <f t="shared" si="5"/>
        <v>15:00</v>
      </c>
      <c r="N5" t="str">
        <f t="shared" si="6"/>
        <v> Liverpool,  KCOM Stadium, HullQuick View</v>
      </c>
      <c r="O5">
        <f t="shared" si="7"/>
        <v>11</v>
      </c>
      <c r="Q5" s="9" t="s">
        <v>203</v>
      </c>
      <c r="R5" s="9" t="s">
        <v>251</v>
      </c>
      <c r="S5">
        <f>VLOOKUP(J5,Sheet2!A:B,2,FALSE)</f>
        <v>7</v>
      </c>
      <c r="U5" t="str">
        <f>LEFT(N5,O5-1)</f>
        <v> Liverpool</v>
      </c>
      <c r="V5" t="s">
        <v>194</v>
      </c>
      <c r="W5">
        <f>VLOOKUP(V5,Sheet2!A:B,2,FALSE)</f>
        <v>9</v>
      </c>
      <c r="X5">
        <v>0</v>
      </c>
      <c r="Y5">
        <v>0</v>
      </c>
      <c r="Z5">
        <v>0</v>
      </c>
      <c r="AB5" t="str">
        <f t="shared" si="0"/>
        <v>(5,"04-02-2017 15:00","February Fixtures",7,9,0,0,0),</v>
      </c>
    </row>
    <row r="6" spans="1:28" ht="15.75" thickBot="1" x14ac:dyDescent="0.3">
      <c r="A6" s="3" t="s">
        <v>26</v>
      </c>
      <c r="B6" s="5">
        <v>42773</v>
      </c>
      <c r="C6" s="7">
        <v>5</v>
      </c>
      <c r="D6" s="5" t="str">
        <f>TEXT(B6,"dd-mm-yyyy")&amp;" "&amp;M6</f>
        <v>07-02-2017 15:00</v>
      </c>
      <c r="E6" s="1" t="s">
        <v>31</v>
      </c>
      <c r="F6">
        <f t="shared" si="1"/>
        <v>12</v>
      </c>
      <c r="I6" t="str">
        <f t="shared" si="2"/>
        <v>Southampton</v>
      </c>
      <c r="J6" t="s">
        <v>183</v>
      </c>
      <c r="K6" t="str">
        <f t="shared" si="3"/>
        <v>15:00, West Ham,  St. Mary's Stadium, SouthamptonQuick View</v>
      </c>
      <c r="L6">
        <f t="shared" si="4"/>
        <v>6</v>
      </c>
      <c r="M6" t="str">
        <f t="shared" si="5"/>
        <v>15:00</v>
      </c>
      <c r="N6" t="str">
        <f t="shared" si="6"/>
        <v> West Ham,  St. Mary's Stadium, SouthamptonQuick View</v>
      </c>
      <c r="O6">
        <f t="shared" si="7"/>
        <v>10</v>
      </c>
      <c r="Q6" s="9" t="s">
        <v>203</v>
      </c>
      <c r="R6" s="9" t="s">
        <v>251</v>
      </c>
      <c r="S6">
        <f>VLOOKUP(J6,Sheet2!A:B,2,FALSE)</f>
        <v>13</v>
      </c>
      <c r="U6" t="str">
        <f>LEFT(N6,O6-1)</f>
        <v> West Ham</v>
      </c>
      <c r="V6" t="s">
        <v>193</v>
      </c>
      <c r="W6">
        <f>VLOOKUP(V6,Sheet2!A:B,2,FALSE)</f>
        <v>20</v>
      </c>
      <c r="X6">
        <v>0</v>
      </c>
      <c r="Y6">
        <v>0</v>
      </c>
      <c r="Z6">
        <v>0</v>
      </c>
      <c r="AB6" t="str">
        <f t="shared" si="0"/>
        <v>(5,"04-02-2017 15:00","February Fixtures",13,20,0,0,0),</v>
      </c>
    </row>
    <row r="7" spans="1:28" ht="15.75" thickBot="1" x14ac:dyDescent="0.3">
      <c r="A7" s="3" t="s">
        <v>26</v>
      </c>
      <c r="B7" s="5">
        <v>42774</v>
      </c>
      <c r="C7" s="7">
        <v>5</v>
      </c>
      <c r="D7" s="5" t="str">
        <f>TEXT(B7,"dd-mm-yyyy")&amp;" "&amp;M7</f>
        <v>08-02-2017 15:00</v>
      </c>
      <c r="E7" s="1" t="s">
        <v>32</v>
      </c>
      <c r="F7">
        <f t="shared" si="1"/>
        <v>8</v>
      </c>
      <c r="I7" t="str">
        <f t="shared" si="2"/>
        <v>Watford</v>
      </c>
      <c r="J7" t="s">
        <v>184</v>
      </c>
      <c r="K7" t="str">
        <f t="shared" si="3"/>
        <v>15:00, Burnley,  Vicarage Road, WatfordQuick View</v>
      </c>
      <c r="L7">
        <f t="shared" si="4"/>
        <v>6</v>
      </c>
      <c r="M7" t="str">
        <f t="shared" si="5"/>
        <v>15:00</v>
      </c>
      <c r="N7" t="str">
        <f t="shared" si="6"/>
        <v> Burnley,  Vicarage Road, WatfordQuick View</v>
      </c>
      <c r="O7">
        <f t="shared" si="7"/>
        <v>9</v>
      </c>
      <c r="Q7" s="9" t="s">
        <v>203</v>
      </c>
      <c r="R7" s="9" t="s">
        <v>251</v>
      </c>
      <c r="S7">
        <f>VLOOKUP(J7,Sheet2!A:B,2,FALSE)</f>
        <v>18</v>
      </c>
      <c r="U7" t="str">
        <f>LEFT(N7,O7-1)</f>
        <v> Burnley</v>
      </c>
      <c r="V7" t="s">
        <v>195</v>
      </c>
      <c r="W7">
        <f>VLOOKUP(V7,Sheet2!A:B,2,FALSE)</f>
        <v>3</v>
      </c>
      <c r="X7">
        <v>0</v>
      </c>
      <c r="Y7">
        <v>0</v>
      </c>
      <c r="Z7">
        <v>0</v>
      </c>
      <c r="AB7" t="str">
        <f t="shared" si="0"/>
        <v>(5,"04-02-2017 15:00","February Fixtures",18,3,0,0,0),</v>
      </c>
    </row>
    <row r="8" spans="1:28" ht="15.75" thickBot="1" x14ac:dyDescent="0.3">
      <c r="A8" s="3" t="s">
        <v>26</v>
      </c>
      <c r="B8" s="5">
        <v>42775</v>
      </c>
      <c r="C8" s="7">
        <v>5</v>
      </c>
      <c r="D8" s="5" t="str">
        <f>TEXT(B8,"dd-mm-yyyy")&amp;" "&amp;M8</f>
        <v>09-02-2017 15:00</v>
      </c>
      <c r="E8" s="1" t="s">
        <v>33</v>
      </c>
      <c r="F8">
        <f t="shared" si="1"/>
        <v>10</v>
      </c>
      <c r="I8" t="str">
        <f t="shared" si="2"/>
        <v>West Brom</v>
      </c>
      <c r="J8" t="s">
        <v>185</v>
      </c>
      <c r="K8" t="str">
        <f t="shared" si="3"/>
        <v>15:00, Stoke,  The Hawthorns, West BromwichQuick View</v>
      </c>
      <c r="L8">
        <f t="shared" si="4"/>
        <v>6</v>
      </c>
      <c r="M8" t="str">
        <f t="shared" si="5"/>
        <v>15:00</v>
      </c>
      <c r="N8" t="str">
        <f t="shared" si="6"/>
        <v> Stoke,  The Hawthorns, West BromwichQuick View</v>
      </c>
      <c r="O8">
        <f t="shared" si="7"/>
        <v>7</v>
      </c>
      <c r="Q8" s="9" t="s">
        <v>203</v>
      </c>
      <c r="R8" s="9" t="s">
        <v>251</v>
      </c>
      <c r="S8">
        <f>VLOOKUP(J8,Sheet2!A:B,2,FALSE)</f>
        <v>19</v>
      </c>
      <c r="U8" t="str">
        <f>LEFT(N8,O8-1)</f>
        <v> Stoke</v>
      </c>
      <c r="V8" t="s">
        <v>191</v>
      </c>
      <c r="W8">
        <f>VLOOKUP(V8,Sheet2!A:B,2,FALSE)</f>
        <v>14</v>
      </c>
      <c r="X8">
        <v>0</v>
      </c>
      <c r="Y8">
        <v>0</v>
      </c>
      <c r="Z8">
        <v>0</v>
      </c>
      <c r="AB8" t="str">
        <f t="shared" si="0"/>
        <v>(5,"04-02-2017 15:00","February Fixtures",19,14,0,0,0),</v>
      </c>
    </row>
    <row r="9" spans="1:28" ht="15.75" thickBot="1" x14ac:dyDescent="0.3">
      <c r="A9" s="3" t="s">
        <v>26</v>
      </c>
      <c r="B9" s="5">
        <v>42776</v>
      </c>
      <c r="C9" s="7">
        <v>5</v>
      </c>
      <c r="D9" s="5" t="str">
        <f>TEXT(B9,"dd-mm-yyyy")&amp;" "&amp;M9</f>
        <v>10-02-2017 17:30</v>
      </c>
      <c r="E9" s="2" t="s">
        <v>34</v>
      </c>
      <c r="F9">
        <f t="shared" si="1"/>
        <v>6</v>
      </c>
      <c r="I9" t="str">
        <f t="shared" si="2"/>
        <v>Spurs</v>
      </c>
      <c r="J9" t="s">
        <v>200</v>
      </c>
      <c r="K9" t="str">
        <f t="shared" si="3"/>
        <v>17:30, Middlesbrough,  White Hart Lane, London Live On Quick View</v>
      </c>
      <c r="L9">
        <f t="shared" si="4"/>
        <v>6</v>
      </c>
      <c r="M9" t="str">
        <f t="shared" si="5"/>
        <v>17:30</v>
      </c>
      <c r="N9" t="str">
        <f t="shared" si="6"/>
        <v> Middlesbrough,  White Hart Lane, London Live On Quick View</v>
      </c>
      <c r="O9">
        <f t="shared" si="7"/>
        <v>15</v>
      </c>
      <c r="Q9" s="9" t="s">
        <v>245</v>
      </c>
      <c r="R9" s="9" t="s">
        <v>251</v>
      </c>
      <c r="S9">
        <f>VLOOKUP(J9,Sheet2!A:B,2,FALSE)</f>
        <v>17</v>
      </c>
      <c r="U9" t="str">
        <f>LEFT(N9,O9-1)</f>
        <v> Middlesbrough</v>
      </c>
      <c r="V9" t="s">
        <v>190</v>
      </c>
      <c r="W9">
        <f>VLOOKUP(V9,Sheet2!A:B,2,FALSE)</f>
        <v>12</v>
      </c>
      <c r="X9">
        <v>0</v>
      </c>
      <c r="Y9">
        <v>0</v>
      </c>
      <c r="Z9">
        <v>0</v>
      </c>
      <c r="AB9" t="str">
        <f t="shared" si="0"/>
        <v>(5,"04-02-2017 17:30","February Fixtures",17,12,0,0,0),</v>
      </c>
    </row>
    <row r="10" spans="1:28" ht="15.75" thickBot="1" x14ac:dyDescent="0.3">
      <c r="A10" s="4" t="s">
        <v>0</v>
      </c>
      <c r="B10" s="5">
        <v>42771</v>
      </c>
      <c r="C10" s="7">
        <v>5</v>
      </c>
      <c r="D10" s="5" t="str">
        <f>TEXT(B10,"dd-mm-yyyy")&amp;" "&amp;M10</f>
        <v>05-02-2017 13:30</v>
      </c>
      <c r="E10" s="1" t="s">
        <v>168</v>
      </c>
      <c r="F10">
        <f t="shared" si="1"/>
        <v>9</v>
      </c>
      <c r="I10" t="str">
        <f t="shared" si="2"/>
        <v>Man City</v>
      </c>
      <c r="J10" t="s">
        <v>186</v>
      </c>
      <c r="K10" t="str">
        <f t="shared" si="3"/>
        <v>13:30, Swansea,  Etihad Stadium, Manchester Live On Quick View</v>
      </c>
      <c r="L10">
        <f t="shared" si="4"/>
        <v>6</v>
      </c>
      <c r="M10" t="str">
        <f t="shared" si="5"/>
        <v>13:30</v>
      </c>
      <c r="N10" t="str">
        <f t="shared" si="6"/>
        <v> Swansea,  Etihad Stadium, Manchester Live On Quick View</v>
      </c>
      <c r="O10">
        <f t="shared" si="7"/>
        <v>9</v>
      </c>
      <c r="Q10" s="9" t="s">
        <v>204</v>
      </c>
      <c r="R10" s="9" t="s">
        <v>251</v>
      </c>
      <c r="S10">
        <f>VLOOKUP(J10,Sheet2!A:B,2,FALSE)</f>
        <v>10</v>
      </c>
      <c r="U10" t="str">
        <f>LEFT(N10,O10-1)</f>
        <v> Swansea</v>
      </c>
      <c r="V10" t="s">
        <v>196</v>
      </c>
      <c r="W10">
        <f>VLOOKUP(V10,Sheet2!A:B,2,FALSE)</f>
        <v>16</v>
      </c>
      <c r="X10">
        <v>0</v>
      </c>
      <c r="Y10">
        <v>0</v>
      </c>
      <c r="Z10">
        <v>0</v>
      </c>
      <c r="AB10" t="str">
        <f t="shared" si="0"/>
        <v>(5,"05-02-2017 13:30","February Fixtures",10,16,0,0,0),</v>
      </c>
    </row>
    <row r="11" spans="1:28" ht="15.75" thickBot="1" x14ac:dyDescent="0.3">
      <c r="A11" s="4" t="s">
        <v>0</v>
      </c>
      <c r="B11" s="5">
        <v>42771</v>
      </c>
      <c r="C11" s="7">
        <v>5</v>
      </c>
      <c r="D11" s="5" t="str">
        <f>TEXT(B11,"dd-mm-yyyy")&amp;" "&amp;M11</f>
        <v>05-02-2017 16:00</v>
      </c>
      <c r="E11" s="2" t="s">
        <v>169</v>
      </c>
      <c r="F11">
        <f t="shared" si="1"/>
        <v>10</v>
      </c>
      <c r="I11" t="str">
        <f t="shared" si="2"/>
        <v>Leicester</v>
      </c>
      <c r="J11" t="s">
        <v>187</v>
      </c>
      <c r="K11" t="str">
        <f t="shared" si="3"/>
        <v>16:00, Man Utd,  King Power Stadium, Leicester Live On Quick View</v>
      </c>
      <c r="L11">
        <f t="shared" si="4"/>
        <v>6</v>
      </c>
      <c r="M11" t="str">
        <f t="shared" si="5"/>
        <v>16:00</v>
      </c>
      <c r="N11" t="str">
        <f t="shared" si="6"/>
        <v> Man Utd,  King Power Stadium, Leicester Live On Quick View</v>
      </c>
      <c r="O11">
        <f t="shared" si="7"/>
        <v>9</v>
      </c>
      <c r="Q11" s="9" t="s">
        <v>205</v>
      </c>
      <c r="R11" s="9" t="s">
        <v>251</v>
      </c>
      <c r="S11">
        <f>VLOOKUP(J11,Sheet2!A:B,2,FALSE)</f>
        <v>8</v>
      </c>
      <c r="U11" t="str">
        <f>LEFT(N11,O11-1)</f>
        <v> Man Utd</v>
      </c>
      <c r="V11" t="s">
        <v>189</v>
      </c>
      <c r="W11">
        <f>VLOOKUP(V11,Sheet2!A:B,2,FALSE)</f>
        <v>11</v>
      </c>
      <c r="X11">
        <v>0</v>
      </c>
      <c r="Y11">
        <v>0</v>
      </c>
      <c r="Z11">
        <v>0</v>
      </c>
      <c r="AB11" t="str">
        <f t="shared" si="0"/>
        <v>(5,"05-02-2017 16:00","February Fixtures",8,11,0,0,0),</v>
      </c>
    </row>
    <row r="12" spans="1:28" ht="15.75" thickBot="1" x14ac:dyDescent="0.3">
      <c r="A12" s="4" t="s">
        <v>1</v>
      </c>
      <c r="B12" s="5">
        <v>42777</v>
      </c>
      <c r="C12" s="7">
        <v>5</v>
      </c>
      <c r="D12" s="5" t="str">
        <f>TEXT(B12,"dd-mm-yyyy")&amp;" "&amp;M12</f>
        <v>11-02-2017 12:30</v>
      </c>
      <c r="E12" s="1" t="s">
        <v>35</v>
      </c>
      <c r="F12">
        <f t="shared" si="1"/>
        <v>8</v>
      </c>
      <c r="I12" t="str">
        <f t="shared" si="2"/>
        <v>Arsenal</v>
      </c>
      <c r="J12" t="s">
        <v>188</v>
      </c>
      <c r="K12" t="str">
        <f t="shared" si="3"/>
        <v>12:30, Hull,  Emirates Stadium, London Live On Quick View</v>
      </c>
      <c r="L12">
        <f t="shared" si="4"/>
        <v>6</v>
      </c>
      <c r="M12" t="str">
        <f t="shared" si="5"/>
        <v>12:30</v>
      </c>
      <c r="N12" t="str">
        <f t="shared" si="6"/>
        <v> Hull,  Emirates Stadium, London Live On Quick View</v>
      </c>
      <c r="O12">
        <f t="shared" si="7"/>
        <v>6</v>
      </c>
      <c r="Q12" s="9" t="s">
        <v>206</v>
      </c>
      <c r="R12" s="9" t="s">
        <v>251</v>
      </c>
      <c r="S12">
        <f>VLOOKUP(J12,Sheet2!A:B,2,FALSE)</f>
        <v>1</v>
      </c>
      <c r="U12" t="str">
        <f>LEFT(N12,O12-1)</f>
        <v> Hull</v>
      </c>
      <c r="V12" t="s">
        <v>182</v>
      </c>
      <c r="W12">
        <f>VLOOKUP(V12,Sheet2!A:B,2,FALSE)</f>
        <v>7</v>
      </c>
      <c r="X12">
        <v>0</v>
      </c>
      <c r="Y12">
        <v>0</v>
      </c>
      <c r="Z12">
        <v>0</v>
      </c>
      <c r="AB12" t="str">
        <f t="shared" si="0"/>
        <v>(5,"11-02-2017 12:30","February Fixtures",1,7,0,0,0),</v>
      </c>
    </row>
    <row r="13" spans="1:28" ht="15.75" thickBot="1" x14ac:dyDescent="0.3">
      <c r="A13" s="4" t="s">
        <v>1</v>
      </c>
      <c r="B13" s="5">
        <v>42777</v>
      </c>
      <c r="C13" s="7">
        <v>5</v>
      </c>
      <c r="D13" s="5" t="str">
        <f>TEXT(B13,"dd-mm-yyyy")&amp;" "&amp;M13</f>
        <v>11-02-2017 15:00</v>
      </c>
      <c r="E13" s="1" t="s">
        <v>36</v>
      </c>
      <c r="F13">
        <f t="shared" si="1"/>
        <v>8</v>
      </c>
      <c r="I13" t="str">
        <f t="shared" si="2"/>
        <v>Man Utd</v>
      </c>
      <c r="J13" t="s">
        <v>189</v>
      </c>
      <c r="K13" t="str">
        <f t="shared" si="3"/>
        <v>15:00, Watford,  Old Trafford, ManchesterQuick View</v>
      </c>
      <c r="L13">
        <f t="shared" si="4"/>
        <v>6</v>
      </c>
      <c r="M13" t="str">
        <f t="shared" si="5"/>
        <v>15:00</v>
      </c>
      <c r="N13" t="str">
        <f t="shared" si="6"/>
        <v> Watford,  Old Trafford, ManchesterQuick View</v>
      </c>
      <c r="O13">
        <f t="shared" si="7"/>
        <v>9</v>
      </c>
      <c r="Q13" s="9" t="s">
        <v>207</v>
      </c>
      <c r="R13" s="9" t="s">
        <v>251</v>
      </c>
      <c r="S13">
        <f>VLOOKUP(J13,Sheet2!A:B,2,FALSE)</f>
        <v>11</v>
      </c>
      <c r="U13" t="str">
        <f>LEFT(N13,O13-1)</f>
        <v> Watford</v>
      </c>
      <c r="V13" t="s">
        <v>184</v>
      </c>
      <c r="W13">
        <f>VLOOKUP(V13,Sheet2!A:B,2,FALSE)</f>
        <v>18</v>
      </c>
      <c r="X13">
        <v>0</v>
      </c>
      <c r="Y13">
        <v>0</v>
      </c>
      <c r="Z13">
        <v>0</v>
      </c>
      <c r="AB13" t="str">
        <f t="shared" si="0"/>
        <v>(5,"11-02-2017 15:00","February Fixtures",11,18,0,0,0),</v>
      </c>
    </row>
    <row r="14" spans="1:28" ht="15.75" thickBot="1" x14ac:dyDescent="0.3">
      <c r="A14" s="4" t="s">
        <v>1</v>
      </c>
      <c r="B14" s="5">
        <v>42777</v>
      </c>
      <c r="C14" s="7">
        <v>5</v>
      </c>
      <c r="D14" s="5" t="str">
        <f>TEXT(B14,"dd-mm-yyyy")&amp;" "&amp;M14</f>
        <v>11-02-2017 15:00</v>
      </c>
      <c r="E14" s="1" t="s">
        <v>37</v>
      </c>
      <c r="F14">
        <f t="shared" si="1"/>
        <v>14</v>
      </c>
      <c r="I14" t="str">
        <f t="shared" si="2"/>
        <v>Middlesbrough</v>
      </c>
      <c r="J14" t="s">
        <v>190</v>
      </c>
      <c r="K14" t="str">
        <f t="shared" si="3"/>
        <v>15:00, Everton,  Riverside Stadium, MiddlesbroughQuick View</v>
      </c>
      <c r="L14">
        <f t="shared" si="4"/>
        <v>6</v>
      </c>
      <c r="M14" t="str">
        <f t="shared" si="5"/>
        <v>15:00</v>
      </c>
      <c r="N14" t="str">
        <f t="shared" si="6"/>
        <v> Everton,  Riverside Stadium, MiddlesbroughQuick View</v>
      </c>
      <c r="O14">
        <f t="shared" si="7"/>
        <v>9</v>
      </c>
      <c r="Q14" s="9" t="s">
        <v>207</v>
      </c>
      <c r="R14" s="9" t="s">
        <v>251</v>
      </c>
      <c r="S14">
        <f>VLOOKUP(J14,Sheet2!A:B,2,FALSE)</f>
        <v>12</v>
      </c>
      <c r="U14" t="str">
        <f>LEFT(N14,O14-1)</f>
        <v> Everton</v>
      </c>
      <c r="V14" t="s">
        <v>181</v>
      </c>
      <c r="W14">
        <f>VLOOKUP(V14,Sheet2!A:B,2,FALSE)</f>
        <v>6</v>
      </c>
      <c r="X14">
        <v>0</v>
      </c>
      <c r="Y14">
        <v>0</v>
      </c>
      <c r="Z14">
        <v>0</v>
      </c>
      <c r="AB14" t="str">
        <f t="shared" si="0"/>
        <v>(5,"11-02-2017 15:00","February Fixtures",12,6,0,0,0),</v>
      </c>
    </row>
    <row r="15" spans="1:28" ht="15.75" thickBot="1" x14ac:dyDescent="0.3">
      <c r="A15" s="4" t="s">
        <v>1</v>
      </c>
      <c r="B15" s="5">
        <v>42777</v>
      </c>
      <c r="C15" s="7">
        <v>5</v>
      </c>
      <c r="D15" s="5" t="str">
        <f>TEXT(B15,"dd-mm-yyyy")&amp;" "&amp;M15</f>
        <v>11-02-2017 15:00</v>
      </c>
      <c r="E15" s="1" t="s">
        <v>38</v>
      </c>
      <c r="F15">
        <f t="shared" si="1"/>
        <v>6</v>
      </c>
      <c r="I15" t="str">
        <f t="shared" si="2"/>
        <v>Stoke</v>
      </c>
      <c r="J15" t="s">
        <v>191</v>
      </c>
      <c r="K15" t="str">
        <f t="shared" si="3"/>
        <v>15:00, Crystal Palace,  bet365 Stadium, StokeQuick View</v>
      </c>
      <c r="L15">
        <f t="shared" si="4"/>
        <v>6</v>
      </c>
      <c r="M15" t="str">
        <f t="shared" si="5"/>
        <v>15:00</v>
      </c>
      <c r="N15" t="str">
        <f t="shared" si="6"/>
        <v> Crystal Palace,  bet365 Stadium, StokeQuick View</v>
      </c>
      <c r="O15">
        <f t="shared" si="7"/>
        <v>16</v>
      </c>
      <c r="Q15" s="9" t="s">
        <v>207</v>
      </c>
      <c r="R15" s="9" t="s">
        <v>251</v>
      </c>
      <c r="S15">
        <f>VLOOKUP(J15,Sheet2!A:B,2,FALSE)</f>
        <v>14</v>
      </c>
      <c r="U15" t="str">
        <f>LEFT(N15,O15-1)</f>
        <v> Crystal Palace</v>
      </c>
      <c r="V15" t="s">
        <v>180</v>
      </c>
      <c r="W15">
        <f>VLOOKUP(V15,Sheet2!A:B,2,FALSE)</f>
        <v>5</v>
      </c>
      <c r="X15">
        <v>0</v>
      </c>
      <c r="Y15">
        <v>0</v>
      </c>
      <c r="Z15">
        <v>0</v>
      </c>
      <c r="AB15" t="str">
        <f t="shared" si="0"/>
        <v>(5,"11-02-2017 15:00","February Fixtures",14,5,0,0,0),</v>
      </c>
    </row>
    <row r="16" spans="1:28" ht="15.75" thickBot="1" x14ac:dyDescent="0.3">
      <c r="A16" s="4" t="s">
        <v>1</v>
      </c>
      <c r="B16" s="5">
        <v>42777</v>
      </c>
      <c r="C16" s="7">
        <v>5</v>
      </c>
      <c r="D16" s="5" t="str">
        <f>TEXT(B16,"dd-mm-yyyy")&amp;" "&amp;M16</f>
        <v>11-02-2017 15:00</v>
      </c>
      <c r="E16" s="1" t="s">
        <v>39</v>
      </c>
      <c r="F16">
        <f t="shared" si="1"/>
        <v>11</v>
      </c>
      <c r="I16" t="str">
        <f t="shared" si="2"/>
        <v>Sunderland</v>
      </c>
      <c r="J16" t="s">
        <v>192</v>
      </c>
      <c r="K16" t="str">
        <f t="shared" si="3"/>
        <v>15:00, Southampton,  Stadium of Light, SunderlandQuick View</v>
      </c>
      <c r="L16">
        <f t="shared" si="4"/>
        <v>6</v>
      </c>
      <c r="M16" t="str">
        <f t="shared" si="5"/>
        <v>15:00</v>
      </c>
      <c r="N16" t="str">
        <f t="shared" si="6"/>
        <v> Southampton,  Stadium of Light, SunderlandQuick View</v>
      </c>
      <c r="O16">
        <f t="shared" si="7"/>
        <v>13</v>
      </c>
      <c r="Q16" s="9" t="s">
        <v>207</v>
      </c>
      <c r="R16" s="9" t="s">
        <v>251</v>
      </c>
      <c r="S16">
        <f>VLOOKUP(J16,Sheet2!A:B,2,FALSE)</f>
        <v>15</v>
      </c>
      <c r="U16" t="str">
        <f>LEFT(N16,O16-1)</f>
        <v> Southampton</v>
      </c>
      <c r="V16" t="s">
        <v>183</v>
      </c>
      <c r="W16">
        <f>VLOOKUP(V16,Sheet2!A:B,2,FALSE)</f>
        <v>13</v>
      </c>
      <c r="X16">
        <v>0</v>
      </c>
      <c r="Y16">
        <v>0</v>
      </c>
      <c r="Z16">
        <v>0</v>
      </c>
      <c r="AB16" t="str">
        <f t="shared" si="0"/>
        <v>(5,"11-02-2017 15:00","February Fixtures",15,13,0,0,0),</v>
      </c>
    </row>
    <row r="17" spans="1:28" ht="15.75" thickBot="1" x14ac:dyDescent="0.3">
      <c r="A17" s="4" t="s">
        <v>1</v>
      </c>
      <c r="B17" s="5">
        <v>42777</v>
      </c>
      <c r="C17" s="7">
        <v>5</v>
      </c>
      <c r="D17" s="5" t="str">
        <f>TEXT(B17,"dd-mm-yyyy")&amp;" "&amp;M17</f>
        <v>11-02-2017 15:00</v>
      </c>
      <c r="E17" s="1" t="s">
        <v>40</v>
      </c>
      <c r="F17">
        <f t="shared" si="1"/>
        <v>9</v>
      </c>
      <c r="I17" t="str">
        <f t="shared" si="2"/>
        <v>West Ham</v>
      </c>
      <c r="J17" t="s">
        <v>193</v>
      </c>
      <c r="K17" t="str">
        <f t="shared" si="3"/>
        <v>15:00, West Brom,  London Stadium, LondonQuick View</v>
      </c>
      <c r="L17">
        <f t="shared" si="4"/>
        <v>6</v>
      </c>
      <c r="M17" t="str">
        <f t="shared" si="5"/>
        <v>15:00</v>
      </c>
      <c r="N17" t="str">
        <f t="shared" si="6"/>
        <v> West Brom,  London Stadium, LondonQuick View</v>
      </c>
      <c r="O17">
        <f t="shared" si="7"/>
        <v>11</v>
      </c>
      <c r="Q17" s="9" t="s">
        <v>207</v>
      </c>
      <c r="R17" s="9" t="s">
        <v>251</v>
      </c>
      <c r="S17">
        <f>VLOOKUP(J17,Sheet2!A:B,2,FALSE)</f>
        <v>20</v>
      </c>
      <c r="U17" t="str">
        <f>LEFT(N17,O17-1)</f>
        <v> West Brom</v>
      </c>
      <c r="V17" t="s">
        <v>185</v>
      </c>
      <c r="W17">
        <f>VLOOKUP(V17,Sheet2!A:B,2,FALSE)</f>
        <v>19</v>
      </c>
      <c r="X17">
        <v>0</v>
      </c>
      <c r="Y17">
        <v>0</v>
      </c>
      <c r="Z17">
        <v>0</v>
      </c>
      <c r="AB17" t="str">
        <f t="shared" si="0"/>
        <v>(5,"11-02-2017 15:00","February Fixtures",20,19,0,0,0),</v>
      </c>
    </row>
    <row r="18" spans="1:28" ht="15.75" thickBot="1" x14ac:dyDescent="0.3">
      <c r="A18" s="4" t="s">
        <v>1</v>
      </c>
      <c r="B18" s="5">
        <v>42777</v>
      </c>
      <c r="C18" s="7">
        <v>5</v>
      </c>
      <c r="D18" s="5" t="str">
        <f>TEXT(B18,"dd-mm-yyyy")&amp;" "&amp;M18</f>
        <v>11-02-2017 17:30</v>
      </c>
      <c r="E18" s="2" t="s">
        <v>41</v>
      </c>
      <c r="F18">
        <f t="shared" si="1"/>
        <v>10</v>
      </c>
      <c r="I18" t="str">
        <f t="shared" si="2"/>
        <v>Liverpool</v>
      </c>
      <c r="J18" t="s">
        <v>194</v>
      </c>
      <c r="K18" t="str">
        <f t="shared" si="3"/>
        <v>17:30, Spurs,  Anfield, Liverpool Live On Quick View</v>
      </c>
      <c r="L18">
        <f t="shared" si="4"/>
        <v>6</v>
      </c>
      <c r="M18" t="str">
        <f t="shared" si="5"/>
        <v>17:30</v>
      </c>
      <c r="N18" t="str">
        <f t="shared" si="6"/>
        <v> Spurs,  Anfield, Liverpool Live On Quick View</v>
      </c>
      <c r="O18">
        <f t="shared" si="7"/>
        <v>7</v>
      </c>
      <c r="Q18" s="9" t="s">
        <v>208</v>
      </c>
      <c r="R18" s="9" t="s">
        <v>251</v>
      </c>
      <c r="S18">
        <f>VLOOKUP(J18,Sheet2!A:B,2,FALSE)</f>
        <v>9</v>
      </c>
      <c r="U18" t="str">
        <f>LEFT(N18,O18-1)</f>
        <v> Spurs</v>
      </c>
      <c r="V18" t="s">
        <v>200</v>
      </c>
      <c r="W18">
        <f>VLOOKUP(V18,Sheet2!A:B,2,FALSE)</f>
        <v>17</v>
      </c>
      <c r="X18">
        <v>0</v>
      </c>
      <c r="Y18">
        <v>0</v>
      </c>
      <c r="Z18">
        <v>0</v>
      </c>
      <c r="AB18" t="str">
        <f t="shared" si="0"/>
        <v>(5,"11-02-2017 17:30","February Fixtures",9,17,0,0,0),</v>
      </c>
    </row>
    <row r="19" spans="1:28" ht="15.75" thickBot="1" x14ac:dyDescent="0.3">
      <c r="A19" s="4" t="s">
        <v>2</v>
      </c>
      <c r="B19" s="6">
        <v>42778</v>
      </c>
      <c r="C19" s="8">
        <v>5</v>
      </c>
      <c r="D19" s="5" t="str">
        <f>TEXT(B19,"dd-mm-yyyy")&amp;" "&amp;M19</f>
        <v>12-02-2017 13:30</v>
      </c>
      <c r="E19" s="1" t="s">
        <v>170</v>
      </c>
      <c r="F19">
        <f t="shared" si="1"/>
        <v>8</v>
      </c>
      <c r="I19" t="str">
        <f t="shared" si="2"/>
        <v>Burnley</v>
      </c>
      <c r="J19" t="s">
        <v>195</v>
      </c>
      <c r="K19" t="str">
        <f t="shared" si="3"/>
        <v>13:30, Chelsea,  Turf Moor, Burnley Live On Quick View</v>
      </c>
      <c r="L19">
        <f t="shared" si="4"/>
        <v>6</v>
      </c>
      <c r="M19" t="str">
        <f t="shared" si="5"/>
        <v>13:30</v>
      </c>
      <c r="N19" t="str">
        <f t="shared" si="6"/>
        <v> Chelsea,  Turf Moor, Burnley Live On Quick View</v>
      </c>
      <c r="O19">
        <f t="shared" si="7"/>
        <v>9</v>
      </c>
      <c r="Q19" s="9" t="s">
        <v>209</v>
      </c>
      <c r="R19" s="9" t="s">
        <v>251</v>
      </c>
      <c r="S19">
        <f>VLOOKUP(J19,Sheet2!A:B,2,FALSE)</f>
        <v>3</v>
      </c>
      <c r="U19" t="str">
        <f>LEFT(N19,O19-1)</f>
        <v> Chelsea</v>
      </c>
      <c r="V19" t="s">
        <v>179</v>
      </c>
      <c r="W19">
        <f>VLOOKUP(V19,Sheet2!A:B,2,FALSE)</f>
        <v>4</v>
      </c>
      <c r="X19">
        <v>0</v>
      </c>
      <c r="Y19">
        <v>0</v>
      </c>
      <c r="Z19">
        <v>0</v>
      </c>
      <c r="AB19" t="str">
        <f t="shared" si="0"/>
        <v>(5,"12-02-2017 13:30","February Fixtures",3,4,0,0,0),</v>
      </c>
    </row>
    <row r="20" spans="1:28" ht="15.75" thickBot="1" x14ac:dyDescent="0.3">
      <c r="A20" s="4" t="s">
        <v>2</v>
      </c>
      <c r="B20" s="6">
        <v>42778</v>
      </c>
      <c r="C20" s="8">
        <v>5</v>
      </c>
      <c r="D20" s="5" t="str">
        <f>TEXT(B20,"dd-mm-yyyy")&amp;" "&amp;M20</f>
        <v>12-02-2017 16:00</v>
      </c>
      <c r="E20" s="2" t="s">
        <v>171</v>
      </c>
      <c r="F20">
        <f t="shared" si="1"/>
        <v>8</v>
      </c>
      <c r="I20" t="str">
        <f t="shared" si="2"/>
        <v>Swansea</v>
      </c>
      <c r="J20" t="s">
        <v>196</v>
      </c>
      <c r="K20" t="str">
        <f t="shared" si="3"/>
        <v>16:00, Leicester,  Liberty Stadium, Swansea Live On Quick View</v>
      </c>
      <c r="L20">
        <f t="shared" si="4"/>
        <v>6</v>
      </c>
      <c r="M20" t="str">
        <f t="shared" si="5"/>
        <v>16:00</v>
      </c>
      <c r="N20" t="str">
        <f t="shared" si="6"/>
        <v> Leicester,  Liberty Stadium, Swansea Live On Quick View</v>
      </c>
      <c r="O20">
        <f t="shared" si="7"/>
        <v>11</v>
      </c>
      <c r="Q20" s="9" t="s">
        <v>210</v>
      </c>
      <c r="R20" s="9" t="s">
        <v>251</v>
      </c>
      <c r="S20">
        <f>VLOOKUP(J20,Sheet2!A:B,2,FALSE)</f>
        <v>16</v>
      </c>
      <c r="U20" t="str">
        <f>LEFT(N20,O20-1)</f>
        <v> Leicester</v>
      </c>
      <c r="V20" t="s">
        <v>187</v>
      </c>
      <c r="W20">
        <f>VLOOKUP(V20,Sheet2!A:B,2,FALSE)</f>
        <v>8</v>
      </c>
      <c r="X20">
        <v>0</v>
      </c>
      <c r="Y20">
        <v>0</v>
      </c>
      <c r="Z20">
        <v>0</v>
      </c>
      <c r="AB20" t="str">
        <f t="shared" si="0"/>
        <v>(5,"12-02-2017 16:00","February Fixtures",16,8,0,0,0),</v>
      </c>
    </row>
    <row r="21" spans="1:28" ht="15.75" thickBot="1" x14ac:dyDescent="0.3">
      <c r="A21" s="4" t="s">
        <v>3</v>
      </c>
      <c r="B21" s="6">
        <v>42779</v>
      </c>
      <c r="C21" s="8">
        <v>5</v>
      </c>
      <c r="D21" s="5" t="str">
        <f>TEXT(B21,"dd-mm-yyyy")&amp;" "&amp;M21</f>
        <v>13-02-2017 20:00</v>
      </c>
      <c r="E21" s="2" t="s">
        <v>42</v>
      </c>
      <c r="F21">
        <f t="shared" si="1"/>
        <v>12</v>
      </c>
      <c r="I21" t="str">
        <f t="shared" si="2"/>
        <v>Bournemouth</v>
      </c>
      <c r="J21" t="s">
        <v>197</v>
      </c>
      <c r="K21" t="str">
        <f t="shared" si="3"/>
        <v>20:00, Man City,  Vitality Stadium, Bournemouth Live On Quick View</v>
      </c>
      <c r="L21">
        <f t="shared" si="4"/>
        <v>6</v>
      </c>
      <c r="M21" t="str">
        <f t="shared" si="5"/>
        <v>20:00</v>
      </c>
      <c r="N21" t="str">
        <f t="shared" si="6"/>
        <v> Man City,  Vitality Stadium, Bournemouth Live On Quick View</v>
      </c>
      <c r="O21">
        <f t="shared" si="7"/>
        <v>10</v>
      </c>
      <c r="Q21" s="9" t="s">
        <v>211</v>
      </c>
      <c r="R21" s="9" t="s">
        <v>251</v>
      </c>
      <c r="S21">
        <f>VLOOKUP(J21,Sheet2!A:B,2,FALSE)</f>
        <v>2</v>
      </c>
      <c r="U21" t="str">
        <f>LEFT(N21,O21-1)</f>
        <v> Man City</v>
      </c>
      <c r="V21" t="s">
        <v>186</v>
      </c>
      <c r="W21">
        <f>VLOOKUP(V21,Sheet2!A:B,2,FALSE)</f>
        <v>10</v>
      </c>
      <c r="X21">
        <v>0</v>
      </c>
      <c r="Y21">
        <v>0</v>
      </c>
      <c r="Z21">
        <v>0</v>
      </c>
      <c r="AB21" t="str">
        <f t="shared" si="0"/>
        <v>(5,"13-02-2017 20:00","February Fixtures",2,10,0,0,0),</v>
      </c>
    </row>
    <row r="22" spans="1:28" ht="15.75" thickBot="1" x14ac:dyDescent="0.3">
      <c r="A22" s="4" t="s">
        <v>4</v>
      </c>
      <c r="B22" s="6">
        <v>42791</v>
      </c>
      <c r="C22" s="8">
        <v>5</v>
      </c>
      <c r="D22" s="5" t="str">
        <f>TEXT(B22,"dd-mm-yyyy")&amp;" "&amp;M22</f>
        <v>25-02-2017 15:00</v>
      </c>
      <c r="E22" s="1" t="s">
        <v>43</v>
      </c>
      <c r="F22">
        <f t="shared" si="1"/>
        <v>8</v>
      </c>
      <c r="I22" t="str">
        <f t="shared" si="2"/>
        <v>Chelsea</v>
      </c>
      <c r="J22" t="s">
        <v>179</v>
      </c>
      <c r="K22" t="str">
        <f t="shared" si="3"/>
        <v>15:00, Swansea,  Stamford Bridge, LondonQuick View</v>
      </c>
      <c r="L22">
        <f t="shared" si="4"/>
        <v>6</v>
      </c>
      <c r="M22" t="str">
        <f t="shared" si="5"/>
        <v>15:00</v>
      </c>
      <c r="N22" t="str">
        <f t="shared" si="6"/>
        <v> Swansea,  Stamford Bridge, LondonQuick View</v>
      </c>
      <c r="O22">
        <f t="shared" si="7"/>
        <v>9</v>
      </c>
      <c r="Q22" s="9" t="s">
        <v>212</v>
      </c>
      <c r="R22" s="9" t="s">
        <v>251</v>
      </c>
      <c r="S22">
        <f>VLOOKUP(J22,Sheet2!A:B,2,FALSE)</f>
        <v>4</v>
      </c>
      <c r="U22" t="str">
        <f>LEFT(N22,O22-1)</f>
        <v> Swansea</v>
      </c>
      <c r="V22" t="s">
        <v>196</v>
      </c>
      <c r="W22">
        <f>VLOOKUP(V22,Sheet2!A:B,2,FALSE)</f>
        <v>16</v>
      </c>
      <c r="X22">
        <v>0</v>
      </c>
      <c r="Y22">
        <v>0</v>
      </c>
      <c r="Z22">
        <v>0</v>
      </c>
      <c r="AB22" t="str">
        <f t="shared" si="0"/>
        <v>(5,"25-02-2017 15:00","February Fixtures",4,16,0,0,0),</v>
      </c>
    </row>
    <row r="23" spans="1:28" ht="15.75" thickBot="1" x14ac:dyDescent="0.3">
      <c r="A23" s="4" t="s">
        <v>4</v>
      </c>
      <c r="B23" s="6">
        <v>42791</v>
      </c>
      <c r="C23" s="8">
        <v>5</v>
      </c>
      <c r="D23" s="5" t="str">
        <f>TEXT(B23,"dd-mm-yyyy")&amp;" "&amp;M23</f>
        <v>25-02-2017 15:00</v>
      </c>
      <c r="E23" s="1" t="s">
        <v>44</v>
      </c>
      <c r="F23">
        <f t="shared" si="1"/>
        <v>15</v>
      </c>
      <c r="I23" t="str">
        <f t="shared" si="2"/>
        <v>Crystal Palace</v>
      </c>
      <c r="J23" t="s">
        <v>180</v>
      </c>
      <c r="K23" t="str">
        <f t="shared" si="3"/>
        <v>15:00, Middlesbrough,  Selhurst Park, LondonQuick View</v>
      </c>
      <c r="L23">
        <f t="shared" si="4"/>
        <v>6</v>
      </c>
      <c r="M23" t="str">
        <f t="shared" si="5"/>
        <v>15:00</v>
      </c>
      <c r="N23" t="str">
        <f t="shared" si="6"/>
        <v> Middlesbrough,  Selhurst Park, LondonQuick View</v>
      </c>
      <c r="O23">
        <f t="shared" si="7"/>
        <v>15</v>
      </c>
      <c r="Q23" s="9" t="s">
        <v>212</v>
      </c>
      <c r="R23" s="9" t="s">
        <v>251</v>
      </c>
      <c r="S23">
        <f>VLOOKUP(J23,Sheet2!A:B,2,FALSE)</f>
        <v>5</v>
      </c>
      <c r="U23" t="str">
        <f>LEFT(N23,O23-1)</f>
        <v> Middlesbrough</v>
      </c>
      <c r="V23" t="s">
        <v>190</v>
      </c>
      <c r="W23">
        <f>VLOOKUP(V23,Sheet2!A:B,2,FALSE)</f>
        <v>12</v>
      </c>
      <c r="X23">
        <v>0</v>
      </c>
      <c r="Y23">
        <v>0</v>
      </c>
      <c r="Z23">
        <v>0</v>
      </c>
      <c r="AB23" t="str">
        <f t="shared" si="0"/>
        <v>(5,"25-02-2017 15:00","February Fixtures",5,12,0,0,0),</v>
      </c>
    </row>
    <row r="24" spans="1:28" ht="15.75" thickBot="1" x14ac:dyDescent="0.3">
      <c r="A24" s="4" t="s">
        <v>4</v>
      </c>
      <c r="B24" s="6">
        <v>42791</v>
      </c>
      <c r="C24" s="8">
        <v>5</v>
      </c>
      <c r="D24" s="5" t="str">
        <f>TEXT(B24,"dd-mm-yyyy")&amp;" "&amp;M24</f>
        <v>25-02-2017 15:00</v>
      </c>
      <c r="E24" s="1" t="s">
        <v>45</v>
      </c>
      <c r="F24">
        <f t="shared" si="1"/>
        <v>8</v>
      </c>
      <c r="I24" t="str">
        <f t="shared" si="2"/>
        <v>Everton</v>
      </c>
      <c r="J24" t="s">
        <v>181</v>
      </c>
      <c r="K24" t="str">
        <f t="shared" si="3"/>
        <v>15:00, Sunderland,  Goodison Park, LiverpoolQuick View</v>
      </c>
      <c r="L24">
        <f t="shared" si="4"/>
        <v>6</v>
      </c>
      <c r="M24" t="str">
        <f t="shared" si="5"/>
        <v>15:00</v>
      </c>
      <c r="N24" t="str">
        <f t="shared" si="6"/>
        <v> Sunderland,  Goodison Park, LiverpoolQuick View</v>
      </c>
      <c r="O24">
        <f t="shared" si="7"/>
        <v>12</v>
      </c>
      <c r="Q24" s="9" t="s">
        <v>212</v>
      </c>
      <c r="R24" s="9" t="s">
        <v>251</v>
      </c>
      <c r="S24">
        <f>VLOOKUP(J24,Sheet2!A:B,2,FALSE)</f>
        <v>6</v>
      </c>
      <c r="U24" t="str">
        <f>LEFT(N24,O24-1)</f>
        <v> Sunderland</v>
      </c>
      <c r="V24" t="s">
        <v>192</v>
      </c>
      <c r="W24">
        <f>VLOOKUP(V24,Sheet2!A:B,2,FALSE)</f>
        <v>15</v>
      </c>
      <c r="X24">
        <v>0</v>
      </c>
      <c r="Y24">
        <v>0</v>
      </c>
      <c r="Z24">
        <v>0</v>
      </c>
      <c r="AB24" t="str">
        <f t="shared" si="0"/>
        <v>(5,"25-02-2017 15:00","February Fixtures",6,15,0,0,0),</v>
      </c>
    </row>
    <row r="25" spans="1:28" ht="15.75" thickBot="1" x14ac:dyDescent="0.3">
      <c r="A25" s="4" t="s">
        <v>4</v>
      </c>
      <c r="B25" s="6">
        <v>42791</v>
      </c>
      <c r="C25" s="8">
        <v>5</v>
      </c>
      <c r="D25" s="5" t="str">
        <f>TEXT(B25,"dd-mm-yyyy")&amp;" "&amp;M25</f>
        <v>25-02-2017 15:00</v>
      </c>
      <c r="E25" s="1" t="s">
        <v>46</v>
      </c>
      <c r="F25">
        <f t="shared" si="1"/>
        <v>5</v>
      </c>
      <c r="I25" t="str">
        <f t="shared" si="2"/>
        <v>Hull</v>
      </c>
      <c r="J25" t="s">
        <v>182</v>
      </c>
      <c r="K25" t="str">
        <f t="shared" si="3"/>
        <v>15:00, Burnley,  KCOM Stadium, HullQuick View</v>
      </c>
      <c r="L25">
        <f t="shared" si="4"/>
        <v>6</v>
      </c>
      <c r="M25" t="str">
        <f t="shared" si="5"/>
        <v>15:00</v>
      </c>
      <c r="N25" t="str">
        <f t="shared" si="6"/>
        <v> Burnley,  KCOM Stadium, HullQuick View</v>
      </c>
      <c r="O25">
        <f t="shared" si="7"/>
        <v>9</v>
      </c>
      <c r="Q25" s="9" t="s">
        <v>212</v>
      </c>
      <c r="R25" s="9" t="s">
        <v>251</v>
      </c>
      <c r="S25">
        <f>VLOOKUP(J25,Sheet2!A:B,2,FALSE)</f>
        <v>7</v>
      </c>
      <c r="U25" t="str">
        <f>LEFT(N25,O25-1)</f>
        <v> Burnley</v>
      </c>
      <c r="V25" t="s">
        <v>195</v>
      </c>
      <c r="W25">
        <f>VLOOKUP(V25,Sheet2!A:B,2,FALSE)</f>
        <v>3</v>
      </c>
      <c r="X25">
        <v>0</v>
      </c>
      <c r="Y25">
        <v>0</v>
      </c>
      <c r="Z25">
        <v>0</v>
      </c>
      <c r="AB25" t="str">
        <f t="shared" si="0"/>
        <v>(5,"25-02-2017 15:00","February Fixtures",7,3,0,0,0),</v>
      </c>
    </row>
    <row r="26" spans="1:28" ht="15.75" thickBot="1" x14ac:dyDescent="0.3">
      <c r="A26" s="4" t="s">
        <v>4</v>
      </c>
      <c r="B26" s="6">
        <v>42791</v>
      </c>
      <c r="C26" s="8">
        <v>5</v>
      </c>
      <c r="D26" s="5" t="str">
        <f>TEXT(B26,"dd-mm-yyyy")&amp;" "&amp;M26</f>
        <v>25-02-2017 15:00</v>
      </c>
      <c r="E26" s="1" t="s">
        <v>47</v>
      </c>
      <c r="F26">
        <f t="shared" si="1"/>
        <v>10</v>
      </c>
      <c r="I26" t="str">
        <f t="shared" si="2"/>
        <v>West Brom</v>
      </c>
      <c r="J26" t="s">
        <v>185</v>
      </c>
      <c r="K26" t="str">
        <f t="shared" si="3"/>
        <v>15:00, Bournemouth,  The Hawthorns, West BromwichQuick View</v>
      </c>
      <c r="L26">
        <f t="shared" si="4"/>
        <v>6</v>
      </c>
      <c r="M26" t="str">
        <f t="shared" si="5"/>
        <v>15:00</v>
      </c>
      <c r="N26" t="str">
        <f t="shared" si="6"/>
        <v> Bournemouth,  The Hawthorns, West BromwichQuick View</v>
      </c>
      <c r="O26">
        <f t="shared" si="7"/>
        <v>13</v>
      </c>
      <c r="Q26" s="9" t="s">
        <v>212</v>
      </c>
      <c r="R26" s="9" t="s">
        <v>251</v>
      </c>
      <c r="S26">
        <f>VLOOKUP(J26,Sheet2!A:B,2,FALSE)</f>
        <v>19</v>
      </c>
      <c r="U26" t="str">
        <f>LEFT(N26,O26-1)</f>
        <v> Bournemouth</v>
      </c>
      <c r="V26" t="s">
        <v>197</v>
      </c>
      <c r="W26">
        <f>VLOOKUP(V26,Sheet2!A:B,2,FALSE)</f>
        <v>2</v>
      </c>
      <c r="X26">
        <v>0</v>
      </c>
      <c r="Y26">
        <v>0</v>
      </c>
      <c r="Z26">
        <v>0</v>
      </c>
      <c r="AB26" t="str">
        <f t="shared" si="0"/>
        <v>(5,"25-02-2017 15:00","February Fixtures",19,2,0,0,0),</v>
      </c>
    </row>
    <row r="27" spans="1:28" ht="15.75" thickBot="1" x14ac:dyDescent="0.3">
      <c r="A27" s="4" t="s">
        <v>4</v>
      </c>
      <c r="B27" s="6">
        <v>42791</v>
      </c>
      <c r="C27" s="8">
        <v>5</v>
      </c>
      <c r="D27" s="5" t="str">
        <f>TEXT(B27,"dd-mm-yyyy")&amp;" "&amp;M27</f>
        <v>25-02-2017 17:30</v>
      </c>
      <c r="E27" s="2" t="s">
        <v>48</v>
      </c>
      <c r="F27">
        <f t="shared" si="1"/>
        <v>8</v>
      </c>
      <c r="I27" t="str">
        <f t="shared" si="2"/>
        <v>Watford</v>
      </c>
      <c r="J27" t="s">
        <v>184</v>
      </c>
      <c r="K27" t="str">
        <f t="shared" si="3"/>
        <v>17:30, West Ham,  Vicarage Road, Watford Live On Quick View</v>
      </c>
      <c r="L27">
        <f t="shared" si="4"/>
        <v>6</v>
      </c>
      <c r="M27" t="str">
        <f t="shared" si="5"/>
        <v>17:30</v>
      </c>
      <c r="N27" t="str">
        <f t="shared" si="6"/>
        <v> West Ham,  Vicarage Road, Watford Live On Quick View</v>
      </c>
      <c r="O27">
        <f t="shared" si="7"/>
        <v>10</v>
      </c>
      <c r="Q27" s="9" t="s">
        <v>213</v>
      </c>
      <c r="R27" s="9" t="s">
        <v>251</v>
      </c>
      <c r="S27">
        <f>VLOOKUP(J27,Sheet2!A:B,2,FALSE)</f>
        <v>18</v>
      </c>
      <c r="U27" t="str">
        <f>LEFT(N27,O27-1)</f>
        <v> West Ham</v>
      </c>
      <c r="V27" t="s">
        <v>193</v>
      </c>
      <c r="W27">
        <f>VLOOKUP(V27,Sheet2!A:B,2,FALSE)</f>
        <v>20</v>
      </c>
      <c r="X27">
        <v>0</v>
      </c>
      <c r="Y27">
        <v>0</v>
      </c>
      <c r="Z27">
        <v>0</v>
      </c>
      <c r="AB27" t="str">
        <f t="shared" si="0"/>
        <v>(5,"25-02-2017 17:30","February Fixtures",18,20,0,0,0),</v>
      </c>
    </row>
    <row r="28" spans="1:28" ht="15.75" thickBot="1" x14ac:dyDescent="0.3">
      <c r="A28" s="4" t="s">
        <v>5</v>
      </c>
      <c r="B28" s="6">
        <v>42792</v>
      </c>
      <c r="C28" s="8">
        <v>5</v>
      </c>
      <c r="D28" s="5" t="str">
        <f>TEXT(B28,"dd-mm-yyyy")&amp;" "&amp;M28</f>
        <v>26-02-2017 13:30</v>
      </c>
      <c r="E28" s="2" t="s">
        <v>49</v>
      </c>
      <c r="F28">
        <f t="shared" si="1"/>
        <v>6</v>
      </c>
      <c r="I28" t="str">
        <f t="shared" si="2"/>
        <v>Spurs</v>
      </c>
      <c r="J28" t="s">
        <v>200</v>
      </c>
      <c r="K28" t="str">
        <f t="shared" si="3"/>
        <v>13:30, Stoke,  White Hart Lane, London Live On Quick View</v>
      </c>
      <c r="L28">
        <f t="shared" si="4"/>
        <v>6</v>
      </c>
      <c r="M28" t="str">
        <f t="shared" si="5"/>
        <v>13:30</v>
      </c>
      <c r="N28" t="str">
        <f t="shared" si="6"/>
        <v> Stoke,  White Hart Lane, London Live On Quick View</v>
      </c>
      <c r="O28">
        <f t="shared" si="7"/>
        <v>7</v>
      </c>
      <c r="Q28" s="9" t="s">
        <v>214</v>
      </c>
      <c r="R28" s="9" t="s">
        <v>251</v>
      </c>
      <c r="S28">
        <f>VLOOKUP(J28,Sheet2!A:B,2,FALSE)</f>
        <v>17</v>
      </c>
      <c r="U28" t="str">
        <f>LEFT(N28,O28-1)</f>
        <v> Stoke</v>
      </c>
      <c r="V28" t="s">
        <v>191</v>
      </c>
      <c r="W28">
        <f>VLOOKUP(V28,Sheet2!A:B,2,FALSE)</f>
        <v>14</v>
      </c>
      <c r="X28">
        <v>0</v>
      </c>
      <c r="Y28">
        <v>0</v>
      </c>
      <c r="Z28">
        <v>0</v>
      </c>
      <c r="AB28" t="str">
        <f t="shared" si="0"/>
        <v>(5,"26-02-2017 13:30","February Fixtures",17,14,0,0,0),</v>
      </c>
    </row>
    <row r="29" spans="1:28" ht="15.75" thickBot="1" x14ac:dyDescent="0.3">
      <c r="A29" s="4" t="s">
        <v>6</v>
      </c>
      <c r="B29" s="6">
        <v>42793</v>
      </c>
      <c r="C29" s="8">
        <v>5</v>
      </c>
      <c r="D29" s="5" t="str">
        <f>TEXT(B29,"dd-mm-yyyy")&amp;" "&amp;M29</f>
        <v>27-02-2017 20:00</v>
      </c>
      <c r="E29" s="2" t="s">
        <v>50</v>
      </c>
      <c r="F29">
        <f t="shared" si="1"/>
        <v>10</v>
      </c>
      <c r="I29" t="str">
        <f t="shared" si="2"/>
        <v>Leicester</v>
      </c>
      <c r="J29" t="s">
        <v>187</v>
      </c>
      <c r="K29" t="str">
        <f t="shared" si="3"/>
        <v>20:00, Liverpool,  King Power Stadium, Leicester Live On Quick View</v>
      </c>
      <c r="L29">
        <f t="shared" si="4"/>
        <v>6</v>
      </c>
      <c r="M29" t="str">
        <f t="shared" si="5"/>
        <v>20:00</v>
      </c>
      <c r="N29" t="str">
        <f t="shared" si="6"/>
        <v> Liverpool,  King Power Stadium, Leicester Live On Quick View</v>
      </c>
      <c r="O29">
        <f t="shared" si="7"/>
        <v>11</v>
      </c>
      <c r="Q29" s="9" t="s">
        <v>215</v>
      </c>
      <c r="R29" s="9" t="s">
        <v>251</v>
      </c>
      <c r="S29">
        <f>VLOOKUP(J29,Sheet2!A:B,2,FALSE)</f>
        <v>8</v>
      </c>
      <c r="U29" t="str">
        <f>LEFT(N29,O29-1)</f>
        <v> Liverpool</v>
      </c>
      <c r="V29" t="s">
        <v>194</v>
      </c>
      <c r="W29">
        <f>VLOOKUP(V29,Sheet2!A:B,2,FALSE)</f>
        <v>9</v>
      </c>
      <c r="X29">
        <v>0</v>
      </c>
      <c r="Y29">
        <v>0</v>
      </c>
      <c r="Z29">
        <v>0</v>
      </c>
      <c r="AB29" t="str">
        <f t="shared" si="0"/>
        <v>(5,"27-02-2017 20:00","February Fixtures",8,9,0,0,0),</v>
      </c>
    </row>
    <row r="30" spans="1:28" ht="15.75" thickBot="1" x14ac:dyDescent="0.3">
      <c r="A30" s="4" t="s">
        <v>7</v>
      </c>
      <c r="B30" s="6">
        <v>42798</v>
      </c>
      <c r="C30" s="8">
        <v>6</v>
      </c>
      <c r="D30" s="5" t="str">
        <f>TEXT(B30,"dd-mm-yyyy")&amp;" "&amp;M30</f>
        <v>04-03-2017 12:30</v>
      </c>
      <c r="E30" s="1" t="s">
        <v>51</v>
      </c>
      <c r="F30">
        <f t="shared" si="1"/>
        <v>8</v>
      </c>
      <c r="I30" t="str">
        <f t="shared" si="2"/>
        <v>Man Utd</v>
      </c>
      <c r="J30" t="s">
        <v>189</v>
      </c>
      <c r="K30" t="str">
        <f t="shared" si="3"/>
        <v>12:30, Bournemouth,  Old Trafford, Manchester Live On Quick View</v>
      </c>
      <c r="L30">
        <f t="shared" si="4"/>
        <v>6</v>
      </c>
      <c r="M30" t="str">
        <f t="shared" si="5"/>
        <v>12:30</v>
      </c>
      <c r="N30" t="str">
        <f t="shared" si="6"/>
        <v> Bournemouth,  Old Trafford, Manchester Live On Quick View</v>
      </c>
      <c r="O30">
        <f t="shared" si="7"/>
        <v>13</v>
      </c>
      <c r="Q30" s="9" t="s">
        <v>216</v>
      </c>
      <c r="R30" s="9" t="s">
        <v>252</v>
      </c>
      <c r="S30">
        <f>VLOOKUP(J30,Sheet2!A:B,2,FALSE)</f>
        <v>11</v>
      </c>
      <c r="U30" t="str">
        <f>LEFT(N30,O30-1)</f>
        <v> Bournemouth</v>
      </c>
      <c r="V30" t="s">
        <v>197</v>
      </c>
      <c r="W30">
        <f>VLOOKUP(V30,Sheet2!A:B,2,FALSE)</f>
        <v>2</v>
      </c>
      <c r="X30">
        <v>0</v>
      </c>
      <c r="Y30">
        <v>0</v>
      </c>
      <c r="Z30">
        <v>0</v>
      </c>
      <c r="AB30" t="str">
        <f t="shared" si="0"/>
        <v>(6,"04-03-2017 12:30","March Fixtures",11,2,0,0,0),</v>
      </c>
    </row>
    <row r="31" spans="1:28" ht="15.75" thickBot="1" x14ac:dyDescent="0.3">
      <c r="A31" s="4" t="s">
        <v>7</v>
      </c>
      <c r="B31" s="6">
        <v>42798</v>
      </c>
      <c r="C31" s="8">
        <v>6</v>
      </c>
      <c r="D31" s="5" t="str">
        <f>TEXT(B31,"dd-mm-yyyy")&amp;" "&amp;M31</f>
        <v>04-03-2017 15:00</v>
      </c>
      <c r="E31" s="1" t="s">
        <v>52</v>
      </c>
      <c r="F31">
        <f t="shared" si="1"/>
        <v>10</v>
      </c>
      <c r="I31" t="str">
        <f t="shared" si="2"/>
        <v>Leicester</v>
      </c>
      <c r="J31" t="s">
        <v>187</v>
      </c>
      <c r="K31" t="str">
        <f t="shared" si="3"/>
        <v>15:00, Hull,  King Power Stadium, LeicesterQuick View</v>
      </c>
      <c r="L31">
        <f t="shared" si="4"/>
        <v>6</v>
      </c>
      <c r="M31" t="str">
        <f t="shared" si="5"/>
        <v>15:00</v>
      </c>
      <c r="N31" t="str">
        <f t="shared" si="6"/>
        <v> Hull,  King Power Stadium, LeicesterQuick View</v>
      </c>
      <c r="O31">
        <f t="shared" si="7"/>
        <v>6</v>
      </c>
      <c r="Q31" s="9" t="s">
        <v>217</v>
      </c>
      <c r="R31" s="9" t="s">
        <v>252</v>
      </c>
      <c r="S31">
        <f>VLOOKUP(J31,Sheet2!A:B,2,FALSE)</f>
        <v>8</v>
      </c>
      <c r="U31" t="str">
        <f>LEFT(N31,O31-1)</f>
        <v> Hull</v>
      </c>
      <c r="V31" t="s">
        <v>182</v>
      </c>
      <c r="W31">
        <f>VLOOKUP(V31,Sheet2!A:B,2,FALSE)</f>
        <v>7</v>
      </c>
      <c r="X31">
        <v>0</v>
      </c>
      <c r="Y31">
        <v>0</v>
      </c>
      <c r="Z31">
        <v>0</v>
      </c>
      <c r="AB31" t="str">
        <f t="shared" si="0"/>
        <v>(6,"04-03-2017 15:00","March Fixtures",8,7,0,0,0),</v>
      </c>
    </row>
    <row r="32" spans="1:28" ht="15.75" thickBot="1" x14ac:dyDescent="0.3">
      <c r="A32" s="4" t="s">
        <v>7</v>
      </c>
      <c r="B32" s="6">
        <v>42798</v>
      </c>
      <c r="C32" s="8">
        <v>6</v>
      </c>
      <c r="D32" s="5" t="str">
        <f>TEXT(B32,"dd-mm-yyyy")&amp;" "&amp;M32</f>
        <v>04-03-2017 15:00</v>
      </c>
      <c r="E32" s="1" t="s">
        <v>53</v>
      </c>
      <c r="F32">
        <f t="shared" si="1"/>
        <v>6</v>
      </c>
      <c r="I32" t="str">
        <f t="shared" si="2"/>
        <v>Stoke</v>
      </c>
      <c r="J32" t="s">
        <v>191</v>
      </c>
      <c r="K32" t="str">
        <f t="shared" si="3"/>
        <v>15:00, Middlesbrough,  bet365 Stadium, StokeQuick View</v>
      </c>
      <c r="L32">
        <f t="shared" si="4"/>
        <v>6</v>
      </c>
      <c r="M32" t="str">
        <f t="shared" si="5"/>
        <v>15:00</v>
      </c>
      <c r="N32" t="str">
        <f t="shared" si="6"/>
        <v> Middlesbrough,  bet365 Stadium, StokeQuick View</v>
      </c>
      <c r="O32">
        <f t="shared" si="7"/>
        <v>15</v>
      </c>
      <c r="Q32" s="9" t="s">
        <v>217</v>
      </c>
      <c r="R32" s="9" t="s">
        <v>252</v>
      </c>
      <c r="S32">
        <f>VLOOKUP(J32,Sheet2!A:B,2,FALSE)</f>
        <v>14</v>
      </c>
      <c r="U32" t="str">
        <f>LEFT(N32,O32-1)</f>
        <v> Middlesbrough</v>
      </c>
      <c r="V32" t="s">
        <v>190</v>
      </c>
      <c r="W32">
        <f>VLOOKUP(V32,Sheet2!A:B,2,FALSE)</f>
        <v>12</v>
      </c>
      <c r="X32">
        <v>0</v>
      </c>
      <c r="Y32">
        <v>0</v>
      </c>
      <c r="Z32">
        <v>0</v>
      </c>
      <c r="AB32" t="str">
        <f t="shared" si="0"/>
        <v>(6,"04-03-2017 15:00","March Fixtures",14,12,0,0,0),</v>
      </c>
    </row>
    <row r="33" spans="1:28" ht="15.75" thickBot="1" x14ac:dyDescent="0.3">
      <c r="A33" s="4" t="s">
        <v>7</v>
      </c>
      <c r="B33" s="6">
        <v>42798</v>
      </c>
      <c r="C33" s="8">
        <v>6</v>
      </c>
      <c r="D33" s="5" t="str">
        <f>TEXT(B33,"dd-mm-yyyy")&amp;" "&amp;M33</f>
        <v>04-03-2017 15:00</v>
      </c>
      <c r="E33" s="1" t="s">
        <v>54</v>
      </c>
      <c r="F33">
        <f t="shared" si="1"/>
        <v>8</v>
      </c>
      <c r="I33" t="str">
        <f t="shared" si="2"/>
        <v>Swansea</v>
      </c>
      <c r="J33" t="s">
        <v>196</v>
      </c>
      <c r="K33" t="str">
        <f t="shared" si="3"/>
        <v>15:00, Burnley,  Liberty Stadium, SwanseaQuick View</v>
      </c>
      <c r="L33">
        <f t="shared" si="4"/>
        <v>6</v>
      </c>
      <c r="M33" t="str">
        <f t="shared" si="5"/>
        <v>15:00</v>
      </c>
      <c r="N33" t="str">
        <f t="shared" si="6"/>
        <v> Burnley,  Liberty Stadium, SwanseaQuick View</v>
      </c>
      <c r="O33">
        <f t="shared" si="7"/>
        <v>9</v>
      </c>
      <c r="Q33" s="9" t="s">
        <v>217</v>
      </c>
      <c r="R33" s="9" t="s">
        <v>252</v>
      </c>
      <c r="S33">
        <f>VLOOKUP(J33,Sheet2!A:B,2,FALSE)</f>
        <v>16</v>
      </c>
      <c r="U33" t="str">
        <f>LEFT(N33,O33-1)</f>
        <v> Burnley</v>
      </c>
      <c r="V33" t="s">
        <v>195</v>
      </c>
      <c r="W33">
        <f>VLOOKUP(V33,Sheet2!A:B,2,FALSE)</f>
        <v>3</v>
      </c>
      <c r="X33">
        <v>0</v>
      </c>
      <c r="Y33">
        <v>0</v>
      </c>
      <c r="Z33">
        <v>0</v>
      </c>
      <c r="AB33" t="str">
        <f t="shared" si="0"/>
        <v>(6,"04-03-2017 15:00","March Fixtures",16,3,0,0,0),</v>
      </c>
    </row>
    <row r="34" spans="1:28" ht="15.75" thickBot="1" x14ac:dyDescent="0.3">
      <c r="A34" s="4" t="s">
        <v>7</v>
      </c>
      <c r="B34" s="6">
        <v>42798</v>
      </c>
      <c r="C34" s="8">
        <v>6</v>
      </c>
      <c r="D34" s="5" t="str">
        <f>TEXT(B34,"dd-mm-yyyy")&amp;" "&amp;M34</f>
        <v>04-03-2017 15:00</v>
      </c>
      <c r="E34" s="1" t="s">
        <v>55</v>
      </c>
      <c r="F34">
        <f t="shared" si="1"/>
        <v>8</v>
      </c>
      <c r="I34" t="str">
        <f t="shared" si="2"/>
        <v>Watford</v>
      </c>
      <c r="J34" t="s">
        <v>184</v>
      </c>
      <c r="K34" t="str">
        <f t="shared" si="3"/>
        <v>15:00, Southampton,  Vicarage Road, WatfordQuick View</v>
      </c>
      <c r="L34">
        <f t="shared" si="4"/>
        <v>6</v>
      </c>
      <c r="M34" t="str">
        <f t="shared" si="5"/>
        <v>15:00</v>
      </c>
      <c r="N34" t="str">
        <f t="shared" si="6"/>
        <v> Southampton,  Vicarage Road, WatfordQuick View</v>
      </c>
      <c r="O34">
        <f t="shared" si="7"/>
        <v>13</v>
      </c>
      <c r="Q34" s="9" t="s">
        <v>217</v>
      </c>
      <c r="R34" s="9" t="s">
        <v>252</v>
      </c>
      <c r="S34">
        <f>VLOOKUP(J34,Sheet2!A:B,2,FALSE)</f>
        <v>18</v>
      </c>
      <c r="U34" t="str">
        <f>LEFT(N34,O34-1)</f>
        <v> Southampton</v>
      </c>
      <c r="V34" t="s">
        <v>183</v>
      </c>
      <c r="W34">
        <f>VLOOKUP(V34,Sheet2!A:B,2,FALSE)</f>
        <v>13</v>
      </c>
      <c r="X34">
        <v>0</v>
      </c>
      <c r="Y34">
        <v>0</v>
      </c>
      <c r="Z34">
        <v>0</v>
      </c>
      <c r="AB34" t="str">
        <f t="shared" si="0"/>
        <v>(6,"04-03-2017 15:00","March Fixtures",18,13,0,0,0),</v>
      </c>
    </row>
    <row r="35" spans="1:28" ht="15.75" thickBot="1" x14ac:dyDescent="0.3">
      <c r="A35" s="4" t="s">
        <v>7</v>
      </c>
      <c r="B35" s="6">
        <v>42798</v>
      </c>
      <c r="C35" s="8">
        <v>6</v>
      </c>
      <c r="D35" s="5" t="str">
        <f>TEXT(B35,"dd-mm-yyyy")&amp;" "&amp;M35</f>
        <v>04-03-2017 15:00</v>
      </c>
      <c r="E35" s="1" t="s">
        <v>56</v>
      </c>
      <c r="F35">
        <f t="shared" si="1"/>
        <v>10</v>
      </c>
      <c r="I35" t="str">
        <f t="shared" si="2"/>
        <v>West Brom</v>
      </c>
      <c r="J35" t="s">
        <v>185</v>
      </c>
      <c r="K35" t="str">
        <f t="shared" si="3"/>
        <v>15:00, Crystal Palace,  The Hawthorns, West BromwichQuick View</v>
      </c>
      <c r="L35">
        <f t="shared" si="4"/>
        <v>6</v>
      </c>
      <c r="M35" t="str">
        <f t="shared" si="5"/>
        <v>15:00</v>
      </c>
      <c r="N35" t="str">
        <f t="shared" si="6"/>
        <v> Crystal Palace,  The Hawthorns, West BromwichQuick View</v>
      </c>
      <c r="O35">
        <f t="shared" si="7"/>
        <v>16</v>
      </c>
      <c r="Q35" s="9" t="s">
        <v>217</v>
      </c>
      <c r="R35" s="9" t="s">
        <v>252</v>
      </c>
      <c r="S35">
        <f>VLOOKUP(J35,Sheet2!A:B,2,FALSE)</f>
        <v>19</v>
      </c>
      <c r="U35" t="str">
        <f>LEFT(N35,O35-1)</f>
        <v> Crystal Palace</v>
      </c>
      <c r="V35" t="s">
        <v>180</v>
      </c>
      <c r="W35">
        <f>VLOOKUP(V35,Sheet2!A:B,2,FALSE)</f>
        <v>5</v>
      </c>
      <c r="X35">
        <v>0</v>
      </c>
      <c r="Y35">
        <v>0</v>
      </c>
      <c r="Z35">
        <v>0</v>
      </c>
      <c r="AB35" t="str">
        <f t="shared" si="0"/>
        <v>(6,"04-03-2017 15:00","March Fixtures",19,5,0,0,0),</v>
      </c>
    </row>
    <row r="36" spans="1:28" ht="15.75" thickBot="1" x14ac:dyDescent="0.3">
      <c r="A36" s="4" t="s">
        <v>7</v>
      </c>
      <c r="B36" s="6">
        <v>42798</v>
      </c>
      <c r="C36" s="8">
        <v>6</v>
      </c>
      <c r="D36" s="5" t="str">
        <f>TEXT(B36,"dd-mm-yyyy")&amp;" "&amp;M36</f>
        <v>04-03-2017 17:30</v>
      </c>
      <c r="E36" s="2" t="s">
        <v>57</v>
      </c>
      <c r="F36">
        <f t="shared" si="1"/>
        <v>10</v>
      </c>
      <c r="I36" t="str">
        <f t="shared" si="2"/>
        <v>Liverpool</v>
      </c>
      <c r="J36" t="s">
        <v>194</v>
      </c>
      <c r="K36" t="str">
        <f t="shared" si="3"/>
        <v>17:30, Arsenal,  Anfield, Liverpool Live On Quick View</v>
      </c>
      <c r="L36">
        <f t="shared" si="4"/>
        <v>6</v>
      </c>
      <c r="M36" t="str">
        <f t="shared" si="5"/>
        <v>17:30</v>
      </c>
      <c r="N36" t="str">
        <f t="shared" si="6"/>
        <v> Arsenal,  Anfield, Liverpool Live On Quick View</v>
      </c>
      <c r="O36">
        <f t="shared" si="7"/>
        <v>9</v>
      </c>
      <c r="Q36" s="9" t="s">
        <v>218</v>
      </c>
      <c r="R36" s="9" t="s">
        <v>252</v>
      </c>
      <c r="S36">
        <f>VLOOKUP(J36,Sheet2!A:B,2,FALSE)</f>
        <v>9</v>
      </c>
      <c r="U36" t="str">
        <f>LEFT(N36,O36-1)</f>
        <v> Arsenal</v>
      </c>
      <c r="V36" t="s">
        <v>188</v>
      </c>
      <c r="W36">
        <f>VLOOKUP(V36,Sheet2!A:B,2,FALSE)</f>
        <v>1</v>
      </c>
      <c r="X36">
        <v>0</v>
      </c>
      <c r="Y36">
        <v>0</v>
      </c>
      <c r="Z36">
        <v>0</v>
      </c>
      <c r="AB36" t="str">
        <f t="shared" si="0"/>
        <v>(6,"04-03-2017 17:30","March Fixtures",9,1,0,0,0),</v>
      </c>
    </row>
    <row r="37" spans="1:28" ht="15.75" thickBot="1" x14ac:dyDescent="0.3">
      <c r="A37" s="4" t="s">
        <v>8</v>
      </c>
      <c r="B37" s="6">
        <v>42771</v>
      </c>
      <c r="C37" s="8">
        <v>6</v>
      </c>
      <c r="D37" s="5" t="str">
        <f>TEXT(B37,"dd-mm-yyyy")&amp;" "&amp;M37</f>
        <v>05-02-2017 13:30</v>
      </c>
      <c r="E37" s="1" t="s">
        <v>172</v>
      </c>
      <c r="F37">
        <f t="shared" si="1"/>
        <v>6</v>
      </c>
      <c r="I37" t="str">
        <f t="shared" si="2"/>
        <v>Spurs</v>
      </c>
      <c r="J37" t="s">
        <v>200</v>
      </c>
      <c r="K37" t="str">
        <f t="shared" si="3"/>
        <v>13:30, Everton,  White Hart Lane, London Live On Quick View</v>
      </c>
      <c r="L37">
        <f t="shared" si="4"/>
        <v>6</v>
      </c>
      <c r="M37" t="str">
        <f t="shared" si="5"/>
        <v>13:30</v>
      </c>
      <c r="N37" t="str">
        <f t="shared" si="6"/>
        <v> Everton,  White Hart Lane, London Live On Quick View</v>
      </c>
      <c r="O37">
        <f t="shared" si="7"/>
        <v>9</v>
      </c>
      <c r="Q37" s="9" t="s">
        <v>246</v>
      </c>
      <c r="R37" s="9" t="s">
        <v>252</v>
      </c>
      <c r="S37">
        <f>VLOOKUP(J37,Sheet2!A:B,2,FALSE)</f>
        <v>17</v>
      </c>
      <c r="U37" t="str">
        <f>LEFT(N37,O37-1)</f>
        <v> Everton</v>
      </c>
      <c r="V37" t="s">
        <v>181</v>
      </c>
      <c r="W37">
        <f>VLOOKUP(V37,Sheet2!A:B,2,FALSE)</f>
        <v>6</v>
      </c>
      <c r="X37">
        <v>0</v>
      </c>
      <c r="Y37">
        <v>0</v>
      </c>
      <c r="Z37">
        <v>0</v>
      </c>
      <c r="AB37" t="str">
        <f t="shared" si="0"/>
        <v>(6,"05-03-2017 13:30","March Fixtures",17,6,0,0,0),</v>
      </c>
    </row>
    <row r="38" spans="1:28" ht="15.75" thickBot="1" x14ac:dyDescent="0.3">
      <c r="A38" s="4" t="s">
        <v>8</v>
      </c>
      <c r="B38" s="6">
        <v>42771</v>
      </c>
      <c r="C38" s="8">
        <v>6</v>
      </c>
      <c r="D38" s="5" t="str">
        <f>TEXT(B38,"dd-mm-yyyy")&amp;" "&amp;M38</f>
        <v>05-02-2017 16:00</v>
      </c>
      <c r="E38" s="2" t="s">
        <v>173</v>
      </c>
      <c r="F38">
        <f t="shared" si="1"/>
        <v>11</v>
      </c>
      <c r="I38" t="str">
        <f t="shared" si="2"/>
        <v>Sunderland</v>
      </c>
      <c r="J38" t="s">
        <v>192</v>
      </c>
      <c r="K38" t="str">
        <f t="shared" si="3"/>
        <v>16:00, Man City,  Stadium of Light, Sunderland Live On Quick View</v>
      </c>
      <c r="L38">
        <f t="shared" si="4"/>
        <v>6</v>
      </c>
      <c r="M38" t="str">
        <f t="shared" si="5"/>
        <v>16:00</v>
      </c>
      <c r="N38" t="str">
        <f t="shared" si="6"/>
        <v> Man City,  Stadium of Light, Sunderland Live On Quick View</v>
      </c>
      <c r="O38">
        <f t="shared" si="7"/>
        <v>10</v>
      </c>
      <c r="Q38" s="9" t="s">
        <v>247</v>
      </c>
      <c r="R38" s="9" t="s">
        <v>252</v>
      </c>
      <c r="S38">
        <f>VLOOKUP(J38,Sheet2!A:B,2,FALSE)</f>
        <v>15</v>
      </c>
      <c r="U38" t="str">
        <f>LEFT(N38,O38-1)</f>
        <v> Man City</v>
      </c>
      <c r="V38" t="s">
        <v>186</v>
      </c>
      <c r="W38">
        <f>VLOOKUP(V38,Sheet2!A:B,2,FALSE)</f>
        <v>10</v>
      </c>
      <c r="X38">
        <v>0</v>
      </c>
      <c r="Y38">
        <v>0</v>
      </c>
      <c r="Z38">
        <v>0</v>
      </c>
      <c r="AB38" t="str">
        <f t="shared" si="0"/>
        <v>(6,"05-03-2017 16:00","March Fixtures",15,10,0,0,0),</v>
      </c>
    </row>
    <row r="39" spans="1:28" ht="15.75" thickBot="1" x14ac:dyDescent="0.3">
      <c r="A39" s="4" t="s">
        <v>9</v>
      </c>
      <c r="B39" s="6">
        <v>42800</v>
      </c>
      <c r="C39" s="8">
        <v>6</v>
      </c>
      <c r="D39" s="5" t="str">
        <f>TEXT(B39,"dd-mm-yyyy")&amp;" "&amp;M39</f>
        <v>06-03-2017 20:00</v>
      </c>
      <c r="E39" s="2" t="s">
        <v>58</v>
      </c>
      <c r="F39">
        <f t="shared" si="1"/>
        <v>9</v>
      </c>
      <c r="I39" t="str">
        <f t="shared" si="2"/>
        <v>West Ham</v>
      </c>
      <c r="J39" t="s">
        <v>193</v>
      </c>
      <c r="K39" t="str">
        <f t="shared" si="3"/>
        <v>20:00, Chelsea,  London Stadium, London Live On Quick View</v>
      </c>
      <c r="L39">
        <f t="shared" si="4"/>
        <v>6</v>
      </c>
      <c r="M39" t="str">
        <f t="shared" si="5"/>
        <v>20:00</v>
      </c>
      <c r="N39" t="str">
        <f t="shared" si="6"/>
        <v> Chelsea,  London Stadium, London Live On Quick View</v>
      </c>
      <c r="O39">
        <f t="shared" si="7"/>
        <v>9</v>
      </c>
      <c r="Q39" s="9" t="s">
        <v>219</v>
      </c>
      <c r="R39" s="9" t="s">
        <v>252</v>
      </c>
      <c r="S39">
        <f>VLOOKUP(J39,Sheet2!A:B,2,FALSE)</f>
        <v>20</v>
      </c>
      <c r="U39" t="str">
        <f>LEFT(N39,O39-1)</f>
        <v> Chelsea</v>
      </c>
      <c r="V39" t="s">
        <v>179</v>
      </c>
      <c r="W39">
        <f>VLOOKUP(V39,Sheet2!A:B,2,FALSE)</f>
        <v>4</v>
      </c>
      <c r="X39">
        <v>0</v>
      </c>
      <c r="Y39">
        <v>0</v>
      </c>
      <c r="Z39">
        <v>0</v>
      </c>
      <c r="AB39" t="str">
        <f t="shared" si="0"/>
        <v>(6,"06-03-2017 20:00","March Fixtures",20,4,0,0,0),</v>
      </c>
    </row>
    <row r="40" spans="1:28" ht="15.75" thickBot="1" x14ac:dyDescent="0.3">
      <c r="A40" s="4" t="s">
        <v>10</v>
      </c>
      <c r="B40" s="6">
        <v>42805</v>
      </c>
      <c r="C40" s="8">
        <v>6</v>
      </c>
      <c r="D40" s="5" t="str">
        <f>TEXT(B40,"dd-mm-yyyy")&amp;" "&amp;M40</f>
        <v>11-03-2017 12:30</v>
      </c>
      <c r="E40" s="1" t="s">
        <v>59</v>
      </c>
      <c r="F40">
        <f t="shared" si="1"/>
        <v>9</v>
      </c>
      <c r="I40" t="str">
        <f t="shared" si="2"/>
        <v>Man City</v>
      </c>
      <c r="J40" t="s">
        <v>186</v>
      </c>
      <c r="K40" t="str">
        <f t="shared" si="3"/>
        <v>12:30, Stoke,  Etihad Stadium, Manchester Live On Quick View</v>
      </c>
      <c r="L40">
        <f t="shared" si="4"/>
        <v>6</v>
      </c>
      <c r="M40" t="str">
        <f t="shared" si="5"/>
        <v>12:30</v>
      </c>
      <c r="N40" t="str">
        <f t="shared" si="6"/>
        <v> Stoke,  Etihad Stadium, Manchester Live On Quick View</v>
      </c>
      <c r="O40">
        <f t="shared" si="7"/>
        <v>7</v>
      </c>
      <c r="Q40" s="9" t="s">
        <v>220</v>
      </c>
      <c r="R40" s="9" t="s">
        <v>252</v>
      </c>
      <c r="S40">
        <f>VLOOKUP(J40,Sheet2!A:B,2,FALSE)</f>
        <v>10</v>
      </c>
      <c r="U40" t="str">
        <f>LEFT(N40,O40-1)</f>
        <v> Stoke</v>
      </c>
      <c r="V40" t="s">
        <v>191</v>
      </c>
      <c r="W40">
        <f>VLOOKUP(V40,Sheet2!A:B,2,FALSE)</f>
        <v>14</v>
      </c>
      <c r="X40">
        <v>0</v>
      </c>
      <c r="Y40">
        <v>0</v>
      </c>
      <c r="Z40">
        <v>0</v>
      </c>
      <c r="AB40" t="str">
        <f t="shared" si="0"/>
        <v>(6,"11-03-2017 12:30","March Fixtures",10,14,0,0,0),</v>
      </c>
    </row>
    <row r="41" spans="1:28" ht="15.75" thickBot="1" x14ac:dyDescent="0.3">
      <c r="A41" s="4" t="s">
        <v>10</v>
      </c>
      <c r="B41" s="6">
        <v>42805</v>
      </c>
      <c r="C41" s="8">
        <v>6</v>
      </c>
      <c r="D41" s="5" t="str">
        <f>TEXT(B41,"dd-mm-yyyy")&amp;" "&amp;M41</f>
        <v>11-03-2017 15:00</v>
      </c>
      <c r="E41" s="1" t="s">
        <v>60</v>
      </c>
      <c r="F41">
        <f t="shared" si="1"/>
        <v>12</v>
      </c>
      <c r="I41" t="str">
        <f t="shared" si="2"/>
        <v>Bournemouth</v>
      </c>
      <c r="J41" t="s">
        <v>197</v>
      </c>
      <c r="K41" t="str">
        <f t="shared" si="3"/>
        <v>15:00, West Ham,  Vitality Stadium, BournemouthQuick View</v>
      </c>
      <c r="L41">
        <f t="shared" si="4"/>
        <v>6</v>
      </c>
      <c r="M41" t="str">
        <f t="shared" si="5"/>
        <v>15:00</v>
      </c>
      <c r="N41" t="str">
        <f t="shared" si="6"/>
        <v> West Ham,  Vitality Stadium, BournemouthQuick View</v>
      </c>
      <c r="O41">
        <f t="shared" si="7"/>
        <v>10</v>
      </c>
      <c r="Q41" s="9" t="s">
        <v>221</v>
      </c>
      <c r="R41" s="9" t="s">
        <v>252</v>
      </c>
      <c r="S41">
        <f>VLOOKUP(J41,Sheet2!A:B,2,FALSE)</f>
        <v>2</v>
      </c>
      <c r="U41" t="str">
        <f>LEFT(N41,O41-1)</f>
        <v> West Ham</v>
      </c>
      <c r="V41" t="s">
        <v>193</v>
      </c>
      <c r="W41">
        <f>VLOOKUP(V41,Sheet2!A:B,2,FALSE)</f>
        <v>20</v>
      </c>
      <c r="X41">
        <v>0</v>
      </c>
      <c r="Y41">
        <v>0</v>
      </c>
      <c r="Z41">
        <v>0</v>
      </c>
      <c r="AB41" t="str">
        <f t="shared" si="0"/>
        <v>(6,"11-03-2017 15:00","March Fixtures",2,20,0,0,0),</v>
      </c>
    </row>
    <row r="42" spans="1:28" ht="15.75" thickBot="1" x14ac:dyDescent="0.3">
      <c r="A42" s="4" t="s">
        <v>10</v>
      </c>
      <c r="B42" s="6">
        <v>42805</v>
      </c>
      <c r="C42" s="8">
        <v>6</v>
      </c>
      <c r="D42" s="5" t="str">
        <f>TEXT(B42,"dd-mm-yyyy")&amp;" "&amp;M42</f>
        <v>11-03-2017 15:00</v>
      </c>
      <c r="E42" s="1" t="s">
        <v>61</v>
      </c>
      <c r="F42">
        <f t="shared" si="1"/>
        <v>15</v>
      </c>
      <c r="I42" t="str">
        <f t="shared" si="2"/>
        <v>Crystal Palace</v>
      </c>
      <c r="J42" t="s">
        <v>180</v>
      </c>
      <c r="K42" t="str">
        <f t="shared" si="3"/>
        <v>15:00, Spurs,  Selhurst Park, LondonQuick View</v>
      </c>
      <c r="L42">
        <f t="shared" si="4"/>
        <v>6</v>
      </c>
      <c r="M42" t="str">
        <f t="shared" si="5"/>
        <v>15:00</v>
      </c>
      <c r="N42" t="str">
        <f t="shared" si="6"/>
        <v> Spurs,  Selhurst Park, LondonQuick View</v>
      </c>
      <c r="O42">
        <f t="shared" si="7"/>
        <v>7</v>
      </c>
      <c r="Q42" s="9" t="s">
        <v>221</v>
      </c>
      <c r="R42" s="9" t="s">
        <v>252</v>
      </c>
      <c r="S42">
        <f>VLOOKUP(J42,Sheet2!A:B,2,FALSE)</f>
        <v>5</v>
      </c>
      <c r="U42" t="str">
        <f>LEFT(N42,O42-1)</f>
        <v> Spurs</v>
      </c>
      <c r="V42" t="s">
        <v>200</v>
      </c>
      <c r="W42">
        <f>VLOOKUP(V42,Sheet2!A:B,2,FALSE)</f>
        <v>17</v>
      </c>
      <c r="X42">
        <v>0</v>
      </c>
      <c r="Y42">
        <v>0</v>
      </c>
      <c r="Z42">
        <v>0</v>
      </c>
      <c r="AB42" t="str">
        <f t="shared" si="0"/>
        <v>(6,"11-03-2017 15:00","March Fixtures",5,17,0,0,0),</v>
      </c>
    </row>
    <row r="43" spans="1:28" ht="15.75" thickBot="1" x14ac:dyDescent="0.3">
      <c r="A43" s="4" t="s">
        <v>10</v>
      </c>
      <c r="B43" s="6">
        <v>42805</v>
      </c>
      <c r="C43" s="8">
        <v>6</v>
      </c>
      <c r="D43" s="5" t="str">
        <f>TEXT(B43,"dd-mm-yyyy")&amp;" "&amp;M43</f>
        <v>11-03-2017 15:00</v>
      </c>
      <c r="E43" s="1" t="s">
        <v>62</v>
      </c>
      <c r="F43">
        <f t="shared" si="1"/>
        <v>8</v>
      </c>
      <c r="I43" t="str">
        <f t="shared" si="2"/>
        <v>Everton</v>
      </c>
      <c r="J43" t="s">
        <v>181</v>
      </c>
      <c r="K43" t="str">
        <f t="shared" si="3"/>
        <v>15:00, West Brom,  Goodison Park, LiverpoolQuick View</v>
      </c>
      <c r="L43">
        <f t="shared" si="4"/>
        <v>6</v>
      </c>
      <c r="M43" t="str">
        <f t="shared" si="5"/>
        <v>15:00</v>
      </c>
      <c r="N43" t="str">
        <f t="shared" si="6"/>
        <v> West Brom,  Goodison Park, LiverpoolQuick View</v>
      </c>
      <c r="O43">
        <f t="shared" si="7"/>
        <v>11</v>
      </c>
      <c r="Q43" s="9" t="s">
        <v>221</v>
      </c>
      <c r="R43" s="9" t="s">
        <v>252</v>
      </c>
      <c r="S43">
        <f>VLOOKUP(J43,Sheet2!A:B,2,FALSE)</f>
        <v>6</v>
      </c>
      <c r="U43" t="str">
        <f>LEFT(N43,O43-1)</f>
        <v> West Brom</v>
      </c>
      <c r="V43" t="s">
        <v>185</v>
      </c>
      <c r="W43">
        <f>VLOOKUP(V43,Sheet2!A:B,2,FALSE)</f>
        <v>19</v>
      </c>
      <c r="X43">
        <v>0</v>
      </c>
      <c r="Y43">
        <v>0</v>
      </c>
      <c r="Z43">
        <v>0</v>
      </c>
      <c r="AB43" t="str">
        <f t="shared" si="0"/>
        <v>(6,"11-03-2017 15:00","March Fixtures",6,19,0,0,0),</v>
      </c>
    </row>
    <row r="44" spans="1:28" ht="15.75" thickBot="1" x14ac:dyDescent="0.3">
      <c r="A44" s="4" t="s">
        <v>10</v>
      </c>
      <c r="B44" s="6">
        <v>42805</v>
      </c>
      <c r="C44" s="8">
        <v>6</v>
      </c>
      <c r="D44" s="5" t="str">
        <f>TEXT(B44,"dd-mm-yyyy")&amp;" "&amp;M44</f>
        <v>11-03-2017 15:00</v>
      </c>
      <c r="E44" s="1" t="s">
        <v>63</v>
      </c>
      <c r="F44">
        <f t="shared" si="1"/>
        <v>5</v>
      </c>
      <c r="I44" t="str">
        <f t="shared" si="2"/>
        <v>Hull</v>
      </c>
      <c r="J44" t="s">
        <v>182</v>
      </c>
      <c r="K44" t="str">
        <f t="shared" si="3"/>
        <v>15:00, Swansea,  KCOM Stadium, HullQuick View</v>
      </c>
      <c r="L44">
        <f t="shared" si="4"/>
        <v>6</v>
      </c>
      <c r="M44" t="str">
        <f t="shared" si="5"/>
        <v>15:00</v>
      </c>
      <c r="N44" t="str">
        <f t="shared" si="6"/>
        <v> Swansea,  KCOM Stadium, HullQuick View</v>
      </c>
      <c r="O44">
        <f t="shared" si="7"/>
        <v>9</v>
      </c>
      <c r="Q44" s="9" t="s">
        <v>221</v>
      </c>
      <c r="R44" s="9" t="s">
        <v>252</v>
      </c>
      <c r="S44">
        <f>VLOOKUP(J44,Sheet2!A:B,2,FALSE)</f>
        <v>7</v>
      </c>
      <c r="U44" t="str">
        <f>LEFT(N44,O44-1)</f>
        <v> Swansea</v>
      </c>
      <c r="V44" t="s">
        <v>196</v>
      </c>
      <c r="W44">
        <f>VLOOKUP(V44,Sheet2!A:B,2,FALSE)</f>
        <v>16</v>
      </c>
      <c r="X44">
        <v>0</v>
      </c>
      <c r="Y44">
        <v>0</v>
      </c>
      <c r="Z44">
        <v>0</v>
      </c>
      <c r="AB44" t="str">
        <f t="shared" si="0"/>
        <v>(6,"11-03-2017 15:00","March Fixtures",7,16,0,0,0),</v>
      </c>
    </row>
    <row r="45" spans="1:28" ht="15.75" thickBot="1" x14ac:dyDescent="0.3">
      <c r="A45" s="4" t="s">
        <v>10</v>
      </c>
      <c r="B45" s="6">
        <v>42805</v>
      </c>
      <c r="C45" s="8">
        <v>6</v>
      </c>
      <c r="D45" s="5" t="str">
        <f>TEXT(B45,"dd-mm-yyyy")&amp;" "&amp;M45</f>
        <v>11-03-2017 15:00</v>
      </c>
      <c r="E45" s="1" t="s">
        <v>64</v>
      </c>
      <c r="F45">
        <f t="shared" si="1"/>
        <v>14</v>
      </c>
      <c r="I45" t="str">
        <f t="shared" si="2"/>
        <v>Middlesbrough</v>
      </c>
      <c r="J45" t="s">
        <v>190</v>
      </c>
      <c r="K45" t="str">
        <f t="shared" si="3"/>
        <v>15:00, Sunderland,  Riverside Stadium, MiddlesbroughQuick View</v>
      </c>
      <c r="L45">
        <f t="shared" si="4"/>
        <v>6</v>
      </c>
      <c r="M45" t="str">
        <f t="shared" si="5"/>
        <v>15:00</v>
      </c>
      <c r="N45" t="str">
        <f t="shared" si="6"/>
        <v> Sunderland,  Riverside Stadium, MiddlesbroughQuick View</v>
      </c>
      <c r="O45">
        <f t="shared" si="7"/>
        <v>12</v>
      </c>
      <c r="Q45" s="9" t="s">
        <v>221</v>
      </c>
      <c r="R45" s="9" t="s">
        <v>252</v>
      </c>
      <c r="S45">
        <f>VLOOKUP(J45,Sheet2!A:B,2,FALSE)</f>
        <v>12</v>
      </c>
      <c r="U45" t="str">
        <f>LEFT(N45,O45-1)</f>
        <v> Sunderland</v>
      </c>
      <c r="V45" t="s">
        <v>192</v>
      </c>
      <c r="W45">
        <f>VLOOKUP(V45,Sheet2!A:B,2,FALSE)</f>
        <v>15</v>
      </c>
      <c r="X45">
        <v>0</v>
      </c>
      <c r="Y45">
        <v>0</v>
      </c>
      <c r="Z45">
        <v>0</v>
      </c>
      <c r="AB45" t="str">
        <f t="shared" si="0"/>
        <v>(6,"11-03-2017 15:00","March Fixtures",12,15,0,0,0),</v>
      </c>
    </row>
    <row r="46" spans="1:28" ht="15.75" thickBot="1" x14ac:dyDescent="0.3">
      <c r="A46" s="4" t="s">
        <v>10</v>
      </c>
      <c r="B46" s="6">
        <v>42805</v>
      </c>
      <c r="C46" s="8">
        <v>6</v>
      </c>
      <c r="D46" s="5" t="str">
        <f>TEXT(B46,"dd-mm-yyyy")&amp;" "&amp;M46</f>
        <v>11-03-2017 17:30</v>
      </c>
      <c r="E46" s="2" t="s">
        <v>65</v>
      </c>
      <c r="F46">
        <f t="shared" si="1"/>
        <v>8</v>
      </c>
      <c r="I46" t="str">
        <f t="shared" si="2"/>
        <v>Arsenal</v>
      </c>
      <c r="J46" t="s">
        <v>188</v>
      </c>
      <c r="K46" t="str">
        <f t="shared" si="3"/>
        <v>17:30, Leicester,  Emirates Stadium, London Live On Quick View</v>
      </c>
      <c r="L46">
        <f t="shared" si="4"/>
        <v>6</v>
      </c>
      <c r="M46" t="str">
        <f t="shared" si="5"/>
        <v>17:30</v>
      </c>
      <c r="N46" t="str">
        <f t="shared" si="6"/>
        <v> Leicester,  Emirates Stadium, London Live On Quick View</v>
      </c>
      <c r="O46">
        <f t="shared" si="7"/>
        <v>11</v>
      </c>
      <c r="Q46" s="9" t="s">
        <v>222</v>
      </c>
      <c r="R46" s="9" t="s">
        <v>252</v>
      </c>
      <c r="S46">
        <f>VLOOKUP(J46,Sheet2!A:B,2,FALSE)</f>
        <v>1</v>
      </c>
      <c r="U46" t="str">
        <f>LEFT(N46,O46-1)</f>
        <v> Leicester</v>
      </c>
      <c r="V46" t="s">
        <v>187</v>
      </c>
      <c r="W46">
        <f>VLOOKUP(V46,Sheet2!A:B,2,FALSE)</f>
        <v>8</v>
      </c>
      <c r="X46">
        <v>0</v>
      </c>
      <c r="Y46">
        <v>0</v>
      </c>
      <c r="Z46">
        <v>0</v>
      </c>
      <c r="AB46" t="str">
        <f t="shared" si="0"/>
        <v>(6,"11-03-2017 17:30","March Fixtures",1,8,0,0,0),</v>
      </c>
    </row>
    <row r="47" spans="1:28" ht="15.75" thickBot="1" x14ac:dyDescent="0.3">
      <c r="A47" s="4" t="s">
        <v>11</v>
      </c>
      <c r="B47" s="6">
        <v>42806</v>
      </c>
      <c r="C47" s="8">
        <v>6</v>
      </c>
      <c r="D47" s="5" t="str">
        <f>TEXT(B47,"dd-mm-yyyy")&amp;" "&amp;M47</f>
        <v>12-03-2017 13:30</v>
      </c>
      <c r="E47" s="1" t="s">
        <v>174</v>
      </c>
      <c r="F47">
        <f t="shared" si="1"/>
        <v>12</v>
      </c>
      <c r="I47" t="str">
        <f t="shared" si="2"/>
        <v>Southampton</v>
      </c>
      <c r="J47" t="s">
        <v>183</v>
      </c>
      <c r="K47" t="str">
        <f t="shared" si="3"/>
        <v>13:30, Man Utd,  St. Mary's Stadium, Southampton Live On Quick View</v>
      </c>
      <c r="L47">
        <f t="shared" si="4"/>
        <v>6</v>
      </c>
      <c r="M47" t="str">
        <f t="shared" si="5"/>
        <v>13:30</v>
      </c>
      <c r="N47" t="str">
        <f t="shared" si="6"/>
        <v> Man Utd,  St. Mary's Stadium, Southampton Live On Quick View</v>
      </c>
      <c r="O47">
        <f t="shared" si="7"/>
        <v>9</v>
      </c>
      <c r="Q47" s="9" t="s">
        <v>223</v>
      </c>
      <c r="R47" s="9" t="s">
        <v>252</v>
      </c>
      <c r="S47">
        <f>VLOOKUP(J47,Sheet2!A:B,2,FALSE)</f>
        <v>13</v>
      </c>
      <c r="U47" t="str">
        <f>LEFT(N47,O47-1)</f>
        <v> Man Utd</v>
      </c>
      <c r="V47" t="s">
        <v>189</v>
      </c>
      <c r="W47">
        <f>VLOOKUP(V47,Sheet2!A:B,2,FALSE)</f>
        <v>11</v>
      </c>
      <c r="X47">
        <v>0</v>
      </c>
      <c r="Y47">
        <v>0</v>
      </c>
      <c r="Z47">
        <v>0</v>
      </c>
      <c r="AB47" t="str">
        <f t="shared" si="0"/>
        <v>(6,"12-03-2017 13:30","March Fixtures",13,11,0,0,0),</v>
      </c>
    </row>
    <row r="48" spans="1:28" ht="15.75" thickBot="1" x14ac:dyDescent="0.3">
      <c r="A48" s="4" t="s">
        <v>11</v>
      </c>
      <c r="B48" s="6">
        <v>42806</v>
      </c>
      <c r="C48" s="8">
        <v>6</v>
      </c>
      <c r="D48" s="5" t="str">
        <f>TEXT(B48,"dd-mm-yyyy")&amp;" "&amp;M48</f>
        <v>12-03-2017 16:00</v>
      </c>
      <c r="E48" s="2" t="s">
        <v>175</v>
      </c>
      <c r="F48">
        <f t="shared" si="1"/>
        <v>10</v>
      </c>
      <c r="I48" t="str">
        <f t="shared" si="2"/>
        <v>Liverpool</v>
      </c>
      <c r="J48" t="s">
        <v>194</v>
      </c>
      <c r="K48" t="str">
        <f t="shared" si="3"/>
        <v>16:00, Burnley,  Anfield, Liverpool Live On Quick View</v>
      </c>
      <c r="L48">
        <f t="shared" si="4"/>
        <v>6</v>
      </c>
      <c r="M48" t="str">
        <f t="shared" si="5"/>
        <v>16:00</v>
      </c>
      <c r="N48" t="str">
        <f t="shared" si="6"/>
        <v> Burnley,  Anfield, Liverpool Live On Quick View</v>
      </c>
      <c r="O48">
        <f t="shared" si="7"/>
        <v>9</v>
      </c>
      <c r="Q48" s="9" t="s">
        <v>224</v>
      </c>
      <c r="R48" s="9" t="s">
        <v>252</v>
      </c>
      <c r="S48">
        <f>VLOOKUP(J48,Sheet2!A:B,2,FALSE)</f>
        <v>9</v>
      </c>
      <c r="U48" t="str">
        <f>LEFT(N48,O48-1)</f>
        <v> Burnley</v>
      </c>
      <c r="V48" t="s">
        <v>195</v>
      </c>
      <c r="W48">
        <f>VLOOKUP(V48,Sheet2!A:B,2,FALSE)</f>
        <v>3</v>
      </c>
      <c r="X48">
        <v>0</v>
      </c>
      <c r="Y48">
        <v>0</v>
      </c>
      <c r="Z48">
        <v>0</v>
      </c>
      <c r="AB48" t="str">
        <f t="shared" si="0"/>
        <v>(6,"12-03-2017 16:00","March Fixtures",9,3,0,0,0),</v>
      </c>
    </row>
    <row r="49" spans="1:28" ht="15.75" thickBot="1" x14ac:dyDescent="0.3">
      <c r="A49" s="4" t="s">
        <v>12</v>
      </c>
      <c r="B49" s="6">
        <v>42807</v>
      </c>
      <c r="C49" s="8">
        <v>6</v>
      </c>
      <c r="D49" s="5" t="str">
        <f>TEXT(B49,"dd-mm-yyyy")&amp;" "&amp;M49</f>
        <v>13-03-2017 20:00</v>
      </c>
      <c r="E49" s="2" t="s">
        <v>66</v>
      </c>
      <c r="F49">
        <f t="shared" si="1"/>
        <v>8</v>
      </c>
      <c r="I49" t="str">
        <f t="shared" si="2"/>
        <v>Chelsea</v>
      </c>
      <c r="J49" t="s">
        <v>179</v>
      </c>
      <c r="K49" t="str">
        <f t="shared" si="3"/>
        <v>20:00, Watford,  Stamford Bridge, London Live On Quick View</v>
      </c>
      <c r="L49">
        <f t="shared" si="4"/>
        <v>6</v>
      </c>
      <c r="M49" t="str">
        <f t="shared" si="5"/>
        <v>20:00</v>
      </c>
      <c r="N49" t="str">
        <f t="shared" si="6"/>
        <v> Watford,  Stamford Bridge, London Live On Quick View</v>
      </c>
      <c r="O49">
        <f t="shared" si="7"/>
        <v>9</v>
      </c>
      <c r="Q49" s="9" t="s">
        <v>225</v>
      </c>
      <c r="R49" s="9" t="s">
        <v>252</v>
      </c>
      <c r="S49">
        <f>VLOOKUP(J49,Sheet2!A:B,2,FALSE)</f>
        <v>4</v>
      </c>
      <c r="U49" t="str">
        <f>LEFT(N49,O49-1)</f>
        <v> Watford</v>
      </c>
      <c r="V49" t="s">
        <v>184</v>
      </c>
      <c r="W49">
        <f>VLOOKUP(V49,Sheet2!A:B,2,FALSE)</f>
        <v>18</v>
      </c>
      <c r="X49">
        <v>0</v>
      </c>
      <c r="Y49">
        <v>0</v>
      </c>
      <c r="Z49">
        <v>0</v>
      </c>
      <c r="AB49" t="str">
        <f t="shared" si="0"/>
        <v>(6,"13-03-2017 20:00","March Fixtures",4,18,0,0,0),</v>
      </c>
    </row>
    <row r="50" spans="1:28" ht="15.75" thickBot="1" x14ac:dyDescent="0.3">
      <c r="A50" s="4" t="s">
        <v>13</v>
      </c>
      <c r="B50" s="6">
        <v>42812</v>
      </c>
      <c r="C50" s="8">
        <v>6</v>
      </c>
      <c r="D50" s="5" t="str">
        <f>TEXT(B50,"dd-mm-yyyy")&amp;" "&amp;M50</f>
        <v>18-03-2017 12:30</v>
      </c>
      <c r="E50" s="1" t="s">
        <v>67</v>
      </c>
      <c r="F50">
        <f t="shared" si="1"/>
        <v>10</v>
      </c>
      <c r="I50" t="str">
        <f t="shared" si="2"/>
        <v>West Brom</v>
      </c>
      <c r="J50" t="s">
        <v>185</v>
      </c>
      <c r="K50" t="str">
        <f t="shared" si="3"/>
        <v>12:30, Arsenal,  The Hawthorns, West Bromwich Live On Quick View</v>
      </c>
      <c r="L50">
        <f t="shared" si="4"/>
        <v>6</v>
      </c>
      <c r="M50" t="str">
        <f t="shared" si="5"/>
        <v>12:30</v>
      </c>
      <c r="N50" t="str">
        <f t="shared" si="6"/>
        <v> Arsenal,  The Hawthorns, West Bromwich Live On Quick View</v>
      </c>
      <c r="O50">
        <f t="shared" si="7"/>
        <v>9</v>
      </c>
      <c r="Q50" s="9" t="s">
        <v>226</v>
      </c>
      <c r="R50" s="9" t="s">
        <v>252</v>
      </c>
      <c r="S50">
        <f>VLOOKUP(J50,Sheet2!A:B,2,FALSE)</f>
        <v>19</v>
      </c>
      <c r="U50" t="str">
        <f>LEFT(N50,O50-1)</f>
        <v> Arsenal</v>
      </c>
      <c r="V50" t="s">
        <v>188</v>
      </c>
      <c r="W50">
        <f>VLOOKUP(V50,Sheet2!A:B,2,FALSE)</f>
        <v>1</v>
      </c>
      <c r="X50">
        <v>0</v>
      </c>
      <c r="Y50">
        <v>0</v>
      </c>
      <c r="Z50">
        <v>0</v>
      </c>
      <c r="AB50" t="str">
        <f t="shared" si="0"/>
        <v>(6,"18-03-2017 12:30","March Fixtures",19,1,0,0,0),</v>
      </c>
    </row>
    <row r="51" spans="1:28" ht="15.75" thickBot="1" x14ac:dyDescent="0.3">
      <c r="A51" s="4" t="s">
        <v>13</v>
      </c>
      <c r="B51" s="6">
        <v>42812</v>
      </c>
      <c r="C51" s="8">
        <v>6</v>
      </c>
      <c r="D51" s="5" t="str">
        <f>TEXT(B51,"dd-mm-yyyy")&amp;" "&amp;M51</f>
        <v>18-03-2017 15:00</v>
      </c>
      <c r="E51" s="1" t="s">
        <v>68</v>
      </c>
      <c r="F51">
        <f t="shared" si="1"/>
        <v>15</v>
      </c>
      <c r="I51" t="str">
        <f t="shared" si="2"/>
        <v>Crystal Palace</v>
      </c>
      <c r="J51" t="s">
        <v>180</v>
      </c>
      <c r="K51" t="str">
        <f t="shared" si="3"/>
        <v>15:00, Watford,  Selhurst Park, LondonQuick View</v>
      </c>
      <c r="L51">
        <f t="shared" si="4"/>
        <v>6</v>
      </c>
      <c r="M51" t="str">
        <f t="shared" si="5"/>
        <v>15:00</v>
      </c>
      <c r="N51" t="str">
        <f t="shared" si="6"/>
        <v> Watford,  Selhurst Park, LondonQuick View</v>
      </c>
      <c r="O51">
        <f t="shared" si="7"/>
        <v>9</v>
      </c>
      <c r="Q51" s="9" t="s">
        <v>227</v>
      </c>
      <c r="R51" s="9" t="s">
        <v>252</v>
      </c>
      <c r="S51">
        <f>VLOOKUP(J51,Sheet2!A:B,2,FALSE)</f>
        <v>5</v>
      </c>
      <c r="U51" t="str">
        <f>LEFT(N51,O51-1)</f>
        <v> Watford</v>
      </c>
      <c r="V51" t="s">
        <v>184</v>
      </c>
      <c r="W51">
        <f>VLOOKUP(V51,Sheet2!A:B,2,FALSE)</f>
        <v>18</v>
      </c>
      <c r="X51">
        <v>0</v>
      </c>
      <c r="Y51">
        <v>0</v>
      </c>
      <c r="Z51">
        <v>0</v>
      </c>
      <c r="AB51" t="str">
        <f t="shared" si="0"/>
        <v>(6,"18-03-2017 15:00","March Fixtures",5,18,0,0,0),</v>
      </c>
    </row>
    <row r="52" spans="1:28" ht="15.75" thickBot="1" x14ac:dyDescent="0.3">
      <c r="A52" s="4" t="s">
        <v>13</v>
      </c>
      <c r="B52" s="6">
        <v>42812</v>
      </c>
      <c r="C52" s="8">
        <v>6</v>
      </c>
      <c r="D52" s="5" t="str">
        <f>TEXT(B52,"dd-mm-yyyy")&amp;" "&amp;M52</f>
        <v>18-03-2017 15:00</v>
      </c>
      <c r="E52" s="1" t="s">
        <v>69</v>
      </c>
      <c r="F52">
        <f t="shared" si="1"/>
        <v>8</v>
      </c>
      <c r="I52" t="str">
        <f t="shared" si="2"/>
        <v>Everton</v>
      </c>
      <c r="J52" t="s">
        <v>181</v>
      </c>
      <c r="K52" t="str">
        <f t="shared" si="3"/>
        <v>15:00, Hull,  Goodison Park, LiverpoolQuick View</v>
      </c>
      <c r="L52">
        <f t="shared" si="4"/>
        <v>6</v>
      </c>
      <c r="M52" t="str">
        <f t="shared" si="5"/>
        <v>15:00</v>
      </c>
      <c r="N52" t="str">
        <f t="shared" si="6"/>
        <v> Hull,  Goodison Park, LiverpoolQuick View</v>
      </c>
      <c r="O52">
        <f t="shared" si="7"/>
        <v>6</v>
      </c>
      <c r="Q52" s="9" t="s">
        <v>227</v>
      </c>
      <c r="R52" s="9" t="s">
        <v>252</v>
      </c>
      <c r="S52">
        <f>VLOOKUP(J52,Sheet2!A:B,2,FALSE)</f>
        <v>6</v>
      </c>
      <c r="U52" t="str">
        <f>LEFT(N52,O52-1)</f>
        <v> Hull</v>
      </c>
      <c r="V52" t="s">
        <v>182</v>
      </c>
      <c r="W52">
        <f>VLOOKUP(V52,Sheet2!A:B,2,FALSE)</f>
        <v>7</v>
      </c>
      <c r="X52">
        <v>0</v>
      </c>
      <c r="Y52">
        <v>0</v>
      </c>
      <c r="Z52">
        <v>0</v>
      </c>
      <c r="AB52" t="str">
        <f t="shared" si="0"/>
        <v>(6,"18-03-2017 15:00","March Fixtures",6,7,0,0,0),</v>
      </c>
    </row>
    <row r="53" spans="1:28" ht="15.75" thickBot="1" x14ac:dyDescent="0.3">
      <c r="A53" s="4" t="s">
        <v>13</v>
      </c>
      <c r="B53" s="6">
        <v>42812</v>
      </c>
      <c r="C53" s="8">
        <v>6</v>
      </c>
      <c r="D53" s="5" t="str">
        <f>TEXT(B53,"dd-mm-yyyy")&amp;" "&amp;M53</f>
        <v>18-03-2017 15:00</v>
      </c>
      <c r="E53" s="1" t="s">
        <v>70</v>
      </c>
      <c r="F53">
        <f t="shared" si="1"/>
        <v>6</v>
      </c>
      <c r="I53" t="str">
        <f t="shared" si="2"/>
        <v>Stoke</v>
      </c>
      <c r="J53" t="s">
        <v>191</v>
      </c>
      <c r="K53" t="str">
        <f t="shared" si="3"/>
        <v>15:00, Chelsea,  bet365 Stadium, StokeQuick View</v>
      </c>
      <c r="L53">
        <f t="shared" si="4"/>
        <v>6</v>
      </c>
      <c r="M53" t="str">
        <f t="shared" si="5"/>
        <v>15:00</v>
      </c>
      <c r="N53" t="str">
        <f t="shared" si="6"/>
        <v> Chelsea,  bet365 Stadium, StokeQuick View</v>
      </c>
      <c r="O53">
        <f t="shared" si="7"/>
        <v>9</v>
      </c>
      <c r="Q53" s="9" t="s">
        <v>227</v>
      </c>
      <c r="R53" s="9" t="s">
        <v>252</v>
      </c>
      <c r="S53">
        <f>VLOOKUP(J53,Sheet2!A:B,2,FALSE)</f>
        <v>14</v>
      </c>
      <c r="U53" t="str">
        <f>LEFT(N53,O53-1)</f>
        <v> Chelsea</v>
      </c>
      <c r="V53" t="s">
        <v>179</v>
      </c>
      <c r="W53">
        <f>VLOOKUP(V53,Sheet2!A:B,2,FALSE)</f>
        <v>4</v>
      </c>
      <c r="X53">
        <v>0</v>
      </c>
      <c r="Y53">
        <v>0</v>
      </c>
      <c r="Z53">
        <v>0</v>
      </c>
      <c r="AB53" t="str">
        <f t="shared" si="0"/>
        <v>(6,"18-03-2017 15:00","March Fixtures",14,4,0,0,0),</v>
      </c>
    </row>
    <row r="54" spans="1:28" ht="15.75" thickBot="1" x14ac:dyDescent="0.3">
      <c r="A54" s="4" t="s">
        <v>13</v>
      </c>
      <c r="B54" s="6">
        <v>42812</v>
      </c>
      <c r="C54" s="8">
        <v>6</v>
      </c>
      <c r="D54" s="5" t="str">
        <f>TEXT(B54,"dd-mm-yyyy")&amp;" "&amp;M54</f>
        <v>18-03-2017 15:00</v>
      </c>
      <c r="E54" s="1" t="s">
        <v>71</v>
      </c>
      <c r="F54">
        <f t="shared" si="1"/>
        <v>11</v>
      </c>
      <c r="I54" t="str">
        <f t="shared" si="2"/>
        <v>Sunderland</v>
      </c>
      <c r="J54" t="s">
        <v>192</v>
      </c>
      <c r="K54" t="str">
        <f t="shared" si="3"/>
        <v>15:00, Burnley,  Stadium of Light, SunderlandQuick View</v>
      </c>
      <c r="L54">
        <f t="shared" si="4"/>
        <v>6</v>
      </c>
      <c r="M54" t="str">
        <f t="shared" si="5"/>
        <v>15:00</v>
      </c>
      <c r="N54" t="str">
        <f t="shared" si="6"/>
        <v> Burnley,  Stadium of Light, SunderlandQuick View</v>
      </c>
      <c r="O54">
        <f t="shared" si="7"/>
        <v>9</v>
      </c>
      <c r="Q54" s="9" t="s">
        <v>227</v>
      </c>
      <c r="R54" s="9" t="s">
        <v>252</v>
      </c>
      <c r="S54">
        <f>VLOOKUP(J54,Sheet2!A:B,2,FALSE)</f>
        <v>15</v>
      </c>
      <c r="U54" t="str">
        <f>LEFT(N54,O54-1)</f>
        <v> Burnley</v>
      </c>
      <c r="V54" t="s">
        <v>195</v>
      </c>
      <c r="W54">
        <f>VLOOKUP(V54,Sheet2!A:B,2,FALSE)</f>
        <v>3</v>
      </c>
      <c r="X54">
        <v>0</v>
      </c>
      <c r="Y54">
        <v>0</v>
      </c>
      <c r="Z54">
        <v>0</v>
      </c>
      <c r="AB54" t="str">
        <f t="shared" si="0"/>
        <v>(6,"18-03-2017 15:00","March Fixtures",15,3,0,0,0),</v>
      </c>
    </row>
    <row r="55" spans="1:28" ht="15.75" thickBot="1" x14ac:dyDescent="0.3">
      <c r="A55" s="4" t="s">
        <v>13</v>
      </c>
      <c r="B55" s="6">
        <v>42812</v>
      </c>
      <c r="C55" s="8">
        <v>6</v>
      </c>
      <c r="D55" s="5" t="str">
        <f>TEXT(B55,"dd-mm-yyyy")&amp;" "&amp;M55</f>
        <v>18-03-2017 15:00</v>
      </c>
      <c r="E55" s="1" t="s">
        <v>72</v>
      </c>
      <c r="F55">
        <f t="shared" si="1"/>
        <v>9</v>
      </c>
      <c r="I55" t="str">
        <f t="shared" si="2"/>
        <v>West Ham</v>
      </c>
      <c r="J55" t="s">
        <v>193</v>
      </c>
      <c r="K55" t="str">
        <f t="shared" si="3"/>
        <v>15:00, Leicester,  London Stadium, LondonQuick View</v>
      </c>
      <c r="L55">
        <f t="shared" si="4"/>
        <v>6</v>
      </c>
      <c r="M55" t="str">
        <f t="shared" si="5"/>
        <v>15:00</v>
      </c>
      <c r="N55" t="str">
        <f t="shared" si="6"/>
        <v> Leicester,  London Stadium, LondonQuick View</v>
      </c>
      <c r="O55">
        <f t="shared" si="7"/>
        <v>11</v>
      </c>
      <c r="Q55" s="9" t="s">
        <v>227</v>
      </c>
      <c r="R55" s="9" t="s">
        <v>252</v>
      </c>
      <c r="S55">
        <f>VLOOKUP(J55,Sheet2!A:B,2,FALSE)</f>
        <v>20</v>
      </c>
      <c r="U55" t="str">
        <f>LEFT(N55,O55-1)</f>
        <v> Leicester</v>
      </c>
      <c r="V55" t="s">
        <v>187</v>
      </c>
      <c r="W55">
        <f>VLOOKUP(V55,Sheet2!A:B,2,FALSE)</f>
        <v>8</v>
      </c>
      <c r="X55">
        <v>0</v>
      </c>
      <c r="Y55">
        <v>0</v>
      </c>
      <c r="Z55">
        <v>0</v>
      </c>
      <c r="AB55" t="str">
        <f t="shared" si="0"/>
        <v>(6,"18-03-2017 15:00","March Fixtures",20,8,0,0,0),</v>
      </c>
    </row>
    <row r="56" spans="1:28" ht="15.75" thickBot="1" x14ac:dyDescent="0.3">
      <c r="A56" s="4" t="s">
        <v>13</v>
      </c>
      <c r="B56" s="6">
        <v>42812</v>
      </c>
      <c r="C56" s="8">
        <v>6</v>
      </c>
      <c r="D56" s="5" t="str">
        <f>TEXT(B56,"dd-mm-yyyy")&amp;" "&amp;M56</f>
        <v>18-03-2017 17:30</v>
      </c>
      <c r="E56" s="2" t="s">
        <v>73</v>
      </c>
      <c r="F56">
        <f t="shared" si="1"/>
        <v>12</v>
      </c>
      <c r="I56" t="str">
        <f t="shared" si="2"/>
        <v>Bournemouth</v>
      </c>
      <c r="J56" t="s">
        <v>197</v>
      </c>
      <c r="K56" t="str">
        <f t="shared" si="3"/>
        <v>17:30, Swansea,  Vitality Stadium, Bournemouth Live On Quick View</v>
      </c>
      <c r="L56">
        <f t="shared" si="4"/>
        <v>6</v>
      </c>
      <c r="M56" t="str">
        <f t="shared" si="5"/>
        <v>17:30</v>
      </c>
      <c r="N56" t="str">
        <f t="shared" si="6"/>
        <v> Swansea,  Vitality Stadium, Bournemouth Live On Quick View</v>
      </c>
      <c r="O56">
        <f t="shared" si="7"/>
        <v>9</v>
      </c>
      <c r="Q56" s="9" t="s">
        <v>228</v>
      </c>
      <c r="R56" s="9" t="s">
        <v>252</v>
      </c>
      <c r="S56">
        <f>VLOOKUP(J56,Sheet2!A:B,2,FALSE)</f>
        <v>2</v>
      </c>
      <c r="U56" t="str">
        <f>LEFT(N56,O56-1)</f>
        <v> Swansea</v>
      </c>
      <c r="V56" t="s">
        <v>196</v>
      </c>
      <c r="W56">
        <f>VLOOKUP(V56,Sheet2!A:B,2,FALSE)</f>
        <v>16</v>
      </c>
      <c r="X56">
        <v>0</v>
      </c>
      <c r="Y56">
        <v>0</v>
      </c>
      <c r="Z56">
        <v>0</v>
      </c>
      <c r="AB56" t="str">
        <f t="shared" si="0"/>
        <v>(6,"18-03-2017 17:30","March Fixtures",2,16,0,0,0),</v>
      </c>
    </row>
    <row r="57" spans="1:28" ht="15.75" thickBot="1" x14ac:dyDescent="0.3">
      <c r="A57" s="4" t="s">
        <v>14</v>
      </c>
      <c r="B57" s="6">
        <v>42813</v>
      </c>
      <c r="C57" s="8">
        <v>6</v>
      </c>
      <c r="D57" s="5" t="str">
        <f>TEXT(B57,"dd-mm-yyyy")&amp;" "&amp;M57</f>
        <v>19-03-2017 12:00</v>
      </c>
      <c r="E57" s="1" t="s">
        <v>74</v>
      </c>
      <c r="F57">
        <f t="shared" si="1"/>
        <v>14</v>
      </c>
      <c r="I57" t="str">
        <f t="shared" si="2"/>
        <v>Middlesbrough</v>
      </c>
      <c r="J57" t="s">
        <v>190</v>
      </c>
      <c r="K57" t="str">
        <f t="shared" si="3"/>
        <v>12:00, Man Utd,  Riverside Stadium, Middlesbrough Live On Quick View</v>
      </c>
      <c r="L57">
        <f t="shared" si="4"/>
        <v>6</v>
      </c>
      <c r="M57" t="str">
        <f t="shared" si="5"/>
        <v>12:00</v>
      </c>
      <c r="N57" t="str">
        <f t="shared" si="6"/>
        <v> Man Utd,  Riverside Stadium, Middlesbrough Live On Quick View</v>
      </c>
      <c r="O57">
        <f t="shared" si="7"/>
        <v>9</v>
      </c>
      <c r="Q57" s="9" t="s">
        <v>229</v>
      </c>
      <c r="R57" s="9" t="s">
        <v>252</v>
      </c>
      <c r="S57">
        <f>VLOOKUP(J57,Sheet2!A:B,2,FALSE)</f>
        <v>12</v>
      </c>
      <c r="U57" t="str">
        <f>LEFT(N57,O57-1)</f>
        <v> Man Utd</v>
      </c>
      <c r="V57" t="s">
        <v>189</v>
      </c>
      <c r="W57">
        <f>VLOOKUP(V57,Sheet2!A:B,2,FALSE)</f>
        <v>11</v>
      </c>
      <c r="X57">
        <v>0</v>
      </c>
      <c r="Y57">
        <v>0</v>
      </c>
      <c r="Z57">
        <v>0</v>
      </c>
      <c r="AB57" t="str">
        <f t="shared" si="0"/>
        <v>(6,"19-03-2017 12:00","March Fixtures",12,11,0,0,0),</v>
      </c>
    </row>
    <row r="58" spans="1:28" ht="15.75" thickBot="1" x14ac:dyDescent="0.3">
      <c r="A58" s="4" t="s">
        <v>14</v>
      </c>
      <c r="B58" s="6">
        <v>42813</v>
      </c>
      <c r="C58" s="8">
        <v>6</v>
      </c>
      <c r="D58" s="5" t="str">
        <f>TEXT(B58,"dd-mm-yyyy")&amp;" "&amp;M58</f>
        <v>19-03-2017 14:15</v>
      </c>
      <c r="E58" s="1" t="s">
        <v>75</v>
      </c>
      <c r="F58">
        <f t="shared" si="1"/>
        <v>6</v>
      </c>
      <c r="I58" t="str">
        <f t="shared" si="2"/>
        <v>Spurs</v>
      </c>
      <c r="J58" t="s">
        <v>200</v>
      </c>
      <c r="K58" t="str">
        <f t="shared" si="3"/>
        <v>14:15, Southampton,  White Hart Lane, London Live On Quick View</v>
      </c>
      <c r="L58">
        <f t="shared" si="4"/>
        <v>6</v>
      </c>
      <c r="M58" t="str">
        <f t="shared" si="5"/>
        <v>14:15</v>
      </c>
      <c r="N58" t="str">
        <f t="shared" si="6"/>
        <v> Southampton,  White Hart Lane, London Live On Quick View</v>
      </c>
      <c r="O58">
        <f t="shared" si="7"/>
        <v>13</v>
      </c>
      <c r="Q58" s="9" t="s">
        <v>230</v>
      </c>
      <c r="R58" s="9" t="s">
        <v>252</v>
      </c>
      <c r="S58">
        <f>VLOOKUP(J58,Sheet2!A:B,2,FALSE)</f>
        <v>17</v>
      </c>
      <c r="U58" t="str">
        <f>LEFT(N58,O58-1)</f>
        <v> Southampton</v>
      </c>
      <c r="V58" t="s">
        <v>183</v>
      </c>
      <c r="W58">
        <f>VLOOKUP(V58,Sheet2!A:B,2,FALSE)</f>
        <v>13</v>
      </c>
      <c r="X58">
        <v>0</v>
      </c>
      <c r="Y58">
        <v>0</v>
      </c>
      <c r="Z58">
        <v>0</v>
      </c>
      <c r="AB58" t="str">
        <f t="shared" si="0"/>
        <v>(6,"19-03-2017 14:15","March Fixtures",17,13,0,0,0),</v>
      </c>
    </row>
    <row r="59" spans="1:28" ht="15.75" thickBot="1" x14ac:dyDescent="0.3">
      <c r="A59" s="4" t="s">
        <v>14</v>
      </c>
      <c r="B59" s="6">
        <v>42813</v>
      </c>
      <c r="C59" s="8">
        <v>6</v>
      </c>
      <c r="D59" s="5" t="str">
        <f>TEXT(B59,"dd-mm-yyyy")&amp;" "&amp;M59</f>
        <v>19-03-2017 16:30</v>
      </c>
      <c r="E59" s="2" t="s">
        <v>76</v>
      </c>
      <c r="F59">
        <f t="shared" si="1"/>
        <v>9</v>
      </c>
      <c r="I59" t="str">
        <f t="shared" si="2"/>
        <v>Man City</v>
      </c>
      <c r="J59" t="s">
        <v>186</v>
      </c>
      <c r="K59" t="str">
        <f t="shared" si="3"/>
        <v>16:30, Liverpool,  Etihad Stadium, Manchester Live On Quick View</v>
      </c>
      <c r="L59">
        <f t="shared" si="4"/>
        <v>6</v>
      </c>
      <c r="M59" t="str">
        <f t="shared" si="5"/>
        <v>16:30</v>
      </c>
      <c r="N59" t="str">
        <f t="shared" si="6"/>
        <v> Liverpool,  Etihad Stadium, Manchester Live On Quick View</v>
      </c>
      <c r="O59">
        <f t="shared" si="7"/>
        <v>11</v>
      </c>
      <c r="Q59" s="9" t="s">
        <v>231</v>
      </c>
      <c r="R59" s="9" t="s">
        <v>252</v>
      </c>
      <c r="S59">
        <f>VLOOKUP(J59,Sheet2!A:B,2,FALSE)</f>
        <v>10</v>
      </c>
      <c r="U59" t="str">
        <f>LEFT(N59,O59-1)</f>
        <v> Liverpool</v>
      </c>
      <c r="V59" t="s">
        <v>194</v>
      </c>
      <c r="W59">
        <f>VLOOKUP(V59,Sheet2!A:B,2,FALSE)</f>
        <v>9</v>
      </c>
      <c r="X59">
        <v>0</v>
      </c>
      <c r="Y59">
        <v>0</v>
      </c>
      <c r="Z59">
        <v>0</v>
      </c>
      <c r="AB59" t="str">
        <f t="shared" si="0"/>
        <v>(6,"19-03-2017 16:30","March Fixtures",10,9,0,0,0),</v>
      </c>
    </row>
    <row r="60" spans="1:28" ht="15.75" thickBot="1" x14ac:dyDescent="0.3">
      <c r="A60" s="4" t="s">
        <v>15</v>
      </c>
      <c r="B60" s="6">
        <v>42826</v>
      </c>
      <c r="C60" s="8">
        <v>7</v>
      </c>
      <c r="D60" s="5" t="str">
        <f>TEXT(B60,"dd-mm-yyyy")&amp;" "&amp;M60</f>
        <v>01-04-2017 15:00</v>
      </c>
      <c r="E60" s="1" t="s">
        <v>77</v>
      </c>
      <c r="F60">
        <f t="shared" si="1"/>
        <v>8</v>
      </c>
      <c r="I60" t="str">
        <f t="shared" si="2"/>
        <v>Arsenal</v>
      </c>
      <c r="J60" t="s">
        <v>188</v>
      </c>
      <c r="K60" t="str">
        <f t="shared" si="3"/>
        <v>15:00, Man City,  Emirates Stadium, LondonQuick View</v>
      </c>
      <c r="L60">
        <f t="shared" si="4"/>
        <v>6</v>
      </c>
      <c r="M60" t="str">
        <f t="shared" si="5"/>
        <v>15:00</v>
      </c>
      <c r="N60" t="str">
        <f t="shared" si="6"/>
        <v> Man City,  Emirates Stadium, LondonQuick View</v>
      </c>
      <c r="O60">
        <f t="shared" si="7"/>
        <v>10</v>
      </c>
      <c r="Q60" s="9" t="s">
        <v>232</v>
      </c>
      <c r="R60" s="9" t="s">
        <v>253</v>
      </c>
      <c r="S60">
        <f>VLOOKUP(J60,Sheet2!A:B,2,FALSE)</f>
        <v>1</v>
      </c>
      <c r="U60" t="str">
        <f>LEFT(N60,O60-1)</f>
        <v> Man City</v>
      </c>
      <c r="V60" t="s">
        <v>186</v>
      </c>
      <c r="W60">
        <f>VLOOKUP(V60,Sheet2!A:B,2,FALSE)</f>
        <v>10</v>
      </c>
      <c r="X60">
        <v>0</v>
      </c>
      <c r="Y60">
        <v>0</v>
      </c>
      <c r="Z60">
        <v>0</v>
      </c>
      <c r="AB60" t="str">
        <f t="shared" si="0"/>
        <v>(7,"01-04-2017 15:00","April Fixtures",1,10,0,0,0),</v>
      </c>
    </row>
    <row r="61" spans="1:28" ht="15.75" thickBot="1" x14ac:dyDescent="0.3">
      <c r="A61" s="4" t="s">
        <v>15</v>
      </c>
      <c r="B61" s="6">
        <v>42826</v>
      </c>
      <c r="C61" s="8">
        <v>7</v>
      </c>
      <c r="D61" s="5" t="str">
        <f>TEXT(B61,"dd-mm-yyyy")&amp;" "&amp;M61</f>
        <v>01-04-2017 15:00</v>
      </c>
      <c r="E61" s="1" t="s">
        <v>78</v>
      </c>
      <c r="F61">
        <f t="shared" si="1"/>
        <v>8</v>
      </c>
      <c r="I61" t="str">
        <f t="shared" si="2"/>
        <v>Burnley</v>
      </c>
      <c r="J61" t="s">
        <v>195</v>
      </c>
      <c r="K61" t="str">
        <f t="shared" si="3"/>
        <v>15:00, Spurs,  Turf Moor, BurnleyQuick View</v>
      </c>
      <c r="L61">
        <f t="shared" si="4"/>
        <v>6</v>
      </c>
      <c r="M61" t="str">
        <f t="shared" si="5"/>
        <v>15:00</v>
      </c>
      <c r="N61" t="str">
        <f t="shared" si="6"/>
        <v> Spurs,  Turf Moor, BurnleyQuick View</v>
      </c>
      <c r="O61">
        <f t="shared" si="7"/>
        <v>7</v>
      </c>
      <c r="Q61" s="9" t="s">
        <v>232</v>
      </c>
      <c r="R61" s="9" t="s">
        <v>253</v>
      </c>
      <c r="S61">
        <f>VLOOKUP(J61,Sheet2!A:B,2,FALSE)</f>
        <v>3</v>
      </c>
      <c r="U61" t="str">
        <f>LEFT(N61,O61-1)</f>
        <v> Spurs</v>
      </c>
      <c r="V61" t="s">
        <v>200</v>
      </c>
      <c r="W61">
        <f>VLOOKUP(V61,Sheet2!A:B,2,FALSE)</f>
        <v>17</v>
      </c>
      <c r="X61">
        <v>0</v>
      </c>
      <c r="Y61">
        <v>0</v>
      </c>
      <c r="Z61">
        <v>0</v>
      </c>
      <c r="AB61" t="str">
        <f t="shared" si="0"/>
        <v>(7,"01-04-2017 15:00","April Fixtures",3,17,0,0,0),</v>
      </c>
    </row>
    <row r="62" spans="1:28" ht="15.75" thickBot="1" x14ac:dyDescent="0.3">
      <c r="A62" s="4" t="s">
        <v>15</v>
      </c>
      <c r="B62" s="6">
        <v>42826</v>
      </c>
      <c r="C62" s="8">
        <v>7</v>
      </c>
      <c r="D62" s="5" t="str">
        <f>TEXT(B62,"dd-mm-yyyy")&amp;" "&amp;M62</f>
        <v>01-04-2017 15:00</v>
      </c>
      <c r="E62" s="1" t="s">
        <v>79</v>
      </c>
      <c r="F62">
        <f t="shared" si="1"/>
        <v>8</v>
      </c>
      <c r="I62" t="str">
        <f t="shared" si="2"/>
        <v>Chelsea</v>
      </c>
      <c r="J62" t="s">
        <v>179</v>
      </c>
      <c r="K62" t="str">
        <f t="shared" si="3"/>
        <v>15:00, Crystal Palace,  Stamford Bridge, LondonQuick View</v>
      </c>
      <c r="L62">
        <f t="shared" si="4"/>
        <v>6</v>
      </c>
      <c r="M62" t="str">
        <f t="shared" si="5"/>
        <v>15:00</v>
      </c>
      <c r="N62" t="str">
        <f t="shared" si="6"/>
        <v> Crystal Palace,  Stamford Bridge, LondonQuick View</v>
      </c>
      <c r="O62">
        <f t="shared" si="7"/>
        <v>16</v>
      </c>
      <c r="Q62" s="9" t="s">
        <v>232</v>
      </c>
      <c r="R62" s="9" t="s">
        <v>253</v>
      </c>
      <c r="S62">
        <f>VLOOKUP(J62,Sheet2!A:B,2,FALSE)</f>
        <v>4</v>
      </c>
      <c r="U62" t="str">
        <f>LEFT(N62,O62-1)</f>
        <v> Crystal Palace</v>
      </c>
      <c r="V62" t="s">
        <v>180</v>
      </c>
      <c r="W62">
        <f>VLOOKUP(V62,Sheet2!A:B,2,FALSE)</f>
        <v>5</v>
      </c>
      <c r="X62">
        <v>0</v>
      </c>
      <c r="Y62">
        <v>0</v>
      </c>
      <c r="Z62">
        <v>0</v>
      </c>
      <c r="AB62" t="str">
        <f t="shared" si="0"/>
        <v>(7,"01-04-2017 15:00","April Fixtures",4,5,0,0,0),</v>
      </c>
    </row>
    <row r="63" spans="1:28" ht="15.75" thickBot="1" x14ac:dyDescent="0.3">
      <c r="A63" s="4" t="s">
        <v>15</v>
      </c>
      <c r="B63" s="6">
        <v>42826</v>
      </c>
      <c r="C63" s="8">
        <v>7</v>
      </c>
      <c r="D63" s="5" t="str">
        <f>TEXT(B63,"dd-mm-yyyy")&amp;" "&amp;M63</f>
        <v>01-04-2017 15:00</v>
      </c>
      <c r="E63" s="1" t="s">
        <v>80</v>
      </c>
      <c r="F63">
        <f t="shared" si="1"/>
        <v>5</v>
      </c>
      <c r="I63" t="str">
        <f t="shared" si="2"/>
        <v>Hull</v>
      </c>
      <c r="J63" t="s">
        <v>182</v>
      </c>
      <c r="K63" t="str">
        <f t="shared" si="3"/>
        <v>15:00, West Ham,  KCOM Stadium, HullQuick View</v>
      </c>
      <c r="L63">
        <f t="shared" si="4"/>
        <v>6</v>
      </c>
      <c r="M63" t="str">
        <f t="shared" si="5"/>
        <v>15:00</v>
      </c>
      <c r="N63" t="str">
        <f t="shared" si="6"/>
        <v> West Ham,  KCOM Stadium, HullQuick View</v>
      </c>
      <c r="O63">
        <f t="shared" si="7"/>
        <v>10</v>
      </c>
      <c r="Q63" s="9" t="s">
        <v>232</v>
      </c>
      <c r="R63" s="9" t="s">
        <v>253</v>
      </c>
      <c r="S63">
        <f>VLOOKUP(J63,Sheet2!A:B,2,FALSE)</f>
        <v>7</v>
      </c>
      <c r="U63" t="str">
        <f>LEFT(N63,O63-1)</f>
        <v> West Ham</v>
      </c>
      <c r="V63" t="s">
        <v>193</v>
      </c>
      <c r="W63">
        <f>VLOOKUP(V63,Sheet2!A:B,2,FALSE)</f>
        <v>20</v>
      </c>
      <c r="X63">
        <v>0</v>
      </c>
      <c r="Y63">
        <v>0</v>
      </c>
      <c r="Z63">
        <v>0</v>
      </c>
      <c r="AB63" t="str">
        <f t="shared" si="0"/>
        <v>(7,"01-04-2017 15:00","April Fixtures",7,20,0,0,0),</v>
      </c>
    </row>
    <row r="64" spans="1:28" ht="15.75" thickBot="1" x14ac:dyDescent="0.3">
      <c r="A64" s="4" t="s">
        <v>15</v>
      </c>
      <c r="B64" s="6">
        <v>42826</v>
      </c>
      <c r="C64" s="8">
        <v>7</v>
      </c>
      <c r="D64" s="5" t="str">
        <f>TEXT(B64,"dd-mm-yyyy")&amp;" "&amp;M64</f>
        <v>01-04-2017 15:00</v>
      </c>
      <c r="E64" s="1" t="s">
        <v>81</v>
      </c>
      <c r="F64">
        <f t="shared" si="1"/>
        <v>10</v>
      </c>
      <c r="I64" t="str">
        <f t="shared" si="2"/>
        <v>Leicester</v>
      </c>
      <c r="J64" t="s">
        <v>187</v>
      </c>
      <c r="K64" t="str">
        <f t="shared" si="3"/>
        <v>15:00, Stoke,  King Power Stadium, LeicesterQuick View</v>
      </c>
      <c r="L64">
        <f t="shared" si="4"/>
        <v>6</v>
      </c>
      <c r="M64" t="str">
        <f t="shared" si="5"/>
        <v>15:00</v>
      </c>
      <c r="N64" t="str">
        <f t="shared" si="6"/>
        <v> Stoke,  King Power Stadium, LeicesterQuick View</v>
      </c>
      <c r="O64">
        <f t="shared" si="7"/>
        <v>7</v>
      </c>
      <c r="Q64" s="9" t="s">
        <v>232</v>
      </c>
      <c r="R64" s="9" t="s">
        <v>253</v>
      </c>
      <c r="S64">
        <f>VLOOKUP(J64,Sheet2!A:B,2,FALSE)</f>
        <v>8</v>
      </c>
      <c r="U64" t="str">
        <f>LEFT(N64,O64-1)</f>
        <v> Stoke</v>
      </c>
      <c r="V64" t="s">
        <v>191</v>
      </c>
      <c r="W64">
        <f>VLOOKUP(V64,Sheet2!A:B,2,FALSE)</f>
        <v>14</v>
      </c>
      <c r="X64">
        <v>0</v>
      </c>
      <c r="Y64">
        <v>0</v>
      </c>
      <c r="Z64">
        <v>0</v>
      </c>
      <c r="AB64" t="str">
        <f t="shared" si="0"/>
        <v>(7,"01-04-2017 15:00","April Fixtures",8,14,0,0,0),</v>
      </c>
    </row>
    <row r="65" spans="1:28" ht="15.75" thickBot="1" x14ac:dyDescent="0.3">
      <c r="A65" s="4" t="s">
        <v>15</v>
      </c>
      <c r="B65" s="6">
        <v>42826</v>
      </c>
      <c r="C65" s="8">
        <v>7</v>
      </c>
      <c r="D65" s="5" t="str">
        <f>TEXT(B65,"dd-mm-yyyy")&amp;" "&amp;M65</f>
        <v>01-04-2017 15:00</v>
      </c>
      <c r="E65" s="1" t="s">
        <v>82</v>
      </c>
      <c r="F65">
        <f t="shared" si="1"/>
        <v>10</v>
      </c>
      <c r="I65" t="str">
        <f t="shared" si="2"/>
        <v>Liverpool</v>
      </c>
      <c r="J65" t="s">
        <v>194</v>
      </c>
      <c r="K65" t="str">
        <f t="shared" si="3"/>
        <v>15:00, Everton,  Anfield, LiverpoolQuick View</v>
      </c>
      <c r="L65">
        <f t="shared" si="4"/>
        <v>6</v>
      </c>
      <c r="M65" t="str">
        <f t="shared" si="5"/>
        <v>15:00</v>
      </c>
      <c r="N65" t="str">
        <f t="shared" si="6"/>
        <v> Everton,  Anfield, LiverpoolQuick View</v>
      </c>
      <c r="O65">
        <f t="shared" si="7"/>
        <v>9</v>
      </c>
      <c r="Q65" s="9" t="s">
        <v>232</v>
      </c>
      <c r="R65" s="9" t="s">
        <v>253</v>
      </c>
      <c r="S65">
        <f>VLOOKUP(J65,Sheet2!A:B,2,FALSE)</f>
        <v>9</v>
      </c>
      <c r="U65" t="str">
        <f>LEFT(N65,O65-1)</f>
        <v> Everton</v>
      </c>
      <c r="V65" t="s">
        <v>181</v>
      </c>
      <c r="W65">
        <f>VLOOKUP(V65,Sheet2!A:B,2,FALSE)</f>
        <v>6</v>
      </c>
      <c r="X65">
        <v>0</v>
      </c>
      <c r="Y65">
        <v>0</v>
      </c>
      <c r="Z65">
        <v>0</v>
      </c>
      <c r="AB65" t="str">
        <f t="shared" si="0"/>
        <v>(7,"01-04-2017 15:00","April Fixtures",9,6,0,0,0),</v>
      </c>
    </row>
    <row r="66" spans="1:28" ht="15.75" thickBot="1" x14ac:dyDescent="0.3">
      <c r="A66" s="4" t="s">
        <v>15</v>
      </c>
      <c r="B66" s="6">
        <v>42826</v>
      </c>
      <c r="C66" s="8">
        <v>7</v>
      </c>
      <c r="D66" s="5" t="str">
        <f>TEXT(B66,"dd-mm-yyyy")&amp;" "&amp;M66</f>
        <v>01-04-2017 15:00</v>
      </c>
      <c r="E66" s="1" t="s">
        <v>83</v>
      </c>
      <c r="F66">
        <f t="shared" si="1"/>
        <v>8</v>
      </c>
      <c r="I66" t="str">
        <f t="shared" si="2"/>
        <v>Man Utd</v>
      </c>
      <c r="J66" t="s">
        <v>189</v>
      </c>
      <c r="K66" t="str">
        <f t="shared" si="3"/>
        <v>15:00, West Brom,  Old Trafford, ManchesterQuick View</v>
      </c>
      <c r="L66">
        <f t="shared" si="4"/>
        <v>6</v>
      </c>
      <c r="M66" t="str">
        <f t="shared" si="5"/>
        <v>15:00</v>
      </c>
      <c r="N66" t="str">
        <f t="shared" si="6"/>
        <v> West Brom,  Old Trafford, ManchesterQuick View</v>
      </c>
      <c r="O66">
        <f t="shared" si="7"/>
        <v>11</v>
      </c>
      <c r="Q66" s="9" t="s">
        <v>232</v>
      </c>
      <c r="R66" s="9" t="s">
        <v>253</v>
      </c>
      <c r="S66">
        <f>VLOOKUP(J66,Sheet2!A:B,2,FALSE)</f>
        <v>11</v>
      </c>
      <c r="U66" t="str">
        <f>LEFT(N66,O66-1)</f>
        <v> West Brom</v>
      </c>
      <c r="V66" t="s">
        <v>185</v>
      </c>
      <c r="W66">
        <f>VLOOKUP(V66,Sheet2!A:B,2,FALSE)</f>
        <v>19</v>
      </c>
      <c r="X66">
        <v>0</v>
      </c>
      <c r="Y66">
        <v>0</v>
      </c>
      <c r="Z66">
        <v>0</v>
      </c>
      <c r="AB66" t="str">
        <f t="shared" si="0"/>
        <v>(7,"01-04-2017 15:00","April Fixtures",11,19,0,0,0),</v>
      </c>
    </row>
    <row r="67" spans="1:28" ht="15.75" thickBot="1" x14ac:dyDescent="0.3">
      <c r="A67" s="4" t="s">
        <v>15</v>
      </c>
      <c r="B67" s="6">
        <v>42826</v>
      </c>
      <c r="C67" s="8">
        <v>7</v>
      </c>
      <c r="D67" s="5" t="str">
        <f>TEXT(B67,"dd-mm-yyyy")&amp;" "&amp;M67</f>
        <v>01-04-2017 15:00</v>
      </c>
      <c r="E67" s="1" t="s">
        <v>84</v>
      </c>
      <c r="F67">
        <f t="shared" si="1"/>
        <v>12</v>
      </c>
      <c r="I67" t="str">
        <f t="shared" si="2"/>
        <v>Southampton</v>
      </c>
      <c r="J67" t="s">
        <v>183</v>
      </c>
      <c r="K67" t="str">
        <f t="shared" si="3"/>
        <v>15:00, Bournemouth,  St. Mary's Stadium, SouthamptonQuick View</v>
      </c>
      <c r="L67">
        <f t="shared" si="4"/>
        <v>6</v>
      </c>
      <c r="M67" t="str">
        <f t="shared" si="5"/>
        <v>15:00</v>
      </c>
      <c r="N67" t="str">
        <f t="shared" si="6"/>
        <v> Bournemouth,  St. Mary's Stadium, SouthamptonQuick View</v>
      </c>
      <c r="O67">
        <f t="shared" si="7"/>
        <v>13</v>
      </c>
      <c r="Q67" s="9" t="s">
        <v>232</v>
      </c>
      <c r="R67" s="9" t="s">
        <v>253</v>
      </c>
      <c r="S67">
        <f>VLOOKUP(J67,Sheet2!A:B,2,FALSE)</f>
        <v>13</v>
      </c>
      <c r="U67" t="str">
        <f>LEFT(N67,O67-1)</f>
        <v> Bournemouth</v>
      </c>
      <c r="V67" t="s">
        <v>197</v>
      </c>
      <c r="W67">
        <f>VLOOKUP(V67,Sheet2!A:B,2,FALSE)</f>
        <v>2</v>
      </c>
      <c r="X67">
        <v>0</v>
      </c>
      <c r="Y67">
        <v>0</v>
      </c>
      <c r="Z67">
        <v>0</v>
      </c>
      <c r="AB67" t="str">
        <f t="shared" ref="AB67:AB130" si="8">"("&amp;C67&amp;","""&amp;Q67&amp;""","""&amp;R67&amp;""","&amp;S67&amp;","&amp;W67&amp;","&amp;X67&amp;","&amp;Y67&amp;","&amp;Z67&amp;"),"</f>
        <v>(7,"01-04-2017 15:00","April Fixtures",13,2,0,0,0),</v>
      </c>
    </row>
    <row r="68" spans="1:28" ht="15.75" thickBot="1" x14ac:dyDescent="0.3">
      <c r="A68" s="4" t="s">
        <v>15</v>
      </c>
      <c r="B68" s="6">
        <v>42826</v>
      </c>
      <c r="C68" s="8">
        <v>7</v>
      </c>
      <c r="D68" s="5" t="str">
        <f>TEXT(B68,"dd-mm-yyyy")&amp;" "&amp;M68</f>
        <v>01-04-2017 15:00</v>
      </c>
      <c r="E68" s="1" t="s">
        <v>85</v>
      </c>
      <c r="F68">
        <f t="shared" ref="F68:F131" si="9">FIND(",",E68,1)</f>
        <v>8</v>
      </c>
      <c r="I68" t="str">
        <f t="shared" ref="I68:I131" si="10">LEFT(E68,F68-1)</f>
        <v>Swansea</v>
      </c>
      <c r="J68" t="s">
        <v>196</v>
      </c>
      <c r="K68" t="str">
        <f t="shared" ref="K68:K131" si="11">MID(E68,F68+1,100)</f>
        <v>15:00, Middlesbrough,  Liberty Stadium, SwanseaQuick View</v>
      </c>
      <c r="L68">
        <f t="shared" ref="L68:L131" si="12">FIND(",",K68,1)</f>
        <v>6</v>
      </c>
      <c r="M68" t="str">
        <f t="shared" ref="M68:M131" si="13">LEFT(K68,L68-1)</f>
        <v>15:00</v>
      </c>
      <c r="N68" t="str">
        <f t="shared" ref="N68:N131" si="14">MID(K68,L68+1,100)</f>
        <v> Middlesbrough,  Liberty Stadium, SwanseaQuick View</v>
      </c>
      <c r="O68">
        <f t="shared" ref="O68:O131" si="15">FIND(",",N68,1)</f>
        <v>15</v>
      </c>
      <c r="Q68" s="9" t="s">
        <v>232</v>
      </c>
      <c r="R68" s="9" t="s">
        <v>253</v>
      </c>
      <c r="S68">
        <f>VLOOKUP(J68,Sheet2!A:B,2,FALSE)</f>
        <v>16</v>
      </c>
      <c r="U68" t="str">
        <f>LEFT(N68,O68-1)</f>
        <v> Middlesbrough</v>
      </c>
      <c r="V68" t="s">
        <v>190</v>
      </c>
      <c r="W68">
        <f>VLOOKUP(V68,Sheet2!A:B,2,FALSE)</f>
        <v>12</v>
      </c>
      <c r="X68">
        <v>0</v>
      </c>
      <c r="Y68">
        <v>0</v>
      </c>
      <c r="Z68">
        <v>0</v>
      </c>
      <c r="AB68" t="str">
        <f t="shared" si="8"/>
        <v>(7,"01-04-2017 15:00","April Fixtures",16,12,0,0,0),</v>
      </c>
    </row>
    <row r="69" spans="1:28" ht="15.75" thickBot="1" x14ac:dyDescent="0.3">
      <c r="A69" s="4" t="s">
        <v>15</v>
      </c>
      <c r="B69" s="6">
        <v>42826</v>
      </c>
      <c r="C69" s="8">
        <v>7</v>
      </c>
      <c r="D69" s="5" t="str">
        <f>TEXT(B69,"dd-mm-yyyy")&amp;" "&amp;M69</f>
        <v>01-04-2017 15:00</v>
      </c>
      <c r="E69" s="2" t="s">
        <v>86</v>
      </c>
      <c r="F69">
        <f t="shared" si="9"/>
        <v>8</v>
      </c>
      <c r="I69" t="str">
        <f t="shared" si="10"/>
        <v>Watford</v>
      </c>
      <c r="J69" t="s">
        <v>184</v>
      </c>
      <c r="K69" t="str">
        <f t="shared" si="11"/>
        <v>15:00, Sunderland,  Vicarage Road, WatfordQuick View</v>
      </c>
      <c r="L69">
        <f t="shared" si="12"/>
        <v>6</v>
      </c>
      <c r="M69" t="str">
        <f t="shared" si="13"/>
        <v>15:00</v>
      </c>
      <c r="N69" t="str">
        <f t="shared" si="14"/>
        <v> Sunderland,  Vicarage Road, WatfordQuick View</v>
      </c>
      <c r="O69">
        <f t="shared" si="15"/>
        <v>12</v>
      </c>
      <c r="Q69" s="9" t="s">
        <v>232</v>
      </c>
      <c r="R69" s="9" t="s">
        <v>253</v>
      </c>
      <c r="S69">
        <f>VLOOKUP(J69,Sheet2!A:B,2,FALSE)</f>
        <v>18</v>
      </c>
      <c r="U69" t="str">
        <f>LEFT(N69,O69-1)</f>
        <v> Sunderland</v>
      </c>
      <c r="V69" t="s">
        <v>192</v>
      </c>
      <c r="W69">
        <f>VLOOKUP(V69,Sheet2!A:B,2,FALSE)</f>
        <v>15</v>
      </c>
      <c r="X69">
        <v>0</v>
      </c>
      <c r="Y69">
        <v>0</v>
      </c>
      <c r="Z69">
        <v>0</v>
      </c>
      <c r="AB69" t="str">
        <f t="shared" si="8"/>
        <v>(7,"01-04-2017 15:00","April Fixtures",18,15,0,0,0),</v>
      </c>
    </row>
    <row r="70" spans="1:28" ht="15.75" thickBot="1" x14ac:dyDescent="0.3">
      <c r="A70" s="4" t="s">
        <v>16</v>
      </c>
      <c r="B70" s="6">
        <v>42829</v>
      </c>
      <c r="C70" s="8">
        <v>7</v>
      </c>
      <c r="D70" s="5" t="str">
        <f>TEXT(B70,"dd-mm-yyyy")&amp;" "&amp;M70</f>
        <v>04-04-2017 19:45</v>
      </c>
      <c r="E70" s="1" t="s">
        <v>87</v>
      </c>
      <c r="F70">
        <f t="shared" si="9"/>
        <v>8</v>
      </c>
      <c r="I70" t="str">
        <f t="shared" si="10"/>
        <v>Arsenal</v>
      </c>
      <c r="J70" t="s">
        <v>188</v>
      </c>
      <c r="K70" t="str">
        <f t="shared" si="11"/>
        <v>19:45, West Ham,  Emirates Stadium, LondonQuick View</v>
      </c>
      <c r="L70">
        <f t="shared" si="12"/>
        <v>6</v>
      </c>
      <c r="M70" t="str">
        <f t="shared" si="13"/>
        <v>19:45</v>
      </c>
      <c r="N70" t="str">
        <f t="shared" si="14"/>
        <v> West Ham,  Emirates Stadium, LondonQuick View</v>
      </c>
      <c r="O70">
        <f t="shared" si="15"/>
        <v>10</v>
      </c>
      <c r="Q70" s="9" t="s">
        <v>233</v>
      </c>
      <c r="R70" s="9" t="s">
        <v>253</v>
      </c>
      <c r="S70">
        <f>VLOOKUP(J70,Sheet2!A:B,2,FALSE)</f>
        <v>1</v>
      </c>
      <c r="U70" t="str">
        <f>LEFT(N70,O70-1)</f>
        <v> West Ham</v>
      </c>
      <c r="V70" t="s">
        <v>193</v>
      </c>
      <c r="W70">
        <f>VLOOKUP(V70,Sheet2!A:B,2,FALSE)</f>
        <v>20</v>
      </c>
      <c r="X70">
        <v>0</v>
      </c>
      <c r="Y70">
        <v>0</v>
      </c>
      <c r="Z70">
        <v>0</v>
      </c>
      <c r="AB70" t="str">
        <f t="shared" si="8"/>
        <v>(7,"04-04-2017 19:45","April Fixtures",1,20,0,0,0),</v>
      </c>
    </row>
    <row r="71" spans="1:28" ht="15.75" thickBot="1" x14ac:dyDescent="0.3">
      <c r="A71" s="4" t="s">
        <v>16</v>
      </c>
      <c r="B71" s="6">
        <v>42829</v>
      </c>
      <c r="C71" s="8">
        <v>7</v>
      </c>
      <c r="D71" s="5" t="str">
        <f>TEXT(B71,"dd-mm-yyyy")&amp;" "&amp;M71</f>
        <v>04-04-2017 19:45</v>
      </c>
      <c r="E71" s="1" t="s">
        <v>88</v>
      </c>
      <c r="F71">
        <f t="shared" si="9"/>
        <v>8</v>
      </c>
      <c r="I71" t="str">
        <f t="shared" si="10"/>
        <v>Burnley</v>
      </c>
      <c r="J71" t="s">
        <v>195</v>
      </c>
      <c r="K71" t="str">
        <f t="shared" si="11"/>
        <v>19:45, Stoke,  Turf Moor, BurnleyQuick View</v>
      </c>
      <c r="L71">
        <f t="shared" si="12"/>
        <v>6</v>
      </c>
      <c r="M71" t="str">
        <f t="shared" si="13"/>
        <v>19:45</v>
      </c>
      <c r="N71" t="str">
        <f t="shared" si="14"/>
        <v> Stoke,  Turf Moor, BurnleyQuick View</v>
      </c>
      <c r="O71">
        <f t="shared" si="15"/>
        <v>7</v>
      </c>
      <c r="Q71" s="9" t="s">
        <v>233</v>
      </c>
      <c r="R71" s="9" t="s">
        <v>253</v>
      </c>
      <c r="S71">
        <f>VLOOKUP(J71,Sheet2!A:B,2,FALSE)</f>
        <v>3</v>
      </c>
      <c r="U71" t="str">
        <f>LEFT(N71,O71-1)</f>
        <v> Stoke</v>
      </c>
      <c r="V71" t="s">
        <v>191</v>
      </c>
      <c r="W71">
        <f>VLOOKUP(V71,Sheet2!A:B,2,FALSE)</f>
        <v>14</v>
      </c>
      <c r="X71">
        <v>0</v>
      </c>
      <c r="Y71">
        <v>0</v>
      </c>
      <c r="Z71">
        <v>0</v>
      </c>
      <c r="AB71" t="str">
        <f t="shared" si="8"/>
        <v>(7,"04-04-2017 19:45","April Fixtures",3,14,0,0,0),</v>
      </c>
    </row>
    <row r="72" spans="1:28" ht="15.75" thickBot="1" x14ac:dyDescent="0.3">
      <c r="A72" s="4" t="s">
        <v>16</v>
      </c>
      <c r="B72" s="6">
        <v>42829</v>
      </c>
      <c r="C72" s="8">
        <v>7</v>
      </c>
      <c r="D72" s="5" t="str">
        <f>TEXT(B72,"dd-mm-yyyy")&amp;" "&amp;M72</f>
        <v>04-04-2017 19:45</v>
      </c>
      <c r="E72" s="1" t="s">
        <v>89</v>
      </c>
      <c r="F72">
        <f t="shared" si="9"/>
        <v>5</v>
      </c>
      <c r="I72" t="str">
        <f t="shared" si="10"/>
        <v>Hull</v>
      </c>
      <c r="J72" t="s">
        <v>182</v>
      </c>
      <c r="K72" t="str">
        <f t="shared" si="11"/>
        <v>19:45, Middlesbrough,  KCOM Stadium, HullQuick View</v>
      </c>
      <c r="L72">
        <f t="shared" si="12"/>
        <v>6</v>
      </c>
      <c r="M72" t="str">
        <f t="shared" si="13"/>
        <v>19:45</v>
      </c>
      <c r="N72" t="str">
        <f t="shared" si="14"/>
        <v> Middlesbrough,  KCOM Stadium, HullQuick View</v>
      </c>
      <c r="O72">
        <f t="shared" si="15"/>
        <v>15</v>
      </c>
      <c r="Q72" s="9" t="s">
        <v>233</v>
      </c>
      <c r="R72" s="9" t="s">
        <v>253</v>
      </c>
      <c r="S72">
        <f>VLOOKUP(J72,Sheet2!A:B,2,FALSE)</f>
        <v>7</v>
      </c>
      <c r="U72" t="str">
        <f>LEFT(N72,O72-1)</f>
        <v> Middlesbrough</v>
      </c>
      <c r="V72" t="s">
        <v>190</v>
      </c>
      <c r="W72">
        <f>VLOOKUP(V72,Sheet2!A:B,2,FALSE)</f>
        <v>12</v>
      </c>
      <c r="X72">
        <v>0</v>
      </c>
      <c r="Y72">
        <v>0</v>
      </c>
      <c r="Z72">
        <v>0</v>
      </c>
      <c r="AB72" t="str">
        <f t="shared" si="8"/>
        <v>(7,"04-04-2017 19:45","April Fixtures",7,12,0,0,0),</v>
      </c>
    </row>
    <row r="73" spans="1:28" ht="15.75" thickBot="1" x14ac:dyDescent="0.3">
      <c r="A73" s="4" t="s">
        <v>16</v>
      </c>
      <c r="B73" s="6">
        <v>42829</v>
      </c>
      <c r="C73" s="8">
        <v>7</v>
      </c>
      <c r="D73" s="5" t="str">
        <f>TEXT(B73,"dd-mm-yyyy")&amp;" "&amp;M73</f>
        <v>04-04-2017 19:45</v>
      </c>
      <c r="E73" s="1" t="s">
        <v>90</v>
      </c>
      <c r="F73">
        <f t="shared" si="9"/>
        <v>10</v>
      </c>
      <c r="I73" t="str">
        <f t="shared" si="10"/>
        <v>Leicester</v>
      </c>
      <c r="J73" t="s">
        <v>187</v>
      </c>
      <c r="K73" t="str">
        <f t="shared" si="11"/>
        <v>19:45, Sunderland,  King Power Stadium, LeicesterQuick View</v>
      </c>
      <c r="L73">
        <f t="shared" si="12"/>
        <v>6</v>
      </c>
      <c r="M73" t="str">
        <f t="shared" si="13"/>
        <v>19:45</v>
      </c>
      <c r="N73" t="str">
        <f t="shared" si="14"/>
        <v> Sunderland,  King Power Stadium, LeicesterQuick View</v>
      </c>
      <c r="O73">
        <f t="shared" si="15"/>
        <v>12</v>
      </c>
      <c r="Q73" s="9" t="s">
        <v>233</v>
      </c>
      <c r="R73" s="9" t="s">
        <v>253</v>
      </c>
      <c r="S73">
        <f>VLOOKUP(J73,Sheet2!A:B,2,FALSE)</f>
        <v>8</v>
      </c>
      <c r="U73" t="str">
        <f>LEFT(N73,O73-1)</f>
        <v> Sunderland</v>
      </c>
      <c r="V73" t="s">
        <v>192</v>
      </c>
      <c r="W73">
        <f>VLOOKUP(V73,Sheet2!A:B,2,FALSE)</f>
        <v>15</v>
      </c>
      <c r="X73">
        <v>0</v>
      </c>
      <c r="Y73">
        <v>0</v>
      </c>
      <c r="Z73">
        <v>0</v>
      </c>
      <c r="AB73" t="str">
        <f t="shared" si="8"/>
        <v>(7,"04-04-2017 19:45","April Fixtures",8,15,0,0,0),</v>
      </c>
    </row>
    <row r="74" spans="1:28" ht="15.75" thickBot="1" x14ac:dyDescent="0.3">
      <c r="A74" s="4" t="s">
        <v>16</v>
      </c>
      <c r="B74" s="6">
        <v>42829</v>
      </c>
      <c r="C74" s="8">
        <v>7</v>
      </c>
      <c r="D74" s="5" t="str">
        <f>TEXT(B74,"dd-mm-yyyy")&amp;" "&amp;M74</f>
        <v>04-04-2017 19:45</v>
      </c>
      <c r="E74" s="1" t="s">
        <v>91</v>
      </c>
      <c r="F74">
        <f t="shared" si="9"/>
        <v>8</v>
      </c>
      <c r="I74" t="str">
        <f t="shared" si="10"/>
        <v>Swansea</v>
      </c>
      <c r="J74" t="s">
        <v>196</v>
      </c>
      <c r="K74" t="str">
        <f t="shared" si="11"/>
        <v>19:45, Spurs,  Liberty Stadium, SwanseaQuick View</v>
      </c>
      <c r="L74">
        <f t="shared" si="12"/>
        <v>6</v>
      </c>
      <c r="M74" t="str">
        <f t="shared" si="13"/>
        <v>19:45</v>
      </c>
      <c r="N74" t="str">
        <f t="shared" si="14"/>
        <v> Spurs,  Liberty Stadium, SwanseaQuick View</v>
      </c>
      <c r="O74">
        <f t="shared" si="15"/>
        <v>7</v>
      </c>
      <c r="Q74" s="9" t="s">
        <v>233</v>
      </c>
      <c r="R74" s="9" t="s">
        <v>253</v>
      </c>
      <c r="S74">
        <f>VLOOKUP(J74,Sheet2!A:B,2,FALSE)</f>
        <v>16</v>
      </c>
      <c r="U74" t="str">
        <f>LEFT(N74,O74-1)</f>
        <v> Spurs</v>
      </c>
      <c r="V74" t="s">
        <v>200</v>
      </c>
      <c r="W74">
        <f>VLOOKUP(V74,Sheet2!A:B,2,FALSE)</f>
        <v>17</v>
      </c>
      <c r="X74">
        <v>0</v>
      </c>
      <c r="Y74">
        <v>0</v>
      </c>
      <c r="Z74">
        <v>0</v>
      </c>
      <c r="AB74" t="str">
        <f t="shared" si="8"/>
        <v>(7,"04-04-2017 19:45","April Fixtures",16,17,0,0,0),</v>
      </c>
    </row>
    <row r="75" spans="1:28" ht="15.75" thickBot="1" x14ac:dyDescent="0.3">
      <c r="A75" s="4" t="s">
        <v>16</v>
      </c>
      <c r="B75" s="6">
        <v>42829</v>
      </c>
      <c r="C75" s="8">
        <v>7</v>
      </c>
      <c r="D75" s="5" t="str">
        <f>TEXT(B75,"dd-mm-yyyy")&amp;" "&amp;M75</f>
        <v>04-04-2017 19:45</v>
      </c>
      <c r="E75" s="1" t="s">
        <v>92</v>
      </c>
      <c r="F75">
        <f t="shared" si="9"/>
        <v>8</v>
      </c>
      <c r="I75" t="str">
        <f t="shared" si="10"/>
        <v>Watford</v>
      </c>
      <c r="J75" t="s">
        <v>184</v>
      </c>
      <c r="K75" t="str">
        <f t="shared" si="11"/>
        <v>19:45, West Brom,  Vicarage Road, WatfordQuick View</v>
      </c>
      <c r="L75">
        <f t="shared" si="12"/>
        <v>6</v>
      </c>
      <c r="M75" t="str">
        <f t="shared" si="13"/>
        <v>19:45</v>
      </c>
      <c r="N75" t="str">
        <f t="shared" si="14"/>
        <v> West Brom,  Vicarage Road, WatfordQuick View</v>
      </c>
      <c r="O75">
        <f t="shared" si="15"/>
        <v>11</v>
      </c>
      <c r="Q75" s="9" t="s">
        <v>233</v>
      </c>
      <c r="R75" s="9" t="s">
        <v>253</v>
      </c>
      <c r="S75">
        <f>VLOOKUP(J75,Sheet2!A:B,2,FALSE)</f>
        <v>18</v>
      </c>
      <c r="U75" t="str">
        <f>LEFT(N75,O75-1)</f>
        <v> West Brom</v>
      </c>
      <c r="V75" t="s">
        <v>185</v>
      </c>
      <c r="W75">
        <f>VLOOKUP(V75,Sheet2!A:B,2,FALSE)</f>
        <v>19</v>
      </c>
      <c r="X75">
        <v>0</v>
      </c>
      <c r="Y75">
        <v>0</v>
      </c>
      <c r="Z75">
        <v>0</v>
      </c>
      <c r="AB75" t="str">
        <f t="shared" si="8"/>
        <v>(7,"04-04-2017 19:45","April Fixtures",18,19,0,0,0),</v>
      </c>
    </row>
    <row r="76" spans="1:28" ht="15.75" thickBot="1" x14ac:dyDescent="0.3">
      <c r="A76" s="4" t="s">
        <v>16</v>
      </c>
      <c r="B76" s="6">
        <v>42829</v>
      </c>
      <c r="C76" s="8">
        <v>7</v>
      </c>
      <c r="D76" s="5" t="str">
        <f>TEXT(B76,"dd-mm-yyyy")&amp;" "&amp;M76</f>
        <v>04-04-2017 20:00</v>
      </c>
      <c r="E76" s="2" t="s">
        <v>93</v>
      </c>
      <c r="F76">
        <f t="shared" si="9"/>
        <v>8</v>
      </c>
      <c r="I76" t="str">
        <f t="shared" si="10"/>
        <v>Man Utd</v>
      </c>
      <c r="J76" t="s">
        <v>189</v>
      </c>
      <c r="K76" t="str">
        <f t="shared" si="11"/>
        <v>20:00, Everton,  Old Trafford, ManchesterQuick View</v>
      </c>
      <c r="L76">
        <f t="shared" si="12"/>
        <v>6</v>
      </c>
      <c r="M76" t="str">
        <f t="shared" si="13"/>
        <v>20:00</v>
      </c>
      <c r="N76" t="str">
        <f t="shared" si="14"/>
        <v> Everton,  Old Trafford, ManchesterQuick View</v>
      </c>
      <c r="O76">
        <f t="shared" si="15"/>
        <v>9</v>
      </c>
      <c r="Q76" s="9" t="s">
        <v>234</v>
      </c>
      <c r="R76" s="9" t="s">
        <v>253</v>
      </c>
      <c r="S76">
        <f>VLOOKUP(J76,Sheet2!A:B,2,FALSE)</f>
        <v>11</v>
      </c>
      <c r="U76" t="str">
        <f>LEFT(N76,O76-1)</f>
        <v> Everton</v>
      </c>
      <c r="V76" t="s">
        <v>181</v>
      </c>
      <c r="W76">
        <f>VLOOKUP(V76,Sheet2!A:B,2,FALSE)</f>
        <v>6</v>
      </c>
      <c r="X76">
        <v>0</v>
      </c>
      <c r="Y76">
        <v>0</v>
      </c>
      <c r="Z76">
        <v>0</v>
      </c>
      <c r="AB76" t="str">
        <f t="shared" si="8"/>
        <v>(7,"04-04-2017 20:00","April Fixtures",11,6,0,0,0),</v>
      </c>
    </row>
    <row r="77" spans="1:28" ht="15.75" thickBot="1" x14ac:dyDescent="0.3">
      <c r="A77" s="4" t="s">
        <v>17</v>
      </c>
      <c r="B77" s="6">
        <v>42830</v>
      </c>
      <c r="C77" s="8">
        <v>7</v>
      </c>
      <c r="D77" s="5" t="str">
        <f>TEXT(B77,"dd-mm-yyyy")&amp;" "&amp;M77</f>
        <v>05-04-2017 19:45</v>
      </c>
      <c r="E77" s="1" t="s">
        <v>94</v>
      </c>
      <c r="F77">
        <f t="shared" si="9"/>
        <v>8</v>
      </c>
      <c r="I77" t="str">
        <f t="shared" si="10"/>
        <v>Chelsea</v>
      </c>
      <c r="J77" t="s">
        <v>179</v>
      </c>
      <c r="K77" t="str">
        <f t="shared" si="11"/>
        <v>19:45, Man City,  Stamford Bridge, LondonQuick View</v>
      </c>
      <c r="L77">
        <f t="shared" si="12"/>
        <v>6</v>
      </c>
      <c r="M77" t="str">
        <f t="shared" si="13"/>
        <v>19:45</v>
      </c>
      <c r="N77" t="str">
        <f t="shared" si="14"/>
        <v> Man City,  Stamford Bridge, LondonQuick View</v>
      </c>
      <c r="O77">
        <f t="shared" si="15"/>
        <v>10</v>
      </c>
      <c r="Q77" s="9" t="s">
        <v>235</v>
      </c>
      <c r="R77" s="9" t="s">
        <v>253</v>
      </c>
      <c r="S77">
        <f>VLOOKUP(J77,Sheet2!A:B,2,FALSE)</f>
        <v>4</v>
      </c>
      <c r="U77" t="str">
        <f>LEFT(N77,O77-1)</f>
        <v> Man City</v>
      </c>
      <c r="V77" t="s">
        <v>186</v>
      </c>
      <c r="W77">
        <f>VLOOKUP(V77,Sheet2!A:B,2,FALSE)</f>
        <v>10</v>
      </c>
      <c r="X77">
        <v>0</v>
      </c>
      <c r="Y77">
        <v>0</v>
      </c>
      <c r="Z77">
        <v>0</v>
      </c>
      <c r="AB77" t="str">
        <f t="shared" si="8"/>
        <v>(7,"05-04-2017 19:45","April Fixtures",4,10,0,0,0),</v>
      </c>
    </row>
    <row r="78" spans="1:28" ht="15.75" thickBot="1" x14ac:dyDescent="0.3">
      <c r="A78" s="4" t="s">
        <v>17</v>
      </c>
      <c r="B78" s="6">
        <v>42830</v>
      </c>
      <c r="C78" s="8">
        <v>7</v>
      </c>
      <c r="D78" s="5" t="str">
        <f>TEXT(B78,"dd-mm-yyyy")&amp;" "&amp;M78</f>
        <v>05-04-2017 19:45</v>
      </c>
      <c r="E78" s="1" t="s">
        <v>95</v>
      </c>
      <c r="F78">
        <f t="shared" si="9"/>
        <v>12</v>
      </c>
      <c r="I78" t="str">
        <f t="shared" si="10"/>
        <v>Southampton</v>
      </c>
      <c r="J78" t="s">
        <v>183</v>
      </c>
      <c r="K78" t="str">
        <f t="shared" si="11"/>
        <v>19:45, Crystal Palace,  St. Mary's Stadium, SouthamptonQuick View</v>
      </c>
      <c r="L78">
        <f t="shared" si="12"/>
        <v>6</v>
      </c>
      <c r="M78" t="str">
        <f t="shared" si="13"/>
        <v>19:45</v>
      </c>
      <c r="N78" t="str">
        <f t="shared" si="14"/>
        <v> Crystal Palace,  St. Mary's Stadium, SouthamptonQuick View</v>
      </c>
      <c r="O78">
        <f t="shared" si="15"/>
        <v>16</v>
      </c>
      <c r="Q78" s="9" t="s">
        <v>235</v>
      </c>
      <c r="R78" s="9" t="s">
        <v>253</v>
      </c>
      <c r="S78">
        <f>VLOOKUP(J78,Sheet2!A:B,2,FALSE)</f>
        <v>13</v>
      </c>
      <c r="U78" t="str">
        <f>LEFT(N78,O78-1)</f>
        <v> Crystal Palace</v>
      </c>
      <c r="V78" t="s">
        <v>180</v>
      </c>
      <c r="W78">
        <f>VLOOKUP(V78,Sheet2!A:B,2,FALSE)</f>
        <v>5</v>
      </c>
      <c r="X78">
        <v>0</v>
      </c>
      <c r="Y78">
        <v>0</v>
      </c>
      <c r="Z78">
        <v>0</v>
      </c>
      <c r="AB78" t="str">
        <f t="shared" si="8"/>
        <v>(7,"05-04-2017 19:45","April Fixtures",13,5,0,0,0),</v>
      </c>
    </row>
    <row r="79" spans="1:28" ht="15.75" thickBot="1" x14ac:dyDescent="0.3">
      <c r="A79" s="4" t="s">
        <v>17</v>
      </c>
      <c r="B79" s="6">
        <v>42830</v>
      </c>
      <c r="C79" s="8">
        <v>7</v>
      </c>
      <c r="D79" s="5" t="str">
        <f>TEXT(B79,"dd-mm-yyyy")&amp;" "&amp;M79</f>
        <v>05-04-2017 20:00</v>
      </c>
      <c r="E79" s="2" t="s">
        <v>96</v>
      </c>
      <c r="F79">
        <f t="shared" si="9"/>
        <v>10</v>
      </c>
      <c r="I79" t="str">
        <f t="shared" si="10"/>
        <v>Liverpool</v>
      </c>
      <c r="J79" t="s">
        <v>194</v>
      </c>
      <c r="K79" t="str">
        <f t="shared" si="11"/>
        <v>20:00, Bournemouth,  Anfield, LiverpoolQuick View</v>
      </c>
      <c r="L79">
        <f t="shared" si="12"/>
        <v>6</v>
      </c>
      <c r="M79" t="str">
        <f t="shared" si="13"/>
        <v>20:00</v>
      </c>
      <c r="N79" t="str">
        <f t="shared" si="14"/>
        <v> Bournemouth,  Anfield, LiverpoolQuick View</v>
      </c>
      <c r="O79">
        <f t="shared" si="15"/>
        <v>13</v>
      </c>
      <c r="Q79" s="9" t="s">
        <v>236</v>
      </c>
      <c r="R79" s="9" t="s">
        <v>253</v>
      </c>
      <c r="S79">
        <f>VLOOKUP(J79,Sheet2!A:B,2,FALSE)</f>
        <v>9</v>
      </c>
      <c r="U79" t="str">
        <f>LEFT(N79,O79-1)</f>
        <v> Bournemouth</v>
      </c>
      <c r="V79" t="s">
        <v>197</v>
      </c>
      <c r="W79">
        <f>VLOOKUP(V79,Sheet2!A:B,2,FALSE)</f>
        <v>2</v>
      </c>
      <c r="X79">
        <v>0</v>
      </c>
      <c r="Y79">
        <v>0</v>
      </c>
      <c r="Z79">
        <v>0</v>
      </c>
      <c r="AB79" t="str">
        <f t="shared" si="8"/>
        <v>(7,"05-04-2017 20:00","April Fixtures",9,2,0,0,0),</v>
      </c>
    </row>
    <row r="80" spans="1:28" ht="15.75" thickBot="1" x14ac:dyDescent="0.3">
      <c r="A80" s="4" t="s">
        <v>18</v>
      </c>
      <c r="B80" s="6">
        <v>42833</v>
      </c>
      <c r="C80" s="8">
        <v>7</v>
      </c>
      <c r="D80" s="5" t="str">
        <f>TEXT(B80,"dd-mm-yyyy")&amp;" "&amp;M80</f>
        <v>08-04-2017 15:00</v>
      </c>
      <c r="E80" s="1" t="s">
        <v>97</v>
      </c>
      <c r="F80">
        <f t="shared" si="9"/>
        <v>12</v>
      </c>
      <c r="I80" t="str">
        <f t="shared" si="10"/>
        <v>Bournemouth</v>
      </c>
      <c r="J80" t="s">
        <v>197</v>
      </c>
      <c r="K80" t="str">
        <f t="shared" si="11"/>
        <v>15:00, Chelsea,  Vitality Stadium, BournemouthQuick View</v>
      </c>
      <c r="L80">
        <f t="shared" si="12"/>
        <v>6</v>
      </c>
      <c r="M80" t="str">
        <f t="shared" si="13"/>
        <v>15:00</v>
      </c>
      <c r="N80" t="str">
        <f t="shared" si="14"/>
        <v> Chelsea,  Vitality Stadium, BournemouthQuick View</v>
      </c>
      <c r="O80">
        <f t="shared" si="15"/>
        <v>9</v>
      </c>
      <c r="Q80" s="9" t="s">
        <v>237</v>
      </c>
      <c r="R80" s="9" t="s">
        <v>253</v>
      </c>
      <c r="S80">
        <f>VLOOKUP(J80,Sheet2!A:B,2,FALSE)</f>
        <v>2</v>
      </c>
      <c r="U80" t="str">
        <f>LEFT(N80,O80-1)</f>
        <v> Chelsea</v>
      </c>
      <c r="V80" t="s">
        <v>179</v>
      </c>
      <c r="W80">
        <f>VLOOKUP(V80,Sheet2!A:B,2,FALSE)</f>
        <v>4</v>
      </c>
      <c r="X80">
        <v>0</v>
      </c>
      <c r="Y80">
        <v>0</v>
      </c>
      <c r="Z80">
        <v>0</v>
      </c>
      <c r="AB80" t="str">
        <f t="shared" si="8"/>
        <v>(7,"08-04-2017 15:00","April Fixtures",2,4,0,0,0),</v>
      </c>
    </row>
    <row r="81" spans="1:28" ht="15.75" thickBot="1" x14ac:dyDescent="0.3">
      <c r="A81" s="4" t="s">
        <v>18</v>
      </c>
      <c r="B81" s="6">
        <v>42833</v>
      </c>
      <c r="C81" s="8">
        <v>7</v>
      </c>
      <c r="D81" s="5" t="str">
        <f>TEXT(B81,"dd-mm-yyyy")&amp;" "&amp;M81</f>
        <v>08-04-2017 15:00</v>
      </c>
      <c r="E81" s="1" t="s">
        <v>98</v>
      </c>
      <c r="F81">
        <f t="shared" si="9"/>
        <v>15</v>
      </c>
      <c r="I81" t="str">
        <f t="shared" si="10"/>
        <v>Crystal Palace</v>
      </c>
      <c r="J81" t="s">
        <v>180</v>
      </c>
      <c r="K81" t="str">
        <f t="shared" si="11"/>
        <v>15:00, Arsenal,  Selhurst Park, LondonQuick View</v>
      </c>
      <c r="L81">
        <f t="shared" si="12"/>
        <v>6</v>
      </c>
      <c r="M81" t="str">
        <f t="shared" si="13"/>
        <v>15:00</v>
      </c>
      <c r="N81" t="str">
        <f t="shared" si="14"/>
        <v> Arsenal,  Selhurst Park, LondonQuick View</v>
      </c>
      <c r="O81">
        <f t="shared" si="15"/>
        <v>9</v>
      </c>
      <c r="Q81" s="9" t="s">
        <v>237</v>
      </c>
      <c r="R81" s="9" t="s">
        <v>253</v>
      </c>
      <c r="S81">
        <f>VLOOKUP(J81,Sheet2!A:B,2,FALSE)</f>
        <v>5</v>
      </c>
      <c r="U81" t="str">
        <f>LEFT(N81,O81-1)</f>
        <v> Arsenal</v>
      </c>
      <c r="V81" t="s">
        <v>188</v>
      </c>
      <c r="W81">
        <f>VLOOKUP(V81,Sheet2!A:B,2,FALSE)</f>
        <v>1</v>
      </c>
      <c r="X81">
        <v>0</v>
      </c>
      <c r="Y81">
        <v>0</v>
      </c>
      <c r="Z81">
        <v>0</v>
      </c>
      <c r="AB81" t="str">
        <f t="shared" si="8"/>
        <v>(7,"08-04-2017 15:00","April Fixtures",5,1,0,0,0),</v>
      </c>
    </row>
    <row r="82" spans="1:28" ht="15.75" thickBot="1" x14ac:dyDescent="0.3">
      <c r="A82" s="4" t="s">
        <v>18</v>
      </c>
      <c r="B82" s="6">
        <v>42833</v>
      </c>
      <c r="C82" s="8">
        <v>7</v>
      </c>
      <c r="D82" s="5" t="str">
        <f>TEXT(B82,"dd-mm-yyyy")&amp;" "&amp;M82</f>
        <v>08-04-2017 15:00</v>
      </c>
      <c r="E82" s="1" t="s">
        <v>99</v>
      </c>
      <c r="F82">
        <f t="shared" si="9"/>
        <v>8</v>
      </c>
      <c r="I82" t="str">
        <f t="shared" si="10"/>
        <v>Everton</v>
      </c>
      <c r="J82" t="s">
        <v>181</v>
      </c>
      <c r="K82" t="str">
        <f t="shared" si="11"/>
        <v>15:00, Leicester,  Goodison Park, LiverpoolQuick View</v>
      </c>
      <c r="L82">
        <f t="shared" si="12"/>
        <v>6</v>
      </c>
      <c r="M82" t="str">
        <f t="shared" si="13"/>
        <v>15:00</v>
      </c>
      <c r="N82" t="str">
        <f t="shared" si="14"/>
        <v> Leicester,  Goodison Park, LiverpoolQuick View</v>
      </c>
      <c r="O82">
        <f t="shared" si="15"/>
        <v>11</v>
      </c>
      <c r="Q82" s="9" t="s">
        <v>237</v>
      </c>
      <c r="R82" s="9" t="s">
        <v>253</v>
      </c>
      <c r="S82">
        <f>VLOOKUP(J82,Sheet2!A:B,2,FALSE)</f>
        <v>6</v>
      </c>
      <c r="U82" t="str">
        <f>LEFT(N82,O82-1)</f>
        <v> Leicester</v>
      </c>
      <c r="V82" t="s">
        <v>187</v>
      </c>
      <c r="W82">
        <f>VLOOKUP(V82,Sheet2!A:B,2,FALSE)</f>
        <v>8</v>
      </c>
      <c r="X82">
        <v>0</v>
      </c>
      <c r="Y82">
        <v>0</v>
      </c>
      <c r="Z82">
        <v>0</v>
      </c>
      <c r="AB82" t="str">
        <f t="shared" si="8"/>
        <v>(7,"08-04-2017 15:00","April Fixtures",6,8,0,0,0),</v>
      </c>
    </row>
    <row r="83" spans="1:28" ht="15.75" thickBot="1" x14ac:dyDescent="0.3">
      <c r="A83" s="4" t="s">
        <v>18</v>
      </c>
      <c r="B83" s="6">
        <v>42833</v>
      </c>
      <c r="C83" s="8">
        <v>7</v>
      </c>
      <c r="D83" s="5" t="str">
        <f>TEXT(B83,"dd-mm-yyyy")&amp;" "&amp;M83</f>
        <v>08-04-2017 15:00</v>
      </c>
      <c r="E83" s="1" t="s">
        <v>100</v>
      </c>
      <c r="F83">
        <f t="shared" si="9"/>
        <v>9</v>
      </c>
      <c r="I83" t="str">
        <f t="shared" si="10"/>
        <v>Man City</v>
      </c>
      <c r="J83" t="s">
        <v>186</v>
      </c>
      <c r="K83" t="str">
        <f t="shared" si="11"/>
        <v>15:00, Hull,  Etihad Stadium, ManchesterQuick View</v>
      </c>
      <c r="L83">
        <f t="shared" si="12"/>
        <v>6</v>
      </c>
      <c r="M83" t="str">
        <f t="shared" si="13"/>
        <v>15:00</v>
      </c>
      <c r="N83" t="str">
        <f t="shared" si="14"/>
        <v> Hull,  Etihad Stadium, ManchesterQuick View</v>
      </c>
      <c r="O83">
        <f t="shared" si="15"/>
        <v>6</v>
      </c>
      <c r="Q83" s="9" t="s">
        <v>237</v>
      </c>
      <c r="R83" s="9" t="s">
        <v>253</v>
      </c>
      <c r="S83">
        <f>VLOOKUP(J83,Sheet2!A:B,2,FALSE)</f>
        <v>10</v>
      </c>
      <c r="U83" t="str">
        <f>LEFT(N83,O83-1)</f>
        <v> Hull</v>
      </c>
      <c r="V83" t="s">
        <v>182</v>
      </c>
      <c r="W83">
        <f>VLOOKUP(V83,Sheet2!A:B,2,FALSE)</f>
        <v>7</v>
      </c>
      <c r="X83">
        <v>0</v>
      </c>
      <c r="Y83">
        <v>0</v>
      </c>
      <c r="Z83">
        <v>0</v>
      </c>
      <c r="AB83" t="str">
        <f t="shared" si="8"/>
        <v>(7,"08-04-2017 15:00","April Fixtures",10,7,0,0,0),</v>
      </c>
    </row>
    <row r="84" spans="1:28" ht="15.75" thickBot="1" x14ac:dyDescent="0.3">
      <c r="A84" s="4" t="s">
        <v>18</v>
      </c>
      <c r="B84" s="6">
        <v>42833</v>
      </c>
      <c r="C84" s="8">
        <v>7</v>
      </c>
      <c r="D84" s="5" t="str">
        <f>TEXT(B84,"dd-mm-yyyy")&amp;" "&amp;M84</f>
        <v>08-04-2017 15:00</v>
      </c>
      <c r="E84" s="1" t="s">
        <v>101</v>
      </c>
      <c r="F84">
        <f t="shared" si="9"/>
        <v>14</v>
      </c>
      <c r="I84" t="str">
        <f t="shared" si="10"/>
        <v>Middlesbrough</v>
      </c>
      <c r="J84" t="s">
        <v>190</v>
      </c>
      <c r="K84" t="str">
        <f t="shared" si="11"/>
        <v>15:00, Burnley,  Riverside Stadium, MiddlesbroughQuick View</v>
      </c>
      <c r="L84">
        <f t="shared" si="12"/>
        <v>6</v>
      </c>
      <c r="M84" t="str">
        <f t="shared" si="13"/>
        <v>15:00</v>
      </c>
      <c r="N84" t="str">
        <f t="shared" si="14"/>
        <v> Burnley,  Riverside Stadium, MiddlesbroughQuick View</v>
      </c>
      <c r="O84">
        <f t="shared" si="15"/>
        <v>9</v>
      </c>
      <c r="Q84" s="9" t="s">
        <v>237</v>
      </c>
      <c r="R84" s="9" t="s">
        <v>253</v>
      </c>
      <c r="S84">
        <f>VLOOKUP(J84,Sheet2!A:B,2,FALSE)</f>
        <v>12</v>
      </c>
      <c r="U84" t="str">
        <f>LEFT(N84,O84-1)</f>
        <v> Burnley</v>
      </c>
      <c r="V84" t="s">
        <v>195</v>
      </c>
      <c r="W84">
        <f>VLOOKUP(V84,Sheet2!A:B,2,FALSE)</f>
        <v>3</v>
      </c>
      <c r="X84">
        <v>0</v>
      </c>
      <c r="Y84">
        <v>0</v>
      </c>
      <c r="Z84">
        <v>0</v>
      </c>
      <c r="AB84" t="str">
        <f t="shared" si="8"/>
        <v>(7,"08-04-2017 15:00","April Fixtures",12,3,0,0,0),</v>
      </c>
    </row>
    <row r="85" spans="1:28" ht="15.75" thickBot="1" x14ac:dyDescent="0.3">
      <c r="A85" s="4" t="s">
        <v>18</v>
      </c>
      <c r="B85" s="6">
        <v>42833</v>
      </c>
      <c r="C85" s="8">
        <v>7</v>
      </c>
      <c r="D85" s="5" t="str">
        <f>TEXT(B85,"dd-mm-yyyy")&amp;" "&amp;M85</f>
        <v>08-04-2017 15:00</v>
      </c>
      <c r="E85" s="1" t="s">
        <v>102</v>
      </c>
      <c r="F85">
        <f t="shared" si="9"/>
        <v>6</v>
      </c>
      <c r="I85" t="str">
        <f t="shared" si="10"/>
        <v>Stoke</v>
      </c>
      <c r="J85" t="s">
        <v>191</v>
      </c>
      <c r="K85" t="str">
        <f t="shared" si="11"/>
        <v>15:00, Liverpool,  bet365 Stadium, StokeQuick View</v>
      </c>
      <c r="L85">
        <f t="shared" si="12"/>
        <v>6</v>
      </c>
      <c r="M85" t="str">
        <f t="shared" si="13"/>
        <v>15:00</v>
      </c>
      <c r="N85" t="str">
        <f t="shared" si="14"/>
        <v> Liverpool,  bet365 Stadium, StokeQuick View</v>
      </c>
      <c r="O85">
        <f t="shared" si="15"/>
        <v>11</v>
      </c>
      <c r="Q85" s="9" t="s">
        <v>237</v>
      </c>
      <c r="R85" s="9" t="s">
        <v>253</v>
      </c>
      <c r="S85">
        <f>VLOOKUP(J85,Sheet2!A:B,2,FALSE)</f>
        <v>14</v>
      </c>
      <c r="U85" t="str">
        <f>LEFT(N85,O85-1)</f>
        <v> Liverpool</v>
      </c>
      <c r="V85" t="s">
        <v>194</v>
      </c>
      <c r="W85">
        <f>VLOOKUP(V85,Sheet2!A:B,2,FALSE)</f>
        <v>9</v>
      </c>
      <c r="X85">
        <v>0</v>
      </c>
      <c r="Y85">
        <v>0</v>
      </c>
      <c r="Z85">
        <v>0</v>
      </c>
      <c r="AB85" t="str">
        <f t="shared" si="8"/>
        <v>(7,"08-04-2017 15:00","April Fixtures",14,9,0,0,0),</v>
      </c>
    </row>
    <row r="86" spans="1:28" ht="15.75" thickBot="1" x14ac:dyDescent="0.3">
      <c r="A86" s="4" t="s">
        <v>18</v>
      </c>
      <c r="B86" s="6">
        <v>42833</v>
      </c>
      <c r="C86" s="8">
        <v>7</v>
      </c>
      <c r="D86" s="5" t="str">
        <f>TEXT(B86,"dd-mm-yyyy")&amp;" "&amp;M86</f>
        <v>08-04-2017 15:00</v>
      </c>
      <c r="E86" s="1" t="s">
        <v>103</v>
      </c>
      <c r="F86">
        <f t="shared" si="9"/>
        <v>11</v>
      </c>
      <c r="I86" t="str">
        <f t="shared" si="10"/>
        <v>Sunderland</v>
      </c>
      <c r="J86" t="s">
        <v>192</v>
      </c>
      <c r="K86" t="str">
        <f t="shared" si="11"/>
        <v>15:00, Man Utd,  Stadium of Light, SunderlandQuick View</v>
      </c>
      <c r="L86">
        <f t="shared" si="12"/>
        <v>6</v>
      </c>
      <c r="M86" t="str">
        <f t="shared" si="13"/>
        <v>15:00</v>
      </c>
      <c r="N86" t="str">
        <f t="shared" si="14"/>
        <v> Man Utd,  Stadium of Light, SunderlandQuick View</v>
      </c>
      <c r="O86">
        <f t="shared" si="15"/>
        <v>9</v>
      </c>
      <c r="Q86" s="9" t="s">
        <v>237</v>
      </c>
      <c r="R86" s="9" t="s">
        <v>253</v>
      </c>
      <c r="S86">
        <f>VLOOKUP(J86,Sheet2!A:B,2,FALSE)</f>
        <v>15</v>
      </c>
      <c r="U86" t="str">
        <f>LEFT(N86,O86-1)</f>
        <v> Man Utd</v>
      </c>
      <c r="V86" t="s">
        <v>189</v>
      </c>
      <c r="W86">
        <f>VLOOKUP(V86,Sheet2!A:B,2,FALSE)</f>
        <v>11</v>
      </c>
      <c r="X86">
        <v>0</v>
      </c>
      <c r="Y86">
        <v>0</v>
      </c>
      <c r="Z86">
        <v>0</v>
      </c>
      <c r="AB86" t="str">
        <f t="shared" si="8"/>
        <v>(7,"08-04-2017 15:00","April Fixtures",15,11,0,0,0),</v>
      </c>
    </row>
    <row r="87" spans="1:28" ht="15.75" thickBot="1" x14ac:dyDescent="0.3">
      <c r="A87" s="4" t="s">
        <v>18</v>
      </c>
      <c r="B87" s="6">
        <v>42833</v>
      </c>
      <c r="C87" s="8">
        <v>7</v>
      </c>
      <c r="D87" s="5" t="str">
        <f>TEXT(B87,"dd-mm-yyyy")&amp;" "&amp;M87</f>
        <v>08-04-2017 15:00</v>
      </c>
      <c r="E87" s="1" t="s">
        <v>104</v>
      </c>
      <c r="F87">
        <f t="shared" si="9"/>
        <v>6</v>
      </c>
      <c r="I87" t="str">
        <f t="shared" si="10"/>
        <v>Spurs</v>
      </c>
      <c r="J87" t="s">
        <v>200</v>
      </c>
      <c r="K87" t="str">
        <f t="shared" si="11"/>
        <v>15:00, Watford,  White Hart Lane, LondonQuick View</v>
      </c>
      <c r="L87">
        <f t="shared" si="12"/>
        <v>6</v>
      </c>
      <c r="M87" t="str">
        <f t="shared" si="13"/>
        <v>15:00</v>
      </c>
      <c r="N87" t="str">
        <f t="shared" si="14"/>
        <v> Watford,  White Hart Lane, LondonQuick View</v>
      </c>
      <c r="O87">
        <f t="shared" si="15"/>
        <v>9</v>
      </c>
      <c r="Q87" s="9" t="s">
        <v>237</v>
      </c>
      <c r="R87" s="9" t="s">
        <v>253</v>
      </c>
      <c r="S87">
        <f>VLOOKUP(J87,Sheet2!A:B,2,FALSE)</f>
        <v>17</v>
      </c>
      <c r="U87" t="str">
        <f>LEFT(N87,O87-1)</f>
        <v> Watford</v>
      </c>
      <c r="V87" t="s">
        <v>184</v>
      </c>
      <c r="W87">
        <f>VLOOKUP(V87,Sheet2!A:B,2,FALSE)</f>
        <v>18</v>
      </c>
      <c r="X87">
        <v>0</v>
      </c>
      <c r="Y87">
        <v>0</v>
      </c>
      <c r="Z87">
        <v>0</v>
      </c>
      <c r="AB87" t="str">
        <f t="shared" si="8"/>
        <v>(7,"08-04-2017 15:00","April Fixtures",17,18,0,0,0),</v>
      </c>
    </row>
    <row r="88" spans="1:28" ht="15.75" thickBot="1" x14ac:dyDescent="0.3">
      <c r="A88" s="4" t="s">
        <v>18</v>
      </c>
      <c r="B88" s="6">
        <v>42833</v>
      </c>
      <c r="C88" s="8">
        <v>7</v>
      </c>
      <c r="D88" s="5" t="str">
        <f>TEXT(B88,"dd-mm-yyyy")&amp;" "&amp;M88</f>
        <v>08-04-2017 15:00</v>
      </c>
      <c r="E88" s="1" t="s">
        <v>105</v>
      </c>
      <c r="F88">
        <f t="shared" si="9"/>
        <v>10</v>
      </c>
      <c r="I88" t="str">
        <f t="shared" si="10"/>
        <v>West Brom</v>
      </c>
      <c r="J88" t="s">
        <v>185</v>
      </c>
      <c r="K88" t="str">
        <f t="shared" si="11"/>
        <v>15:00, Southampton,  The Hawthorns, West BromwichQuick View</v>
      </c>
      <c r="L88">
        <f t="shared" si="12"/>
        <v>6</v>
      </c>
      <c r="M88" t="str">
        <f t="shared" si="13"/>
        <v>15:00</v>
      </c>
      <c r="N88" t="str">
        <f t="shared" si="14"/>
        <v> Southampton,  The Hawthorns, West BromwichQuick View</v>
      </c>
      <c r="O88">
        <f t="shared" si="15"/>
        <v>13</v>
      </c>
      <c r="Q88" s="9" t="s">
        <v>237</v>
      </c>
      <c r="R88" s="9" t="s">
        <v>253</v>
      </c>
      <c r="S88">
        <f>VLOOKUP(J88,Sheet2!A:B,2,FALSE)</f>
        <v>19</v>
      </c>
      <c r="U88" t="str">
        <f>LEFT(N88,O88-1)</f>
        <v> Southampton</v>
      </c>
      <c r="V88" t="s">
        <v>183</v>
      </c>
      <c r="W88">
        <f>VLOOKUP(V88,Sheet2!A:B,2,FALSE)</f>
        <v>13</v>
      </c>
      <c r="X88">
        <v>0</v>
      </c>
      <c r="Y88">
        <v>0</v>
      </c>
      <c r="Z88">
        <v>0</v>
      </c>
      <c r="AB88" t="str">
        <f t="shared" si="8"/>
        <v>(7,"08-04-2017 15:00","April Fixtures",19,13,0,0,0),</v>
      </c>
    </row>
    <row r="89" spans="1:28" ht="15.75" thickBot="1" x14ac:dyDescent="0.3">
      <c r="A89" s="4" t="s">
        <v>18</v>
      </c>
      <c r="B89" s="6">
        <v>42833</v>
      </c>
      <c r="C89" s="8">
        <v>7</v>
      </c>
      <c r="D89" s="5" t="str">
        <f>TEXT(B89,"dd-mm-yyyy")&amp;" "&amp;M89</f>
        <v>08-04-2017 15:00</v>
      </c>
      <c r="E89" s="2" t="s">
        <v>106</v>
      </c>
      <c r="F89">
        <f t="shared" si="9"/>
        <v>9</v>
      </c>
      <c r="I89" t="str">
        <f t="shared" si="10"/>
        <v>West Ham</v>
      </c>
      <c r="J89" t="s">
        <v>193</v>
      </c>
      <c r="K89" t="str">
        <f t="shared" si="11"/>
        <v>15:00, Swansea,  London Stadium, LondonQuick View</v>
      </c>
      <c r="L89">
        <f t="shared" si="12"/>
        <v>6</v>
      </c>
      <c r="M89" t="str">
        <f t="shared" si="13"/>
        <v>15:00</v>
      </c>
      <c r="N89" t="str">
        <f t="shared" si="14"/>
        <v> Swansea,  London Stadium, LondonQuick View</v>
      </c>
      <c r="O89">
        <f t="shared" si="15"/>
        <v>9</v>
      </c>
      <c r="Q89" s="9" t="s">
        <v>237</v>
      </c>
      <c r="R89" s="9" t="s">
        <v>253</v>
      </c>
      <c r="S89">
        <f>VLOOKUP(J89,Sheet2!A:B,2,FALSE)</f>
        <v>20</v>
      </c>
      <c r="U89" t="str">
        <f>LEFT(N89,O89-1)</f>
        <v> Swansea</v>
      </c>
      <c r="V89" t="s">
        <v>196</v>
      </c>
      <c r="W89">
        <f>VLOOKUP(V89,Sheet2!A:B,2,FALSE)</f>
        <v>16</v>
      </c>
      <c r="X89">
        <v>0</v>
      </c>
      <c r="Y89">
        <v>0</v>
      </c>
      <c r="Z89">
        <v>0</v>
      </c>
      <c r="AB89" t="str">
        <f t="shared" si="8"/>
        <v>(7,"08-04-2017 15:00","April Fixtures",20,16,0,0,0),</v>
      </c>
    </row>
    <row r="90" spans="1:28" ht="15.75" thickBot="1" x14ac:dyDescent="0.3">
      <c r="A90" s="4" t="s">
        <v>19</v>
      </c>
      <c r="B90" s="6">
        <v>42840</v>
      </c>
      <c r="C90" s="8">
        <v>7</v>
      </c>
      <c r="D90" s="5" t="str">
        <f>TEXT(B90,"dd-mm-yyyy")&amp;" "&amp;M90</f>
        <v>15-04-2017 15:00</v>
      </c>
      <c r="E90" s="1" t="s">
        <v>107</v>
      </c>
      <c r="F90">
        <f t="shared" si="9"/>
        <v>15</v>
      </c>
      <c r="I90" t="str">
        <f t="shared" si="10"/>
        <v>Crystal Palace</v>
      </c>
      <c r="J90" t="s">
        <v>180</v>
      </c>
      <c r="K90" t="str">
        <f t="shared" si="11"/>
        <v>15:00, Leicester,  Selhurst Park, LondonQuick View</v>
      </c>
      <c r="L90">
        <f t="shared" si="12"/>
        <v>6</v>
      </c>
      <c r="M90" t="str">
        <f t="shared" si="13"/>
        <v>15:00</v>
      </c>
      <c r="N90" t="str">
        <f t="shared" si="14"/>
        <v> Leicester,  Selhurst Park, LondonQuick View</v>
      </c>
      <c r="O90">
        <f t="shared" si="15"/>
        <v>11</v>
      </c>
      <c r="Q90" s="9" t="s">
        <v>238</v>
      </c>
      <c r="R90" s="9" t="s">
        <v>253</v>
      </c>
      <c r="S90">
        <f>VLOOKUP(J90,Sheet2!A:B,2,FALSE)</f>
        <v>5</v>
      </c>
      <c r="U90" t="str">
        <f>LEFT(N90,O90-1)</f>
        <v> Leicester</v>
      </c>
      <c r="V90" t="s">
        <v>187</v>
      </c>
      <c r="W90">
        <f>VLOOKUP(V90,Sheet2!A:B,2,FALSE)</f>
        <v>8</v>
      </c>
      <c r="X90">
        <v>0</v>
      </c>
      <c r="Y90">
        <v>0</v>
      </c>
      <c r="Z90">
        <v>0</v>
      </c>
      <c r="AB90" t="str">
        <f t="shared" si="8"/>
        <v>(7,"15-04-2017 15:00","April Fixtures",5,8,0,0,0),</v>
      </c>
    </row>
    <row r="91" spans="1:28" ht="15.75" thickBot="1" x14ac:dyDescent="0.3">
      <c r="A91" s="4" t="s">
        <v>19</v>
      </c>
      <c r="B91" s="6">
        <v>42840</v>
      </c>
      <c r="C91" s="8">
        <v>7</v>
      </c>
      <c r="D91" s="5" t="str">
        <f>TEXT(B91,"dd-mm-yyyy")&amp;" "&amp;M91</f>
        <v>15-04-2017 15:00</v>
      </c>
      <c r="E91" s="1" t="s">
        <v>108</v>
      </c>
      <c r="F91">
        <f t="shared" si="9"/>
        <v>8</v>
      </c>
      <c r="I91" t="str">
        <f t="shared" si="10"/>
        <v>Everton</v>
      </c>
      <c r="J91" t="s">
        <v>181</v>
      </c>
      <c r="K91" t="str">
        <f t="shared" si="11"/>
        <v>15:00, Burnley,  Goodison Park, LiverpoolQuick View</v>
      </c>
      <c r="L91">
        <f t="shared" si="12"/>
        <v>6</v>
      </c>
      <c r="M91" t="str">
        <f t="shared" si="13"/>
        <v>15:00</v>
      </c>
      <c r="N91" t="str">
        <f t="shared" si="14"/>
        <v> Burnley,  Goodison Park, LiverpoolQuick View</v>
      </c>
      <c r="O91">
        <f t="shared" si="15"/>
        <v>9</v>
      </c>
      <c r="Q91" s="9" t="s">
        <v>238</v>
      </c>
      <c r="R91" s="9" t="s">
        <v>253</v>
      </c>
      <c r="S91">
        <f>VLOOKUP(J91,Sheet2!A:B,2,FALSE)</f>
        <v>6</v>
      </c>
      <c r="U91" t="str">
        <f>LEFT(N91,O91-1)</f>
        <v> Burnley</v>
      </c>
      <c r="V91" t="s">
        <v>195</v>
      </c>
      <c r="W91">
        <f>VLOOKUP(V91,Sheet2!A:B,2,FALSE)</f>
        <v>3</v>
      </c>
      <c r="X91">
        <v>0</v>
      </c>
      <c r="Y91">
        <v>0</v>
      </c>
      <c r="Z91">
        <v>0</v>
      </c>
      <c r="AB91" t="str">
        <f t="shared" si="8"/>
        <v>(7,"15-04-2017 15:00","April Fixtures",6,3,0,0,0),</v>
      </c>
    </row>
    <row r="92" spans="1:28" ht="15.75" thickBot="1" x14ac:dyDescent="0.3">
      <c r="A92" s="4" t="s">
        <v>19</v>
      </c>
      <c r="B92" s="6">
        <v>42840</v>
      </c>
      <c r="C92" s="8">
        <v>7</v>
      </c>
      <c r="D92" s="5" t="str">
        <f>TEXT(B92,"dd-mm-yyyy")&amp;" "&amp;M92</f>
        <v>15-04-2017 15:00</v>
      </c>
      <c r="E92" s="1" t="s">
        <v>109</v>
      </c>
      <c r="F92">
        <f t="shared" si="9"/>
        <v>8</v>
      </c>
      <c r="I92" t="str">
        <f t="shared" si="10"/>
        <v>Man Utd</v>
      </c>
      <c r="J92" t="s">
        <v>189</v>
      </c>
      <c r="K92" t="str">
        <f t="shared" si="11"/>
        <v>15:00, Chelsea,  Old Trafford, ManchesterQuick View</v>
      </c>
      <c r="L92">
        <f t="shared" si="12"/>
        <v>6</v>
      </c>
      <c r="M92" t="str">
        <f t="shared" si="13"/>
        <v>15:00</v>
      </c>
      <c r="N92" t="str">
        <f t="shared" si="14"/>
        <v> Chelsea,  Old Trafford, ManchesterQuick View</v>
      </c>
      <c r="O92">
        <f t="shared" si="15"/>
        <v>9</v>
      </c>
      <c r="Q92" s="9" t="s">
        <v>238</v>
      </c>
      <c r="R92" s="9" t="s">
        <v>253</v>
      </c>
      <c r="S92">
        <f>VLOOKUP(J92,Sheet2!A:B,2,FALSE)</f>
        <v>11</v>
      </c>
      <c r="U92" t="str">
        <f>LEFT(N92,O92-1)</f>
        <v> Chelsea</v>
      </c>
      <c r="V92" t="s">
        <v>179</v>
      </c>
      <c r="W92">
        <f>VLOOKUP(V92,Sheet2!A:B,2,FALSE)</f>
        <v>4</v>
      </c>
      <c r="X92">
        <v>0</v>
      </c>
      <c r="Y92">
        <v>0</v>
      </c>
      <c r="Z92">
        <v>0</v>
      </c>
      <c r="AB92" t="str">
        <f t="shared" si="8"/>
        <v>(7,"15-04-2017 15:00","April Fixtures",11,4,0,0,0),</v>
      </c>
    </row>
    <row r="93" spans="1:28" ht="15.75" thickBot="1" x14ac:dyDescent="0.3">
      <c r="A93" s="4" t="s">
        <v>19</v>
      </c>
      <c r="B93" s="6">
        <v>42840</v>
      </c>
      <c r="C93" s="8">
        <v>7</v>
      </c>
      <c r="D93" s="5" t="str">
        <f>TEXT(B93,"dd-mm-yyyy")&amp;" "&amp;M93</f>
        <v>15-04-2017 15:00</v>
      </c>
      <c r="E93" s="1" t="s">
        <v>110</v>
      </c>
      <c r="F93">
        <f t="shared" si="9"/>
        <v>14</v>
      </c>
      <c r="I93" t="str">
        <f t="shared" si="10"/>
        <v>Middlesbrough</v>
      </c>
      <c r="J93" t="s">
        <v>190</v>
      </c>
      <c r="K93" t="str">
        <f t="shared" si="11"/>
        <v>15:00, Arsenal,  Riverside Stadium, MiddlesbroughQuick View</v>
      </c>
      <c r="L93">
        <f t="shared" si="12"/>
        <v>6</v>
      </c>
      <c r="M93" t="str">
        <f t="shared" si="13"/>
        <v>15:00</v>
      </c>
      <c r="N93" t="str">
        <f t="shared" si="14"/>
        <v> Arsenal,  Riverside Stadium, MiddlesbroughQuick View</v>
      </c>
      <c r="O93">
        <f t="shared" si="15"/>
        <v>9</v>
      </c>
      <c r="Q93" s="9" t="s">
        <v>238</v>
      </c>
      <c r="R93" s="9" t="s">
        <v>253</v>
      </c>
      <c r="S93">
        <f>VLOOKUP(J93,Sheet2!A:B,2,FALSE)</f>
        <v>12</v>
      </c>
      <c r="U93" t="str">
        <f>LEFT(N93,O93-1)</f>
        <v> Arsenal</v>
      </c>
      <c r="V93" t="s">
        <v>188</v>
      </c>
      <c r="W93">
        <f>VLOOKUP(V93,Sheet2!A:B,2,FALSE)</f>
        <v>1</v>
      </c>
      <c r="X93">
        <v>0</v>
      </c>
      <c r="Y93">
        <v>0</v>
      </c>
      <c r="Z93">
        <v>0</v>
      </c>
      <c r="AB93" t="str">
        <f t="shared" si="8"/>
        <v>(7,"15-04-2017 15:00","April Fixtures",12,1,0,0,0),</v>
      </c>
    </row>
    <row r="94" spans="1:28" ht="15.75" thickBot="1" x14ac:dyDescent="0.3">
      <c r="A94" s="4" t="s">
        <v>19</v>
      </c>
      <c r="B94" s="6">
        <v>42840</v>
      </c>
      <c r="C94" s="8">
        <v>7</v>
      </c>
      <c r="D94" s="5" t="str">
        <f>TEXT(B94,"dd-mm-yyyy")&amp;" "&amp;M94</f>
        <v>15-04-2017 15:00</v>
      </c>
      <c r="E94" s="1" t="s">
        <v>111</v>
      </c>
      <c r="F94">
        <f t="shared" si="9"/>
        <v>12</v>
      </c>
      <c r="I94" t="str">
        <f t="shared" si="10"/>
        <v>Southampton</v>
      </c>
      <c r="J94" t="s">
        <v>183</v>
      </c>
      <c r="K94" t="str">
        <f t="shared" si="11"/>
        <v>15:00, Man City,  St. Mary's Stadium, SouthamptonQuick View</v>
      </c>
      <c r="L94">
        <f t="shared" si="12"/>
        <v>6</v>
      </c>
      <c r="M94" t="str">
        <f t="shared" si="13"/>
        <v>15:00</v>
      </c>
      <c r="N94" t="str">
        <f t="shared" si="14"/>
        <v> Man City,  St. Mary's Stadium, SouthamptonQuick View</v>
      </c>
      <c r="O94">
        <f t="shared" si="15"/>
        <v>10</v>
      </c>
      <c r="Q94" s="9" t="s">
        <v>238</v>
      </c>
      <c r="R94" s="9" t="s">
        <v>253</v>
      </c>
      <c r="S94">
        <f>VLOOKUP(J94,Sheet2!A:B,2,FALSE)</f>
        <v>13</v>
      </c>
      <c r="U94" t="str">
        <f>LEFT(N94,O94-1)</f>
        <v> Man City</v>
      </c>
      <c r="V94" t="s">
        <v>186</v>
      </c>
      <c r="W94">
        <f>VLOOKUP(V94,Sheet2!A:B,2,FALSE)</f>
        <v>10</v>
      </c>
      <c r="X94">
        <v>0</v>
      </c>
      <c r="Y94">
        <v>0</v>
      </c>
      <c r="Z94">
        <v>0</v>
      </c>
      <c r="AB94" t="str">
        <f t="shared" si="8"/>
        <v>(7,"15-04-2017 15:00","April Fixtures",13,10,0,0,0),</v>
      </c>
    </row>
    <row r="95" spans="1:28" ht="15.75" thickBot="1" x14ac:dyDescent="0.3">
      <c r="A95" s="4" t="s">
        <v>19</v>
      </c>
      <c r="B95" s="6">
        <v>42840</v>
      </c>
      <c r="C95" s="8">
        <v>7</v>
      </c>
      <c r="D95" s="5" t="str">
        <f>TEXT(B95,"dd-mm-yyyy")&amp;" "&amp;M95</f>
        <v>15-04-2017 15:00</v>
      </c>
      <c r="E95" s="1" t="s">
        <v>112</v>
      </c>
      <c r="F95">
        <f t="shared" si="9"/>
        <v>6</v>
      </c>
      <c r="I95" t="str">
        <f t="shared" si="10"/>
        <v>Stoke</v>
      </c>
      <c r="J95" t="s">
        <v>191</v>
      </c>
      <c r="K95" t="str">
        <f t="shared" si="11"/>
        <v>15:00, Hull,  bet365 Stadium, StokeQuick View</v>
      </c>
      <c r="L95">
        <f t="shared" si="12"/>
        <v>6</v>
      </c>
      <c r="M95" t="str">
        <f t="shared" si="13"/>
        <v>15:00</v>
      </c>
      <c r="N95" t="str">
        <f t="shared" si="14"/>
        <v> Hull,  bet365 Stadium, StokeQuick View</v>
      </c>
      <c r="O95">
        <f t="shared" si="15"/>
        <v>6</v>
      </c>
      <c r="Q95" s="9" t="s">
        <v>238</v>
      </c>
      <c r="R95" s="9" t="s">
        <v>253</v>
      </c>
      <c r="S95">
        <f>VLOOKUP(J95,Sheet2!A:B,2,FALSE)</f>
        <v>14</v>
      </c>
      <c r="U95" t="str">
        <f>LEFT(N95,O95-1)</f>
        <v> Hull</v>
      </c>
      <c r="V95" t="s">
        <v>182</v>
      </c>
      <c r="W95">
        <f>VLOOKUP(V95,Sheet2!A:B,2,FALSE)</f>
        <v>7</v>
      </c>
      <c r="X95">
        <v>0</v>
      </c>
      <c r="Y95">
        <v>0</v>
      </c>
      <c r="Z95">
        <v>0</v>
      </c>
      <c r="AB95" t="str">
        <f t="shared" si="8"/>
        <v>(7,"15-04-2017 15:00","April Fixtures",14,7,0,0,0),</v>
      </c>
    </row>
    <row r="96" spans="1:28" ht="15.75" thickBot="1" x14ac:dyDescent="0.3">
      <c r="A96" s="4" t="s">
        <v>19</v>
      </c>
      <c r="B96" s="6">
        <v>42840</v>
      </c>
      <c r="C96" s="8">
        <v>7</v>
      </c>
      <c r="D96" s="5" t="str">
        <f>TEXT(B96,"dd-mm-yyyy")&amp;" "&amp;M96</f>
        <v>15-04-2017 15:00</v>
      </c>
      <c r="E96" s="1" t="s">
        <v>113</v>
      </c>
      <c r="F96">
        <f t="shared" si="9"/>
        <v>11</v>
      </c>
      <c r="I96" t="str">
        <f t="shared" si="10"/>
        <v>Sunderland</v>
      </c>
      <c r="J96" t="s">
        <v>192</v>
      </c>
      <c r="K96" t="str">
        <f t="shared" si="11"/>
        <v>15:00, West Ham,  Stadium of Light, SunderlandQuick View</v>
      </c>
      <c r="L96">
        <f t="shared" si="12"/>
        <v>6</v>
      </c>
      <c r="M96" t="str">
        <f t="shared" si="13"/>
        <v>15:00</v>
      </c>
      <c r="N96" t="str">
        <f t="shared" si="14"/>
        <v> West Ham,  Stadium of Light, SunderlandQuick View</v>
      </c>
      <c r="O96">
        <f t="shared" si="15"/>
        <v>10</v>
      </c>
      <c r="Q96" s="9" t="s">
        <v>238</v>
      </c>
      <c r="R96" s="9" t="s">
        <v>253</v>
      </c>
      <c r="S96">
        <f>VLOOKUP(J96,Sheet2!A:B,2,FALSE)</f>
        <v>15</v>
      </c>
      <c r="U96" t="str">
        <f>LEFT(N96,O96-1)</f>
        <v> West Ham</v>
      </c>
      <c r="V96" t="s">
        <v>193</v>
      </c>
      <c r="W96">
        <f>VLOOKUP(V96,Sheet2!A:B,2,FALSE)</f>
        <v>20</v>
      </c>
      <c r="X96">
        <v>0</v>
      </c>
      <c r="Y96">
        <v>0</v>
      </c>
      <c r="Z96">
        <v>0</v>
      </c>
      <c r="AB96" t="str">
        <f t="shared" si="8"/>
        <v>(7,"15-04-2017 15:00","April Fixtures",15,20,0,0,0),</v>
      </c>
    </row>
    <row r="97" spans="1:28" ht="15.75" thickBot="1" x14ac:dyDescent="0.3">
      <c r="A97" s="4" t="s">
        <v>19</v>
      </c>
      <c r="B97" s="6">
        <v>42840</v>
      </c>
      <c r="C97" s="8">
        <v>7</v>
      </c>
      <c r="D97" s="5" t="str">
        <f>TEXT(B97,"dd-mm-yyyy")&amp;" "&amp;M97</f>
        <v>15-04-2017 15:00</v>
      </c>
      <c r="E97" s="1" t="s">
        <v>114</v>
      </c>
      <c r="F97">
        <f t="shared" si="9"/>
        <v>6</v>
      </c>
      <c r="I97" t="str">
        <f t="shared" si="10"/>
        <v>Spurs</v>
      </c>
      <c r="J97" t="s">
        <v>200</v>
      </c>
      <c r="K97" t="str">
        <f t="shared" si="11"/>
        <v>15:00, Bournemouth,  White Hart Lane, LondonQuick View</v>
      </c>
      <c r="L97">
        <f t="shared" si="12"/>
        <v>6</v>
      </c>
      <c r="M97" t="str">
        <f t="shared" si="13"/>
        <v>15:00</v>
      </c>
      <c r="N97" t="str">
        <f t="shared" si="14"/>
        <v> Bournemouth,  White Hart Lane, LondonQuick View</v>
      </c>
      <c r="O97">
        <f t="shared" si="15"/>
        <v>13</v>
      </c>
      <c r="Q97" s="9" t="s">
        <v>238</v>
      </c>
      <c r="R97" s="9" t="s">
        <v>253</v>
      </c>
      <c r="S97">
        <f>VLOOKUP(J97,Sheet2!A:B,2,FALSE)</f>
        <v>17</v>
      </c>
      <c r="U97" t="str">
        <f>LEFT(N97,O97-1)</f>
        <v> Bournemouth</v>
      </c>
      <c r="V97" t="s">
        <v>197</v>
      </c>
      <c r="W97">
        <f>VLOOKUP(V97,Sheet2!A:B,2,FALSE)</f>
        <v>2</v>
      </c>
      <c r="X97">
        <v>0</v>
      </c>
      <c r="Y97">
        <v>0</v>
      </c>
      <c r="Z97">
        <v>0</v>
      </c>
      <c r="AB97" t="str">
        <f t="shared" si="8"/>
        <v>(7,"15-04-2017 15:00","April Fixtures",17,2,0,0,0),</v>
      </c>
    </row>
    <row r="98" spans="1:28" ht="15.75" thickBot="1" x14ac:dyDescent="0.3">
      <c r="A98" s="4" t="s">
        <v>19</v>
      </c>
      <c r="B98" s="6">
        <v>42840</v>
      </c>
      <c r="C98" s="8">
        <v>7</v>
      </c>
      <c r="D98" s="5" t="str">
        <f>TEXT(B98,"dd-mm-yyyy")&amp;" "&amp;M98</f>
        <v>15-04-2017 15:00</v>
      </c>
      <c r="E98" s="2" t="s">
        <v>115</v>
      </c>
      <c r="F98">
        <f t="shared" si="9"/>
        <v>8</v>
      </c>
      <c r="I98" t="str">
        <f t="shared" si="10"/>
        <v>Watford</v>
      </c>
      <c r="J98" t="s">
        <v>184</v>
      </c>
      <c r="K98" t="str">
        <f t="shared" si="11"/>
        <v>15:00, Swansea,  Vicarage Road, WatfordQuick View</v>
      </c>
      <c r="L98">
        <f t="shared" si="12"/>
        <v>6</v>
      </c>
      <c r="M98" t="str">
        <f t="shared" si="13"/>
        <v>15:00</v>
      </c>
      <c r="N98" t="str">
        <f t="shared" si="14"/>
        <v> Swansea,  Vicarage Road, WatfordQuick View</v>
      </c>
      <c r="O98">
        <f t="shared" si="15"/>
        <v>9</v>
      </c>
      <c r="Q98" s="9" t="s">
        <v>238</v>
      </c>
      <c r="R98" s="9" t="s">
        <v>253</v>
      </c>
      <c r="S98">
        <f>VLOOKUP(J98,Sheet2!A:B,2,FALSE)</f>
        <v>18</v>
      </c>
      <c r="U98" t="str">
        <f>LEFT(N98,O98-1)</f>
        <v> Swansea</v>
      </c>
      <c r="V98" t="s">
        <v>196</v>
      </c>
      <c r="W98">
        <f>VLOOKUP(V98,Sheet2!A:B,2,FALSE)</f>
        <v>16</v>
      </c>
      <c r="X98">
        <v>0</v>
      </c>
      <c r="Y98">
        <v>0</v>
      </c>
      <c r="Z98">
        <v>0</v>
      </c>
      <c r="AB98" t="str">
        <f t="shared" si="8"/>
        <v>(7,"15-04-2017 15:00","April Fixtures",18,16,0,0,0),</v>
      </c>
    </row>
    <row r="99" spans="1:28" ht="15.75" thickBot="1" x14ac:dyDescent="0.3">
      <c r="A99" s="4" t="s">
        <v>20</v>
      </c>
      <c r="B99" s="6">
        <v>42841</v>
      </c>
      <c r="C99" s="8">
        <v>7</v>
      </c>
      <c r="D99" s="5" t="str">
        <f>TEXT(B99,"dd-mm-yyyy")&amp;" "&amp;M99</f>
        <v>16-04-2017 16:00</v>
      </c>
      <c r="E99" s="2" t="s">
        <v>176</v>
      </c>
      <c r="F99">
        <f t="shared" si="9"/>
        <v>10</v>
      </c>
      <c r="I99" t="str">
        <f t="shared" si="10"/>
        <v>West Brom</v>
      </c>
      <c r="J99" t="s">
        <v>185</v>
      </c>
      <c r="K99" t="str">
        <f t="shared" si="11"/>
        <v>16:00, Liverpool,  The Hawthorns, West BromwichQuick View</v>
      </c>
      <c r="L99">
        <f t="shared" si="12"/>
        <v>6</v>
      </c>
      <c r="M99" t="str">
        <f t="shared" si="13"/>
        <v>16:00</v>
      </c>
      <c r="N99" t="str">
        <f t="shared" si="14"/>
        <v> Liverpool,  The Hawthorns, West BromwichQuick View</v>
      </c>
      <c r="O99">
        <f t="shared" si="15"/>
        <v>11</v>
      </c>
      <c r="Q99" s="9" t="s">
        <v>239</v>
      </c>
      <c r="R99" s="9" t="s">
        <v>253</v>
      </c>
      <c r="S99">
        <f>VLOOKUP(J99,Sheet2!A:B,2,FALSE)</f>
        <v>19</v>
      </c>
      <c r="U99" t="str">
        <f>LEFT(N99,O99-1)</f>
        <v> Liverpool</v>
      </c>
      <c r="V99" t="s">
        <v>194</v>
      </c>
      <c r="W99">
        <f>VLOOKUP(V99,Sheet2!A:B,2,FALSE)</f>
        <v>9</v>
      </c>
      <c r="X99">
        <v>0</v>
      </c>
      <c r="Y99">
        <v>0</v>
      </c>
      <c r="Z99">
        <v>0</v>
      </c>
      <c r="AB99" t="str">
        <f t="shared" si="8"/>
        <v>(7,"16-04-2017 16:00","April Fixtures",19,9,0,0,0),</v>
      </c>
    </row>
    <row r="100" spans="1:28" ht="15.75" thickBot="1" x14ac:dyDescent="0.3">
      <c r="A100" s="4" t="s">
        <v>21</v>
      </c>
      <c r="B100" s="6">
        <v>42847</v>
      </c>
      <c r="C100" s="8">
        <v>7</v>
      </c>
      <c r="D100" s="5" t="str">
        <f>TEXT(B100,"dd-mm-yyyy")&amp;" "&amp;M100</f>
        <v>22-04-2017 15:00</v>
      </c>
      <c r="E100" s="1" t="s">
        <v>116</v>
      </c>
      <c r="F100">
        <f t="shared" si="9"/>
        <v>8</v>
      </c>
      <c r="I100" t="str">
        <f t="shared" si="10"/>
        <v>Arsenal</v>
      </c>
      <c r="J100" t="s">
        <v>188</v>
      </c>
      <c r="K100" t="str">
        <f t="shared" si="11"/>
        <v>15:00, Sunderland,  Emirates Stadium, LondonQuick View</v>
      </c>
      <c r="L100">
        <f t="shared" si="12"/>
        <v>6</v>
      </c>
      <c r="M100" t="str">
        <f t="shared" si="13"/>
        <v>15:00</v>
      </c>
      <c r="N100" t="str">
        <f t="shared" si="14"/>
        <v> Sunderland,  Emirates Stadium, LondonQuick View</v>
      </c>
      <c r="O100">
        <f t="shared" si="15"/>
        <v>12</v>
      </c>
      <c r="Q100" s="9" t="s">
        <v>240</v>
      </c>
      <c r="R100" s="9" t="s">
        <v>253</v>
      </c>
      <c r="S100">
        <f>VLOOKUP(J100,Sheet2!A:B,2,FALSE)</f>
        <v>1</v>
      </c>
      <c r="U100" t="str">
        <f>LEFT(N100,O100-1)</f>
        <v> Sunderland</v>
      </c>
      <c r="V100" t="s">
        <v>192</v>
      </c>
      <c r="W100">
        <f>VLOOKUP(V100,Sheet2!A:B,2,FALSE)</f>
        <v>15</v>
      </c>
      <c r="X100">
        <v>0</v>
      </c>
      <c r="Y100">
        <v>0</v>
      </c>
      <c r="Z100">
        <v>0</v>
      </c>
      <c r="AB100" t="str">
        <f t="shared" si="8"/>
        <v>(7,"22-04-2017 15:00","April Fixtures",1,15,0,0,0),</v>
      </c>
    </row>
    <row r="101" spans="1:28" ht="15.75" thickBot="1" x14ac:dyDescent="0.3">
      <c r="A101" s="4" t="s">
        <v>21</v>
      </c>
      <c r="B101" s="6">
        <v>42847</v>
      </c>
      <c r="C101" s="8">
        <v>7</v>
      </c>
      <c r="D101" s="5" t="str">
        <f>TEXT(B101,"dd-mm-yyyy")&amp;" "&amp;M101</f>
        <v>22-04-2017 15:00</v>
      </c>
      <c r="E101" s="1" t="s">
        <v>117</v>
      </c>
      <c r="F101">
        <f t="shared" si="9"/>
        <v>12</v>
      </c>
      <c r="I101" t="str">
        <f t="shared" si="10"/>
        <v>Bournemouth</v>
      </c>
      <c r="J101" t="s">
        <v>197</v>
      </c>
      <c r="K101" t="str">
        <f t="shared" si="11"/>
        <v>15:00, Middlesbrough,  Vitality Stadium, BournemouthQuick View</v>
      </c>
      <c r="L101">
        <f t="shared" si="12"/>
        <v>6</v>
      </c>
      <c r="M101" t="str">
        <f t="shared" si="13"/>
        <v>15:00</v>
      </c>
      <c r="N101" t="str">
        <f t="shared" si="14"/>
        <v> Middlesbrough,  Vitality Stadium, BournemouthQuick View</v>
      </c>
      <c r="O101">
        <f t="shared" si="15"/>
        <v>15</v>
      </c>
      <c r="Q101" s="9" t="s">
        <v>240</v>
      </c>
      <c r="R101" s="9" t="s">
        <v>253</v>
      </c>
      <c r="S101">
        <f>VLOOKUP(J101,Sheet2!A:B,2,FALSE)</f>
        <v>2</v>
      </c>
      <c r="U101" t="str">
        <f>LEFT(N101,O101-1)</f>
        <v> Middlesbrough</v>
      </c>
      <c r="V101" t="s">
        <v>190</v>
      </c>
      <c r="W101">
        <f>VLOOKUP(V101,Sheet2!A:B,2,FALSE)</f>
        <v>12</v>
      </c>
      <c r="X101">
        <v>0</v>
      </c>
      <c r="Y101">
        <v>0</v>
      </c>
      <c r="Z101">
        <v>0</v>
      </c>
      <c r="AB101" t="str">
        <f t="shared" si="8"/>
        <v>(7,"22-04-2017 15:00","April Fixtures",2,12,0,0,0),</v>
      </c>
    </row>
    <row r="102" spans="1:28" ht="15.75" thickBot="1" x14ac:dyDescent="0.3">
      <c r="A102" s="4" t="s">
        <v>21</v>
      </c>
      <c r="B102" s="6">
        <v>42847</v>
      </c>
      <c r="C102" s="8">
        <v>7</v>
      </c>
      <c r="D102" s="5" t="str">
        <f>TEXT(B102,"dd-mm-yyyy")&amp;" "&amp;M102</f>
        <v>22-04-2017 15:00</v>
      </c>
      <c r="E102" s="1" t="s">
        <v>118</v>
      </c>
      <c r="F102">
        <f t="shared" si="9"/>
        <v>8</v>
      </c>
      <c r="I102" t="str">
        <f t="shared" si="10"/>
        <v>Burnley</v>
      </c>
      <c r="J102" t="s">
        <v>195</v>
      </c>
      <c r="K102" t="str">
        <f t="shared" si="11"/>
        <v>15:00, Man Utd,  Turf Moor, BurnleyQuick View</v>
      </c>
      <c r="L102">
        <f t="shared" si="12"/>
        <v>6</v>
      </c>
      <c r="M102" t="str">
        <f t="shared" si="13"/>
        <v>15:00</v>
      </c>
      <c r="N102" t="str">
        <f t="shared" si="14"/>
        <v> Man Utd,  Turf Moor, BurnleyQuick View</v>
      </c>
      <c r="O102">
        <f t="shared" si="15"/>
        <v>9</v>
      </c>
      <c r="Q102" s="9" t="s">
        <v>240</v>
      </c>
      <c r="R102" s="9" t="s">
        <v>253</v>
      </c>
      <c r="S102">
        <f>VLOOKUP(J102,Sheet2!A:B,2,FALSE)</f>
        <v>3</v>
      </c>
      <c r="U102" t="str">
        <f>LEFT(N102,O102-1)</f>
        <v> Man Utd</v>
      </c>
      <c r="V102" t="s">
        <v>189</v>
      </c>
      <c r="W102">
        <f>VLOOKUP(V102,Sheet2!A:B,2,FALSE)</f>
        <v>11</v>
      </c>
      <c r="X102">
        <v>0</v>
      </c>
      <c r="Y102">
        <v>0</v>
      </c>
      <c r="Z102">
        <v>0</v>
      </c>
      <c r="AB102" t="str">
        <f t="shared" si="8"/>
        <v>(7,"22-04-2017 15:00","April Fixtures",3,11,0,0,0),</v>
      </c>
    </row>
    <row r="103" spans="1:28" ht="15.75" thickBot="1" x14ac:dyDescent="0.3">
      <c r="A103" s="4" t="s">
        <v>21</v>
      </c>
      <c r="B103" s="6">
        <v>42847</v>
      </c>
      <c r="C103" s="8">
        <v>7</v>
      </c>
      <c r="D103" s="5" t="str">
        <f>TEXT(B103,"dd-mm-yyyy")&amp;" "&amp;M103</f>
        <v>22-04-2017 15:00</v>
      </c>
      <c r="E103" s="1" t="s">
        <v>119</v>
      </c>
      <c r="F103">
        <f t="shared" si="9"/>
        <v>8</v>
      </c>
      <c r="I103" t="str">
        <f t="shared" si="10"/>
        <v>Chelsea</v>
      </c>
      <c r="J103" t="s">
        <v>179</v>
      </c>
      <c r="K103" t="str">
        <f t="shared" si="11"/>
        <v>15:00, Southampton,  Stamford Bridge, LondonQuick View</v>
      </c>
      <c r="L103">
        <f t="shared" si="12"/>
        <v>6</v>
      </c>
      <c r="M103" t="str">
        <f t="shared" si="13"/>
        <v>15:00</v>
      </c>
      <c r="N103" t="str">
        <f t="shared" si="14"/>
        <v> Southampton,  Stamford Bridge, LondonQuick View</v>
      </c>
      <c r="O103">
        <f t="shared" si="15"/>
        <v>13</v>
      </c>
      <c r="Q103" s="9" t="s">
        <v>240</v>
      </c>
      <c r="R103" s="9" t="s">
        <v>253</v>
      </c>
      <c r="S103">
        <f>VLOOKUP(J103,Sheet2!A:B,2,FALSE)</f>
        <v>4</v>
      </c>
      <c r="U103" t="str">
        <f>LEFT(N103,O103-1)</f>
        <v> Southampton</v>
      </c>
      <c r="V103" t="s">
        <v>183</v>
      </c>
      <c r="W103">
        <f>VLOOKUP(V103,Sheet2!A:B,2,FALSE)</f>
        <v>13</v>
      </c>
      <c r="X103">
        <v>0</v>
      </c>
      <c r="Y103">
        <v>0</v>
      </c>
      <c r="Z103">
        <v>0</v>
      </c>
      <c r="AB103" t="str">
        <f t="shared" si="8"/>
        <v>(7,"22-04-2017 15:00","April Fixtures",4,13,0,0,0),</v>
      </c>
    </row>
    <row r="104" spans="1:28" ht="15.75" thickBot="1" x14ac:dyDescent="0.3">
      <c r="A104" s="4" t="s">
        <v>21</v>
      </c>
      <c r="B104" s="6">
        <v>42847</v>
      </c>
      <c r="C104" s="8">
        <v>7</v>
      </c>
      <c r="D104" s="5" t="str">
        <f>TEXT(B104,"dd-mm-yyyy")&amp;" "&amp;M104</f>
        <v>22-04-2017 15:00</v>
      </c>
      <c r="E104" s="1" t="s">
        <v>120</v>
      </c>
      <c r="F104">
        <f t="shared" si="9"/>
        <v>5</v>
      </c>
      <c r="I104" t="str">
        <f t="shared" si="10"/>
        <v>Hull</v>
      </c>
      <c r="J104" t="s">
        <v>182</v>
      </c>
      <c r="K104" t="str">
        <f t="shared" si="11"/>
        <v>15:00, Watford,  KCOM Stadium, HullQuick View</v>
      </c>
      <c r="L104">
        <f t="shared" si="12"/>
        <v>6</v>
      </c>
      <c r="M104" t="str">
        <f t="shared" si="13"/>
        <v>15:00</v>
      </c>
      <c r="N104" t="str">
        <f t="shared" si="14"/>
        <v> Watford,  KCOM Stadium, HullQuick View</v>
      </c>
      <c r="O104">
        <f t="shared" si="15"/>
        <v>9</v>
      </c>
      <c r="Q104" s="9" t="s">
        <v>240</v>
      </c>
      <c r="R104" s="9" t="s">
        <v>253</v>
      </c>
      <c r="S104">
        <f>VLOOKUP(J104,Sheet2!A:B,2,FALSE)</f>
        <v>7</v>
      </c>
      <c r="U104" t="str">
        <f>LEFT(N104,O104-1)</f>
        <v> Watford</v>
      </c>
      <c r="V104" t="s">
        <v>184</v>
      </c>
      <c r="W104">
        <f>VLOOKUP(V104,Sheet2!A:B,2,FALSE)</f>
        <v>18</v>
      </c>
      <c r="X104">
        <v>0</v>
      </c>
      <c r="Y104">
        <v>0</v>
      </c>
      <c r="Z104">
        <v>0</v>
      </c>
      <c r="AB104" t="str">
        <f t="shared" si="8"/>
        <v>(7,"22-04-2017 15:00","April Fixtures",7,18,0,0,0),</v>
      </c>
    </row>
    <row r="105" spans="1:28" ht="15.75" thickBot="1" x14ac:dyDescent="0.3">
      <c r="A105" s="4" t="s">
        <v>21</v>
      </c>
      <c r="B105" s="6">
        <v>42847</v>
      </c>
      <c r="C105" s="8">
        <v>7</v>
      </c>
      <c r="D105" s="5" t="str">
        <f>TEXT(B105,"dd-mm-yyyy")&amp;" "&amp;M105</f>
        <v>22-04-2017 15:00</v>
      </c>
      <c r="E105" s="1" t="s">
        <v>121</v>
      </c>
      <c r="F105">
        <f t="shared" si="9"/>
        <v>10</v>
      </c>
      <c r="I105" t="str">
        <f t="shared" si="10"/>
        <v>Leicester</v>
      </c>
      <c r="J105" t="s">
        <v>187</v>
      </c>
      <c r="K105" t="str">
        <f t="shared" si="11"/>
        <v>15:00, Spurs,  King Power Stadium, LeicesterQuick View</v>
      </c>
      <c r="L105">
        <f t="shared" si="12"/>
        <v>6</v>
      </c>
      <c r="M105" t="str">
        <f t="shared" si="13"/>
        <v>15:00</v>
      </c>
      <c r="N105" t="str">
        <f t="shared" si="14"/>
        <v> Spurs,  King Power Stadium, LeicesterQuick View</v>
      </c>
      <c r="O105">
        <f t="shared" si="15"/>
        <v>7</v>
      </c>
      <c r="Q105" s="9" t="s">
        <v>240</v>
      </c>
      <c r="R105" s="9" t="s">
        <v>253</v>
      </c>
      <c r="S105">
        <f>VLOOKUP(J105,Sheet2!A:B,2,FALSE)</f>
        <v>8</v>
      </c>
      <c r="U105" t="str">
        <f>LEFT(N105,O105-1)</f>
        <v> Spurs</v>
      </c>
      <c r="V105" t="s">
        <v>200</v>
      </c>
      <c r="W105">
        <f>VLOOKUP(V105,Sheet2!A:B,2,FALSE)</f>
        <v>17</v>
      </c>
      <c r="X105">
        <v>0</v>
      </c>
      <c r="Y105">
        <v>0</v>
      </c>
      <c r="Z105">
        <v>0</v>
      </c>
      <c r="AB105" t="str">
        <f t="shared" si="8"/>
        <v>(7,"22-04-2017 15:00","April Fixtures",8,17,0,0,0),</v>
      </c>
    </row>
    <row r="106" spans="1:28" ht="15.75" thickBot="1" x14ac:dyDescent="0.3">
      <c r="A106" s="4" t="s">
        <v>21</v>
      </c>
      <c r="B106" s="6">
        <v>42847</v>
      </c>
      <c r="C106" s="8">
        <v>7</v>
      </c>
      <c r="D106" s="5" t="str">
        <f>TEXT(B106,"dd-mm-yyyy")&amp;" "&amp;M106</f>
        <v>22-04-2017 15:00</v>
      </c>
      <c r="E106" s="1" t="s">
        <v>122</v>
      </c>
      <c r="F106">
        <f t="shared" si="9"/>
        <v>10</v>
      </c>
      <c r="I106" t="str">
        <f t="shared" si="10"/>
        <v>Liverpool</v>
      </c>
      <c r="J106" t="s">
        <v>194</v>
      </c>
      <c r="K106" t="str">
        <f t="shared" si="11"/>
        <v>15:00, Crystal Palace,  Anfield, LiverpoolQuick View</v>
      </c>
      <c r="L106">
        <f t="shared" si="12"/>
        <v>6</v>
      </c>
      <c r="M106" t="str">
        <f t="shared" si="13"/>
        <v>15:00</v>
      </c>
      <c r="N106" t="str">
        <f t="shared" si="14"/>
        <v> Crystal Palace,  Anfield, LiverpoolQuick View</v>
      </c>
      <c r="O106">
        <f t="shared" si="15"/>
        <v>16</v>
      </c>
      <c r="Q106" s="9" t="s">
        <v>240</v>
      </c>
      <c r="R106" s="9" t="s">
        <v>253</v>
      </c>
      <c r="S106">
        <f>VLOOKUP(J106,Sheet2!A:B,2,FALSE)</f>
        <v>9</v>
      </c>
      <c r="U106" t="str">
        <f>LEFT(N106,O106-1)</f>
        <v> Crystal Palace</v>
      </c>
      <c r="V106" t="s">
        <v>180</v>
      </c>
      <c r="W106">
        <f>VLOOKUP(V106,Sheet2!A:B,2,FALSE)</f>
        <v>5</v>
      </c>
      <c r="X106">
        <v>0</v>
      </c>
      <c r="Y106">
        <v>0</v>
      </c>
      <c r="Z106">
        <v>0</v>
      </c>
      <c r="AB106" t="str">
        <f t="shared" si="8"/>
        <v>(7,"22-04-2017 15:00","April Fixtures",9,5,0,0,0),</v>
      </c>
    </row>
    <row r="107" spans="1:28" ht="15.75" thickBot="1" x14ac:dyDescent="0.3">
      <c r="A107" s="4" t="s">
        <v>21</v>
      </c>
      <c r="B107" s="6">
        <v>42847</v>
      </c>
      <c r="C107" s="8">
        <v>7</v>
      </c>
      <c r="D107" s="5" t="str">
        <f>TEXT(B107,"dd-mm-yyyy")&amp;" "&amp;M107</f>
        <v>22-04-2017 15:00</v>
      </c>
      <c r="E107" s="1" t="s">
        <v>123</v>
      </c>
      <c r="F107">
        <f t="shared" si="9"/>
        <v>9</v>
      </c>
      <c r="I107" t="str">
        <f t="shared" si="10"/>
        <v>Man City</v>
      </c>
      <c r="J107" t="s">
        <v>186</v>
      </c>
      <c r="K107" t="str">
        <f t="shared" si="11"/>
        <v>15:00, West Brom,  Etihad Stadium, ManchesterQuick View</v>
      </c>
      <c r="L107">
        <f t="shared" si="12"/>
        <v>6</v>
      </c>
      <c r="M107" t="str">
        <f t="shared" si="13"/>
        <v>15:00</v>
      </c>
      <c r="N107" t="str">
        <f t="shared" si="14"/>
        <v> West Brom,  Etihad Stadium, ManchesterQuick View</v>
      </c>
      <c r="O107">
        <f t="shared" si="15"/>
        <v>11</v>
      </c>
      <c r="Q107" s="9" t="s">
        <v>240</v>
      </c>
      <c r="R107" s="9" t="s">
        <v>253</v>
      </c>
      <c r="S107">
        <f>VLOOKUP(J107,Sheet2!A:B,2,FALSE)</f>
        <v>10</v>
      </c>
      <c r="U107" t="str">
        <f>LEFT(N107,O107-1)</f>
        <v> West Brom</v>
      </c>
      <c r="V107" t="s">
        <v>185</v>
      </c>
      <c r="W107">
        <f>VLOOKUP(V107,Sheet2!A:B,2,FALSE)</f>
        <v>19</v>
      </c>
      <c r="X107">
        <v>0</v>
      </c>
      <c r="Y107">
        <v>0</v>
      </c>
      <c r="Z107">
        <v>0</v>
      </c>
      <c r="AB107" t="str">
        <f t="shared" si="8"/>
        <v>(7,"22-04-2017 15:00","April Fixtures",10,19,0,0,0),</v>
      </c>
    </row>
    <row r="108" spans="1:28" ht="15.75" thickBot="1" x14ac:dyDescent="0.3">
      <c r="A108" s="4" t="s">
        <v>21</v>
      </c>
      <c r="B108" s="6">
        <v>42847</v>
      </c>
      <c r="C108" s="8">
        <v>7</v>
      </c>
      <c r="D108" s="5" t="str">
        <f>TEXT(B108,"dd-mm-yyyy")&amp;" "&amp;M108</f>
        <v>22-04-2017 15:00</v>
      </c>
      <c r="E108" s="1" t="s">
        <v>124</v>
      </c>
      <c r="F108">
        <f t="shared" si="9"/>
        <v>8</v>
      </c>
      <c r="I108" t="str">
        <f t="shared" si="10"/>
        <v>Swansea</v>
      </c>
      <c r="J108" t="s">
        <v>196</v>
      </c>
      <c r="K108" t="str">
        <f t="shared" si="11"/>
        <v>15:00, Stoke,  Liberty Stadium, SwanseaQuick View</v>
      </c>
      <c r="L108">
        <f t="shared" si="12"/>
        <v>6</v>
      </c>
      <c r="M108" t="str">
        <f t="shared" si="13"/>
        <v>15:00</v>
      </c>
      <c r="N108" t="str">
        <f t="shared" si="14"/>
        <v> Stoke,  Liberty Stadium, SwanseaQuick View</v>
      </c>
      <c r="O108">
        <f t="shared" si="15"/>
        <v>7</v>
      </c>
      <c r="Q108" s="9" t="s">
        <v>240</v>
      </c>
      <c r="R108" s="9" t="s">
        <v>253</v>
      </c>
      <c r="S108">
        <f>VLOOKUP(J108,Sheet2!A:B,2,FALSE)</f>
        <v>16</v>
      </c>
      <c r="U108" t="str">
        <f>LEFT(N108,O108-1)</f>
        <v> Stoke</v>
      </c>
      <c r="V108" t="s">
        <v>191</v>
      </c>
      <c r="W108">
        <f>VLOOKUP(V108,Sheet2!A:B,2,FALSE)</f>
        <v>14</v>
      </c>
      <c r="X108">
        <v>0</v>
      </c>
      <c r="Y108">
        <v>0</v>
      </c>
      <c r="Z108">
        <v>0</v>
      </c>
      <c r="AB108" t="str">
        <f t="shared" si="8"/>
        <v>(7,"22-04-2017 15:00","April Fixtures",16,14,0,0,0),</v>
      </c>
    </row>
    <row r="109" spans="1:28" ht="15.75" thickBot="1" x14ac:dyDescent="0.3">
      <c r="A109" s="4" t="s">
        <v>21</v>
      </c>
      <c r="B109" s="6">
        <v>42847</v>
      </c>
      <c r="C109" s="8">
        <v>7</v>
      </c>
      <c r="D109" s="5" t="str">
        <f>TEXT(B109,"dd-mm-yyyy")&amp;" "&amp;M109</f>
        <v>22-04-2017 15:00</v>
      </c>
      <c r="E109" s="2" t="s">
        <v>125</v>
      </c>
      <c r="F109">
        <f t="shared" si="9"/>
        <v>9</v>
      </c>
      <c r="I109" t="str">
        <f t="shared" si="10"/>
        <v>West Ham</v>
      </c>
      <c r="J109" t="s">
        <v>193</v>
      </c>
      <c r="K109" t="str">
        <f t="shared" si="11"/>
        <v>15:00, Everton,  London Stadium, LondonQuick View</v>
      </c>
      <c r="L109">
        <f t="shared" si="12"/>
        <v>6</v>
      </c>
      <c r="M109" t="str">
        <f t="shared" si="13"/>
        <v>15:00</v>
      </c>
      <c r="N109" t="str">
        <f t="shared" si="14"/>
        <v> Everton,  London Stadium, LondonQuick View</v>
      </c>
      <c r="O109">
        <f t="shared" si="15"/>
        <v>9</v>
      </c>
      <c r="Q109" s="9" t="s">
        <v>240</v>
      </c>
      <c r="R109" s="9" t="s">
        <v>253</v>
      </c>
      <c r="S109">
        <f>VLOOKUP(J109,Sheet2!A:B,2,FALSE)</f>
        <v>20</v>
      </c>
      <c r="U109" t="str">
        <f>LEFT(N109,O109-1)</f>
        <v> Everton</v>
      </c>
      <c r="V109" t="s">
        <v>181</v>
      </c>
      <c r="W109">
        <f>VLOOKUP(V109,Sheet2!A:B,2,FALSE)</f>
        <v>6</v>
      </c>
      <c r="X109">
        <v>0</v>
      </c>
      <c r="Y109">
        <v>0</v>
      </c>
      <c r="Z109">
        <v>0</v>
      </c>
      <c r="AB109" t="str">
        <f t="shared" si="8"/>
        <v>(7,"22-04-2017 15:00","April Fixtures",20,6,0,0,0),</v>
      </c>
    </row>
    <row r="110" spans="1:28" ht="15.75" thickBot="1" x14ac:dyDescent="0.3">
      <c r="A110" s="4" t="s">
        <v>22</v>
      </c>
      <c r="B110" s="6">
        <v>42854</v>
      </c>
      <c r="C110" s="8">
        <v>7</v>
      </c>
      <c r="D110" s="5" t="str">
        <f>TEXT(B110,"dd-mm-yyyy")&amp;" "&amp;M110</f>
        <v>29-04-2017 15:00</v>
      </c>
      <c r="E110" s="1" t="s">
        <v>126</v>
      </c>
      <c r="F110">
        <f t="shared" si="9"/>
        <v>15</v>
      </c>
      <c r="I110" t="str">
        <f t="shared" si="10"/>
        <v>Crystal Palace</v>
      </c>
      <c r="J110" t="s">
        <v>180</v>
      </c>
      <c r="K110" t="str">
        <f t="shared" si="11"/>
        <v>15:00, Burnley,  Selhurst Park, LondonQuick View</v>
      </c>
      <c r="L110">
        <f t="shared" si="12"/>
        <v>6</v>
      </c>
      <c r="M110" t="str">
        <f t="shared" si="13"/>
        <v>15:00</v>
      </c>
      <c r="N110" t="str">
        <f t="shared" si="14"/>
        <v> Burnley,  Selhurst Park, LondonQuick View</v>
      </c>
      <c r="O110">
        <f t="shared" si="15"/>
        <v>9</v>
      </c>
      <c r="Q110" s="9" t="s">
        <v>241</v>
      </c>
      <c r="R110" s="9" t="s">
        <v>253</v>
      </c>
      <c r="S110">
        <f>VLOOKUP(J110,Sheet2!A:B,2,FALSE)</f>
        <v>5</v>
      </c>
      <c r="U110" t="str">
        <f>LEFT(N110,O110-1)</f>
        <v> Burnley</v>
      </c>
      <c r="V110" t="s">
        <v>195</v>
      </c>
      <c r="W110">
        <f>VLOOKUP(V110,Sheet2!A:B,2,FALSE)</f>
        <v>3</v>
      </c>
      <c r="X110">
        <v>0</v>
      </c>
      <c r="Y110">
        <v>0</v>
      </c>
      <c r="Z110">
        <v>0</v>
      </c>
      <c r="AB110" t="str">
        <f t="shared" si="8"/>
        <v>(7,"29-04-2017 15:00","April Fixtures",5,3,0,0,0),</v>
      </c>
    </row>
    <row r="111" spans="1:28" ht="15.75" thickBot="1" x14ac:dyDescent="0.3">
      <c r="A111" s="4" t="s">
        <v>22</v>
      </c>
      <c r="B111" s="6">
        <v>42854</v>
      </c>
      <c r="C111" s="8">
        <v>7</v>
      </c>
      <c r="D111" s="5" t="str">
        <f>TEXT(B111,"dd-mm-yyyy")&amp;" "&amp;M111</f>
        <v>29-04-2017 15:00</v>
      </c>
      <c r="E111" s="1" t="s">
        <v>127</v>
      </c>
      <c r="F111">
        <f t="shared" si="9"/>
        <v>8</v>
      </c>
      <c r="I111" t="str">
        <f t="shared" si="10"/>
        <v>Everton</v>
      </c>
      <c r="J111" t="s">
        <v>181</v>
      </c>
      <c r="K111" t="str">
        <f t="shared" si="11"/>
        <v>15:00, Chelsea,  Goodison Park, LiverpoolQuick View</v>
      </c>
      <c r="L111">
        <f t="shared" si="12"/>
        <v>6</v>
      </c>
      <c r="M111" t="str">
        <f t="shared" si="13"/>
        <v>15:00</v>
      </c>
      <c r="N111" t="str">
        <f t="shared" si="14"/>
        <v> Chelsea,  Goodison Park, LiverpoolQuick View</v>
      </c>
      <c r="O111">
        <f t="shared" si="15"/>
        <v>9</v>
      </c>
      <c r="Q111" s="9" t="s">
        <v>241</v>
      </c>
      <c r="R111" s="9" t="s">
        <v>253</v>
      </c>
      <c r="S111">
        <f>VLOOKUP(J111,Sheet2!A:B,2,FALSE)</f>
        <v>6</v>
      </c>
      <c r="U111" t="str">
        <f>LEFT(N111,O111-1)</f>
        <v> Chelsea</v>
      </c>
      <c r="V111" t="s">
        <v>179</v>
      </c>
      <c r="W111">
        <f>VLOOKUP(V111,Sheet2!A:B,2,FALSE)</f>
        <v>4</v>
      </c>
      <c r="X111">
        <v>0</v>
      </c>
      <c r="Y111">
        <v>0</v>
      </c>
      <c r="Z111">
        <v>0</v>
      </c>
      <c r="AB111" t="str">
        <f t="shared" si="8"/>
        <v>(7,"29-04-2017 15:00","April Fixtures",6,4,0,0,0),</v>
      </c>
    </row>
    <row r="112" spans="1:28" ht="15.75" thickBot="1" x14ac:dyDescent="0.3">
      <c r="A112" s="4" t="s">
        <v>22</v>
      </c>
      <c r="B112" s="6">
        <v>42854</v>
      </c>
      <c r="C112" s="8">
        <v>7</v>
      </c>
      <c r="D112" s="5" t="str">
        <f>TEXT(B112,"dd-mm-yyyy")&amp;" "&amp;M112</f>
        <v>29-04-2017 15:00</v>
      </c>
      <c r="E112" s="1" t="s">
        <v>128</v>
      </c>
      <c r="F112">
        <f t="shared" si="9"/>
        <v>8</v>
      </c>
      <c r="I112" t="str">
        <f t="shared" si="10"/>
        <v>Man Utd</v>
      </c>
      <c r="J112" t="s">
        <v>189</v>
      </c>
      <c r="K112" t="str">
        <f t="shared" si="11"/>
        <v>15:00, Swansea,  Old Trafford, ManchesterQuick View</v>
      </c>
      <c r="L112">
        <f t="shared" si="12"/>
        <v>6</v>
      </c>
      <c r="M112" t="str">
        <f t="shared" si="13"/>
        <v>15:00</v>
      </c>
      <c r="N112" t="str">
        <f t="shared" si="14"/>
        <v> Swansea,  Old Trafford, ManchesterQuick View</v>
      </c>
      <c r="O112">
        <f t="shared" si="15"/>
        <v>9</v>
      </c>
      <c r="Q112" s="9" t="s">
        <v>241</v>
      </c>
      <c r="R112" s="9" t="s">
        <v>253</v>
      </c>
      <c r="S112">
        <f>VLOOKUP(J112,Sheet2!A:B,2,FALSE)</f>
        <v>11</v>
      </c>
      <c r="U112" t="str">
        <f>LEFT(N112,O112-1)</f>
        <v> Swansea</v>
      </c>
      <c r="V112" t="s">
        <v>196</v>
      </c>
      <c r="W112">
        <f>VLOOKUP(V112,Sheet2!A:B,2,FALSE)</f>
        <v>16</v>
      </c>
      <c r="X112">
        <v>0</v>
      </c>
      <c r="Y112">
        <v>0</v>
      </c>
      <c r="Z112">
        <v>0</v>
      </c>
      <c r="AB112" t="str">
        <f t="shared" si="8"/>
        <v>(7,"29-04-2017 15:00","April Fixtures",11,16,0,0,0),</v>
      </c>
    </row>
    <row r="113" spans="1:28" ht="15.75" thickBot="1" x14ac:dyDescent="0.3">
      <c r="A113" s="4" t="s">
        <v>22</v>
      </c>
      <c r="B113" s="6">
        <v>42854</v>
      </c>
      <c r="C113" s="8">
        <v>7</v>
      </c>
      <c r="D113" s="5" t="str">
        <f>TEXT(B113,"dd-mm-yyyy")&amp;" "&amp;M113</f>
        <v>29-04-2017 15:00</v>
      </c>
      <c r="E113" s="1" t="s">
        <v>129</v>
      </c>
      <c r="F113">
        <f t="shared" si="9"/>
        <v>14</v>
      </c>
      <c r="I113" t="str">
        <f t="shared" si="10"/>
        <v>Middlesbrough</v>
      </c>
      <c r="J113" t="s">
        <v>190</v>
      </c>
      <c r="K113" t="str">
        <f t="shared" si="11"/>
        <v>15:00, Man City,  Riverside Stadium, MiddlesbroughQuick View</v>
      </c>
      <c r="L113">
        <f t="shared" si="12"/>
        <v>6</v>
      </c>
      <c r="M113" t="str">
        <f t="shared" si="13"/>
        <v>15:00</v>
      </c>
      <c r="N113" t="str">
        <f t="shared" si="14"/>
        <v> Man City,  Riverside Stadium, MiddlesbroughQuick View</v>
      </c>
      <c r="O113">
        <f t="shared" si="15"/>
        <v>10</v>
      </c>
      <c r="Q113" s="9" t="s">
        <v>241</v>
      </c>
      <c r="R113" s="9" t="s">
        <v>253</v>
      </c>
      <c r="S113">
        <f>VLOOKUP(J113,Sheet2!A:B,2,FALSE)</f>
        <v>12</v>
      </c>
      <c r="U113" t="str">
        <f>LEFT(N113,O113-1)</f>
        <v> Man City</v>
      </c>
      <c r="V113" t="s">
        <v>186</v>
      </c>
      <c r="W113">
        <f>VLOOKUP(V113,Sheet2!A:B,2,FALSE)</f>
        <v>10</v>
      </c>
      <c r="X113">
        <v>0</v>
      </c>
      <c r="Y113">
        <v>0</v>
      </c>
      <c r="Z113">
        <v>0</v>
      </c>
      <c r="AB113" t="str">
        <f t="shared" si="8"/>
        <v>(7,"29-04-2017 15:00","April Fixtures",12,10,0,0,0),</v>
      </c>
    </row>
    <row r="114" spans="1:28" ht="15.75" thickBot="1" x14ac:dyDescent="0.3">
      <c r="A114" s="4" t="s">
        <v>22</v>
      </c>
      <c r="B114" s="6">
        <v>42854</v>
      </c>
      <c r="C114" s="8">
        <v>7</v>
      </c>
      <c r="D114" s="5" t="str">
        <f>TEXT(B114,"dd-mm-yyyy")&amp;" "&amp;M114</f>
        <v>29-04-2017 15:00</v>
      </c>
      <c r="E114" s="1" t="s">
        <v>130</v>
      </c>
      <c r="F114">
        <f t="shared" si="9"/>
        <v>12</v>
      </c>
      <c r="I114" t="str">
        <f t="shared" si="10"/>
        <v>Southampton</v>
      </c>
      <c r="J114" t="s">
        <v>183</v>
      </c>
      <c r="K114" t="str">
        <f t="shared" si="11"/>
        <v>15:00, Hull,  St. Mary's Stadium, SouthamptonQuick View</v>
      </c>
      <c r="L114">
        <f t="shared" si="12"/>
        <v>6</v>
      </c>
      <c r="M114" t="str">
        <f t="shared" si="13"/>
        <v>15:00</v>
      </c>
      <c r="N114" t="str">
        <f t="shared" si="14"/>
        <v> Hull,  St. Mary's Stadium, SouthamptonQuick View</v>
      </c>
      <c r="O114">
        <f t="shared" si="15"/>
        <v>6</v>
      </c>
      <c r="Q114" s="9" t="s">
        <v>241</v>
      </c>
      <c r="R114" s="9" t="s">
        <v>253</v>
      </c>
      <c r="S114">
        <f>VLOOKUP(J114,Sheet2!A:B,2,FALSE)</f>
        <v>13</v>
      </c>
      <c r="U114" t="str">
        <f>LEFT(N114,O114-1)</f>
        <v> Hull</v>
      </c>
      <c r="V114" t="s">
        <v>182</v>
      </c>
      <c r="W114">
        <f>VLOOKUP(V114,Sheet2!A:B,2,FALSE)</f>
        <v>7</v>
      </c>
      <c r="X114">
        <v>0</v>
      </c>
      <c r="Y114">
        <v>0</v>
      </c>
      <c r="Z114">
        <v>0</v>
      </c>
      <c r="AB114" t="str">
        <f t="shared" si="8"/>
        <v>(7,"29-04-2017 15:00","April Fixtures",13,7,0,0,0),</v>
      </c>
    </row>
    <row r="115" spans="1:28" ht="15.75" thickBot="1" x14ac:dyDescent="0.3">
      <c r="A115" s="4" t="s">
        <v>22</v>
      </c>
      <c r="B115" s="6">
        <v>42854</v>
      </c>
      <c r="C115" s="8">
        <v>7</v>
      </c>
      <c r="D115" s="5" t="str">
        <f>TEXT(B115,"dd-mm-yyyy")&amp;" "&amp;M115</f>
        <v>29-04-2017 15:00</v>
      </c>
      <c r="E115" s="1" t="s">
        <v>131</v>
      </c>
      <c r="F115">
        <f t="shared" si="9"/>
        <v>6</v>
      </c>
      <c r="I115" t="str">
        <f t="shared" si="10"/>
        <v>Stoke</v>
      </c>
      <c r="J115" t="s">
        <v>191</v>
      </c>
      <c r="K115" t="str">
        <f t="shared" si="11"/>
        <v>15:00, West Ham,  bet365 Stadium, StokeQuick View</v>
      </c>
      <c r="L115">
        <f t="shared" si="12"/>
        <v>6</v>
      </c>
      <c r="M115" t="str">
        <f t="shared" si="13"/>
        <v>15:00</v>
      </c>
      <c r="N115" t="str">
        <f t="shared" si="14"/>
        <v> West Ham,  bet365 Stadium, StokeQuick View</v>
      </c>
      <c r="O115">
        <f t="shared" si="15"/>
        <v>10</v>
      </c>
      <c r="Q115" s="9" t="s">
        <v>241</v>
      </c>
      <c r="R115" s="9" t="s">
        <v>253</v>
      </c>
      <c r="S115">
        <f>VLOOKUP(J115,Sheet2!A:B,2,FALSE)</f>
        <v>14</v>
      </c>
      <c r="U115" t="str">
        <f>LEFT(N115,O115-1)</f>
        <v> West Ham</v>
      </c>
      <c r="V115" t="s">
        <v>193</v>
      </c>
      <c r="W115">
        <f>VLOOKUP(V115,Sheet2!A:B,2,FALSE)</f>
        <v>20</v>
      </c>
      <c r="X115">
        <v>0</v>
      </c>
      <c r="Y115">
        <v>0</v>
      </c>
      <c r="Z115">
        <v>0</v>
      </c>
      <c r="AB115" t="str">
        <f t="shared" si="8"/>
        <v>(7,"29-04-2017 15:00","April Fixtures",14,20,0,0,0),</v>
      </c>
    </row>
    <row r="116" spans="1:28" ht="15.75" thickBot="1" x14ac:dyDescent="0.3">
      <c r="A116" s="4" t="s">
        <v>22</v>
      </c>
      <c r="B116" s="6">
        <v>42854</v>
      </c>
      <c r="C116" s="8">
        <v>7</v>
      </c>
      <c r="D116" s="5" t="str">
        <f>TEXT(B116,"dd-mm-yyyy")&amp;" "&amp;M116</f>
        <v>29-04-2017 15:00</v>
      </c>
      <c r="E116" s="1" t="s">
        <v>132</v>
      </c>
      <c r="F116">
        <f t="shared" si="9"/>
        <v>11</v>
      </c>
      <c r="I116" t="str">
        <f t="shared" si="10"/>
        <v>Sunderland</v>
      </c>
      <c r="J116" t="s">
        <v>192</v>
      </c>
      <c r="K116" t="str">
        <f t="shared" si="11"/>
        <v>15:00, Bournemouth,  Stadium of Light, SunderlandQuick View</v>
      </c>
      <c r="L116">
        <f t="shared" si="12"/>
        <v>6</v>
      </c>
      <c r="M116" t="str">
        <f t="shared" si="13"/>
        <v>15:00</v>
      </c>
      <c r="N116" t="str">
        <f t="shared" si="14"/>
        <v> Bournemouth,  Stadium of Light, SunderlandQuick View</v>
      </c>
      <c r="O116">
        <f t="shared" si="15"/>
        <v>13</v>
      </c>
      <c r="Q116" s="9" t="s">
        <v>241</v>
      </c>
      <c r="R116" s="9" t="s">
        <v>253</v>
      </c>
      <c r="S116">
        <f>VLOOKUP(J116,Sheet2!A:B,2,FALSE)</f>
        <v>15</v>
      </c>
      <c r="U116" t="str">
        <f>LEFT(N116,O116-1)</f>
        <v> Bournemouth</v>
      </c>
      <c r="V116" t="s">
        <v>197</v>
      </c>
      <c r="W116">
        <f>VLOOKUP(V116,Sheet2!A:B,2,FALSE)</f>
        <v>2</v>
      </c>
      <c r="X116">
        <v>0</v>
      </c>
      <c r="Y116">
        <v>0</v>
      </c>
      <c r="Z116">
        <v>0</v>
      </c>
      <c r="AB116" t="str">
        <f t="shared" si="8"/>
        <v>(7,"29-04-2017 15:00","April Fixtures",15,2,0,0,0),</v>
      </c>
    </row>
    <row r="117" spans="1:28" ht="15.75" thickBot="1" x14ac:dyDescent="0.3">
      <c r="A117" s="4" t="s">
        <v>22</v>
      </c>
      <c r="B117" s="6">
        <v>42854</v>
      </c>
      <c r="C117" s="8">
        <v>7</v>
      </c>
      <c r="D117" s="5" t="str">
        <f>TEXT(B117,"dd-mm-yyyy")&amp;" "&amp;M117</f>
        <v>29-04-2017 15:00</v>
      </c>
      <c r="E117" s="1" t="s">
        <v>133</v>
      </c>
      <c r="F117">
        <f t="shared" si="9"/>
        <v>6</v>
      </c>
      <c r="I117" t="str">
        <f t="shared" si="10"/>
        <v>Spurs</v>
      </c>
      <c r="J117" t="s">
        <v>200</v>
      </c>
      <c r="K117" t="str">
        <f t="shared" si="11"/>
        <v>15:00, Arsenal,  White Hart Lane, LondonQuick View</v>
      </c>
      <c r="L117">
        <f t="shared" si="12"/>
        <v>6</v>
      </c>
      <c r="M117" t="str">
        <f t="shared" si="13"/>
        <v>15:00</v>
      </c>
      <c r="N117" t="str">
        <f t="shared" si="14"/>
        <v> Arsenal,  White Hart Lane, LondonQuick View</v>
      </c>
      <c r="O117">
        <f t="shared" si="15"/>
        <v>9</v>
      </c>
      <c r="Q117" s="9" t="s">
        <v>241</v>
      </c>
      <c r="R117" s="9" t="s">
        <v>253</v>
      </c>
      <c r="S117">
        <f>VLOOKUP(J117,Sheet2!A:B,2,FALSE)</f>
        <v>17</v>
      </c>
      <c r="U117" t="str">
        <f>LEFT(N117,O117-1)</f>
        <v> Arsenal</v>
      </c>
      <c r="V117" t="s">
        <v>188</v>
      </c>
      <c r="W117">
        <f>VLOOKUP(V117,Sheet2!A:B,2,FALSE)</f>
        <v>1</v>
      </c>
      <c r="X117">
        <v>0</v>
      </c>
      <c r="Y117">
        <v>0</v>
      </c>
      <c r="Z117">
        <v>0</v>
      </c>
      <c r="AB117" t="str">
        <f t="shared" si="8"/>
        <v>(7,"29-04-2017 15:00","April Fixtures",17,1,0,0,0),</v>
      </c>
    </row>
    <row r="118" spans="1:28" ht="15.75" thickBot="1" x14ac:dyDescent="0.3">
      <c r="A118" s="4" t="s">
        <v>22</v>
      </c>
      <c r="B118" s="6">
        <v>42854</v>
      </c>
      <c r="C118" s="8">
        <v>7</v>
      </c>
      <c r="D118" s="5" t="str">
        <f>TEXT(B118,"dd-mm-yyyy")&amp;" "&amp;M118</f>
        <v>29-04-2017 15:00</v>
      </c>
      <c r="E118" s="1" t="s">
        <v>134</v>
      </c>
      <c r="F118">
        <f t="shared" si="9"/>
        <v>8</v>
      </c>
      <c r="I118" t="str">
        <f t="shared" si="10"/>
        <v>Watford</v>
      </c>
      <c r="J118" t="s">
        <v>184</v>
      </c>
      <c r="K118" t="str">
        <f t="shared" si="11"/>
        <v>15:00, Liverpool,  Vicarage Road, WatfordQuick View</v>
      </c>
      <c r="L118">
        <f t="shared" si="12"/>
        <v>6</v>
      </c>
      <c r="M118" t="str">
        <f t="shared" si="13"/>
        <v>15:00</v>
      </c>
      <c r="N118" t="str">
        <f t="shared" si="14"/>
        <v> Liverpool,  Vicarage Road, WatfordQuick View</v>
      </c>
      <c r="O118">
        <f t="shared" si="15"/>
        <v>11</v>
      </c>
      <c r="Q118" s="9" t="s">
        <v>241</v>
      </c>
      <c r="R118" s="9" t="s">
        <v>253</v>
      </c>
      <c r="S118">
        <f>VLOOKUP(J118,Sheet2!A:B,2,FALSE)</f>
        <v>18</v>
      </c>
      <c r="U118" t="str">
        <f>LEFT(N118,O118-1)</f>
        <v> Liverpool</v>
      </c>
      <c r="V118" t="s">
        <v>194</v>
      </c>
      <c r="W118">
        <f>VLOOKUP(V118,Sheet2!A:B,2,FALSE)</f>
        <v>9</v>
      </c>
      <c r="X118">
        <v>0</v>
      </c>
      <c r="Y118">
        <v>0</v>
      </c>
      <c r="Z118">
        <v>0</v>
      </c>
      <c r="AB118" t="str">
        <f t="shared" si="8"/>
        <v>(7,"29-04-2017 15:00","April Fixtures",18,9,0,0,0),</v>
      </c>
    </row>
    <row r="119" spans="1:28" ht="15.75" thickBot="1" x14ac:dyDescent="0.3">
      <c r="A119" s="4" t="s">
        <v>22</v>
      </c>
      <c r="B119" s="6">
        <v>42854</v>
      </c>
      <c r="C119" s="8">
        <v>7</v>
      </c>
      <c r="D119" s="5" t="str">
        <f>TEXT(B119,"dd-mm-yyyy")&amp;" "&amp;M119</f>
        <v>29-04-2017 15:00</v>
      </c>
      <c r="E119" s="2" t="s">
        <v>135</v>
      </c>
      <c r="F119">
        <f t="shared" si="9"/>
        <v>10</v>
      </c>
      <c r="I119" t="str">
        <f t="shared" si="10"/>
        <v>West Brom</v>
      </c>
      <c r="J119" t="s">
        <v>185</v>
      </c>
      <c r="K119" t="str">
        <f t="shared" si="11"/>
        <v>15:00, Leicester,  The Hawthorns, West BromwichQuick View</v>
      </c>
      <c r="L119">
        <f t="shared" si="12"/>
        <v>6</v>
      </c>
      <c r="M119" t="str">
        <f t="shared" si="13"/>
        <v>15:00</v>
      </c>
      <c r="N119" t="str">
        <f t="shared" si="14"/>
        <v> Leicester,  The Hawthorns, West BromwichQuick View</v>
      </c>
      <c r="O119">
        <f t="shared" si="15"/>
        <v>11</v>
      </c>
      <c r="Q119" s="9" t="s">
        <v>241</v>
      </c>
      <c r="R119" s="9" t="s">
        <v>253</v>
      </c>
      <c r="S119">
        <f>VLOOKUP(J119,Sheet2!A:B,2,FALSE)</f>
        <v>19</v>
      </c>
      <c r="U119" t="str">
        <f>LEFT(N119,O119-1)</f>
        <v> Leicester</v>
      </c>
      <c r="V119" t="s">
        <v>187</v>
      </c>
      <c r="W119">
        <f>VLOOKUP(V119,Sheet2!A:B,2,FALSE)</f>
        <v>8</v>
      </c>
      <c r="X119">
        <v>0</v>
      </c>
      <c r="Y119">
        <v>0</v>
      </c>
      <c r="Z119">
        <v>0</v>
      </c>
      <c r="AB119" t="str">
        <f t="shared" si="8"/>
        <v>(7,"29-04-2017 15:00","April Fixtures",19,8,0,0,0),</v>
      </c>
    </row>
    <row r="120" spans="1:28" ht="15.75" thickBot="1" x14ac:dyDescent="0.3">
      <c r="A120" s="4" t="s">
        <v>23</v>
      </c>
      <c r="B120" s="6">
        <v>42861</v>
      </c>
      <c r="C120" s="8">
        <v>8</v>
      </c>
      <c r="D120" s="5" t="str">
        <f>TEXT(B120,"dd-mm-yyyy")&amp;" "&amp;M120</f>
        <v>06-05-2017 15:00</v>
      </c>
      <c r="E120" s="1" t="s">
        <v>136</v>
      </c>
      <c r="F120">
        <f t="shared" si="9"/>
        <v>8</v>
      </c>
      <c r="I120" t="str">
        <f t="shared" si="10"/>
        <v>Arsenal</v>
      </c>
      <c r="J120" t="s">
        <v>188</v>
      </c>
      <c r="K120" t="str">
        <f t="shared" si="11"/>
        <v>15:00, Man Utd,  Emirates Stadium, LondonQuick View</v>
      </c>
      <c r="L120">
        <f t="shared" si="12"/>
        <v>6</v>
      </c>
      <c r="M120" t="str">
        <f t="shared" si="13"/>
        <v>15:00</v>
      </c>
      <c r="N120" t="str">
        <f t="shared" si="14"/>
        <v> Man Utd,  Emirates Stadium, LondonQuick View</v>
      </c>
      <c r="O120">
        <f t="shared" si="15"/>
        <v>9</v>
      </c>
      <c r="Q120" s="9" t="s">
        <v>242</v>
      </c>
      <c r="R120" s="9" t="s">
        <v>254</v>
      </c>
      <c r="S120">
        <f>VLOOKUP(J120,Sheet2!A:B,2,FALSE)</f>
        <v>1</v>
      </c>
      <c r="U120" t="str">
        <f>LEFT(N120,O120-1)</f>
        <v> Man Utd</v>
      </c>
      <c r="V120" t="s">
        <v>189</v>
      </c>
      <c r="W120">
        <f>VLOOKUP(V120,Sheet2!A:B,2,FALSE)</f>
        <v>11</v>
      </c>
      <c r="X120">
        <v>0</v>
      </c>
      <c r="Y120">
        <v>0</v>
      </c>
      <c r="Z120">
        <v>0</v>
      </c>
      <c r="AB120" t="str">
        <f t="shared" si="8"/>
        <v>(8,"06-05-2017 15:00","May Fixtures",1,11,0,0,0),</v>
      </c>
    </row>
    <row r="121" spans="1:28" ht="15.75" thickBot="1" x14ac:dyDescent="0.3">
      <c r="A121" s="4" t="s">
        <v>23</v>
      </c>
      <c r="B121" s="6">
        <v>42861</v>
      </c>
      <c r="C121" s="8">
        <v>8</v>
      </c>
      <c r="D121" s="5" t="str">
        <f>TEXT(B121,"dd-mm-yyyy")&amp;" "&amp;M121</f>
        <v>06-05-2017 15:00</v>
      </c>
      <c r="E121" s="1" t="s">
        <v>137</v>
      </c>
      <c r="F121">
        <f t="shared" si="9"/>
        <v>12</v>
      </c>
      <c r="I121" t="str">
        <f t="shared" si="10"/>
        <v>Bournemouth</v>
      </c>
      <c r="J121" t="s">
        <v>197</v>
      </c>
      <c r="K121" t="str">
        <f t="shared" si="11"/>
        <v>15:00, Stoke,  Vitality Stadium, BournemouthQuick View</v>
      </c>
      <c r="L121">
        <f t="shared" si="12"/>
        <v>6</v>
      </c>
      <c r="M121" t="str">
        <f t="shared" si="13"/>
        <v>15:00</v>
      </c>
      <c r="N121" t="str">
        <f t="shared" si="14"/>
        <v> Stoke,  Vitality Stadium, BournemouthQuick View</v>
      </c>
      <c r="O121">
        <f t="shared" si="15"/>
        <v>7</v>
      </c>
      <c r="Q121" s="9" t="s">
        <v>242</v>
      </c>
      <c r="R121" s="9" t="s">
        <v>254</v>
      </c>
      <c r="S121">
        <f>VLOOKUP(J121,Sheet2!A:B,2,FALSE)</f>
        <v>2</v>
      </c>
      <c r="U121" t="str">
        <f>LEFT(N121,O121-1)</f>
        <v> Stoke</v>
      </c>
      <c r="V121" t="s">
        <v>191</v>
      </c>
      <c r="W121">
        <f>VLOOKUP(V121,Sheet2!A:B,2,FALSE)</f>
        <v>14</v>
      </c>
      <c r="X121">
        <v>0</v>
      </c>
      <c r="Y121">
        <v>0</v>
      </c>
      <c r="Z121">
        <v>0</v>
      </c>
      <c r="AB121" t="str">
        <f t="shared" si="8"/>
        <v>(8,"06-05-2017 15:00","May Fixtures",2,14,0,0,0),</v>
      </c>
    </row>
    <row r="122" spans="1:28" ht="15.75" thickBot="1" x14ac:dyDescent="0.3">
      <c r="A122" s="4" t="s">
        <v>23</v>
      </c>
      <c r="B122" s="6">
        <v>42861</v>
      </c>
      <c r="C122" s="8">
        <v>8</v>
      </c>
      <c r="D122" s="5" t="str">
        <f>TEXT(B122,"dd-mm-yyyy")&amp;" "&amp;M122</f>
        <v>06-05-2017 15:00</v>
      </c>
      <c r="E122" s="1" t="s">
        <v>138</v>
      </c>
      <c r="F122">
        <f t="shared" si="9"/>
        <v>8</v>
      </c>
      <c r="I122" t="str">
        <f t="shared" si="10"/>
        <v>Burnley</v>
      </c>
      <c r="J122" t="s">
        <v>195</v>
      </c>
      <c r="K122" t="str">
        <f t="shared" si="11"/>
        <v>15:00, West Brom,  Turf Moor, BurnleyQuick View</v>
      </c>
      <c r="L122">
        <f t="shared" si="12"/>
        <v>6</v>
      </c>
      <c r="M122" t="str">
        <f t="shared" si="13"/>
        <v>15:00</v>
      </c>
      <c r="N122" t="str">
        <f t="shared" si="14"/>
        <v> West Brom,  Turf Moor, BurnleyQuick View</v>
      </c>
      <c r="O122">
        <f t="shared" si="15"/>
        <v>11</v>
      </c>
      <c r="Q122" s="9" t="s">
        <v>242</v>
      </c>
      <c r="R122" s="9" t="s">
        <v>254</v>
      </c>
      <c r="S122">
        <f>VLOOKUP(J122,Sheet2!A:B,2,FALSE)</f>
        <v>3</v>
      </c>
      <c r="U122" t="str">
        <f>LEFT(N122,O122-1)</f>
        <v> West Brom</v>
      </c>
      <c r="V122" t="s">
        <v>185</v>
      </c>
      <c r="W122">
        <f>VLOOKUP(V122,Sheet2!A:B,2,FALSE)</f>
        <v>19</v>
      </c>
      <c r="X122">
        <v>0</v>
      </c>
      <c r="Y122">
        <v>0</v>
      </c>
      <c r="Z122">
        <v>0</v>
      </c>
      <c r="AB122" t="str">
        <f t="shared" si="8"/>
        <v>(8,"06-05-2017 15:00","May Fixtures",3,19,0,0,0),</v>
      </c>
    </row>
    <row r="123" spans="1:28" ht="15.75" thickBot="1" x14ac:dyDescent="0.3">
      <c r="A123" s="4" t="s">
        <v>23</v>
      </c>
      <c r="B123" s="6">
        <v>42861</v>
      </c>
      <c r="C123" s="8">
        <v>8</v>
      </c>
      <c r="D123" s="5" t="str">
        <f>TEXT(B123,"dd-mm-yyyy")&amp;" "&amp;M123</f>
        <v>06-05-2017 15:00</v>
      </c>
      <c r="E123" s="1" t="s">
        <v>139</v>
      </c>
      <c r="F123">
        <f t="shared" si="9"/>
        <v>8</v>
      </c>
      <c r="I123" t="str">
        <f t="shared" si="10"/>
        <v>Chelsea</v>
      </c>
      <c r="J123" t="s">
        <v>179</v>
      </c>
      <c r="K123" t="str">
        <f t="shared" si="11"/>
        <v>15:00, Middlesbrough,  Stamford Bridge, LondonQuick View</v>
      </c>
      <c r="L123">
        <f t="shared" si="12"/>
        <v>6</v>
      </c>
      <c r="M123" t="str">
        <f t="shared" si="13"/>
        <v>15:00</v>
      </c>
      <c r="N123" t="str">
        <f t="shared" si="14"/>
        <v> Middlesbrough,  Stamford Bridge, LondonQuick View</v>
      </c>
      <c r="O123">
        <f t="shared" si="15"/>
        <v>15</v>
      </c>
      <c r="Q123" s="9" t="s">
        <v>242</v>
      </c>
      <c r="R123" s="9" t="s">
        <v>254</v>
      </c>
      <c r="S123">
        <f>VLOOKUP(J123,Sheet2!A:B,2,FALSE)</f>
        <v>4</v>
      </c>
      <c r="U123" t="str">
        <f>LEFT(N123,O123-1)</f>
        <v> Middlesbrough</v>
      </c>
      <c r="V123" t="s">
        <v>190</v>
      </c>
      <c r="W123">
        <f>VLOOKUP(V123,Sheet2!A:B,2,FALSE)</f>
        <v>12</v>
      </c>
      <c r="X123">
        <v>0</v>
      </c>
      <c r="Y123">
        <v>0</v>
      </c>
      <c r="Z123">
        <v>0</v>
      </c>
      <c r="AB123" t="str">
        <f t="shared" si="8"/>
        <v>(8,"06-05-2017 15:00","May Fixtures",4,12,0,0,0),</v>
      </c>
    </row>
    <row r="124" spans="1:28" ht="15.75" thickBot="1" x14ac:dyDescent="0.3">
      <c r="A124" s="4" t="s">
        <v>23</v>
      </c>
      <c r="B124" s="6">
        <v>42861</v>
      </c>
      <c r="C124" s="8">
        <v>8</v>
      </c>
      <c r="D124" s="5" t="str">
        <f>TEXT(B124,"dd-mm-yyyy")&amp;" "&amp;M124</f>
        <v>06-05-2017 15:00</v>
      </c>
      <c r="E124" s="1" t="s">
        <v>140</v>
      </c>
      <c r="F124">
        <f t="shared" si="9"/>
        <v>5</v>
      </c>
      <c r="I124" t="str">
        <f t="shared" si="10"/>
        <v>Hull</v>
      </c>
      <c r="J124" t="s">
        <v>182</v>
      </c>
      <c r="K124" t="str">
        <f t="shared" si="11"/>
        <v>15:00, Sunderland,  KCOM Stadium, HullQuick View</v>
      </c>
      <c r="L124">
        <f t="shared" si="12"/>
        <v>6</v>
      </c>
      <c r="M124" t="str">
        <f t="shared" si="13"/>
        <v>15:00</v>
      </c>
      <c r="N124" t="str">
        <f t="shared" si="14"/>
        <v> Sunderland,  KCOM Stadium, HullQuick View</v>
      </c>
      <c r="O124">
        <f t="shared" si="15"/>
        <v>12</v>
      </c>
      <c r="Q124" s="9" t="s">
        <v>242</v>
      </c>
      <c r="R124" s="9" t="s">
        <v>254</v>
      </c>
      <c r="S124">
        <f>VLOOKUP(J124,Sheet2!A:B,2,FALSE)</f>
        <v>7</v>
      </c>
      <c r="U124" t="str">
        <f>LEFT(N124,O124-1)</f>
        <v> Sunderland</v>
      </c>
      <c r="V124" t="s">
        <v>192</v>
      </c>
      <c r="W124">
        <f>VLOOKUP(V124,Sheet2!A:B,2,FALSE)</f>
        <v>15</v>
      </c>
      <c r="X124">
        <v>0</v>
      </c>
      <c r="Y124">
        <v>0</v>
      </c>
      <c r="Z124">
        <v>0</v>
      </c>
      <c r="AB124" t="str">
        <f t="shared" si="8"/>
        <v>(8,"06-05-2017 15:00","May Fixtures",7,15,0,0,0),</v>
      </c>
    </row>
    <row r="125" spans="1:28" ht="15.75" thickBot="1" x14ac:dyDescent="0.3">
      <c r="A125" s="4" t="s">
        <v>23</v>
      </c>
      <c r="B125" s="6">
        <v>42861</v>
      </c>
      <c r="C125" s="8">
        <v>8</v>
      </c>
      <c r="D125" s="5" t="str">
        <f>TEXT(B125,"dd-mm-yyyy")&amp;" "&amp;M125</f>
        <v>06-05-2017 15:00</v>
      </c>
      <c r="E125" s="1" t="s">
        <v>141</v>
      </c>
      <c r="F125">
        <f t="shared" si="9"/>
        <v>10</v>
      </c>
      <c r="I125" t="str">
        <f t="shared" si="10"/>
        <v>Leicester</v>
      </c>
      <c r="J125" t="s">
        <v>187</v>
      </c>
      <c r="K125" t="str">
        <f t="shared" si="11"/>
        <v>15:00, Watford,  King Power Stadium, LeicesterQuick View</v>
      </c>
      <c r="L125">
        <f t="shared" si="12"/>
        <v>6</v>
      </c>
      <c r="M125" t="str">
        <f t="shared" si="13"/>
        <v>15:00</v>
      </c>
      <c r="N125" t="str">
        <f t="shared" si="14"/>
        <v> Watford,  King Power Stadium, LeicesterQuick View</v>
      </c>
      <c r="O125">
        <f t="shared" si="15"/>
        <v>9</v>
      </c>
      <c r="Q125" s="9" t="s">
        <v>242</v>
      </c>
      <c r="R125" s="9" t="s">
        <v>254</v>
      </c>
      <c r="S125">
        <f>VLOOKUP(J125,Sheet2!A:B,2,FALSE)</f>
        <v>8</v>
      </c>
      <c r="U125" t="str">
        <f>LEFT(N125,O125-1)</f>
        <v> Watford</v>
      </c>
      <c r="V125" t="s">
        <v>184</v>
      </c>
      <c r="W125">
        <f>VLOOKUP(V125,Sheet2!A:B,2,FALSE)</f>
        <v>18</v>
      </c>
      <c r="X125">
        <v>0</v>
      </c>
      <c r="Y125">
        <v>0</v>
      </c>
      <c r="Z125">
        <v>0</v>
      </c>
      <c r="AB125" t="str">
        <f t="shared" si="8"/>
        <v>(8,"06-05-2017 15:00","May Fixtures",8,18,0,0,0),</v>
      </c>
    </row>
    <row r="126" spans="1:28" ht="15.75" thickBot="1" x14ac:dyDescent="0.3">
      <c r="A126" s="4" t="s">
        <v>23</v>
      </c>
      <c r="B126" s="6">
        <v>42861</v>
      </c>
      <c r="C126" s="8">
        <v>8</v>
      </c>
      <c r="D126" s="5" t="str">
        <f>TEXT(B126,"dd-mm-yyyy")&amp;" "&amp;M126</f>
        <v>06-05-2017 15:00</v>
      </c>
      <c r="E126" s="1" t="s">
        <v>142</v>
      </c>
      <c r="F126">
        <f t="shared" si="9"/>
        <v>10</v>
      </c>
      <c r="I126" t="str">
        <f t="shared" si="10"/>
        <v>Liverpool</v>
      </c>
      <c r="J126" t="s">
        <v>194</v>
      </c>
      <c r="K126" t="str">
        <f t="shared" si="11"/>
        <v>15:00, Southampton,  Anfield, LiverpoolQuick View</v>
      </c>
      <c r="L126">
        <f t="shared" si="12"/>
        <v>6</v>
      </c>
      <c r="M126" t="str">
        <f t="shared" si="13"/>
        <v>15:00</v>
      </c>
      <c r="N126" t="str">
        <f t="shared" si="14"/>
        <v> Southampton,  Anfield, LiverpoolQuick View</v>
      </c>
      <c r="O126">
        <f t="shared" si="15"/>
        <v>13</v>
      </c>
      <c r="Q126" s="9" t="s">
        <v>242</v>
      </c>
      <c r="R126" s="9" t="s">
        <v>254</v>
      </c>
      <c r="S126">
        <f>VLOOKUP(J126,Sheet2!A:B,2,FALSE)</f>
        <v>9</v>
      </c>
      <c r="U126" t="str">
        <f>LEFT(N126,O126-1)</f>
        <v> Southampton</v>
      </c>
      <c r="V126" t="s">
        <v>183</v>
      </c>
      <c r="W126">
        <f>VLOOKUP(V126,Sheet2!A:B,2,FALSE)</f>
        <v>13</v>
      </c>
      <c r="X126">
        <v>0</v>
      </c>
      <c r="Y126">
        <v>0</v>
      </c>
      <c r="Z126">
        <v>0</v>
      </c>
      <c r="AB126" t="str">
        <f t="shared" si="8"/>
        <v>(8,"06-05-2017 15:00","May Fixtures",9,13,0,0,0),</v>
      </c>
    </row>
    <row r="127" spans="1:28" ht="15.75" thickBot="1" x14ac:dyDescent="0.3">
      <c r="A127" s="4" t="s">
        <v>23</v>
      </c>
      <c r="B127" s="6">
        <v>42861</v>
      </c>
      <c r="C127" s="8">
        <v>8</v>
      </c>
      <c r="D127" s="5" t="str">
        <f>TEXT(B127,"dd-mm-yyyy")&amp;" "&amp;M127</f>
        <v>06-05-2017 15:00</v>
      </c>
      <c r="E127" s="1" t="s">
        <v>143</v>
      </c>
      <c r="F127">
        <f t="shared" si="9"/>
        <v>9</v>
      </c>
      <c r="I127" t="str">
        <f t="shared" si="10"/>
        <v>Man City</v>
      </c>
      <c r="J127" t="s">
        <v>186</v>
      </c>
      <c r="K127" t="str">
        <f t="shared" si="11"/>
        <v>15:00, Crystal Palace,  Etihad Stadium, ManchesterQuick View</v>
      </c>
      <c r="L127">
        <f t="shared" si="12"/>
        <v>6</v>
      </c>
      <c r="M127" t="str">
        <f t="shared" si="13"/>
        <v>15:00</v>
      </c>
      <c r="N127" t="str">
        <f t="shared" si="14"/>
        <v> Crystal Palace,  Etihad Stadium, ManchesterQuick View</v>
      </c>
      <c r="O127">
        <f t="shared" si="15"/>
        <v>16</v>
      </c>
      <c r="Q127" s="9" t="s">
        <v>242</v>
      </c>
      <c r="R127" s="9" t="s">
        <v>254</v>
      </c>
      <c r="S127">
        <f>VLOOKUP(J127,Sheet2!A:B,2,FALSE)</f>
        <v>10</v>
      </c>
      <c r="U127" t="str">
        <f>LEFT(N127,O127-1)</f>
        <v> Crystal Palace</v>
      </c>
      <c r="V127" t="s">
        <v>180</v>
      </c>
      <c r="W127">
        <f>VLOOKUP(V127,Sheet2!A:B,2,FALSE)</f>
        <v>5</v>
      </c>
      <c r="X127">
        <v>0</v>
      </c>
      <c r="Y127">
        <v>0</v>
      </c>
      <c r="Z127">
        <v>0</v>
      </c>
      <c r="AB127" t="str">
        <f t="shared" si="8"/>
        <v>(8,"06-05-2017 15:00","May Fixtures",10,5,0,0,0),</v>
      </c>
    </row>
    <row r="128" spans="1:28" ht="15.75" thickBot="1" x14ac:dyDescent="0.3">
      <c r="A128" s="4" t="s">
        <v>23</v>
      </c>
      <c r="B128" s="6">
        <v>42861</v>
      </c>
      <c r="C128" s="8">
        <v>8</v>
      </c>
      <c r="D128" s="5" t="str">
        <f>TEXT(B128,"dd-mm-yyyy")&amp;" "&amp;M128</f>
        <v>06-05-2017 15:00</v>
      </c>
      <c r="E128" s="1" t="s">
        <v>144</v>
      </c>
      <c r="F128">
        <f t="shared" si="9"/>
        <v>8</v>
      </c>
      <c r="I128" t="str">
        <f t="shared" si="10"/>
        <v>Swansea</v>
      </c>
      <c r="J128" t="s">
        <v>196</v>
      </c>
      <c r="K128" t="str">
        <f t="shared" si="11"/>
        <v>15:00, Everton,  Liberty Stadium, SwanseaQuick View</v>
      </c>
      <c r="L128">
        <f t="shared" si="12"/>
        <v>6</v>
      </c>
      <c r="M128" t="str">
        <f t="shared" si="13"/>
        <v>15:00</v>
      </c>
      <c r="N128" t="str">
        <f t="shared" si="14"/>
        <v> Everton,  Liberty Stadium, SwanseaQuick View</v>
      </c>
      <c r="O128">
        <f t="shared" si="15"/>
        <v>9</v>
      </c>
      <c r="Q128" s="9" t="s">
        <v>242</v>
      </c>
      <c r="R128" s="9" t="s">
        <v>254</v>
      </c>
      <c r="S128">
        <f>VLOOKUP(J128,Sheet2!A:B,2,FALSE)</f>
        <v>16</v>
      </c>
      <c r="U128" t="str">
        <f>LEFT(N128,O128-1)</f>
        <v> Everton</v>
      </c>
      <c r="V128" t="s">
        <v>181</v>
      </c>
      <c r="W128">
        <f>VLOOKUP(V128,Sheet2!A:B,2,FALSE)</f>
        <v>6</v>
      </c>
      <c r="X128">
        <v>0</v>
      </c>
      <c r="Y128">
        <v>0</v>
      </c>
      <c r="Z128">
        <v>0</v>
      </c>
      <c r="AB128" t="str">
        <f t="shared" si="8"/>
        <v>(8,"06-05-2017 15:00","May Fixtures",16,6,0,0,0),</v>
      </c>
    </row>
    <row r="129" spans="1:28" ht="15.75" thickBot="1" x14ac:dyDescent="0.3">
      <c r="A129" s="4" t="s">
        <v>23</v>
      </c>
      <c r="B129" s="6">
        <v>42861</v>
      </c>
      <c r="C129" s="8">
        <v>8</v>
      </c>
      <c r="D129" s="5" t="str">
        <f>TEXT(B129,"dd-mm-yyyy")&amp;" "&amp;M129</f>
        <v>06-05-2017 15:00</v>
      </c>
      <c r="E129" s="2" t="s">
        <v>145</v>
      </c>
      <c r="F129">
        <f t="shared" si="9"/>
        <v>9</v>
      </c>
      <c r="I129" t="str">
        <f t="shared" si="10"/>
        <v>West Ham</v>
      </c>
      <c r="J129" t="s">
        <v>193</v>
      </c>
      <c r="K129" t="str">
        <f t="shared" si="11"/>
        <v>15:00, Spurs,  London Stadium, LondonQuick View</v>
      </c>
      <c r="L129">
        <f t="shared" si="12"/>
        <v>6</v>
      </c>
      <c r="M129" t="str">
        <f t="shared" si="13"/>
        <v>15:00</v>
      </c>
      <c r="N129" t="str">
        <f t="shared" si="14"/>
        <v> Spurs,  London Stadium, LondonQuick View</v>
      </c>
      <c r="O129">
        <f t="shared" si="15"/>
        <v>7</v>
      </c>
      <c r="Q129" s="9" t="s">
        <v>242</v>
      </c>
      <c r="R129" s="9" t="s">
        <v>254</v>
      </c>
      <c r="S129">
        <f>VLOOKUP(J129,Sheet2!A:B,2,FALSE)</f>
        <v>20</v>
      </c>
      <c r="U129" t="str">
        <f>LEFT(N129,O129-1)</f>
        <v> Spurs</v>
      </c>
      <c r="V129" t="s">
        <v>200</v>
      </c>
      <c r="W129">
        <f>VLOOKUP(V129,Sheet2!A:B,2,FALSE)</f>
        <v>17</v>
      </c>
      <c r="X129">
        <v>0</v>
      </c>
      <c r="Y129">
        <v>0</v>
      </c>
      <c r="Z129">
        <v>0</v>
      </c>
      <c r="AB129" t="str">
        <f t="shared" si="8"/>
        <v>(8,"06-05-2017 15:00","May Fixtures",20,17,0,0,0),</v>
      </c>
    </row>
    <row r="130" spans="1:28" ht="15.75" thickBot="1" x14ac:dyDescent="0.3">
      <c r="A130" s="4" t="s">
        <v>24</v>
      </c>
      <c r="B130" s="6">
        <v>42868</v>
      </c>
      <c r="C130" s="8">
        <v>8</v>
      </c>
      <c r="D130" s="5" t="str">
        <f>TEXT(B130,"dd-mm-yyyy")&amp;" "&amp;M130</f>
        <v>13-05-2017 15:00</v>
      </c>
      <c r="E130" s="1" t="s">
        <v>146</v>
      </c>
      <c r="F130">
        <f t="shared" si="9"/>
        <v>12</v>
      </c>
      <c r="I130" t="str">
        <f t="shared" si="10"/>
        <v>Bournemouth</v>
      </c>
      <c r="J130" t="s">
        <v>197</v>
      </c>
      <c r="K130" t="str">
        <f t="shared" si="11"/>
        <v>15:00, Burnley,  Vitality Stadium, BournemouthQuick View</v>
      </c>
      <c r="L130">
        <f t="shared" si="12"/>
        <v>6</v>
      </c>
      <c r="M130" t="str">
        <f t="shared" si="13"/>
        <v>15:00</v>
      </c>
      <c r="N130" t="str">
        <f t="shared" si="14"/>
        <v> Burnley,  Vitality Stadium, BournemouthQuick View</v>
      </c>
      <c r="O130">
        <f t="shared" si="15"/>
        <v>9</v>
      </c>
      <c r="Q130" s="9" t="s">
        <v>243</v>
      </c>
      <c r="R130" s="9" t="s">
        <v>254</v>
      </c>
      <c r="S130">
        <f>VLOOKUP(J130,Sheet2!A:B,2,FALSE)</f>
        <v>2</v>
      </c>
      <c r="U130" t="str">
        <f>LEFT(N130,O130-1)</f>
        <v> Burnley</v>
      </c>
      <c r="V130" t="s">
        <v>195</v>
      </c>
      <c r="W130">
        <f>VLOOKUP(V130,Sheet2!A:B,2,FALSE)</f>
        <v>3</v>
      </c>
      <c r="X130">
        <v>0</v>
      </c>
      <c r="Y130">
        <v>0</v>
      </c>
      <c r="Z130">
        <v>0</v>
      </c>
      <c r="AB130" t="str">
        <f t="shared" si="8"/>
        <v>(8,"13-05-2017 15:00","May Fixtures",2,3,0,0,0),</v>
      </c>
    </row>
    <row r="131" spans="1:28" ht="15.75" thickBot="1" x14ac:dyDescent="0.3">
      <c r="A131" s="4" t="s">
        <v>24</v>
      </c>
      <c r="B131" s="6">
        <v>42868</v>
      </c>
      <c r="C131" s="8">
        <v>8</v>
      </c>
      <c r="D131" s="5" t="str">
        <f>TEXT(B131,"dd-mm-yyyy")&amp;" "&amp;M131</f>
        <v>13-05-2017 15:00</v>
      </c>
      <c r="E131" s="1" t="s">
        <v>147</v>
      </c>
      <c r="F131">
        <f t="shared" si="9"/>
        <v>15</v>
      </c>
      <c r="I131" t="str">
        <f t="shared" si="10"/>
        <v>Crystal Palace</v>
      </c>
      <c r="J131" t="s">
        <v>180</v>
      </c>
      <c r="K131" t="str">
        <f t="shared" si="11"/>
        <v>15:00, Hull,  Selhurst Park, LondonQuick View</v>
      </c>
      <c r="L131">
        <f t="shared" si="12"/>
        <v>6</v>
      </c>
      <c r="M131" t="str">
        <f t="shared" si="13"/>
        <v>15:00</v>
      </c>
      <c r="N131" t="str">
        <f t="shared" si="14"/>
        <v> Hull,  Selhurst Park, LondonQuick View</v>
      </c>
      <c r="O131">
        <f t="shared" si="15"/>
        <v>6</v>
      </c>
      <c r="Q131" s="9" t="s">
        <v>243</v>
      </c>
      <c r="R131" s="9" t="s">
        <v>254</v>
      </c>
      <c r="S131">
        <f>VLOOKUP(J131,Sheet2!A:B,2,FALSE)</f>
        <v>5</v>
      </c>
      <c r="U131" t="str">
        <f>LEFT(N131,O131-1)</f>
        <v> Hull</v>
      </c>
      <c r="V131" t="s">
        <v>182</v>
      </c>
      <c r="W131">
        <f>VLOOKUP(V131,Sheet2!A:B,2,FALSE)</f>
        <v>7</v>
      </c>
      <c r="X131">
        <v>0</v>
      </c>
      <c r="Y131">
        <v>0</v>
      </c>
      <c r="Z131">
        <v>0</v>
      </c>
      <c r="AB131" t="str">
        <f t="shared" ref="AB131:AB149" si="16">"("&amp;C131&amp;","""&amp;Q131&amp;""","""&amp;R131&amp;""","&amp;S131&amp;","&amp;W131&amp;","&amp;X131&amp;","&amp;Y131&amp;","&amp;Z131&amp;"),"</f>
        <v>(8,"13-05-2017 15:00","May Fixtures",5,7,0,0,0),</v>
      </c>
    </row>
    <row r="132" spans="1:28" ht="15.75" thickBot="1" x14ac:dyDescent="0.3">
      <c r="A132" s="4" t="s">
        <v>24</v>
      </c>
      <c r="B132" s="6">
        <v>42868</v>
      </c>
      <c r="C132" s="8">
        <v>8</v>
      </c>
      <c r="D132" s="5" t="str">
        <f>TEXT(B132,"dd-mm-yyyy")&amp;" "&amp;M132</f>
        <v>13-05-2017 15:00</v>
      </c>
      <c r="E132" s="1" t="s">
        <v>148</v>
      </c>
      <c r="F132">
        <f t="shared" ref="F132:F149" si="17">FIND(",",E132,1)</f>
        <v>8</v>
      </c>
      <c r="I132" t="str">
        <f t="shared" ref="I132:I149" si="18">LEFT(E132,F132-1)</f>
        <v>Everton</v>
      </c>
      <c r="J132" t="s">
        <v>181</v>
      </c>
      <c r="K132" t="str">
        <f t="shared" ref="K132:K149" si="19">MID(E132,F132+1,100)</f>
        <v>15:00, Watford,  Goodison Park, LiverpoolQuick View</v>
      </c>
      <c r="L132">
        <f t="shared" ref="L132:L149" si="20">FIND(",",K132,1)</f>
        <v>6</v>
      </c>
      <c r="M132" t="str">
        <f t="shared" ref="M132:M149" si="21">LEFT(K132,L132-1)</f>
        <v>15:00</v>
      </c>
      <c r="N132" t="str">
        <f t="shared" ref="N132:N149" si="22">MID(K132,L132+1,100)</f>
        <v> Watford,  Goodison Park, LiverpoolQuick View</v>
      </c>
      <c r="O132">
        <f t="shared" ref="O132:O149" si="23">FIND(",",N132,1)</f>
        <v>9</v>
      </c>
      <c r="Q132" s="9" t="s">
        <v>243</v>
      </c>
      <c r="R132" s="9" t="s">
        <v>254</v>
      </c>
      <c r="S132">
        <f>VLOOKUP(J132,Sheet2!A:B,2,FALSE)</f>
        <v>6</v>
      </c>
      <c r="U132" t="str">
        <f>LEFT(N132,O132-1)</f>
        <v> Watford</v>
      </c>
      <c r="V132" t="s">
        <v>184</v>
      </c>
      <c r="W132">
        <f>VLOOKUP(V132,Sheet2!A:B,2,FALSE)</f>
        <v>18</v>
      </c>
      <c r="X132">
        <v>0</v>
      </c>
      <c r="Y132">
        <v>0</v>
      </c>
      <c r="Z132">
        <v>0</v>
      </c>
      <c r="AB132" t="str">
        <f t="shared" si="16"/>
        <v>(8,"13-05-2017 15:00","May Fixtures",6,18,0,0,0),</v>
      </c>
    </row>
    <row r="133" spans="1:28" ht="15.75" thickBot="1" x14ac:dyDescent="0.3">
      <c r="A133" s="4" t="s">
        <v>24</v>
      </c>
      <c r="B133" s="6">
        <v>42868</v>
      </c>
      <c r="C133" s="8">
        <v>8</v>
      </c>
      <c r="D133" s="5" t="str">
        <f>TEXT(B133,"dd-mm-yyyy")&amp;" "&amp;M133</f>
        <v>13-05-2017 15:00</v>
      </c>
      <c r="E133" s="1" t="s">
        <v>149</v>
      </c>
      <c r="F133">
        <f t="shared" si="17"/>
        <v>9</v>
      </c>
      <c r="I133" t="str">
        <f t="shared" si="18"/>
        <v>Man City</v>
      </c>
      <c r="J133" t="s">
        <v>186</v>
      </c>
      <c r="K133" t="str">
        <f t="shared" si="19"/>
        <v>15:00, Leicester,  Etihad Stadium, ManchesterQuick View</v>
      </c>
      <c r="L133">
        <f t="shared" si="20"/>
        <v>6</v>
      </c>
      <c r="M133" t="str">
        <f t="shared" si="21"/>
        <v>15:00</v>
      </c>
      <c r="N133" t="str">
        <f t="shared" si="22"/>
        <v> Leicester,  Etihad Stadium, ManchesterQuick View</v>
      </c>
      <c r="O133">
        <f t="shared" si="23"/>
        <v>11</v>
      </c>
      <c r="Q133" s="9" t="s">
        <v>243</v>
      </c>
      <c r="R133" s="9" t="s">
        <v>254</v>
      </c>
      <c r="S133">
        <f>VLOOKUP(J133,Sheet2!A:B,2,FALSE)</f>
        <v>10</v>
      </c>
      <c r="U133" t="str">
        <f>LEFT(N133,O133-1)</f>
        <v> Leicester</v>
      </c>
      <c r="V133" t="s">
        <v>187</v>
      </c>
      <c r="W133">
        <f>VLOOKUP(V133,Sheet2!A:B,2,FALSE)</f>
        <v>8</v>
      </c>
      <c r="X133">
        <v>0</v>
      </c>
      <c r="Y133">
        <v>0</v>
      </c>
      <c r="Z133">
        <v>0</v>
      </c>
      <c r="AB133" t="str">
        <f t="shared" si="16"/>
        <v>(8,"13-05-2017 15:00","May Fixtures",10,8,0,0,0),</v>
      </c>
    </row>
    <row r="134" spans="1:28" ht="15.75" thickBot="1" x14ac:dyDescent="0.3">
      <c r="A134" s="4" t="s">
        <v>24</v>
      </c>
      <c r="B134" s="6">
        <v>42868</v>
      </c>
      <c r="C134" s="8">
        <v>8</v>
      </c>
      <c r="D134" s="5" t="str">
        <f>TEXT(B134,"dd-mm-yyyy")&amp;" "&amp;M134</f>
        <v>13-05-2017 15:00</v>
      </c>
      <c r="E134" s="1" t="s">
        <v>150</v>
      </c>
      <c r="F134">
        <f t="shared" si="17"/>
        <v>14</v>
      </c>
      <c r="I134" t="str">
        <f t="shared" si="18"/>
        <v>Middlesbrough</v>
      </c>
      <c r="J134" t="s">
        <v>190</v>
      </c>
      <c r="K134" t="str">
        <f t="shared" si="19"/>
        <v>15:00, Southampton,  Riverside Stadium, MiddlesbroughQuick View</v>
      </c>
      <c r="L134">
        <f t="shared" si="20"/>
        <v>6</v>
      </c>
      <c r="M134" t="str">
        <f t="shared" si="21"/>
        <v>15:00</v>
      </c>
      <c r="N134" t="str">
        <f t="shared" si="22"/>
        <v> Southampton,  Riverside Stadium, MiddlesbroughQuick View</v>
      </c>
      <c r="O134">
        <f t="shared" si="23"/>
        <v>13</v>
      </c>
      <c r="Q134" s="9" t="s">
        <v>243</v>
      </c>
      <c r="R134" s="9" t="s">
        <v>254</v>
      </c>
      <c r="S134">
        <f>VLOOKUP(J134,Sheet2!A:B,2,FALSE)</f>
        <v>12</v>
      </c>
      <c r="U134" t="str">
        <f>LEFT(N134,O134-1)</f>
        <v> Southampton</v>
      </c>
      <c r="V134" t="s">
        <v>183</v>
      </c>
      <c r="W134">
        <f>VLOOKUP(V134,Sheet2!A:B,2,FALSE)</f>
        <v>13</v>
      </c>
      <c r="X134">
        <v>0</v>
      </c>
      <c r="Y134">
        <v>0</v>
      </c>
      <c r="Z134">
        <v>0</v>
      </c>
      <c r="AB134" t="str">
        <f t="shared" si="16"/>
        <v>(8,"13-05-2017 15:00","May Fixtures",12,13,0,0,0),</v>
      </c>
    </row>
    <row r="135" spans="1:28" ht="15.75" thickBot="1" x14ac:dyDescent="0.3">
      <c r="A135" s="4" t="s">
        <v>24</v>
      </c>
      <c r="B135" s="6">
        <v>42868</v>
      </c>
      <c r="C135" s="8">
        <v>8</v>
      </c>
      <c r="D135" s="5" t="str">
        <f>TEXT(B135,"dd-mm-yyyy")&amp;" "&amp;M135</f>
        <v>13-05-2017 15:00</v>
      </c>
      <c r="E135" s="1" t="s">
        <v>151</v>
      </c>
      <c r="F135">
        <f t="shared" si="17"/>
        <v>6</v>
      </c>
      <c r="I135" t="str">
        <f t="shared" si="18"/>
        <v>Stoke</v>
      </c>
      <c r="J135" t="s">
        <v>191</v>
      </c>
      <c r="K135" t="str">
        <f t="shared" si="19"/>
        <v>15:00, Arsenal,  bet365 Stadium, StokeQuick View</v>
      </c>
      <c r="L135">
        <f t="shared" si="20"/>
        <v>6</v>
      </c>
      <c r="M135" t="str">
        <f t="shared" si="21"/>
        <v>15:00</v>
      </c>
      <c r="N135" t="str">
        <f t="shared" si="22"/>
        <v> Arsenal,  bet365 Stadium, StokeQuick View</v>
      </c>
      <c r="O135">
        <f t="shared" si="23"/>
        <v>9</v>
      </c>
      <c r="Q135" s="9" t="s">
        <v>243</v>
      </c>
      <c r="R135" s="9" t="s">
        <v>254</v>
      </c>
      <c r="S135">
        <f>VLOOKUP(J135,Sheet2!A:B,2,FALSE)</f>
        <v>14</v>
      </c>
      <c r="U135" t="str">
        <f>LEFT(N135,O135-1)</f>
        <v> Arsenal</v>
      </c>
      <c r="V135" t="s">
        <v>188</v>
      </c>
      <c r="W135">
        <f>VLOOKUP(V135,Sheet2!A:B,2,FALSE)</f>
        <v>1</v>
      </c>
      <c r="X135">
        <v>0</v>
      </c>
      <c r="Y135">
        <v>0</v>
      </c>
      <c r="Z135">
        <v>0</v>
      </c>
      <c r="AB135" t="str">
        <f t="shared" si="16"/>
        <v>(8,"13-05-2017 15:00","May Fixtures",14,1,0,0,0),</v>
      </c>
    </row>
    <row r="136" spans="1:28" ht="15.75" thickBot="1" x14ac:dyDescent="0.3">
      <c r="A136" s="4" t="s">
        <v>24</v>
      </c>
      <c r="B136" s="6">
        <v>42868</v>
      </c>
      <c r="C136" s="8">
        <v>8</v>
      </c>
      <c r="D136" s="5" t="str">
        <f>TEXT(B136,"dd-mm-yyyy")&amp;" "&amp;M136</f>
        <v>13-05-2017 15:00</v>
      </c>
      <c r="E136" s="1" t="s">
        <v>152</v>
      </c>
      <c r="F136">
        <f t="shared" si="17"/>
        <v>11</v>
      </c>
      <c r="I136" t="str">
        <f t="shared" si="18"/>
        <v>Sunderland</v>
      </c>
      <c r="J136" t="s">
        <v>192</v>
      </c>
      <c r="K136" t="str">
        <f t="shared" si="19"/>
        <v>15:00, Swansea,  Stadium of Light, SunderlandQuick View</v>
      </c>
      <c r="L136">
        <f t="shared" si="20"/>
        <v>6</v>
      </c>
      <c r="M136" t="str">
        <f t="shared" si="21"/>
        <v>15:00</v>
      </c>
      <c r="N136" t="str">
        <f t="shared" si="22"/>
        <v> Swansea,  Stadium of Light, SunderlandQuick View</v>
      </c>
      <c r="O136">
        <f t="shared" si="23"/>
        <v>9</v>
      </c>
      <c r="Q136" s="9" t="s">
        <v>243</v>
      </c>
      <c r="R136" s="9" t="s">
        <v>254</v>
      </c>
      <c r="S136">
        <f>VLOOKUP(J136,Sheet2!A:B,2,FALSE)</f>
        <v>15</v>
      </c>
      <c r="U136" t="str">
        <f>LEFT(N136,O136-1)</f>
        <v> Swansea</v>
      </c>
      <c r="V136" t="s">
        <v>196</v>
      </c>
      <c r="W136">
        <f>VLOOKUP(V136,Sheet2!A:B,2,FALSE)</f>
        <v>16</v>
      </c>
      <c r="X136">
        <v>0</v>
      </c>
      <c r="Y136">
        <v>0</v>
      </c>
      <c r="Z136">
        <v>0</v>
      </c>
      <c r="AB136" t="str">
        <f t="shared" si="16"/>
        <v>(8,"13-05-2017 15:00","May Fixtures",15,16,0,0,0),</v>
      </c>
    </row>
    <row r="137" spans="1:28" ht="15.75" thickBot="1" x14ac:dyDescent="0.3">
      <c r="A137" s="4" t="s">
        <v>24</v>
      </c>
      <c r="B137" s="6">
        <v>42868</v>
      </c>
      <c r="C137" s="8">
        <v>8</v>
      </c>
      <c r="D137" s="5" t="str">
        <f>TEXT(B137,"dd-mm-yyyy")&amp;" "&amp;M137</f>
        <v>13-05-2017 15:00</v>
      </c>
      <c r="E137" s="1" t="s">
        <v>153</v>
      </c>
      <c r="F137">
        <f t="shared" si="17"/>
        <v>6</v>
      </c>
      <c r="I137" t="str">
        <f t="shared" si="18"/>
        <v>Spurs</v>
      </c>
      <c r="J137" t="s">
        <v>200</v>
      </c>
      <c r="K137" t="str">
        <f t="shared" si="19"/>
        <v>15:00, Man Utd,  White Hart Lane, LondonQuick View</v>
      </c>
      <c r="L137">
        <f t="shared" si="20"/>
        <v>6</v>
      </c>
      <c r="M137" t="str">
        <f t="shared" si="21"/>
        <v>15:00</v>
      </c>
      <c r="N137" t="str">
        <f t="shared" si="22"/>
        <v> Man Utd,  White Hart Lane, LondonQuick View</v>
      </c>
      <c r="O137">
        <f t="shared" si="23"/>
        <v>9</v>
      </c>
      <c r="Q137" s="9" t="s">
        <v>243</v>
      </c>
      <c r="R137" s="9" t="s">
        <v>254</v>
      </c>
      <c r="S137">
        <f>VLOOKUP(J137,Sheet2!A:B,2,FALSE)</f>
        <v>17</v>
      </c>
      <c r="U137" t="str">
        <f>LEFT(N137,O137-1)</f>
        <v> Man Utd</v>
      </c>
      <c r="V137" t="s">
        <v>189</v>
      </c>
      <c r="W137">
        <f>VLOOKUP(V137,Sheet2!A:B,2,FALSE)</f>
        <v>11</v>
      </c>
      <c r="X137">
        <v>0</v>
      </c>
      <c r="Y137">
        <v>0</v>
      </c>
      <c r="Z137">
        <v>0</v>
      </c>
      <c r="AB137" t="str">
        <f t="shared" si="16"/>
        <v>(8,"13-05-2017 15:00","May Fixtures",17,11,0,0,0),</v>
      </c>
    </row>
    <row r="138" spans="1:28" ht="15.75" thickBot="1" x14ac:dyDescent="0.3">
      <c r="A138" s="4" t="s">
        <v>24</v>
      </c>
      <c r="B138" s="6">
        <v>42868</v>
      </c>
      <c r="C138" s="8">
        <v>8</v>
      </c>
      <c r="D138" s="5" t="str">
        <f>TEXT(B138,"dd-mm-yyyy")&amp;" "&amp;M138</f>
        <v>13-05-2017 15:00</v>
      </c>
      <c r="E138" s="1" t="s">
        <v>154</v>
      </c>
      <c r="F138">
        <f t="shared" si="17"/>
        <v>10</v>
      </c>
      <c r="I138" t="str">
        <f t="shared" si="18"/>
        <v>West Brom</v>
      </c>
      <c r="J138" t="s">
        <v>185</v>
      </c>
      <c r="K138" t="str">
        <f t="shared" si="19"/>
        <v>15:00, Chelsea,  The Hawthorns, West BromwichQuick View</v>
      </c>
      <c r="L138">
        <f t="shared" si="20"/>
        <v>6</v>
      </c>
      <c r="M138" t="str">
        <f t="shared" si="21"/>
        <v>15:00</v>
      </c>
      <c r="N138" t="str">
        <f t="shared" si="22"/>
        <v> Chelsea,  The Hawthorns, West BromwichQuick View</v>
      </c>
      <c r="O138">
        <f t="shared" si="23"/>
        <v>9</v>
      </c>
      <c r="Q138" s="9" t="s">
        <v>243</v>
      </c>
      <c r="R138" s="9" t="s">
        <v>254</v>
      </c>
      <c r="S138">
        <f>VLOOKUP(J138,Sheet2!A:B,2,FALSE)</f>
        <v>19</v>
      </c>
      <c r="U138" t="str">
        <f>LEFT(N138,O138-1)</f>
        <v> Chelsea</v>
      </c>
      <c r="V138" t="s">
        <v>179</v>
      </c>
      <c r="W138">
        <f>VLOOKUP(V138,Sheet2!A:B,2,FALSE)</f>
        <v>4</v>
      </c>
      <c r="X138">
        <v>0</v>
      </c>
      <c r="Y138">
        <v>0</v>
      </c>
      <c r="Z138">
        <v>0</v>
      </c>
      <c r="AB138" t="str">
        <f t="shared" si="16"/>
        <v>(8,"13-05-2017 15:00","May Fixtures",19,4,0,0,0),</v>
      </c>
    </row>
    <row r="139" spans="1:28" ht="15.75" thickBot="1" x14ac:dyDescent="0.3">
      <c r="A139" s="4" t="s">
        <v>24</v>
      </c>
      <c r="B139" s="6">
        <v>42868</v>
      </c>
      <c r="C139" s="8">
        <v>8</v>
      </c>
      <c r="D139" s="5" t="str">
        <f>TEXT(B139,"dd-mm-yyyy")&amp;" "&amp;M139</f>
        <v>13-05-2017 15:00</v>
      </c>
      <c r="E139" s="2" t="s">
        <v>155</v>
      </c>
      <c r="F139">
        <f t="shared" si="17"/>
        <v>9</v>
      </c>
      <c r="I139" t="str">
        <f t="shared" si="18"/>
        <v>West Ham</v>
      </c>
      <c r="J139" t="s">
        <v>193</v>
      </c>
      <c r="K139" t="str">
        <f t="shared" si="19"/>
        <v>15:00, Liverpool,  London Stadium, LondonQuick View</v>
      </c>
      <c r="L139">
        <f t="shared" si="20"/>
        <v>6</v>
      </c>
      <c r="M139" t="str">
        <f t="shared" si="21"/>
        <v>15:00</v>
      </c>
      <c r="N139" t="str">
        <f t="shared" si="22"/>
        <v> Liverpool,  London Stadium, LondonQuick View</v>
      </c>
      <c r="O139">
        <f t="shared" si="23"/>
        <v>11</v>
      </c>
      <c r="Q139" s="9" t="s">
        <v>243</v>
      </c>
      <c r="R139" s="9" t="s">
        <v>254</v>
      </c>
      <c r="S139">
        <f>VLOOKUP(J139,Sheet2!A:B,2,FALSE)</f>
        <v>20</v>
      </c>
      <c r="U139" t="str">
        <f>LEFT(N139,O139-1)</f>
        <v> Liverpool</v>
      </c>
      <c r="V139" t="s">
        <v>194</v>
      </c>
      <c r="W139">
        <f>VLOOKUP(V139,Sheet2!A:B,2,FALSE)</f>
        <v>9</v>
      </c>
      <c r="X139">
        <v>0</v>
      </c>
      <c r="Y139">
        <v>0</v>
      </c>
      <c r="Z139">
        <v>0</v>
      </c>
      <c r="AB139" t="str">
        <f t="shared" si="16"/>
        <v>(8,"13-05-2017 15:00","May Fixtures",20,9,0,0,0),</v>
      </c>
    </row>
    <row r="140" spans="1:28" ht="15.75" thickBot="1" x14ac:dyDescent="0.3">
      <c r="A140" s="4" t="s">
        <v>25</v>
      </c>
      <c r="B140" s="6">
        <v>42876</v>
      </c>
      <c r="C140" s="8">
        <v>8</v>
      </c>
      <c r="D140" s="5" t="str">
        <f>TEXT(B140,"dd-mm-yyyy")&amp;" "&amp;M140</f>
        <v>21-05-2017 15:00</v>
      </c>
      <c r="E140" s="1" t="s">
        <v>156</v>
      </c>
      <c r="F140">
        <f t="shared" si="17"/>
        <v>8</v>
      </c>
      <c r="I140" t="str">
        <f t="shared" si="18"/>
        <v>Arsenal</v>
      </c>
      <c r="J140" t="s">
        <v>188</v>
      </c>
      <c r="K140" t="str">
        <f t="shared" si="19"/>
        <v>15:00, Everton,  Emirates Stadium, LondonQuick View</v>
      </c>
      <c r="L140">
        <f t="shared" si="20"/>
        <v>6</v>
      </c>
      <c r="M140" t="str">
        <f t="shared" si="21"/>
        <v>15:00</v>
      </c>
      <c r="N140" t="str">
        <f t="shared" si="22"/>
        <v> Everton,  Emirates Stadium, LondonQuick View</v>
      </c>
      <c r="O140">
        <f t="shared" si="23"/>
        <v>9</v>
      </c>
      <c r="Q140" s="9" t="s">
        <v>244</v>
      </c>
      <c r="R140" s="9" t="s">
        <v>254</v>
      </c>
      <c r="S140">
        <f>VLOOKUP(J140,Sheet2!A:B,2,FALSE)</f>
        <v>1</v>
      </c>
      <c r="U140" t="str">
        <f>LEFT(N140,O140-1)</f>
        <v> Everton</v>
      </c>
      <c r="V140" t="s">
        <v>181</v>
      </c>
      <c r="W140">
        <f>VLOOKUP(V140,Sheet2!A:B,2,FALSE)</f>
        <v>6</v>
      </c>
      <c r="X140">
        <v>0</v>
      </c>
      <c r="Y140">
        <v>0</v>
      </c>
      <c r="Z140">
        <v>0</v>
      </c>
      <c r="AB140" t="str">
        <f t="shared" si="16"/>
        <v>(8,"21-05-2017 15:00","May Fixtures",1,6,0,0,0),</v>
      </c>
    </row>
    <row r="141" spans="1:28" ht="15.75" thickBot="1" x14ac:dyDescent="0.3">
      <c r="A141" s="4" t="s">
        <v>25</v>
      </c>
      <c r="B141" s="6">
        <v>42876</v>
      </c>
      <c r="C141" s="8">
        <v>8</v>
      </c>
      <c r="D141" s="5" t="str">
        <f>TEXT(B141,"dd-mm-yyyy")&amp;" "&amp;M141</f>
        <v>21-05-2017 15:00</v>
      </c>
      <c r="E141" s="1" t="s">
        <v>157</v>
      </c>
      <c r="F141">
        <f t="shared" si="17"/>
        <v>8</v>
      </c>
      <c r="I141" t="str">
        <f t="shared" si="18"/>
        <v>Burnley</v>
      </c>
      <c r="J141" t="s">
        <v>195</v>
      </c>
      <c r="K141" t="str">
        <f t="shared" si="19"/>
        <v>15:00, West Ham,  Turf Moor, BurnleyQuick View</v>
      </c>
      <c r="L141">
        <f t="shared" si="20"/>
        <v>6</v>
      </c>
      <c r="M141" t="str">
        <f t="shared" si="21"/>
        <v>15:00</v>
      </c>
      <c r="N141" t="str">
        <f t="shared" si="22"/>
        <v> West Ham,  Turf Moor, BurnleyQuick View</v>
      </c>
      <c r="O141">
        <f t="shared" si="23"/>
        <v>10</v>
      </c>
      <c r="Q141" s="9" t="s">
        <v>244</v>
      </c>
      <c r="R141" s="9" t="s">
        <v>254</v>
      </c>
      <c r="S141">
        <f>VLOOKUP(J141,Sheet2!A:B,2,FALSE)</f>
        <v>3</v>
      </c>
      <c r="U141" t="str">
        <f>LEFT(N141,O141-1)</f>
        <v> West Ham</v>
      </c>
      <c r="V141" t="s">
        <v>193</v>
      </c>
      <c r="W141">
        <f>VLOOKUP(V141,Sheet2!A:B,2,FALSE)</f>
        <v>20</v>
      </c>
      <c r="X141">
        <v>0</v>
      </c>
      <c r="Y141">
        <v>0</v>
      </c>
      <c r="Z141">
        <v>0</v>
      </c>
      <c r="AB141" t="str">
        <f t="shared" si="16"/>
        <v>(8,"21-05-2017 15:00","May Fixtures",3,20,0,0,0),</v>
      </c>
    </row>
    <row r="142" spans="1:28" ht="15.75" thickBot="1" x14ac:dyDescent="0.3">
      <c r="A142" s="4" t="s">
        <v>25</v>
      </c>
      <c r="B142" s="6">
        <v>42876</v>
      </c>
      <c r="C142" s="8">
        <v>8</v>
      </c>
      <c r="D142" s="5" t="str">
        <f>TEXT(B142,"dd-mm-yyyy")&amp;" "&amp;M142</f>
        <v>21-05-2017 15:00</v>
      </c>
      <c r="E142" s="1" t="s">
        <v>158</v>
      </c>
      <c r="F142">
        <f t="shared" si="17"/>
        <v>8</v>
      </c>
      <c r="I142" t="str">
        <f t="shared" si="18"/>
        <v>Chelsea</v>
      </c>
      <c r="J142" t="s">
        <v>179</v>
      </c>
      <c r="K142" t="str">
        <f t="shared" si="19"/>
        <v>15:00, Sunderland,  Stamford Bridge, LondonQuick View</v>
      </c>
      <c r="L142">
        <f t="shared" si="20"/>
        <v>6</v>
      </c>
      <c r="M142" t="str">
        <f t="shared" si="21"/>
        <v>15:00</v>
      </c>
      <c r="N142" t="str">
        <f t="shared" si="22"/>
        <v> Sunderland,  Stamford Bridge, LondonQuick View</v>
      </c>
      <c r="O142">
        <f t="shared" si="23"/>
        <v>12</v>
      </c>
      <c r="Q142" s="9" t="s">
        <v>244</v>
      </c>
      <c r="R142" s="9" t="s">
        <v>254</v>
      </c>
      <c r="S142">
        <f>VLOOKUP(J142,Sheet2!A:B,2,FALSE)</f>
        <v>4</v>
      </c>
      <c r="U142" t="str">
        <f>LEFT(N142,O142-1)</f>
        <v> Sunderland</v>
      </c>
      <c r="V142" t="s">
        <v>192</v>
      </c>
      <c r="W142">
        <f>VLOOKUP(V142,Sheet2!A:B,2,FALSE)</f>
        <v>15</v>
      </c>
      <c r="X142">
        <v>0</v>
      </c>
      <c r="Y142">
        <v>0</v>
      </c>
      <c r="Z142">
        <v>0</v>
      </c>
      <c r="AB142" t="str">
        <f t="shared" si="16"/>
        <v>(8,"21-05-2017 15:00","May Fixtures",4,15,0,0,0),</v>
      </c>
    </row>
    <row r="143" spans="1:28" ht="15.75" thickBot="1" x14ac:dyDescent="0.3">
      <c r="A143" s="4" t="s">
        <v>25</v>
      </c>
      <c r="B143" s="6">
        <v>42876</v>
      </c>
      <c r="C143" s="8">
        <v>8</v>
      </c>
      <c r="D143" s="5" t="str">
        <f>TEXT(B143,"dd-mm-yyyy")&amp;" "&amp;M143</f>
        <v>21-05-2017 15:00</v>
      </c>
      <c r="E143" s="1" t="s">
        <v>159</v>
      </c>
      <c r="F143">
        <f t="shared" si="17"/>
        <v>5</v>
      </c>
      <c r="I143" t="str">
        <f t="shared" si="18"/>
        <v>Hull</v>
      </c>
      <c r="J143" t="s">
        <v>182</v>
      </c>
      <c r="K143" t="str">
        <f t="shared" si="19"/>
        <v>15:00, Spurs,  KCOM Stadium, HullQuick View</v>
      </c>
      <c r="L143">
        <f t="shared" si="20"/>
        <v>6</v>
      </c>
      <c r="M143" t="str">
        <f t="shared" si="21"/>
        <v>15:00</v>
      </c>
      <c r="N143" t="str">
        <f t="shared" si="22"/>
        <v> Spurs,  KCOM Stadium, HullQuick View</v>
      </c>
      <c r="O143">
        <f t="shared" si="23"/>
        <v>7</v>
      </c>
      <c r="Q143" s="9" t="s">
        <v>244</v>
      </c>
      <c r="R143" s="9" t="s">
        <v>254</v>
      </c>
      <c r="S143">
        <f>VLOOKUP(J143,Sheet2!A:B,2,FALSE)</f>
        <v>7</v>
      </c>
      <c r="U143" t="str">
        <f>LEFT(N143,O143-1)</f>
        <v> Spurs</v>
      </c>
      <c r="V143" t="s">
        <v>200</v>
      </c>
      <c r="W143">
        <f>VLOOKUP(V143,Sheet2!A:B,2,FALSE)</f>
        <v>17</v>
      </c>
      <c r="X143">
        <v>0</v>
      </c>
      <c r="Y143">
        <v>0</v>
      </c>
      <c r="Z143">
        <v>0</v>
      </c>
      <c r="AB143" t="str">
        <f t="shared" si="16"/>
        <v>(8,"21-05-2017 15:00","May Fixtures",7,17,0,0,0),</v>
      </c>
    </row>
    <row r="144" spans="1:28" ht="15.75" thickBot="1" x14ac:dyDescent="0.3">
      <c r="A144" s="4" t="s">
        <v>25</v>
      </c>
      <c r="B144" s="6">
        <v>42876</v>
      </c>
      <c r="C144" s="8">
        <v>8</v>
      </c>
      <c r="D144" s="5" t="str">
        <f>TEXT(B144,"dd-mm-yyyy")&amp;" "&amp;M144</f>
        <v>21-05-2017 15:00</v>
      </c>
      <c r="E144" s="1" t="s">
        <v>160</v>
      </c>
      <c r="F144">
        <f t="shared" si="17"/>
        <v>10</v>
      </c>
      <c r="I144" t="str">
        <f t="shared" si="18"/>
        <v>Leicester</v>
      </c>
      <c r="J144" t="s">
        <v>187</v>
      </c>
      <c r="K144" t="str">
        <f t="shared" si="19"/>
        <v>15:00, Bournemouth,  King Power Stadium, LeicesterQuick View</v>
      </c>
      <c r="L144">
        <f t="shared" si="20"/>
        <v>6</v>
      </c>
      <c r="M144" t="str">
        <f t="shared" si="21"/>
        <v>15:00</v>
      </c>
      <c r="N144" t="str">
        <f t="shared" si="22"/>
        <v> Bournemouth,  King Power Stadium, LeicesterQuick View</v>
      </c>
      <c r="O144">
        <f t="shared" si="23"/>
        <v>13</v>
      </c>
      <c r="Q144" s="9" t="s">
        <v>244</v>
      </c>
      <c r="R144" s="9" t="s">
        <v>254</v>
      </c>
      <c r="S144">
        <f>VLOOKUP(J144,Sheet2!A:B,2,FALSE)</f>
        <v>8</v>
      </c>
      <c r="U144" t="str">
        <f>LEFT(N144,O144-1)</f>
        <v> Bournemouth</v>
      </c>
      <c r="V144" t="s">
        <v>197</v>
      </c>
      <c r="W144">
        <f>VLOOKUP(V144,Sheet2!A:B,2,FALSE)</f>
        <v>2</v>
      </c>
      <c r="X144">
        <v>0</v>
      </c>
      <c r="Y144">
        <v>0</v>
      </c>
      <c r="Z144">
        <v>0</v>
      </c>
      <c r="AB144" t="str">
        <f t="shared" si="16"/>
        <v>(8,"21-05-2017 15:00","May Fixtures",8,2,0,0,0),</v>
      </c>
    </row>
    <row r="145" spans="1:28" ht="15.75" thickBot="1" x14ac:dyDescent="0.3">
      <c r="A145" s="4" t="s">
        <v>25</v>
      </c>
      <c r="B145" s="6">
        <v>42876</v>
      </c>
      <c r="C145" s="8">
        <v>8</v>
      </c>
      <c r="D145" s="5" t="str">
        <f>TEXT(B145,"dd-mm-yyyy")&amp;" "&amp;M145</f>
        <v>21-05-2017 15:00</v>
      </c>
      <c r="E145" s="1" t="s">
        <v>161</v>
      </c>
      <c r="F145">
        <f t="shared" si="17"/>
        <v>10</v>
      </c>
      <c r="I145" t="str">
        <f t="shared" si="18"/>
        <v>Liverpool</v>
      </c>
      <c r="J145" t="s">
        <v>194</v>
      </c>
      <c r="K145" t="str">
        <f t="shared" si="19"/>
        <v>15:00, Middlesbrough,  Anfield, LiverpoolQuick View</v>
      </c>
      <c r="L145">
        <f t="shared" si="20"/>
        <v>6</v>
      </c>
      <c r="M145" t="str">
        <f t="shared" si="21"/>
        <v>15:00</v>
      </c>
      <c r="N145" t="str">
        <f t="shared" si="22"/>
        <v> Middlesbrough,  Anfield, LiverpoolQuick View</v>
      </c>
      <c r="O145">
        <f t="shared" si="23"/>
        <v>15</v>
      </c>
      <c r="Q145" s="9" t="s">
        <v>244</v>
      </c>
      <c r="R145" s="9" t="s">
        <v>254</v>
      </c>
      <c r="S145">
        <f>VLOOKUP(J145,Sheet2!A:B,2,FALSE)</f>
        <v>9</v>
      </c>
      <c r="U145" t="str">
        <f>LEFT(N145,O145-1)</f>
        <v> Middlesbrough</v>
      </c>
      <c r="V145" t="s">
        <v>190</v>
      </c>
      <c r="W145">
        <f>VLOOKUP(V145,Sheet2!A:B,2,FALSE)</f>
        <v>12</v>
      </c>
      <c r="X145">
        <v>0</v>
      </c>
      <c r="Y145">
        <v>0</v>
      </c>
      <c r="Z145">
        <v>0</v>
      </c>
      <c r="AB145" t="str">
        <f t="shared" si="16"/>
        <v>(8,"21-05-2017 15:00","May Fixtures",9,12,0,0,0),</v>
      </c>
    </row>
    <row r="146" spans="1:28" ht="15.75" thickBot="1" x14ac:dyDescent="0.3">
      <c r="A146" s="4" t="s">
        <v>25</v>
      </c>
      <c r="B146" s="6">
        <v>42876</v>
      </c>
      <c r="C146" s="8">
        <v>8</v>
      </c>
      <c r="D146" s="5" t="str">
        <f>TEXT(B146,"dd-mm-yyyy")&amp;" "&amp;M146</f>
        <v>21-05-2017 15:00</v>
      </c>
      <c r="E146" s="1" t="s">
        <v>162</v>
      </c>
      <c r="F146">
        <f t="shared" si="17"/>
        <v>8</v>
      </c>
      <c r="I146" t="str">
        <f t="shared" si="18"/>
        <v>Man Utd</v>
      </c>
      <c r="J146" t="s">
        <v>189</v>
      </c>
      <c r="K146" t="str">
        <f t="shared" si="19"/>
        <v>15:00, Crystal Palace,  Old Trafford, ManchesterQuick View</v>
      </c>
      <c r="L146">
        <f t="shared" si="20"/>
        <v>6</v>
      </c>
      <c r="M146" t="str">
        <f t="shared" si="21"/>
        <v>15:00</v>
      </c>
      <c r="N146" t="str">
        <f t="shared" si="22"/>
        <v> Crystal Palace,  Old Trafford, ManchesterQuick View</v>
      </c>
      <c r="O146">
        <f t="shared" si="23"/>
        <v>16</v>
      </c>
      <c r="Q146" s="9" t="s">
        <v>244</v>
      </c>
      <c r="R146" s="9" t="s">
        <v>254</v>
      </c>
      <c r="S146">
        <f>VLOOKUP(J146,Sheet2!A:B,2,FALSE)</f>
        <v>11</v>
      </c>
      <c r="U146" t="str">
        <f>LEFT(N146,O146-1)</f>
        <v> Crystal Palace</v>
      </c>
      <c r="V146" t="s">
        <v>180</v>
      </c>
      <c r="W146">
        <f>VLOOKUP(V146,Sheet2!A:B,2,FALSE)</f>
        <v>5</v>
      </c>
      <c r="X146">
        <v>0</v>
      </c>
      <c r="Y146">
        <v>0</v>
      </c>
      <c r="Z146">
        <v>0</v>
      </c>
      <c r="AB146" t="str">
        <f t="shared" si="16"/>
        <v>(8,"21-05-2017 15:00","May Fixtures",11,5,0,0,0),</v>
      </c>
    </row>
    <row r="147" spans="1:28" ht="15.75" thickBot="1" x14ac:dyDescent="0.3">
      <c r="A147" s="4" t="s">
        <v>25</v>
      </c>
      <c r="B147" s="6">
        <v>42876</v>
      </c>
      <c r="C147" s="8">
        <v>8</v>
      </c>
      <c r="D147" s="5" t="str">
        <f>TEXT(B147,"dd-mm-yyyy")&amp;" "&amp;M147</f>
        <v>21-05-2017 15:00</v>
      </c>
      <c r="E147" s="1" t="s">
        <v>163</v>
      </c>
      <c r="F147">
        <f t="shared" si="17"/>
        <v>12</v>
      </c>
      <c r="I147" t="str">
        <f t="shared" si="18"/>
        <v>Southampton</v>
      </c>
      <c r="J147" t="s">
        <v>183</v>
      </c>
      <c r="K147" t="str">
        <f t="shared" si="19"/>
        <v>15:00, Stoke,  St. Mary's Stadium, SouthamptonQuick View</v>
      </c>
      <c r="L147">
        <f t="shared" si="20"/>
        <v>6</v>
      </c>
      <c r="M147" t="str">
        <f t="shared" si="21"/>
        <v>15:00</v>
      </c>
      <c r="N147" t="str">
        <f t="shared" si="22"/>
        <v> Stoke,  St. Mary's Stadium, SouthamptonQuick View</v>
      </c>
      <c r="O147">
        <f t="shared" si="23"/>
        <v>7</v>
      </c>
      <c r="Q147" s="9" t="s">
        <v>244</v>
      </c>
      <c r="R147" s="9" t="s">
        <v>254</v>
      </c>
      <c r="S147">
        <f>VLOOKUP(J147,Sheet2!A:B,2,FALSE)</f>
        <v>13</v>
      </c>
      <c r="U147" t="str">
        <f>LEFT(N147,O147-1)</f>
        <v> Stoke</v>
      </c>
      <c r="V147" t="s">
        <v>191</v>
      </c>
      <c r="W147">
        <f>VLOOKUP(V147,Sheet2!A:B,2,FALSE)</f>
        <v>14</v>
      </c>
      <c r="X147">
        <v>0</v>
      </c>
      <c r="Y147">
        <v>0</v>
      </c>
      <c r="Z147">
        <v>0</v>
      </c>
      <c r="AB147" t="str">
        <f t="shared" si="16"/>
        <v>(8,"21-05-2017 15:00","May Fixtures",13,14,0,0,0),</v>
      </c>
    </row>
    <row r="148" spans="1:28" ht="15.75" thickBot="1" x14ac:dyDescent="0.3">
      <c r="A148" s="4" t="s">
        <v>25</v>
      </c>
      <c r="B148" s="6">
        <v>42876</v>
      </c>
      <c r="C148" s="8">
        <v>8</v>
      </c>
      <c r="D148" s="5" t="str">
        <f>TEXT(B148,"dd-mm-yyyy")&amp;" "&amp;M148</f>
        <v>21-05-2017 15:00</v>
      </c>
      <c r="E148" s="1" t="s">
        <v>164</v>
      </c>
      <c r="F148">
        <f t="shared" si="17"/>
        <v>8</v>
      </c>
      <c r="I148" t="str">
        <f t="shared" si="18"/>
        <v>Swansea</v>
      </c>
      <c r="J148" t="s">
        <v>196</v>
      </c>
      <c r="K148" t="str">
        <f t="shared" si="19"/>
        <v>15:00, West Brom,  Liberty Stadium, SwanseaQuick View</v>
      </c>
      <c r="L148">
        <f t="shared" si="20"/>
        <v>6</v>
      </c>
      <c r="M148" t="str">
        <f t="shared" si="21"/>
        <v>15:00</v>
      </c>
      <c r="N148" t="str">
        <f t="shared" si="22"/>
        <v> West Brom,  Liberty Stadium, SwanseaQuick View</v>
      </c>
      <c r="O148">
        <f t="shared" si="23"/>
        <v>11</v>
      </c>
      <c r="Q148" s="9" t="s">
        <v>244</v>
      </c>
      <c r="R148" s="9" t="s">
        <v>254</v>
      </c>
      <c r="S148">
        <f>VLOOKUP(J148,Sheet2!A:B,2,FALSE)</f>
        <v>16</v>
      </c>
      <c r="U148" t="str">
        <f>LEFT(N148,O148-1)</f>
        <v> West Brom</v>
      </c>
      <c r="V148" t="s">
        <v>185</v>
      </c>
      <c r="W148">
        <f>VLOOKUP(V148,Sheet2!A:B,2,FALSE)</f>
        <v>19</v>
      </c>
      <c r="X148">
        <v>0</v>
      </c>
      <c r="Y148">
        <v>0</v>
      </c>
      <c r="Z148">
        <v>0</v>
      </c>
      <c r="AB148" t="str">
        <f t="shared" si="16"/>
        <v>(8,"21-05-2017 15:00","May Fixtures",16,19,0,0,0),</v>
      </c>
    </row>
    <row r="149" spans="1:28" ht="15.75" thickBot="1" x14ac:dyDescent="0.3">
      <c r="A149" s="4" t="s">
        <v>25</v>
      </c>
      <c r="B149" s="6">
        <v>42876</v>
      </c>
      <c r="C149" s="8">
        <v>8</v>
      </c>
      <c r="D149" s="5" t="str">
        <f>TEXT(B149,"dd-mm-yyyy")&amp;" "&amp;M149</f>
        <v>21-05-2017 15:00</v>
      </c>
      <c r="E149" s="2" t="s">
        <v>165</v>
      </c>
      <c r="F149">
        <f t="shared" si="17"/>
        <v>8</v>
      </c>
      <c r="I149" t="str">
        <f t="shared" si="18"/>
        <v>Watford</v>
      </c>
      <c r="J149" t="s">
        <v>184</v>
      </c>
      <c r="K149" t="str">
        <f t="shared" si="19"/>
        <v>15:00, Man City,  Vicarage Road, WatfordQuick View</v>
      </c>
      <c r="L149">
        <f t="shared" si="20"/>
        <v>6</v>
      </c>
      <c r="M149" t="str">
        <f t="shared" si="21"/>
        <v>15:00</v>
      </c>
      <c r="N149" t="str">
        <f t="shared" si="22"/>
        <v> Man City,  Vicarage Road, WatfordQuick View</v>
      </c>
      <c r="O149">
        <f t="shared" si="23"/>
        <v>10</v>
      </c>
      <c r="Q149" s="9" t="s">
        <v>244</v>
      </c>
      <c r="R149" s="9" t="s">
        <v>254</v>
      </c>
      <c r="S149">
        <f>VLOOKUP(J149,Sheet2!A:B,2,FALSE)</f>
        <v>18</v>
      </c>
      <c r="U149" t="str">
        <f>LEFT(N149,O149-1)</f>
        <v> Man City</v>
      </c>
      <c r="V149" t="s">
        <v>186</v>
      </c>
      <c r="W149">
        <f>VLOOKUP(V149,Sheet2!A:B,2,FALSE)</f>
        <v>10</v>
      </c>
      <c r="X149">
        <v>0</v>
      </c>
      <c r="Y149">
        <v>0</v>
      </c>
      <c r="Z149">
        <v>0</v>
      </c>
      <c r="AB149" t="str">
        <f t="shared" si="16"/>
        <v>(8,"21-05-2017 15:00","May Fixtures",18,10,0,0,0),</v>
      </c>
    </row>
    <row r="150" spans="1:28" x14ac:dyDescent="0.25">
      <c r="C150" s="8"/>
    </row>
    <row r="151" spans="1:28" x14ac:dyDescent="0.25">
      <c r="C151" s="8"/>
    </row>
  </sheetData>
  <autoFilter ref="A1:E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7" sqref="A17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188</v>
      </c>
      <c r="B1">
        <v>1</v>
      </c>
    </row>
    <row r="2" spans="1:2" x14ac:dyDescent="0.25">
      <c r="A2" t="s">
        <v>197</v>
      </c>
      <c r="B2">
        <v>2</v>
      </c>
    </row>
    <row r="3" spans="1:2" x14ac:dyDescent="0.25">
      <c r="A3" t="s">
        <v>195</v>
      </c>
      <c r="B3">
        <v>3</v>
      </c>
    </row>
    <row r="4" spans="1:2" x14ac:dyDescent="0.25">
      <c r="A4" t="s">
        <v>179</v>
      </c>
      <c r="B4">
        <v>4</v>
      </c>
    </row>
    <row r="5" spans="1:2" x14ac:dyDescent="0.25">
      <c r="A5" t="s">
        <v>180</v>
      </c>
      <c r="B5">
        <v>5</v>
      </c>
    </row>
    <row r="6" spans="1:2" x14ac:dyDescent="0.25">
      <c r="A6" t="s">
        <v>181</v>
      </c>
      <c r="B6">
        <v>6</v>
      </c>
    </row>
    <row r="7" spans="1:2" x14ac:dyDescent="0.25">
      <c r="A7" t="s">
        <v>182</v>
      </c>
      <c r="B7">
        <v>7</v>
      </c>
    </row>
    <row r="8" spans="1:2" x14ac:dyDescent="0.25">
      <c r="A8" t="s">
        <v>187</v>
      </c>
      <c r="B8">
        <v>8</v>
      </c>
    </row>
    <row r="9" spans="1:2" x14ac:dyDescent="0.25">
      <c r="A9" t="s">
        <v>194</v>
      </c>
      <c r="B9">
        <v>9</v>
      </c>
    </row>
    <row r="10" spans="1:2" x14ac:dyDescent="0.25">
      <c r="A10" t="s">
        <v>186</v>
      </c>
      <c r="B10">
        <v>10</v>
      </c>
    </row>
    <row r="11" spans="1:2" x14ac:dyDescent="0.25">
      <c r="A11" t="s">
        <v>189</v>
      </c>
      <c r="B11">
        <v>11</v>
      </c>
    </row>
    <row r="12" spans="1:2" x14ac:dyDescent="0.25">
      <c r="A12" t="s">
        <v>190</v>
      </c>
      <c r="B12">
        <v>12</v>
      </c>
    </row>
    <row r="13" spans="1:2" x14ac:dyDescent="0.25">
      <c r="A13" t="s">
        <v>183</v>
      </c>
      <c r="B13">
        <v>13</v>
      </c>
    </row>
    <row r="14" spans="1:2" x14ac:dyDescent="0.25">
      <c r="A14" t="s">
        <v>191</v>
      </c>
      <c r="B14">
        <v>14</v>
      </c>
    </row>
    <row r="15" spans="1:2" x14ac:dyDescent="0.25">
      <c r="A15" t="s">
        <v>192</v>
      </c>
      <c r="B15">
        <v>15</v>
      </c>
    </row>
    <row r="16" spans="1:2" x14ac:dyDescent="0.25">
      <c r="A16" t="s">
        <v>196</v>
      </c>
      <c r="B16">
        <v>16</v>
      </c>
    </row>
    <row r="17" spans="1:2" x14ac:dyDescent="0.25">
      <c r="A17" t="s">
        <v>200</v>
      </c>
      <c r="B17">
        <v>17</v>
      </c>
    </row>
    <row r="18" spans="1:2" x14ac:dyDescent="0.25">
      <c r="A18" t="s">
        <v>184</v>
      </c>
      <c r="B18">
        <v>18</v>
      </c>
    </row>
    <row r="19" spans="1:2" x14ac:dyDescent="0.25">
      <c r="A19" t="s">
        <v>185</v>
      </c>
      <c r="B19">
        <v>19</v>
      </c>
    </row>
    <row r="20" spans="1:2" x14ac:dyDescent="0.25">
      <c r="A20" t="s">
        <v>193</v>
      </c>
      <c r="B2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2017-02-03T17:52:01Z</dcterms:created>
  <dcterms:modified xsi:type="dcterms:W3CDTF">2017-02-08T19:33:53Z</dcterms:modified>
</cp:coreProperties>
</file>