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5820" yWindow="-740" windowWidth="21600" windowHeight="14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94" i="1"/>
  <c r="P94"/>
  <c r="Q93"/>
  <c r="P93"/>
  <c r="Q92"/>
  <c r="P92"/>
  <c r="Q91"/>
  <c r="P91"/>
  <c r="Q90"/>
  <c r="P90"/>
  <c r="Q89"/>
  <c r="P89"/>
  <c r="Q88"/>
  <c r="P88"/>
  <c r="Q87"/>
  <c r="P87"/>
  <c r="Q86"/>
  <c r="P86"/>
  <c r="Q85"/>
  <c r="P85"/>
  <c r="Q84"/>
  <c r="P84"/>
  <c r="Q83"/>
  <c r="P83"/>
  <c r="Q82"/>
  <c r="P82"/>
  <c r="Q81"/>
  <c r="P81"/>
  <c r="Q80"/>
  <c r="P80"/>
  <c r="Q79"/>
  <c r="P79"/>
  <c r="Q78"/>
  <c r="P78"/>
  <c r="Q77"/>
  <c r="P77"/>
  <c r="Q76"/>
  <c r="P76"/>
  <c r="Q75"/>
  <c r="P75"/>
  <c r="Q74"/>
  <c r="P74"/>
  <c r="Q73"/>
  <c r="P73"/>
  <c r="Q72"/>
  <c r="P72"/>
  <c r="Q71"/>
  <c r="P71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</calcChain>
</file>

<file path=xl/sharedStrings.xml><?xml version="1.0" encoding="utf-8"?>
<sst xmlns="http://schemas.openxmlformats.org/spreadsheetml/2006/main" count="110" uniqueCount="110">
  <si>
    <t>ID1</t>
  </si>
  <si>
    <t>ID2</t>
  </si>
  <si>
    <t>Comment</t>
  </si>
  <si>
    <t>Area.All.N</t>
  </si>
  <si>
    <t>Ampl.N.28</t>
  </si>
  <si>
    <t>Area.N.28</t>
  </si>
  <si>
    <t>d15N</t>
  </si>
  <si>
    <t>%N</t>
  </si>
  <si>
    <t>Area.All.C</t>
  </si>
  <si>
    <t>Area.C.44</t>
  </si>
  <si>
    <t>%C</t>
  </si>
  <si>
    <t>Ampl.C.45</t>
  </si>
  <si>
    <t>Ampl.C.46</t>
  </si>
  <si>
    <t>Area.C.46</t>
  </si>
  <si>
    <t>d13C</t>
  </si>
  <si>
    <t>mgC</t>
    <phoneticPr fontId="1" type="noConversion"/>
  </si>
  <si>
    <t>mgN</t>
    <phoneticPr fontId="1" type="noConversion"/>
  </si>
  <si>
    <t>P-0957</t>
  </si>
  <si>
    <t>P-0958</t>
  </si>
  <si>
    <t>P-0969</t>
  </si>
  <si>
    <t>P-0973</t>
  </si>
  <si>
    <t>P-0974</t>
  </si>
  <si>
    <t>P-0975</t>
  </si>
  <si>
    <t>P-0977</t>
  </si>
  <si>
    <t>P-0987</t>
  </si>
  <si>
    <t>P-0988</t>
  </si>
  <si>
    <t>P-0989</t>
  </si>
  <si>
    <t>P-0990</t>
  </si>
  <si>
    <t>P-1015</t>
  </si>
  <si>
    <t>P-1016</t>
  </si>
  <si>
    <t>P-1017</t>
  </si>
  <si>
    <t>P-1018</t>
  </si>
  <si>
    <t>P-1019</t>
  </si>
  <si>
    <t>P-1026</t>
  </si>
  <si>
    <t>P-1027</t>
  </si>
  <si>
    <t>P-1028</t>
  </si>
  <si>
    <t>P-1029</t>
  </si>
  <si>
    <t>P-1030</t>
  </si>
  <si>
    <t>P-1056</t>
  </si>
  <si>
    <t>P-1057</t>
  </si>
  <si>
    <t>P-1058</t>
  </si>
  <si>
    <t>P-1059</t>
  </si>
  <si>
    <t>P-1060</t>
  </si>
  <si>
    <t>P-1061</t>
  </si>
  <si>
    <t>P-1081</t>
  </si>
  <si>
    <t>P-1082</t>
  </si>
  <si>
    <t>P-1084</t>
  </si>
  <si>
    <t>P-1085</t>
  </si>
  <si>
    <t>P-1086</t>
  </si>
  <si>
    <t>P-1116</t>
  </si>
  <si>
    <t>P-1117</t>
  </si>
  <si>
    <t>P-1118</t>
  </si>
  <si>
    <t>P-1119</t>
  </si>
  <si>
    <t>P-1120</t>
  </si>
  <si>
    <t>P-1121</t>
  </si>
  <si>
    <t>P-1139</t>
  </si>
  <si>
    <t>P-1140</t>
  </si>
  <si>
    <t>P-1141</t>
  </si>
  <si>
    <t>P-1142</t>
  </si>
  <si>
    <t>P-1143</t>
  </si>
  <si>
    <t>P-1164</t>
  </si>
  <si>
    <t>P-1165</t>
  </si>
  <si>
    <t>P-1166</t>
  </si>
  <si>
    <t>P-1167</t>
  </si>
  <si>
    <t>P-1168</t>
  </si>
  <si>
    <t>P-1169</t>
  </si>
  <si>
    <t>P-1206</t>
  </si>
  <si>
    <t>P-1207</t>
  </si>
  <si>
    <t>P-1208</t>
  </si>
  <si>
    <t>P-1209</t>
  </si>
  <si>
    <t>P-1210</t>
  </si>
  <si>
    <t>P-1211</t>
  </si>
  <si>
    <t>P-1234</t>
  </si>
  <si>
    <t>P-1236</t>
  </si>
  <si>
    <t>P-1237</t>
  </si>
  <si>
    <t>P-1238</t>
  </si>
  <si>
    <t>P-1239</t>
  </si>
  <si>
    <t>P-1264</t>
  </si>
  <si>
    <t>P-1265</t>
  </si>
  <si>
    <t>P-1266</t>
  </si>
  <si>
    <t>P-1267</t>
  </si>
  <si>
    <t>P-1268</t>
  </si>
  <si>
    <t>P-1269</t>
  </si>
  <si>
    <t>P-1270</t>
  </si>
  <si>
    <t>P-1271</t>
  </si>
  <si>
    <t>P-1272</t>
  </si>
  <si>
    <t>P-1273</t>
  </si>
  <si>
    <t>P-1274</t>
  </si>
  <si>
    <t>P-1275</t>
    <phoneticPr fontId="1" type="noConversion"/>
  </si>
  <si>
    <t>P-1305</t>
    <phoneticPr fontId="1" type="noConversion"/>
  </si>
  <si>
    <t>P-1306</t>
  </si>
  <si>
    <t>P-1307</t>
  </si>
  <si>
    <t>P-1308</t>
  </si>
  <si>
    <t>P-1309</t>
  </si>
  <si>
    <t>P-1326</t>
    <phoneticPr fontId="1" type="noConversion"/>
  </si>
  <si>
    <t>P-1327</t>
  </si>
  <si>
    <t>P-1328</t>
  </si>
  <si>
    <t>P-1329</t>
  </si>
  <si>
    <t>P-1330</t>
  </si>
  <si>
    <t>P-1337</t>
    <phoneticPr fontId="1" type="noConversion"/>
  </si>
  <si>
    <t>P-1338</t>
  </si>
  <si>
    <t>P-1339</t>
  </si>
  <si>
    <t>P-1340</t>
  </si>
  <si>
    <t>P-1341</t>
  </si>
  <si>
    <t>P-1372</t>
    <phoneticPr fontId="1" type="noConversion"/>
  </si>
  <si>
    <t>P-1373</t>
  </si>
  <si>
    <t>P-1374</t>
  </si>
  <si>
    <t>P-1375</t>
  </si>
  <si>
    <t>P-1376</t>
  </si>
  <si>
    <t>P-1377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</si>
</sst>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94"/>
  <sheetViews>
    <sheetView tabSelected="1" topLeftCell="A54" workbookViewId="0">
      <selection activeCell="A96" sqref="A96"/>
    </sheetView>
  </sheetViews>
  <sheetFormatPr baseColWidth="10" defaultRowHeight="13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e">
        <v>#N/A</v>
      </c>
      <c r="C2" t="e">
        <v>#N/A</v>
      </c>
      <c r="D2">
        <v>0.63</v>
      </c>
      <c r="E2">
        <v>76</v>
      </c>
      <c r="F2">
        <v>0.626</v>
      </c>
      <c r="G2">
        <v>-1.321</v>
      </c>
      <c r="H2">
        <v>0</v>
      </c>
      <c r="I2">
        <v>3.7850000000000001</v>
      </c>
      <c r="J2">
        <v>3.726</v>
      </c>
      <c r="K2">
        <v>0</v>
      </c>
      <c r="L2">
        <v>310</v>
      </c>
      <c r="M2">
        <v>387</v>
      </c>
      <c r="N2">
        <v>1.6E-2</v>
      </c>
      <c r="O2">
        <v>-29.181000000000001</v>
      </c>
      <c r="P2">
        <f>(0.0159*I2)+0.0198</f>
        <v>7.9981500000000011E-2</v>
      </c>
      <c r="Q2">
        <f>(0.0085*D2)-0.0003</f>
        <v>5.0550000000000005E-3</v>
      </c>
    </row>
    <row r="3" spans="1:17">
      <c r="A3" t="s">
        <v>18</v>
      </c>
      <c r="B3" t="e">
        <v>#N/A</v>
      </c>
      <c r="C3" t="e">
        <v>#N/A</v>
      </c>
      <c r="D3">
        <v>0.505</v>
      </c>
      <c r="E3">
        <v>61</v>
      </c>
      <c r="F3">
        <v>0.501</v>
      </c>
      <c r="G3">
        <v>-0.54500000000000004</v>
      </c>
      <c r="H3">
        <v>0</v>
      </c>
      <c r="I3">
        <v>4.0869999999999997</v>
      </c>
      <c r="J3">
        <v>4.0220000000000002</v>
      </c>
      <c r="K3">
        <v>0</v>
      </c>
      <c r="L3">
        <v>336</v>
      </c>
      <c r="M3">
        <v>420</v>
      </c>
      <c r="N3">
        <v>1.7999999999999999E-2</v>
      </c>
      <c r="O3">
        <v>-25.184000000000001</v>
      </c>
      <c r="P3">
        <f t="shared" ref="P3:P24" si="0">(0.0159*I3)+0.0198</f>
        <v>8.4783299999999992E-2</v>
      </c>
      <c r="Q3">
        <f t="shared" ref="Q3:Q24" si="1">(0.0085*D3)-0.0003</f>
        <v>3.9925000000000004E-3</v>
      </c>
    </row>
    <row r="4" spans="1:17">
      <c r="A4" t="s">
        <v>19</v>
      </c>
      <c r="B4" t="e">
        <v>#N/A</v>
      </c>
      <c r="C4" t="e">
        <v>#N/A</v>
      </c>
      <c r="D4">
        <v>1.008</v>
      </c>
      <c r="E4">
        <v>126</v>
      </c>
      <c r="F4">
        <v>1</v>
      </c>
      <c r="G4">
        <v>0.29199999999999998</v>
      </c>
      <c r="H4">
        <v>0</v>
      </c>
      <c r="I4">
        <v>5.2240000000000002</v>
      </c>
      <c r="J4">
        <v>5.141</v>
      </c>
      <c r="K4">
        <v>0</v>
      </c>
      <c r="L4">
        <v>425</v>
      </c>
      <c r="M4">
        <v>529</v>
      </c>
      <c r="N4">
        <v>2.3E-2</v>
      </c>
      <c r="O4">
        <v>-23.725999999999999</v>
      </c>
      <c r="P4">
        <f t="shared" si="0"/>
        <v>0.10286160000000001</v>
      </c>
      <c r="Q4">
        <f t="shared" si="1"/>
        <v>8.268000000000001E-3</v>
      </c>
    </row>
    <row r="5" spans="1:17">
      <c r="A5" t="s">
        <v>20</v>
      </c>
      <c r="B5" t="e">
        <v>#N/A</v>
      </c>
      <c r="C5" t="e">
        <v>#N/A</v>
      </c>
      <c r="D5">
        <v>1.7210000000000001</v>
      </c>
      <c r="E5">
        <v>214</v>
      </c>
      <c r="F5">
        <v>1.708</v>
      </c>
      <c r="G5">
        <v>0.77700000000000002</v>
      </c>
      <c r="H5">
        <v>0</v>
      </c>
      <c r="I5">
        <v>7.3090000000000002</v>
      </c>
      <c r="J5">
        <v>7.194</v>
      </c>
      <c r="K5">
        <v>0</v>
      </c>
      <c r="L5">
        <v>579</v>
      </c>
      <c r="M5">
        <v>722</v>
      </c>
      <c r="N5">
        <v>3.1E-2</v>
      </c>
      <c r="O5">
        <v>-29.789000000000001</v>
      </c>
      <c r="P5">
        <f t="shared" si="0"/>
        <v>0.13601310000000003</v>
      </c>
      <c r="Q5">
        <f t="shared" si="1"/>
        <v>1.4328500000000003E-2</v>
      </c>
    </row>
    <row r="6" spans="1:17">
      <c r="A6" t="s">
        <v>21</v>
      </c>
      <c r="B6" t="e">
        <v>#N/A</v>
      </c>
      <c r="C6" t="e">
        <v>#N/A</v>
      </c>
      <c r="D6">
        <v>1.7090000000000001</v>
      </c>
      <c r="E6">
        <v>210</v>
      </c>
      <c r="F6">
        <v>1.696</v>
      </c>
      <c r="G6">
        <v>-0.16500000000000001</v>
      </c>
      <c r="H6">
        <v>0</v>
      </c>
      <c r="I6">
        <v>6.2649999999999997</v>
      </c>
      <c r="J6">
        <v>6.1669999999999998</v>
      </c>
      <c r="K6">
        <v>0</v>
      </c>
      <c r="L6">
        <v>493</v>
      </c>
      <c r="M6">
        <v>616</v>
      </c>
      <c r="N6">
        <v>2.7E-2</v>
      </c>
      <c r="O6">
        <v>-34.374000000000002</v>
      </c>
      <c r="P6">
        <f t="shared" si="0"/>
        <v>0.11941350000000001</v>
      </c>
      <c r="Q6">
        <f t="shared" si="1"/>
        <v>1.4226500000000001E-2</v>
      </c>
    </row>
    <row r="7" spans="1:17">
      <c r="A7" t="s">
        <v>22</v>
      </c>
      <c r="B7" t="e">
        <v>#N/A</v>
      </c>
      <c r="C7" t="e">
        <v>#N/A</v>
      </c>
      <c r="D7">
        <v>2.2189999999999999</v>
      </c>
      <c r="E7">
        <v>279</v>
      </c>
      <c r="F7">
        <v>2.2029999999999998</v>
      </c>
      <c r="G7">
        <v>1.2909999999999999</v>
      </c>
      <c r="H7">
        <v>0</v>
      </c>
      <c r="I7">
        <v>8.1389999999999993</v>
      </c>
      <c r="J7">
        <v>8.0120000000000005</v>
      </c>
      <c r="K7">
        <v>0</v>
      </c>
      <c r="L7">
        <v>637</v>
      </c>
      <c r="M7">
        <v>795</v>
      </c>
      <c r="N7">
        <v>3.5000000000000003E-2</v>
      </c>
      <c r="O7">
        <v>-32.738</v>
      </c>
      <c r="P7">
        <f t="shared" si="0"/>
        <v>0.14921010000000001</v>
      </c>
      <c r="Q7">
        <f t="shared" si="1"/>
        <v>1.8561499999999998E-2</v>
      </c>
    </row>
    <row r="8" spans="1:17">
      <c r="A8" t="s">
        <v>23</v>
      </c>
      <c r="B8" t="e">
        <v>#N/A</v>
      </c>
      <c r="C8" t="e">
        <v>#N/A</v>
      </c>
      <c r="D8">
        <v>0.41699999999999998</v>
      </c>
      <c r="E8">
        <v>53</v>
      </c>
      <c r="F8">
        <v>0.41399999999999998</v>
      </c>
      <c r="G8">
        <v>-4.5279999999999996</v>
      </c>
      <c r="H8">
        <v>0</v>
      </c>
      <c r="I8">
        <v>3.2360000000000002</v>
      </c>
      <c r="J8">
        <v>3.1850000000000001</v>
      </c>
      <c r="K8">
        <v>0</v>
      </c>
      <c r="L8">
        <v>259</v>
      </c>
      <c r="M8">
        <v>323</v>
      </c>
      <c r="N8">
        <v>1.4E-2</v>
      </c>
      <c r="O8">
        <v>-25.093</v>
      </c>
      <c r="P8">
        <f t="shared" si="0"/>
        <v>7.1252400000000007E-2</v>
      </c>
      <c r="Q8">
        <f t="shared" si="1"/>
        <v>3.2445E-3</v>
      </c>
    </row>
    <row r="9" spans="1:17">
      <c r="A9" t="s">
        <v>24</v>
      </c>
      <c r="B9" t="e">
        <v>#N/A</v>
      </c>
      <c r="C9" t="e">
        <v>#N/A</v>
      </c>
      <c r="D9">
        <v>1.702</v>
      </c>
      <c r="E9">
        <v>209</v>
      </c>
      <c r="F9">
        <v>1.69</v>
      </c>
      <c r="G9">
        <v>2.7690000000000001</v>
      </c>
      <c r="H9">
        <v>0</v>
      </c>
      <c r="I9">
        <v>6.968</v>
      </c>
      <c r="J9">
        <v>6.8579999999999997</v>
      </c>
      <c r="K9">
        <v>0</v>
      </c>
      <c r="L9">
        <v>545</v>
      </c>
      <c r="M9">
        <v>678</v>
      </c>
      <c r="N9">
        <v>0.03</v>
      </c>
      <c r="O9">
        <v>-26.545000000000002</v>
      </c>
      <c r="P9">
        <f t="shared" si="0"/>
        <v>0.13059120000000002</v>
      </c>
      <c r="Q9">
        <f t="shared" si="1"/>
        <v>1.4167000000000001E-2</v>
      </c>
    </row>
    <row r="10" spans="1:17">
      <c r="A10" t="s">
        <v>25</v>
      </c>
      <c r="B10" t="e">
        <v>#N/A</v>
      </c>
      <c r="C10" t="e">
        <v>#N/A</v>
      </c>
      <c r="D10">
        <v>1.7370000000000001</v>
      </c>
      <c r="E10">
        <v>216</v>
      </c>
      <c r="F10">
        <v>1.724</v>
      </c>
      <c r="G10">
        <v>2.9860000000000002</v>
      </c>
      <c r="H10">
        <v>0</v>
      </c>
      <c r="I10">
        <v>6.3949999999999996</v>
      </c>
      <c r="J10">
        <v>6.2939999999999996</v>
      </c>
      <c r="K10">
        <v>0</v>
      </c>
      <c r="L10">
        <v>498</v>
      </c>
      <c r="M10">
        <v>623</v>
      </c>
      <c r="N10">
        <v>2.7E-2</v>
      </c>
      <c r="O10">
        <v>-31.526</v>
      </c>
      <c r="P10">
        <f t="shared" si="0"/>
        <v>0.12148049999999999</v>
      </c>
      <c r="Q10">
        <f t="shared" si="1"/>
        <v>1.4464500000000002E-2</v>
      </c>
    </row>
    <row r="11" spans="1:17">
      <c r="A11" t="s">
        <v>26</v>
      </c>
      <c r="B11" t="e">
        <v>#N/A</v>
      </c>
      <c r="C11" t="e">
        <v>#N/A</v>
      </c>
      <c r="D11">
        <v>1.96</v>
      </c>
      <c r="E11">
        <v>252</v>
      </c>
      <c r="F11">
        <v>1.9450000000000001</v>
      </c>
      <c r="G11">
        <v>2.6629999999999998</v>
      </c>
      <c r="H11">
        <v>0</v>
      </c>
      <c r="I11">
        <v>7.4020000000000001</v>
      </c>
      <c r="J11">
        <v>7.2859999999999996</v>
      </c>
      <c r="K11">
        <v>0</v>
      </c>
      <c r="L11">
        <v>584</v>
      </c>
      <c r="M11">
        <v>723</v>
      </c>
      <c r="N11">
        <v>3.2000000000000001E-2</v>
      </c>
      <c r="O11">
        <v>-28.901</v>
      </c>
      <c r="P11">
        <f t="shared" si="0"/>
        <v>0.13749180000000003</v>
      </c>
      <c r="Q11">
        <f t="shared" si="1"/>
        <v>1.636E-2</v>
      </c>
    </row>
    <row r="12" spans="1:17">
      <c r="A12" t="s">
        <v>27</v>
      </c>
      <c r="B12" t="e">
        <v>#N/A</v>
      </c>
      <c r="C12" t="e">
        <v>#N/A</v>
      </c>
      <c r="D12">
        <v>1.226</v>
      </c>
      <c r="E12">
        <v>147</v>
      </c>
      <c r="F12">
        <v>1.2170000000000001</v>
      </c>
      <c r="G12">
        <v>-3.8919999999999999</v>
      </c>
      <c r="H12">
        <v>0</v>
      </c>
      <c r="I12">
        <v>5.7370000000000001</v>
      </c>
      <c r="J12">
        <v>5.6470000000000002</v>
      </c>
      <c r="K12">
        <v>0</v>
      </c>
      <c r="L12">
        <v>432</v>
      </c>
      <c r="M12">
        <v>541</v>
      </c>
      <c r="N12">
        <v>2.5000000000000001E-2</v>
      </c>
      <c r="O12">
        <v>-32.823</v>
      </c>
      <c r="P12">
        <f t="shared" si="0"/>
        <v>0.1110183</v>
      </c>
      <c r="Q12">
        <f t="shared" si="1"/>
        <v>1.0121E-2</v>
      </c>
    </row>
    <row r="13" spans="1:17">
      <c r="A13" t="s">
        <v>28</v>
      </c>
      <c r="B13" t="e">
        <v>#N/A</v>
      </c>
      <c r="C13" t="e">
        <v>#N/A</v>
      </c>
      <c r="D13">
        <v>0.59</v>
      </c>
      <c r="E13">
        <v>72</v>
      </c>
      <c r="F13">
        <v>0.58599999999999997</v>
      </c>
      <c r="G13">
        <v>1.1259999999999999</v>
      </c>
      <c r="H13">
        <v>0</v>
      </c>
      <c r="I13">
        <v>3.13</v>
      </c>
      <c r="J13">
        <v>3.081</v>
      </c>
      <c r="K13">
        <v>0</v>
      </c>
      <c r="L13">
        <v>252</v>
      </c>
      <c r="M13">
        <v>315</v>
      </c>
      <c r="N13">
        <v>1.2999999999999999E-2</v>
      </c>
      <c r="O13">
        <v>-28.334</v>
      </c>
      <c r="P13">
        <f t="shared" si="0"/>
        <v>6.9567000000000004E-2</v>
      </c>
      <c r="Q13">
        <f t="shared" si="1"/>
        <v>4.7150000000000004E-3</v>
      </c>
    </row>
    <row r="14" spans="1:17">
      <c r="A14" t="s">
        <v>29</v>
      </c>
      <c r="B14" t="e">
        <v>#N/A</v>
      </c>
      <c r="C14" t="e">
        <v>#N/A</v>
      </c>
      <c r="D14">
        <v>1.66</v>
      </c>
      <c r="E14">
        <v>204</v>
      </c>
      <c r="F14">
        <v>1.647</v>
      </c>
      <c r="G14">
        <v>-4.1529999999999996</v>
      </c>
      <c r="H14">
        <v>0</v>
      </c>
      <c r="I14">
        <v>6.726</v>
      </c>
      <c r="J14">
        <v>6.6210000000000004</v>
      </c>
      <c r="K14">
        <v>0</v>
      </c>
      <c r="L14">
        <v>520</v>
      </c>
      <c r="M14">
        <v>654</v>
      </c>
      <c r="N14">
        <v>2.9000000000000001E-2</v>
      </c>
      <c r="O14">
        <v>-35.838000000000001</v>
      </c>
      <c r="P14">
        <f t="shared" si="0"/>
        <v>0.12674340000000001</v>
      </c>
      <c r="Q14">
        <f t="shared" si="1"/>
        <v>1.3810000000000001E-2</v>
      </c>
    </row>
    <row r="15" spans="1:17">
      <c r="A15" t="s">
        <v>30</v>
      </c>
      <c r="B15" t="e">
        <v>#N/A</v>
      </c>
      <c r="C15" t="e">
        <v>#N/A</v>
      </c>
      <c r="D15">
        <v>1.2250000000000001</v>
      </c>
      <c r="E15">
        <v>151</v>
      </c>
      <c r="F15">
        <v>1.216</v>
      </c>
      <c r="G15">
        <v>3.516</v>
      </c>
      <c r="H15">
        <v>0</v>
      </c>
      <c r="I15">
        <v>4.843</v>
      </c>
      <c r="J15">
        <v>4.766</v>
      </c>
      <c r="K15">
        <v>0</v>
      </c>
      <c r="L15">
        <v>382</v>
      </c>
      <c r="M15">
        <v>478</v>
      </c>
      <c r="N15">
        <v>2.1000000000000001E-2</v>
      </c>
      <c r="O15">
        <v>-28.795999999999999</v>
      </c>
      <c r="P15">
        <f t="shared" si="0"/>
        <v>9.6803700000000006E-2</v>
      </c>
      <c r="Q15">
        <f t="shared" si="1"/>
        <v>1.0112500000000002E-2</v>
      </c>
    </row>
    <row r="16" spans="1:17">
      <c r="A16" t="s">
        <v>31</v>
      </c>
      <c r="B16" t="e">
        <v>#N/A</v>
      </c>
      <c r="C16" t="e">
        <v>#N/A</v>
      </c>
      <c r="D16">
        <v>1.23</v>
      </c>
      <c r="E16">
        <v>153</v>
      </c>
      <c r="F16">
        <v>1.2210000000000001</v>
      </c>
      <c r="G16">
        <v>-1.371</v>
      </c>
      <c r="H16">
        <v>0</v>
      </c>
      <c r="I16">
        <v>5.8209999999999997</v>
      </c>
      <c r="J16">
        <v>5.7290000000000001</v>
      </c>
      <c r="K16">
        <v>0</v>
      </c>
      <c r="L16">
        <v>459</v>
      </c>
      <c r="M16">
        <v>576</v>
      </c>
      <c r="N16">
        <v>2.5000000000000001E-2</v>
      </c>
      <c r="O16">
        <v>-31.966999999999999</v>
      </c>
      <c r="P16">
        <f t="shared" si="0"/>
        <v>0.11235389999999999</v>
      </c>
      <c r="Q16">
        <f t="shared" si="1"/>
        <v>1.0155000000000001E-2</v>
      </c>
    </row>
    <row r="17" spans="1:17">
      <c r="A17" t="s">
        <v>32</v>
      </c>
      <c r="B17" t="e">
        <v>#N/A</v>
      </c>
      <c r="C17" t="e">
        <v>#N/A</v>
      </c>
      <c r="D17">
        <v>0.53400000000000003</v>
      </c>
      <c r="E17">
        <v>65</v>
      </c>
      <c r="F17">
        <v>0.53</v>
      </c>
      <c r="G17">
        <v>-2.552</v>
      </c>
      <c r="H17">
        <v>0</v>
      </c>
      <c r="I17">
        <v>3.3069999999999999</v>
      </c>
      <c r="J17">
        <v>3.2549999999999999</v>
      </c>
      <c r="K17">
        <v>0</v>
      </c>
      <c r="L17">
        <v>262</v>
      </c>
      <c r="M17">
        <v>326</v>
      </c>
      <c r="N17">
        <v>1.4E-2</v>
      </c>
      <c r="O17">
        <v>-31.268999999999998</v>
      </c>
      <c r="P17">
        <f t="shared" si="0"/>
        <v>7.238130000000001E-2</v>
      </c>
      <c r="Q17">
        <f t="shared" si="1"/>
        <v>4.2390000000000006E-3</v>
      </c>
    </row>
    <row r="18" spans="1:17">
      <c r="A18" t="s">
        <v>33</v>
      </c>
      <c r="B18" t="e">
        <v>#N/A</v>
      </c>
      <c r="C18" t="e">
        <v>#N/A</v>
      </c>
      <c r="D18">
        <v>0.63700000000000001</v>
      </c>
      <c r="E18">
        <v>78</v>
      </c>
      <c r="F18">
        <v>0.63200000000000001</v>
      </c>
      <c r="G18">
        <v>-1.736</v>
      </c>
      <c r="H18">
        <v>0</v>
      </c>
      <c r="I18">
        <v>3.2189999999999999</v>
      </c>
      <c r="J18">
        <v>3.1680000000000001</v>
      </c>
      <c r="K18">
        <v>0</v>
      </c>
      <c r="L18">
        <v>260</v>
      </c>
      <c r="M18">
        <v>325</v>
      </c>
      <c r="N18">
        <v>1.4E-2</v>
      </c>
      <c r="O18">
        <v>-28.960999999999999</v>
      </c>
      <c r="P18">
        <f t="shared" si="0"/>
        <v>7.0982100000000006E-2</v>
      </c>
      <c r="Q18">
        <f t="shared" si="1"/>
        <v>5.114500000000001E-3</v>
      </c>
    </row>
    <row r="19" spans="1:17">
      <c r="A19" t="s">
        <v>34</v>
      </c>
      <c r="B19" t="e">
        <v>#N/A</v>
      </c>
      <c r="C19" t="e">
        <v>#N/A</v>
      </c>
      <c r="D19">
        <v>1.67</v>
      </c>
      <c r="E19">
        <v>208</v>
      </c>
      <c r="F19">
        <v>1.657</v>
      </c>
      <c r="G19">
        <v>-3.2330000000000001</v>
      </c>
      <c r="H19">
        <v>0</v>
      </c>
      <c r="I19">
        <v>7.1130000000000004</v>
      </c>
      <c r="J19">
        <v>7.0010000000000003</v>
      </c>
      <c r="K19">
        <v>0</v>
      </c>
      <c r="L19">
        <v>561</v>
      </c>
      <c r="M19">
        <v>704</v>
      </c>
      <c r="N19">
        <v>3.1E-2</v>
      </c>
      <c r="O19">
        <v>-34.331000000000003</v>
      </c>
      <c r="P19">
        <f t="shared" si="0"/>
        <v>0.13289670000000001</v>
      </c>
      <c r="Q19">
        <f t="shared" si="1"/>
        <v>1.3895000000000001E-2</v>
      </c>
    </row>
    <row r="20" spans="1:17">
      <c r="A20" t="s">
        <v>35</v>
      </c>
      <c r="B20" t="e">
        <v>#N/A</v>
      </c>
      <c r="C20" t="e">
        <v>#N/A</v>
      </c>
      <c r="D20">
        <v>0.90500000000000003</v>
      </c>
      <c r="E20">
        <v>116</v>
      </c>
      <c r="F20">
        <v>0.89800000000000002</v>
      </c>
      <c r="G20">
        <v>-1.127</v>
      </c>
      <c r="H20">
        <v>0</v>
      </c>
      <c r="I20">
        <v>4.2729999999999997</v>
      </c>
      <c r="J20">
        <v>4.2060000000000004</v>
      </c>
      <c r="K20">
        <v>0</v>
      </c>
      <c r="L20">
        <v>339</v>
      </c>
      <c r="M20">
        <v>424</v>
      </c>
      <c r="N20">
        <v>1.7999999999999999E-2</v>
      </c>
      <c r="O20">
        <v>-29.812000000000001</v>
      </c>
      <c r="P20">
        <f t="shared" si="0"/>
        <v>8.7740699999999991E-2</v>
      </c>
      <c r="Q20">
        <f t="shared" si="1"/>
        <v>7.3925000000000006E-3</v>
      </c>
    </row>
    <row r="21" spans="1:17">
      <c r="A21" t="s">
        <v>36</v>
      </c>
      <c r="B21" t="e">
        <v>#N/A</v>
      </c>
      <c r="C21" t="e">
        <v>#N/A</v>
      </c>
      <c r="D21">
        <v>1.077</v>
      </c>
      <c r="E21">
        <v>130</v>
      </c>
      <c r="F21">
        <v>1.069</v>
      </c>
      <c r="G21">
        <v>-1.1919999999999999</v>
      </c>
      <c r="H21">
        <v>0</v>
      </c>
      <c r="I21">
        <v>5.7050000000000001</v>
      </c>
      <c r="J21">
        <v>5.6159999999999997</v>
      </c>
      <c r="K21">
        <v>0</v>
      </c>
      <c r="L21">
        <v>441</v>
      </c>
      <c r="M21">
        <v>548</v>
      </c>
      <c r="N21">
        <v>2.4E-2</v>
      </c>
      <c r="O21">
        <v>-31.687999999999999</v>
      </c>
      <c r="P21">
        <f t="shared" si="0"/>
        <v>0.11050950000000001</v>
      </c>
      <c r="Q21">
        <f t="shared" si="1"/>
        <v>8.8544999999999995E-3</v>
      </c>
    </row>
    <row r="22" spans="1:17">
      <c r="A22" t="s">
        <v>37</v>
      </c>
      <c r="B22" t="e">
        <v>#N/A</v>
      </c>
      <c r="C22" t="e">
        <v>#N/A</v>
      </c>
      <c r="D22">
        <v>0.92700000000000005</v>
      </c>
      <c r="E22">
        <v>115</v>
      </c>
      <c r="F22">
        <v>0.92</v>
      </c>
      <c r="G22">
        <v>-1.9259999999999999</v>
      </c>
      <c r="H22">
        <v>0</v>
      </c>
      <c r="I22">
        <v>5.5010000000000003</v>
      </c>
      <c r="J22">
        <v>5.4139999999999997</v>
      </c>
      <c r="K22">
        <v>0</v>
      </c>
      <c r="L22">
        <v>441</v>
      </c>
      <c r="M22">
        <v>550</v>
      </c>
      <c r="N22">
        <v>2.4E-2</v>
      </c>
      <c r="O22">
        <v>-28.652999999999999</v>
      </c>
      <c r="P22">
        <f t="shared" si="0"/>
        <v>0.10726590000000001</v>
      </c>
      <c r="Q22">
        <f t="shared" si="1"/>
        <v>7.5795000000000012E-3</v>
      </c>
    </row>
    <row r="23" spans="1:17">
      <c r="A23" t="s">
        <v>38</v>
      </c>
      <c r="B23" t="e">
        <v>#N/A</v>
      </c>
      <c r="C23" t="e">
        <v>#N/A</v>
      </c>
      <c r="D23">
        <v>0.52300000000000002</v>
      </c>
      <c r="E23">
        <v>63</v>
      </c>
      <c r="F23">
        <v>0.51900000000000002</v>
      </c>
      <c r="G23">
        <v>-0.76600000000000001</v>
      </c>
      <c r="H23">
        <v>0</v>
      </c>
      <c r="I23">
        <v>2.81</v>
      </c>
      <c r="J23">
        <v>2.7650000000000001</v>
      </c>
      <c r="K23">
        <v>0</v>
      </c>
      <c r="L23">
        <v>227</v>
      </c>
      <c r="M23">
        <v>284</v>
      </c>
      <c r="N23">
        <v>1.2E-2</v>
      </c>
      <c r="O23">
        <v>-28.19</v>
      </c>
      <c r="P23">
        <f t="shared" si="0"/>
        <v>6.4479000000000009E-2</v>
      </c>
      <c r="Q23">
        <f t="shared" si="1"/>
        <v>4.1455000000000007E-3</v>
      </c>
    </row>
    <row r="24" spans="1:17">
      <c r="A24" t="s">
        <v>39</v>
      </c>
      <c r="B24" t="e">
        <v>#N/A</v>
      </c>
      <c r="C24" t="e">
        <v>#N/A</v>
      </c>
      <c r="D24">
        <v>1.849</v>
      </c>
      <c r="E24">
        <v>230</v>
      </c>
      <c r="F24">
        <v>1.835</v>
      </c>
      <c r="G24">
        <v>-2.3719999999999999</v>
      </c>
      <c r="H24">
        <v>0</v>
      </c>
      <c r="I24">
        <v>7.7050000000000001</v>
      </c>
      <c r="J24">
        <v>7.5839999999999996</v>
      </c>
      <c r="K24">
        <v>0</v>
      </c>
      <c r="L24">
        <v>604</v>
      </c>
      <c r="M24">
        <v>759</v>
      </c>
      <c r="N24">
        <v>3.3000000000000002E-2</v>
      </c>
      <c r="O24">
        <v>-34.244999999999997</v>
      </c>
      <c r="P24">
        <f t="shared" si="0"/>
        <v>0.14230950000000001</v>
      </c>
      <c r="Q24">
        <f t="shared" si="1"/>
        <v>1.5416500000000001E-2</v>
      </c>
    </row>
    <row r="25" spans="1:17">
      <c r="A25" t="s">
        <v>40</v>
      </c>
      <c r="B25" t="e">
        <v>#N/A</v>
      </c>
      <c r="C25" t="e">
        <v>#N/A</v>
      </c>
      <c r="D25">
        <v>0.76100000000000001</v>
      </c>
      <c r="E25">
        <v>94</v>
      </c>
      <c r="F25">
        <v>0.755</v>
      </c>
      <c r="G25">
        <v>0.86799999999999999</v>
      </c>
      <c r="H25">
        <v>0</v>
      </c>
      <c r="I25">
        <v>3.48</v>
      </c>
      <c r="J25">
        <v>3.4249999999999998</v>
      </c>
      <c r="K25">
        <v>0</v>
      </c>
      <c r="L25">
        <v>284</v>
      </c>
      <c r="M25">
        <v>353</v>
      </c>
      <c r="N25">
        <v>1.4999999999999999E-2</v>
      </c>
      <c r="O25">
        <v>-29.408000000000001</v>
      </c>
      <c r="P25">
        <f>(0.0158*I25)+0.0131</f>
        <v>6.8084000000000006E-2</v>
      </c>
      <c r="Q25">
        <f>(0.0083*D25)+0.0006</f>
        <v>6.9163000000000002E-3</v>
      </c>
    </row>
    <row r="26" spans="1:17">
      <c r="A26" t="s">
        <v>41</v>
      </c>
      <c r="B26" t="e">
        <v>#N/A</v>
      </c>
      <c r="C26" t="e">
        <v>#N/A</v>
      </c>
      <c r="D26">
        <v>1.421</v>
      </c>
      <c r="E26">
        <v>175</v>
      </c>
      <c r="F26">
        <v>1.411</v>
      </c>
      <c r="G26">
        <v>-0.97299999999999998</v>
      </c>
      <c r="H26">
        <v>0</v>
      </c>
      <c r="I26">
        <v>6.4649999999999999</v>
      </c>
      <c r="J26">
        <v>6.3639999999999999</v>
      </c>
      <c r="K26">
        <v>0</v>
      </c>
      <c r="L26">
        <v>511</v>
      </c>
      <c r="M26">
        <v>641</v>
      </c>
      <c r="N26">
        <v>2.8000000000000001E-2</v>
      </c>
      <c r="O26">
        <v>-33.289000000000001</v>
      </c>
      <c r="P26">
        <f t="shared" ref="P26:P52" si="2">(0.0158*I26)+0.0131</f>
        <v>0.115247</v>
      </c>
      <c r="Q26">
        <f t="shared" ref="Q26:Q52" si="3">(0.0083*D26)+0.0006</f>
        <v>1.23943E-2</v>
      </c>
    </row>
    <row r="27" spans="1:17">
      <c r="A27" t="s">
        <v>42</v>
      </c>
      <c r="B27" t="e">
        <v>#N/A</v>
      </c>
      <c r="C27" t="e">
        <v>#N/A</v>
      </c>
      <c r="D27">
        <v>0.746</v>
      </c>
      <c r="E27">
        <v>89</v>
      </c>
      <c r="F27">
        <v>0.74</v>
      </c>
      <c r="G27">
        <v>-9.4E-2</v>
      </c>
      <c r="H27">
        <v>0</v>
      </c>
      <c r="I27">
        <v>3.7759999999999998</v>
      </c>
      <c r="J27">
        <v>3.7160000000000002</v>
      </c>
      <c r="K27">
        <v>0</v>
      </c>
      <c r="L27">
        <v>301</v>
      </c>
      <c r="M27">
        <v>377</v>
      </c>
      <c r="N27">
        <v>1.6E-2</v>
      </c>
      <c r="O27">
        <v>-27.744</v>
      </c>
      <c r="P27">
        <f t="shared" si="2"/>
        <v>7.27608E-2</v>
      </c>
      <c r="Q27">
        <f t="shared" si="3"/>
        <v>6.7917999999999997E-3</v>
      </c>
    </row>
    <row r="28" spans="1:17">
      <c r="A28" t="s">
        <v>43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>
        <v>2.9889999999999999</v>
      </c>
      <c r="J28">
        <v>2.9420000000000002</v>
      </c>
      <c r="K28">
        <v>0</v>
      </c>
      <c r="L28">
        <v>248</v>
      </c>
      <c r="M28">
        <v>310</v>
      </c>
      <c r="N28">
        <v>1.2999999999999999E-2</v>
      </c>
      <c r="O28">
        <v>-25.56</v>
      </c>
      <c r="P28">
        <f t="shared" si="2"/>
        <v>6.0326200000000003E-2</v>
      </c>
    </row>
    <row r="29" spans="1:17">
      <c r="A29" t="s">
        <v>44</v>
      </c>
      <c r="B29" t="e">
        <v>#N/A</v>
      </c>
      <c r="C29" t="e">
        <v>#N/A</v>
      </c>
      <c r="D29">
        <v>0.71899999999999997</v>
      </c>
      <c r="E29">
        <v>95</v>
      </c>
      <c r="F29">
        <v>0.71299999999999997</v>
      </c>
      <c r="G29">
        <v>1.131</v>
      </c>
      <c r="H29">
        <v>0</v>
      </c>
      <c r="I29">
        <v>3.4049999999999998</v>
      </c>
      <c r="J29">
        <v>3.351</v>
      </c>
      <c r="K29">
        <v>0</v>
      </c>
      <c r="L29">
        <v>283</v>
      </c>
      <c r="M29">
        <v>355</v>
      </c>
      <c r="N29">
        <v>1.4999999999999999E-2</v>
      </c>
      <c r="O29">
        <v>-27.891999999999999</v>
      </c>
      <c r="P29">
        <f t="shared" si="2"/>
        <v>6.6899E-2</v>
      </c>
      <c r="Q29">
        <f t="shared" si="3"/>
        <v>6.5677000000000001E-3</v>
      </c>
    </row>
    <row r="30" spans="1:17">
      <c r="A30" t="s">
        <v>45</v>
      </c>
      <c r="B30" t="e">
        <v>#N/A</v>
      </c>
      <c r="C30" t="e">
        <v>#N/A</v>
      </c>
      <c r="D30">
        <v>1.573</v>
      </c>
      <c r="E30">
        <v>206</v>
      </c>
      <c r="F30">
        <v>1.5609999999999999</v>
      </c>
      <c r="G30">
        <v>-1.163</v>
      </c>
      <c r="H30">
        <v>0</v>
      </c>
      <c r="I30">
        <v>6.423</v>
      </c>
      <c r="J30">
        <v>6.3220000000000001</v>
      </c>
      <c r="K30">
        <v>0</v>
      </c>
      <c r="L30">
        <v>521</v>
      </c>
      <c r="M30">
        <v>657</v>
      </c>
      <c r="N30">
        <v>2.8000000000000001E-2</v>
      </c>
      <c r="O30">
        <v>-33.548000000000002</v>
      </c>
      <c r="P30">
        <f t="shared" si="2"/>
        <v>0.11458340000000002</v>
      </c>
      <c r="Q30">
        <f t="shared" si="3"/>
        <v>1.36559E-2</v>
      </c>
    </row>
    <row r="31" spans="1:17">
      <c r="A31" t="s">
        <v>46</v>
      </c>
      <c r="B31" t="e">
        <v>#N/A</v>
      </c>
      <c r="C31" t="e">
        <v>#N/A</v>
      </c>
      <c r="D31">
        <v>1.3660000000000001</v>
      </c>
      <c r="E31">
        <v>180</v>
      </c>
      <c r="F31">
        <v>1.3560000000000001</v>
      </c>
      <c r="G31">
        <v>-1.875</v>
      </c>
      <c r="H31">
        <v>0</v>
      </c>
      <c r="I31">
        <v>6.4539999999999997</v>
      </c>
      <c r="J31">
        <v>6.3529999999999998</v>
      </c>
      <c r="K31">
        <v>0</v>
      </c>
      <c r="L31">
        <v>516</v>
      </c>
      <c r="M31">
        <v>648</v>
      </c>
      <c r="N31">
        <v>2.8000000000000001E-2</v>
      </c>
      <c r="O31">
        <v>-33.351999999999997</v>
      </c>
      <c r="P31">
        <f t="shared" si="2"/>
        <v>0.1150732</v>
      </c>
      <c r="Q31">
        <f t="shared" si="3"/>
        <v>1.19378E-2</v>
      </c>
    </row>
    <row r="32" spans="1:17">
      <c r="A32" t="s">
        <v>47</v>
      </c>
      <c r="B32" t="e">
        <v>#N/A</v>
      </c>
      <c r="C32" t="e">
        <v>#N/A</v>
      </c>
      <c r="D32">
        <v>0.751</v>
      </c>
      <c r="E32">
        <v>100</v>
      </c>
      <c r="F32">
        <v>0.745</v>
      </c>
      <c r="G32">
        <v>0.42599999999999999</v>
      </c>
      <c r="H32">
        <v>0</v>
      </c>
      <c r="I32">
        <v>4.6180000000000003</v>
      </c>
      <c r="J32">
        <v>4.5449999999999999</v>
      </c>
      <c r="K32">
        <v>0</v>
      </c>
      <c r="L32">
        <v>372</v>
      </c>
      <c r="M32">
        <v>465</v>
      </c>
      <c r="N32">
        <v>0.02</v>
      </c>
      <c r="O32">
        <v>-28.038</v>
      </c>
      <c r="P32">
        <f t="shared" si="2"/>
        <v>8.6064400000000013E-2</v>
      </c>
      <c r="Q32">
        <f t="shared" si="3"/>
        <v>6.8332999999999996E-3</v>
      </c>
    </row>
    <row r="33" spans="1:17">
      <c r="A33" t="s">
        <v>48</v>
      </c>
      <c r="B33" t="e">
        <v>#N/A</v>
      </c>
      <c r="C33" t="e">
        <v>#N/A</v>
      </c>
      <c r="D33">
        <v>0.63</v>
      </c>
      <c r="E33">
        <v>83</v>
      </c>
      <c r="F33">
        <v>0.625</v>
      </c>
      <c r="G33">
        <v>0.29799999999999999</v>
      </c>
      <c r="H33">
        <v>0</v>
      </c>
      <c r="I33">
        <v>3.3559999999999999</v>
      </c>
      <c r="J33">
        <v>3.3029999999999999</v>
      </c>
      <c r="K33">
        <v>0</v>
      </c>
      <c r="L33">
        <v>271</v>
      </c>
      <c r="M33">
        <v>340</v>
      </c>
      <c r="N33">
        <v>1.4E-2</v>
      </c>
      <c r="O33">
        <v>-28.077999999999999</v>
      </c>
      <c r="P33">
        <f t="shared" si="2"/>
        <v>6.6124800000000011E-2</v>
      </c>
      <c r="Q33">
        <f t="shared" si="3"/>
        <v>5.829E-3</v>
      </c>
    </row>
    <row r="34" spans="1:17">
      <c r="A34" t="s">
        <v>49</v>
      </c>
      <c r="B34" t="e">
        <v>#N/A</v>
      </c>
      <c r="C34" t="e">
        <v>#N/A</v>
      </c>
      <c r="D34">
        <v>0.77600000000000002</v>
      </c>
      <c r="E34">
        <v>98</v>
      </c>
      <c r="F34">
        <v>0.77</v>
      </c>
      <c r="G34">
        <v>8.6999999999999994E-2</v>
      </c>
      <c r="H34">
        <v>0</v>
      </c>
      <c r="I34">
        <v>3.4060000000000001</v>
      </c>
      <c r="J34">
        <v>3.3519999999999999</v>
      </c>
      <c r="K34">
        <v>0</v>
      </c>
      <c r="L34">
        <v>274</v>
      </c>
      <c r="M34">
        <v>342</v>
      </c>
      <c r="N34">
        <v>1.4999999999999999E-2</v>
      </c>
      <c r="O34">
        <v>-28.898</v>
      </c>
      <c r="P34">
        <f t="shared" si="2"/>
        <v>6.691480000000001E-2</v>
      </c>
      <c r="Q34">
        <f t="shared" si="3"/>
        <v>7.0407999999999998E-3</v>
      </c>
    </row>
    <row r="35" spans="1:17">
      <c r="A35" t="s">
        <v>50</v>
      </c>
      <c r="B35" t="e">
        <v>#N/A</v>
      </c>
      <c r="C35" t="e">
        <v>#N/A</v>
      </c>
      <c r="D35">
        <v>1.8</v>
      </c>
      <c r="E35">
        <v>243</v>
      </c>
      <c r="F35">
        <v>1.786</v>
      </c>
      <c r="G35">
        <v>-3.24</v>
      </c>
      <c r="H35">
        <v>0</v>
      </c>
      <c r="I35">
        <v>7.09</v>
      </c>
      <c r="J35">
        <v>6.9790000000000001</v>
      </c>
      <c r="K35">
        <v>0</v>
      </c>
      <c r="L35">
        <v>568</v>
      </c>
      <c r="M35">
        <v>713</v>
      </c>
      <c r="N35">
        <v>3.1E-2</v>
      </c>
      <c r="O35">
        <v>-34.563000000000002</v>
      </c>
      <c r="P35">
        <f t="shared" si="2"/>
        <v>0.12512200000000001</v>
      </c>
      <c r="Q35">
        <f t="shared" si="3"/>
        <v>1.554E-2</v>
      </c>
    </row>
    <row r="36" spans="1:17">
      <c r="A36" t="s">
        <v>51</v>
      </c>
      <c r="B36" t="e">
        <v>#N/A</v>
      </c>
      <c r="C36" t="e">
        <v>#N/A</v>
      </c>
      <c r="D36">
        <v>0.874</v>
      </c>
      <c r="E36">
        <v>111</v>
      </c>
      <c r="F36">
        <v>0.86699999999999999</v>
      </c>
      <c r="G36">
        <v>4.9000000000000002E-2</v>
      </c>
      <c r="H36">
        <v>0</v>
      </c>
      <c r="I36">
        <v>3.4940000000000002</v>
      </c>
      <c r="J36">
        <v>3.4390000000000001</v>
      </c>
      <c r="K36">
        <v>0</v>
      </c>
      <c r="L36">
        <v>280</v>
      </c>
      <c r="M36">
        <v>353</v>
      </c>
      <c r="N36">
        <v>1.4999999999999999E-2</v>
      </c>
      <c r="O36">
        <v>-29.609000000000002</v>
      </c>
      <c r="P36">
        <f t="shared" si="2"/>
        <v>6.830520000000001E-2</v>
      </c>
      <c r="Q36">
        <f t="shared" si="3"/>
        <v>7.8542000000000004E-3</v>
      </c>
    </row>
    <row r="37" spans="1:17">
      <c r="A37" t="s">
        <v>52</v>
      </c>
      <c r="B37" t="e">
        <v>#N/A</v>
      </c>
      <c r="C37" t="e">
        <v>#N/A</v>
      </c>
      <c r="D37">
        <v>1.6259999999999999</v>
      </c>
      <c r="E37">
        <v>210</v>
      </c>
      <c r="F37">
        <v>1.6140000000000001</v>
      </c>
      <c r="G37">
        <v>-3.9079999999999999</v>
      </c>
      <c r="H37">
        <v>0</v>
      </c>
      <c r="I37">
        <v>6.3209999999999997</v>
      </c>
      <c r="J37">
        <v>6.2220000000000004</v>
      </c>
      <c r="K37">
        <v>0</v>
      </c>
      <c r="L37">
        <v>506</v>
      </c>
      <c r="M37">
        <v>637</v>
      </c>
      <c r="N37">
        <v>2.7E-2</v>
      </c>
      <c r="O37">
        <v>-34.466000000000001</v>
      </c>
      <c r="P37">
        <f t="shared" si="2"/>
        <v>0.11297180000000001</v>
      </c>
      <c r="Q37">
        <f t="shared" si="3"/>
        <v>1.4095799999999999E-2</v>
      </c>
    </row>
    <row r="38" spans="1:17">
      <c r="A38" t="s">
        <v>53</v>
      </c>
      <c r="B38" t="e">
        <v>#N/A</v>
      </c>
      <c r="C38" t="e">
        <v>#N/A</v>
      </c>
      <c r="D38">
        <v>2.66</v>
      </c>
      <c r="E38">
        <v>344</v>
      </c>
      <c r="F38">
        <v>2.64</v>
      </c>
      <c r="G38">
        <v>0.52400000000000002</v>
      </c>
      <c r="H38">
        <v>0</v>
      </c>
      <c r="I38">
        <v>14.43</v>
      </c>
      <c r="J38">
        <v>14.204000000000001</v>
      </c>
      <c r="K38">
        <v>0</v>
      </c>
      <c r="L38">
        <v>1142</v>
      </c>
      <c r="M38">
        <v>1419</v>
      </c>
      <c r="N38">
        <v>6.2E-2</v>
      </c>
      <c r="O38">
        <v>-28.65</v>
      </c>
      <c r="P38">
        <f t="shared" si="2"/>
        <v>0.24109400000000003</v>
      </c>
      <c r="Q38">
        <f t="shared" si="3"/>
        <v>2.2678E-2</v>
      </c>
    </row>
    <row r="39" spans="1:17">
      <c r="A39" t="s">
        <v>54</v>
      </c>
      <c r="B39" t="e">
        <v>#N/A</v>
      </c>
      <c r="C39" t="e">
        <v>#N/A</v>
      </c>
      <c r="D39">
        <v>0.68300000000000005</v>
      </c>
      <c r="E39">
        <v>82</v>
      </c>
      <c r="F39">
        <v>0.67800000000000005</v>
      </c>
      <c r="G39">
        <v>1.0349999999999999</v>
      </c>
      <c r="H39">
        <v>0</v>
      </c>
      <c r="I39">
        <v>4.4960000000000004</v>
      </c>
      <c r="J39">
        <v>4.4249999999999998</v>
      </c>
      <c r="K39">
        <v>0</v>
      </c>
      <c r="L39">
        <v>356</v>
      </c>
      <c r="M39">
        <v>443</v>
      </c>
      <c r="N39">
        <v>1.9E-2</v>
      </c>
      <c r="O39">
        <v>-25.548999999999999</v>
      </c>
      <c r="P39">
        <f t="shared" si="2"/>
        <v>8.4136800000000012E-2</v>
      </c>
      <c r="Q39">
        <f t="shared" si="3"/>
        <v>6.2689E-3</v>
      </c>
    </row>
    <row r="40" spans="1:17">
      <c r="A40" t="s">
        <v>55</v>
      </c>
      <c r="B40" t="e">
        <v>#N/A</v>
      </c>
      <c r="C40" t="e">
        <v>#N/A</v>
      </c>
      <c r="D40">
        <v>0.84399999999999997</v>
      </c>
      <c r="E40">
        <v>105</v>
      </c>
      <c r="F40">
        <v>0.83699999999999997</v>
      </c>
      <c r="G40">
        <v>0.17499999999999999</v>
      </c>
      <c r="H40">
        <v>0</v>
      </c>
      <c r="I40">
        <v>3.843</v>
      </c>
      <c r="J40">
        <v>3.782</v>
      </c>
      <c r="K40">
        <v>0</v>
      </c>
      <c r="L40">
        <v>307</v>
      </c>
      <c r="M40">
        <v>384</v>
      </c>
      <c r="N40">
        <v>1.7000000000000001E-2</v>
      </c>
      <c r="O40">
        <v>-30.138000000000002</v>
      </c>
      <c r="P40">
        <f t="shared" si="2"/>
        <v>7.3819400000000007E-2</v>
      </c>
      <c r="Q40">
        <f t="shared" si="3"/>
        <v>7.6051999999999995E-3</v>
      </c>
    </row>
    <row r="41" spans="1:17">
      <c r="A41" t="s">
        <v>56</v>
      </c>
      <c r="B41" t="e">
        <v>#N/A</v>
      </c>
      <c r="C41" t="e">
        <v>#N/A</v>
      </c>
      <c r="D41">
        <v>1.7729999999999999</v>
      </c>
      <c r="E41">
        <v>231</v>
      </c>
      <c r="F41">
        <v>1.7589999999999999</v>
      </c>
      <c r="G41">
        <v>-2.9820000000000002</v>
      </c>
      <c r="H41">
        <v>0</v>
      </c>
      <c r="I41">
        <v>6.3239999999999998</v>
      </c>
      <c r="J41">
        <v>6.2249999999999996</v>
      </c>
      <c r="K41">
        <v>0</v>
      </c>
      <c r="L41">
        <v>506</v>
      </c>
      <c r="M41">
        <v>637</v>
      </c>
      <c r="N41">
        <v>2.7E-2</v>
      </c>
      <c r="O41">
        <v>-34.762</v>
      </c>
      <c r="P41">
        <f t="shared" si="2"/>
        <v>0.11301920000000001</v>
      </c>
      <c r="Q41">
        <f t="shared" si="3"/>
        <v>1.5315899999999999E-2</v>
      </c>
    </row>
    <row r="42" spans="1:17">
      <c r="A42" t="s">
        <v>57</v>
      </c>
      <c r="B42" t="e">
        <v>#N/A</v>
      </c>
      <c r="C42" t="e">
        <v>#N/A</v>
      </c>
      <c r="D42">
        <v>0.54300000000000004</v>
      </c>
      <c r="E42">
        <v>69</v>
      </c>
      <c r="F42">
        <v>0.53900000000000003</v>
      </c>
      <c r="G42">
        <v>-0.63200000000000001</v>
      </c>
      <c r="H42">
        <v>0</v>
      </c>
      <c r="I42">
        <v>2.6840000000000002</v>
      </c>
      <c r="J42">
        <v>2.641</v>
      </c>
      <c r="K42">
        <v>0</v>
      </c>
      <c r="L42">
        <v>217</v>
      </c>
      <c r="M42">
        <v>272</v>
      </c>
      <c r="N42">
        <v>1.2E-2</v>
      </c>
      <c r="O42">
        <v>-29.72</v>
      </c>
      <c r="P42">
        <f t="shared" si="2"/>
        <v>5.5507200000000007E-2</v>
      </c>
      <c r="Q42">
        <f t="shared" si="3"/>
        <v>5.1069000000000002E-3</v>
      </c>
    </row>
    <row r="43" spans="1:17">
      <c r="A43" t="s">
        <v>58</v>
      </c>
      <c r="B43" t="e">
        <v>#N/A</v>
      </c>
      <c r="C43" t="e">
        <v>#N/A</v>
      </c>
      <c r="D43">
        <v>1.3009999999999999</v>
      </c>
      <c r="E43">
        <v>162</v>
      </c>
      <c r="F43">
        <v>1.292</v>
      </c>
      <c r="G43">
        <v>-3.536</v>
      </c>
      <c r="H43">
        <v>0</v>
      </c>
      <c r="I43">
        <v>5.3230000000000004</v>
      </c>
      <c r="J43">
        <v>5.24</v>
      </c>
      <c r="K43">
        <v>0</v>
      </c>
      <c r="L43">
        <v>423</v>
      </c>
      <c r="M43">
        <v>532</v>
      </c>
      <c r="N43">
        <v>2.3E-2</v>
      </c>
      <c r="O43">
        <v>-34.414000000000001</v>
      </c>
      <c r="P43">
        <f t="shared" si="2"/>
        <v>9.7203400000000009E-2</v>
      </c>
      <c r="Q43">
        <f t="shared" si="3"/>
        <v>1.13983E-2</v>
      </c>
    </row>
    <row r="44" spans="1:17">
      <c r="A44" t="s">
        <v>59</v>
      </c>
      <c r="B44" t="e">
        <v>#N/A</v>
      </c>
      <c r="C44" t="e">
        <v>#N/A</v>
      </c>
      <c r="D44">
        <v>1.343</v>
      </c>
      <c r="E44">
        <v>166</v>
      </c>
      <c r="F44">
        <v>1.333</v>
      </c>
      <c r="G44">
        <v>-0.40500000000000003</v>
      </c>
      <c r="H44">
        <v>0</v>
      </c>
      <c r="I44">
        <v>7.05</v>
      </c>
      <c r="J44">
        <v>6.9390000000000001</v>
      </c>
      <c r="K44">
        <v>0</v>
      </c>
      <c r="L44">
        <v>563</v>
      </c>
      <c r="M44">
        <v>697</v>
      </c>
      <c r="N44">
        <v>0.03</v>
      </c>
      <c r="O44">
        <v>-28.802</v>
      </c>
      <c r="P44">
        <f t="shared" si="2"/>
        <v>0.12449</v>
      </c>
      <c r="Q44">
        <f t="shared" si="3"/>
        <v>1.1746899999999999E-2</v>
      </c>
    </row>
    <row r="45" spans="1:17">
      <c r="A45" t="s">
        <v>60</v>
      </c>
      <c r="B45" t="e">
        <v>#N/A</v>
      </c>
      <c r="C45" t="e">
        <v>#N/A</v>
      </c>
      <c r="D45">
        <v>0.77400000000000002</v>
      </c>
      <c r="E45">
        <v>98</v>
      </c>
      <c r="F45">
        <v>0.76800000000000002</v>
      </c>
      <c r="G45">
        <v>-2.3279999999999998</v>
      </c>
      <c r="H45">
        <v>0</v>
      </c>
      <c r="I45">
        <v>3.8730000000000002</v>
      </c>
      <c r="J45">
        <v>3.8119999999999998</v>
      </c>
      <c r="K45">
        <v>0</v>
      </c>
      <c r="L45">
        <v>319</v>
      </c>
      <c r="M45">
        <v>400</v>
      </c>
      <c r="N45">
        <v>1.7000000000000001E-2</v>
      </c>
      <c r="O45">
        <v>-30.100999999999999</v>
      </c>
      <c r="P45">
        <f t="shared" si="2"/>
        <v>7.4293400000000009E-2</v>
      </c>
      <c r="Q45">
        <f t="shared" si="3"/>
        <v>7.0242000000000004E-3</v>
      </c>
    </row>
    <row r="46" spans="1:17">
      <c r="A46" t="s">
        <v>61</v>
      </c>
      <c r="B46" t="e">
        <v>#N/A</v>
      </c>
      <c r="C46" t="e">
        <v>#N/A</v>
      </c>
      <c r="D46">
        <v>1.853</v>
      </c>
      <c r="E46">
        <v>241</v>
      </c>
      <c r="F46">
        <v>1.839</v>
      </c>
      <c r="G46">
        <v>-2.7719999999999998</v>
      </c>
      <c r="H46">
        <v>0</v>
      </c>
      <c r="I46">
        <v>7.0430000000000001</v>
      </c>
      <c r="J46">
        <v>6.9329999999999998</v>
      </c>
      <c r="K46">
        <v>0</v>
      </c>
      <c r="L46">
        <v>578</v>
      </c>
      <c r="M46">
        <v>725</v>
      </c>
      <c r="N46">
        <v>0.03</v>
      </c>
      <c r="O46">
        <v>-34.027000000000001</v>
      </c>
      <c r="P46">
        <f t="shared" si="2"/>
        <v>0.12437940000000001</v>
      </c>
      <c r="Q46">
        <f t="shared" si="3"/>
        <v>1.5979900000000002E-2</v>
      </c>
    </row>
    <row r="47" spans="1:17">
      <c r="A47" t="s">
        <v>62</v>
      </c>
      <c r="B47" t="e">
        <v>#N/A</v>
      </c>
      <c r="C47" t="e">
        <v>#N/A</v>
      </c>
      <c r="D47">
        <v>1.034</v>
      </c>
      <c r="E47">
        <v>127</v>
      </c>
      <c r="F47">
        <v>1.026</v>
      </c>
      <c r="G47">
        <v>0.73799999999999999</v>
      </c>
      <c r="H47">
        <v>0</v>
      </c>
      <c r="I47">
        <v>4.4690000000000003</v>
      </c>
      <c r="J47">
        <v>4.399</v>
      </c>
      <c r="K47">
        <v>0</v>
      </c>
      <c r="L47">
        <v>364</v>
      </c>
      <c r="M47">
        <v>456</v>
      </c>
      <c r="N47">
        <v>1.9E-2</v>
      </c>
      <c r="O47">
        <v>-29.359000000000002</v>
      </c>
      <c r="P47">
        <f t="shared" si="2"/>
        <v>8.3710200000000012E-2</v>
      </c>
      <c r="Q47">
        <f t="shared" si="3"/>
        <v>9.1821999999999997E-3</v>
      </c>
    </row>
    <row r="48" spans="1:17">
      <c r="A48" t="s">
        <v>63</v>
      </c>
      <c r="B48" t="e">
        <v>#N/A</v>
      </c>
      <c r="C48" t="e">
        <v>#N/A</v>
      </c>
      <c r="D48">
        <v>1.2529999999999999</v>
      </c>
      <c r="E48">
        <v>162</v>
      </c>
      <c r="F48">
        <v>1.244</v>
      </c>
      <c r="G48">
        <v>-2.2869999999999999</v>
      </c>
      <c r="H48">
        <v>0</v>
      </c>
      <c r="I48">
        <v>5.3220000000000001</v>
      </c>
      <c r="J48">
        <v>5.2380000000000004</v>
      </c>
      <c r="K48">
        <v>0</v>
      </c>
      <c r="L48">
        <v>438</v>
      </c>
      <c r="M48">
        <v>551</v>
      </c>
      <c r="N48">
        <v>2.3E-2</v>
      </c>
      <c r="O48">
        <v>-33.073</v>
      </c>
      <c r="P48">
        <f t="shared" si="2"/>
        <v>9.7187600000000013E-2</v>
      </c>
      <c r="Q48">
        <f t="shared" si="3"/>
        <v>1.0999899999999998E-2</v>
      </c>
    </row>
    <row r="49" spans="1:17">
      <c r="A49" t="s">
        <v>64</v>
      </c>
      <c r="B49" t="e">
        <v>#N/A</v>
      </c>
      <c r="C49" t="e">
        <v>#N/A</v>
      </c>
      <c r="D49">
        <v>0.89700000000000002</v>
      </c>
      <c r="E49">
        <v>110</v>
      </c>
      <c r="F49">
        <v>0.89</v>
      </c>
      <c r="G49">
        <v>-8.8999999999999996E-2</v>
      </c>
      <c r="H49">
        <v>0</v>
      </c>
      <c r="I49">
        <v>4.1630000000000003</v>
      </c>
      <c r="J49">
        <v>4.0970000000000004</v>
      </c>
      <c r="K49">
        <v>0</v>
      </c>
      <c r="L49">
        <v>340</v>
      </c>
      <c r="M49">
        <v>426</v>
      </c>
      <c r="N49">
        <v>1.7999999999999999E-2</v>
      </c>
      <c r="O49">
        <v>-29.096</v>
      </c>
      <c r="P49">
        <f t="shared" si="2"/>
        <v>7.8875400000000012E-2</v>
      </c>
      <c r="Q49">
        <f t="shared" si="3"/>
        <v>8.0451000000000012E-3</v>
      </c>
    </row>
    <row r="50" spans="1:17">
      <c r="A50" t="s">
        <v>65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>
        <v>2.9420000000000002</v>
      </c>
      <c r="J50">
        <v>2.8959999999999999</v>
      </c>
      <c r="K50">
        <v>0</v>
      </c>
      <c r="L50">
        <v>241</v>
      </c>
      <c r="M50">
        <v>302</v>
      </c>
      <c r="N50">
        <v>1.2999999999999999E-2</v>
      </c>
      <c r="O50">
        <v>-25.562000000000001</v>
      </c>
      <c r="P50">
        <f t="shared" si="2"/>
        <v>5.9583600000000007E-2</v>
      </c>
    </row>
    <row r="51" spans="1:17">
      <c r="A51" t="s">
        <v>66</v>
      </c>
      <c r="B51" t="e">
        <v>#N/A</v>
      </c>
      <c r="C51" t="e">
        <v>#N/A</v>
      </c>
      <c r="D51">
        <v>0.65600000000000003</v>
      </c>
      <c r="E51">
        <v>79</v>
      </c>
      <c r="F51">
        <v>0.65100000000000002</v>
      </c>
      <c r="G51">
        <v>-2.157</v>
      </c>
      <c r="H51">
        <v>0</v>
      </c>
      <c r="I51">
        <v>3.2469999999999999</v>
      </c>
      <c r="J51">
        <v>3.1960000000000002</v>
      </c>
      <c r="K51">
        <v>0</v>
      </c>
      <c r="L51">
        <v>265</v>
      </c>
      <c r="M51">
        <v>333</v>
      </c>
      <c r="N51">
        <v>1.4E-2</v>
      </c>
      <c r="O51">
        <v>-30.277999999999999</v>
      </c>
      <c r="P51">
        <f t="shared" si="2"/>
        <v>6.4402600000000004E-2</v>
      </c>
      <c r="Q51">
        <f t="shared" si="3"/>
        <v>6.0448000000000003E-3</v>
      </c>
    </row>
    <row r="52" spans="1:17">
      <c r="A52" t="s">
        <v>67</v>
      </c>
      <c r="B52" t="e">
        <v>#N/A</v>
      </c>
      <c r="C52" t="e">
        <v>#N/A</v>
      </c>
      <c r="D52">
        <v>2.3090000000000002</v>
      </c>
      <c r="E52">
        <v>287</v>
      </c>
      <c r="F52">
        <v>2.2909999999999999</v>
      </c>
      <c r="G52">
        <v>-2.8239999999999998</v>
      </c>
      <c r="H52">
        <v>0</v>
      </c>
      <c r="I52">
        <v>7.8710000000000004</v>
      </c>
      <c r="J52">
        <v>7.7469999999999999</v>
      </c>
      <c r="K52">
        <v>0</v>
      </c>
      <c r="L52">
        <v>638</v>
      </c>
      <c r="M52">
        <v>801</v>
      </c>
      <c r="N52">
        <v>3.4000000000000002E-2</v>
      </c>
      <c r="O52">
        <v>-34.085000000000001</v>
      </c>
      <c r="P52">
        <f t="shared" si="2"/>
        <v>0.13746180000000002</v>
      </c>
      <c r="Q52">
        <f t="shared" si="3"/>
        <v>1.9764700000000003E-2</v>
      </c>
    </row>
    <row r="53" spans="1:17">
      <c r="A53" t="s">
        <v>68</v>
      </c>
      <c r="B53" t="e">
        <v>#N/A</v>
      </c>
      <c r="C53" t="e">
        <v>#N/A</v>
      </c>
      <c r="D53">
        <v>0.91400000000000003</v>
      </c>
      <c r="E53">
        <v>119</v>
      </c>
      <c r="F53">
        <v>0.90700000000000003</v>
      </c>
      <c r="G53">
        <v>1.577</v>
      </c>
      <c r="H53">
        <v>0</v>
      </c>
      <c r="I53">
        <v>4.3479999999999999</v>
      </c>
      <c r="J53">
        <v>4.2789999999999999</v>
      </c>
      <c r="K53">
        <v>0</v>
      </c>
      <c r="L53">
        <v>359</v>
      </c>
      <c r="M53">
        <v>448</v>
      </c>
      <c r="N53">
        <v>1.9E-2</v>
      </c>
      <c r="O53">
        <v>-29.407</v>
      </c>
      <c r="P53">
        <f>(0.0061*I53)+0.1327</f>
        <v>0.1592228</v>
      </c>
      <c r="Q53">
        <f>(0.0035*D53)+0.0182</f>
        <v>2.1399000000000001E-2</v>
      </c>
    </row>
    <row r="54" spans="1:17">
      <c r="A54" t="s">
        <v>69</v>
      </c>
      <c r="B54" t="e">
        <v>#N/A</v>
      </c>
      <c r="C54" t="e">
        <v>#N/A</v>
      </c>
      <c r="D54">
        <v>1.375</v>
      </c>
      <c r="E54">
        <v>170</v>
      </c>
      <c r="F54">
        <v>1.365</v>
      </c>
      <c r="G54">
        <v>-1.5149999999999999</v>
      </c>
      <c r="H54">
        <v>0</v>
      </c>
      <c r="I54">
        <v>5.7720000000000002</v>
      </c>
      <c r="J54">
        <v>5.681</v>
      </c>
      <c r="K54">
        <v>0</v>
      </c>
      <c r="L54">
        <v>462</v>
      </c>
      <c r="M54">
        <v>579</v>
      </c>
      <c r="N54">
        <v>2.5000000000000001E-2</v>
      </c>
      <c r="O54">
        <v>-33.121000000000002</v>
      </c>
      <c r="P54">
        <f t="shared" ref="P54:P72" si="4">(0.0061*I54)+0.1327</f>
        <v>0.16790920000000001</v>
      </c>
      <c r="Q54">
        <f t="shared" ref="Q54:Q72" si="5">(0.0035*D54)+0.0182</f>
        <v>2.3012500000000002E-2</v>
      </c>
    </row>
    <row r="55" spans="1:17">
      <c r="A55" t="s">
        <v>70</v>
      </c>
      <c r="B55" t="e">
        <v>#N/A</v>
      </c>
      <c r="C55" t="e">
        <v>#N/A</v>
      </c>
      <c r="D55">
        <v>1.494</v>
      </c>
      <c r="E55">
        <v>185</v>
      </c>
      <c r="F55">
        <v>1.4830000000000001</v>
      </c>
      <c r="G55">
        <v>1.44</v>
      </c>
      <c r="H55">
        <v>0</v>
      </c>
      <c r="I55">
        <v>6.4219999999999997</v>
      </c>
      <c r="J55">
        <v>6.3209999999999997</v>
      </c>
      <c r="K55">
        <v>0</v>
      </c>
      <c r="L55">
        <v>499</v>
      </c>
      <c r="M55">
        <v>625</v>
      </c>
      <c r="N55">
        <v>2.8000000000000001E-2</v>
      </c>
      <c r="O55">
        <v>-30.059000000000001</v>
      </c>
      <c r="P55">
        <f t="shared" si="4"/>
        <v>0.1718742</v>
      </c>
      <c r="Q55">
        <f t="shared" si="5"/>
        <v>2.3429000000000002E-2</v>
      </c>
    </row>
    <row r="56" spans="1:17">
      <c r="A56" t="s">
        <v>71</v>
      </c>
      <c r="B56" t="e">
        <v>#N/A</v>
      </c>
      <c r="C56" t="e">
        <v>#N/A</v>
      </c>
      <c r="D56">
        <v>0.51300000000000001</v>
      </c>
      <c r="E56">
        <v>64</v>
      </c>
      <c r="F56">
        <v>0.51</v>
      </c>
      <c r="G56">
        <v>3.29</v>
      </c>
      <c r="H56">
        <v>0</v>
      </c>
      <c r="I56">
        <v>3.6629999999999998</v>
      </c>
      <c r="J56">
        <v>3.6059999999999999</v>
      </c>
      <c r="K56">
        <v>0</v>
      </c>
      <c r="L56">
        <v>298</v>
      </c>
      <c r="M56">
        <v>371</v>
      </c>
      <c r="N56">
        <v>1.6E-2</v>
      </c>
      <c r="O56">
        <v>-26.443000000000001</v>
      </c>
      <c r="P56">
        <f t="shared" si="4"/>
        <v>0.15504430000000002</v>
      </c>
      <c r="Q56">
        <f t="shared" si="5"/>
        <v>1.9995499999999999E-2</v>
      </c>
    </row>
    <row r="57" spans="1:17">
      <c r="A57" t="s">
        <v>72</v>
      </c>
      <c r="B57" t="e">
        <v>#N/A</v>
      </c>
      <c r="C57" t="e">
        <v>#N/A</v>
      </c>
      <c r="D57">
        <v>0.80700000000000005</v>
      </c>
      <c r="E57">
        <v>102</v>
      </c>
      <c r="F57">
        <v>0.80100000000000005</v>
      </c>
      <c r="G57">
        <v>-0.68600000000000005</v>
      </c>
      <c r="H57">
        <v>0</v>
      </c>
      <c r="I57">
        <v>4.319</v>
      </c>
      <c r="J57">
        <v>4.2510000000000003</v>
      </c>
      <c r="K57">
        <v>0</v>
      </c>
      <c r="L57">
        <v>348</v>
      </c>
      <c r="M57">
        <v>436</v>
      </c>
      <c r="N57">
        <v>1.9E-2</v>
      </c>
      <c r="O57">
        <v>-33.707999999999998</v>
      </c>
      <c r="P57">
        <f t="shared" si="4"/>
        <v>0.15904590000000002</v>
      </c>
      <c r="Q57">
        <f t="shared" si="5"/>
        <v>2.1024500000000002E-2</v>
      </c>
    </row>
    <row r="58" spans="1:17">
      <c r="A58" t="s">
        <v>73</v>
      </c>
      <c r="B58" t="e">
        <v>#N/A</v>
      </c>
      <c r="C58" t="e">
        <v>#N/A</v>
      </c>
      <c r="D58">
        <v>0.97299999999999998</v>
      </c>
      <c r="E58">
        <v>125</v>
      </c>
      <c r="F58">
        <v>0.96599999999999997</v>
      </c>
      <c r="G58">
        <v>-1.353</v>
      </c>
      <c r="H58">
        <v>0</v>
      </c>
      <c r="I58">
        <v>5.1669999999999998</v>
      </c>
      <c r="J58">
        <v>5.0860000000000003</v>
      </c>
      <c r="K58">
        <v>0</v>
      </c>
      <c r="L58">
        <v>436</v>
      </c>
      <c r="M58">
        <v>546</v>
      </c>
      <c r="N58">
        <v>2.1999999999999999E-2</v>
      </c>
      <c r="O58">
        <v>-31.974</v>
      </c>
      <c r="P58">
        <f t="shared" si="4"/>
        <v>0.16421870000000002</v>
      </c>
      <c r="Q58">
        <f t="shared" si="5"/>
        <v>2.16055E-2</v>
      </c>
    </row>
    <row r="59" spans="1:17">
      <c r="A59" t="s">
        <v>74</v>
      </c>
      <c r="B59" t="e">
        <v>#N/A</v>
      </c>
      <c r="C59" t="e">
        <v>#N/A</v>
      </c>
      <c r="D59">
        <v>1.452</v>
      </c>
      <c r="E59">
        <v>186</v>
      </c>
      <c r="F59">
        <v>1.4410000000000001</v>
      </c>
      <c r="G59">
        <v>-0.90700000000000003</v>
      </c>
      <c r="H59">
        <v>0</v>
      </c>
      <c r="I59">
        <v>6.3760000000000003</v>
      </c>
      <c r="J59">
        <v>6.2759999999999998</v>
      </c>
      <c r="K59">
        <v>0</v>
      </c>
      <c r="L59">
        <v>532</v>
      </c>
      <c r="M59">
        <v>669</v>
      </c>
      <c r="N59">
        <v>2.7E-2</v>
      </c>
      <c r="O59">
        <v>-34.655000000000001</v>
      </c>
      <c r="P59">
        <f t="shared" si="4"/>
        <v>0.17159360000000001</v>
      </c>
      <c r="Q59">
        <f t="shared" si="5"/>
        <v>2.3282000000000001E-2</v>
      </c>
    </row>
    <row r="60" spans="1:17">
      <c r="A60" t="s">
        <v>75</v>
      </c>
      <c r="B60" t="e">
        <v>#N/A</v>
      </c>
      <c r="C60" t="e">
        <v>#N/A</v>
      </c>
      <c r="D60">
        <v>1.113</v>
      </c>
      <c r="E60">
        <v>139</v>
      </c>
      <c r="F60">
        <v>1.1040000000000001</v>
      </c>
      <c r="G60">
        <v>-0.40699999999999997</v>
      </c>
      <c r="H60">
        <v>0</v>
      </c>
      <c r="I60">
        <v>6.3540000000000001</v>
      </c>
      <c r="J60">
        <v>6.2539999999999996</v>
      </c>
      <c r="K60">
        <v>0</v>
      </c>
      <c r="L60">
        <v>525</v>
      </c>
      <c r="M60">
        <v>658</v>
      </c>
      <c r="N60">
        <v>2.7E-2</v>
      </c>
      <c r="O60">
        <v>-30.294</v>
      </c>
      <c r="P60">
        <f t="shared" si="4"/>
        <v>0.17145940000000001</v>
      </c>
      <c r="Q60">
        <f t="shared" si="5"/>
        <v>2.2095500000000001E-2</v>
      </c>
    </row>
    <row r="61" spans="1:17">
      <c r="A61" t="s">
        <v>76</v>
      </c>
      <c r="B61" t="e">
        <v>#N/A</v>
      </c>
      <c r="C61" t="e">
        <v>#N/A</v>
      </c>
      <c r="D61">
        <v>0.6</v>
      </c>
      <c r="E61">
        <v>73</v>
      </c>
      <c r="F61">
        <v>0.59599999999999997</v>
      </c>
      <c r="G61">
        <v>4.6429999999999998</v>
      </c>
      <c r="H61">
        <v>0</v>
      </c>
      <c r="I61">
        <v>4.7919999999999998</v>
      </c>
      <c r="J61">
        <v>4.7169999999999996</v>
      </c>
      <c r="K61">
        <v>0</v>
      </c>
      <c r="L61">
        <v>408</v>
      </c>
      <c r="M61">
        <v>509</v>
      </c>
      <c r="N61">
        <v>2.1000000000000001E-2</v>
      </c>
      <c r="O61">
        <v>-28.649000000000001</v>
      </c>
      <c r="P61">
        <f t="shared" si="4"/>
        <v>0.16193120000000003</v>
      </c>
      <c r="Q61">
        <f t="shared" si="5"/>
        <v>2.0300000000000002E-2</v>
      </c>
    </row>
    <row r="62" spans="1:17">
      <c r="A62" t="s">
        <v>77</v>
      </c>
      <c r="B62" t="e">
        <v>#N/A</v>
      </c>
      <c r="C62" t="e">
        <v>#N/A</v>
      </c>
      <c r="D62">
        <v>0.91500000000000004</v>
      </c>
      <c r="E62">
        <v>118</v>
      </c>
      <c r="F62">
        <v>0.90800000000000003</v>
      </c>
      <c r="G62">
        <v>1.544</v>
      </c>
      <c r="H62">
        <v>0</v>
      </c>
      <c r="I62">
        <v>4.5430000000000001</v>
      </c>
      <c r="J62">
        <v>4.4720000000000004</v>
      </c>
      <c r="K62">
        <v>0</v>
      </c>
      <c r="L62">
        <v>383</v>
      </c>
      <c r="M62">
        <v>478</v>
      </c>
      <c r="N62">
        <v>1.9E-2</v>
      </c>
      <c r="O62">
        <v>-32.954000000000001</v>
      </c>
      <c r="P62">
        <f t="shared" si="4"/>
        <v>0.16041230000000001</v>
      </c>
      <c r="Q62">
        <f t="shared" si="5"/>
        <v>2.1402500000000001E-2</v>
      </c>
    </row>
    <row r="63" spans="1:17">
      <c r="A63" t="s">
        <v>78</v>
      </c>
      <c r="B63" t="e">
        <v>#N/A</v>
      </c>
      <c r="C63" t="e">
        <v>#N/A</v>
      </c>
      <c r="D63">
        <v>2.6659999999999999</v>
      </c>
      <c r="E63">
        <v>357</v>
      </c>
      <c r="F63">
        <v>2.6459999999999999</v>
      </c>
      <c r="G63">
        <v>-2.032</v>
      </c>
      <c r="H63">
        <v>0</v>
      </c>
      <c r="I63">
        <v>9.6999999999999993</v>
      </c>
      <c r="J63">
        <v>9.548</v>
      </c>
      <c r="K63">
        <v>0</v>
      </c>
      <c r="L63">
        <v>813</v>
      </c>
      <c r="M63">
        <v>1017</v>
      </c>
      <c r="N63">
        <v>4.2000000000000003E-2</v>
      </c>
      <c r="O63">
        <v>-33.744999999999997</v>
      </c>
      <c r="P63">
        <f t="shared" si="4"/>
        <v>0.19187000000000001</v>
      </c>
      <c r="Q63">
        <f t="shared" si="5"/>
        <v>2.7531E-2</v>
      </c>
    </row>
    <row r="64" spans="1:17">
      <c r="A64" t="s">
        <v>79</v>
      </c>
      <c r="B64" t="e">
        <v>#N/A</v>
      </c>
      <c r="C64" t="e">
        <v>#N/A</v>
      </c>
      <c r="D64">
        <v>0.79100000000000004</v>
      </c>
      <c r="E64">
        <v>96</v>
      </c>
      <c r="F64">
        <v>0.78500000000000003</v>
      </c>
      <c r="G64">
        <v>0.158</v>
      </c>
      <c r="H64">
        <v>0</v>
      </c>
      <c r="I64">
        <v>3.4460000000000002</v>
      </c>
      <c r="J64">
        <v>3.3919999999999999</v>
      </c>
      <c r="K64">
        <v>0</v>
      </c>
      <c r="L64">
        <v>287</v>
      </c>
      <c r="M64">
        <v>360</v>
      </c>
      <c r="N64">
        <v>1.4999999999999999E-2</v>
      </c>
      <c r="O64">
        <v>-30.45</v>
      </c>
      <c r="P64">
        <f t="shared" si="4"/>
        <v>0.15372060000000001</v>
      </c>
      <c r="Q64">
        <f t="shared" si="5"/>
        <v>2.0968500000000001E-2</v>
      </c>
    </row>
    <row r="65" spans="1:17">
      <c r="A65" t="s">
        <v>80</v>
      </c>
      <c r="B65" t="e">
        <v>#N/A</v>
      </c>
      <c r="C65" t="e">
        <v>#N/A</v>
      </c>
      <c r="D65">
        <v>2.7109999999999999</v>
      </c>
      <c r="E65">
        <v>364</v>
      </c>
      <c r="F65">
        <v>2.69</v>
      </c>
      <c r="G65">
        <v>-1.8129999999999999</v>
      </c>
      <c r="H65">
        <v>0</v>
      </c>
      <c r="I65">
        <v>10.847</v>
      </c>
      <c r="J65">
        <v>10.677</v>
      </c>
      <c r="K65">
        <v>0</v>
      </c>
      <c r="L65">
        <v>906</v>
      </c>
      <c r="M65">
        <v>1136</v>
      </c>
      <c r="N65">
        <v>4.7E-2</v>
      </c>
      <c r="O65">
        <v>-35.487000000000002</v>
      </c>
      <c r="P65">
        <f t="shared" si="4"/>
        <v>0.19886670000000001</v>
      </c>
      <c r="Q65">
        <f t="shared" si="5"/>
        <v>2.7688500000000001E-2</v>
      </c>
    </row>
    <row r="66" spans="1:17">
      <c r="A66" t="s">
        <v>81</v>
      </c>
      <c r="B66" t="e">
        <v>#N/A</v>
      </c>
      <c r="C66" t="e">
        <v>#N/A</v>
      </c>
      <c r="D66">
        <v>0.84699999999999998</v>
      </c>
      <c r="E66">
        <v>104</v>
      </c>
      <c r="F66">
        <v>0.84099999999999997</v>
      </c>
      <c r="G66">
        <v>22.082999999999998</v>
      </c>
      <c r="H66">
        <v>0</v>
      </c>
      <c r="I66">
        <v>3.7320000000000002</v>
      </c>
      <c r="J66">
        <v>3.673</v>
      </c>
      <c r="K66">
        <v>0</v>
      </c>
      <c r="L66">
        <v>312</v>
      </c>
      <c r="M66">
        <v>391</v>
      </c>
      <c r="N66">
        <v>1.6E-2</v>
      </c>
      <c r="O66">
        <v>-30.489000000000001</v>
      </c>
      <c r="P66">
        <f t="shared" si="4"/>
        <v>0.15546520000000003</v>
      </c>
      <c r="Q66">
        <f t="shared" si="5"/>
        <v>2.1164500000000003E-2</v>
      </c>
    </row>
    <row r="67" spans="1:17">
      <c r="A67" t="s">
        <v>82</v>
      </c>
      <c r="B67" t="e">
        <v>#N/A</v>
      </c>
      <c r="C67" t="e">
        <v>#N/A</v>
      </c>
      <c r="D67">
        <v>2.7349999999999999</v>
      </c>
      <c r="E67">
        <v>365</v>
      </c>
      <c r="F67">
        <v>2.7149999999999999</v>
      </c>
      <c r="G67">
        <v>-2.306</v>
      </c>
      <c r="H67">
        <v>0</v>
      </c>
      <c r="I67">
        <v>12.699</v>
      </c>
      <c r="J67">
        <v>12.499000000000001</v>
      </c>
      <c r="K67">
        <v>0</v>
      </c>
      <c r="L67">
        <v>1065</v>
      </c>
      <c r="M67">
        <v>1327</v>
      </c>
      <c r="N67">
        <v>5.3999999999999999E-2</v>
      </c>
      <c r="O67">
        <v>-30.954000000000001</v>
      </c>
      <c r="P67">
        <f t="shared" si="4"/>
        <v>0.21016390000000001</v>
      </c>
      <c r="Q67">
        <f t="shared" si="5"/>
        <v>2.7772499999999999E-2</v>
      </c>
    </row>
    <row r="68" spans="1:17">
      <c r="A68" t="s">
        <v>83</v>
      </c>
      <c r="B68" t="e">
        <v>#N/A</v>
      </c>
      <c r="C68" t="e">
        <v>#N/A</v>
      </c>
      <c r="D68">
        <v>0.88600000000000001</v>
      </c>
      <c r="E68">
        <v>113</v>
      </c>
      <c r="F68">
        <v>0.879</v>
      </c>
      <c r="G68">
        <v>0.20599999999999999</v>
      </c>
      <c r="H68">
        <v>0</v>
      </c>
      <c r="I68">
        <v>3.8530000000000002</v>
      </c>
      <c r="J68">
        <v>3.7919999999999998</v>
      </c>
      <c r="K68">
        <v>0</v>
      </c>
      <c r="L68">
        <v>324</v>
      </c>
      <c r="M68">
        <v>405</v>
      </c>
      <c r="N68">
        <v>1.7000000000000001E-2</v>
      </c>
      <c r="O68">
        <v>-30.244</v>
      </c>
      <c r="P68">
        <f t="shared" si="4"/>
        <v>0.15620330000000002</v>
      </c>
      <c r="Q68">
        <f t="shared" si="5"/>
        <v>2.1301E-2</v>
      </c>
    </row>
    <row r="69" spans="1:17">
      <c r="A69" t="s">
        <v>84</v>
      </c>
      <c r="B69" t="e">
        <v>#N/A</v>
      </c>
      <c r="C69" t="e">
        <v>#N/A</v>
      </c>
      <c r="D69">
        <v>2.0129999999999999</v>
      </c>
      <c r="E69">
        <v>255</v>
      </c>
      <c r="F69">
        <v>1.9970000000000001</v>
      </c>
      <c r="G69">
        <v>-0.88800000000000001</v>
      </c>
      <c r="H69">
        <v>0</v>
      </c>
      <c r="I69">
        <v>8.4390000000000001</v>
      </c>
      <c r="J69">
        <v>8.3059999999999992</v>
      </c>
      <c r="K69">
        <v>0</v>
      </c>
      <c r="L69">
        <v>689</v>
      </c>
      <c r="M69">
        <v>864</v>
      </c>
      <c r="N69">
        <v>3.5999999999999997E-2</v>
      </c>
      <c r="O69">
        <v>-34.572000000000003</v>
      </c>
      <c r="P69">
        <f t="shared" si="4"/>
        <v>0.18417790000000001</v>
      </c>
      <c r="Q69">
        <f t="shared" si="5"/>
        <v>2.5245500000000001E-2</v>
      </c>
    </row>
    <row r="70" spans="1:17">
      <c r="A70" t="s">
        <v>85</v>
      </c>
      <c r="B70" t="e">
        <v>#N/A</v>
      </c>
      <c r="C70" t="e">
        <v>#N/A</v>
      </c>
      <c r="D70">
        <v>1.19</v>
      </c>
      <c r="E70">
        <v>146</v>
      </c>
      <c r="F70">
        <v>1.181</v>
      </c>
      <c r="G70">
        <v>0.439</v>
      </c>
      <c r="H70">
        <v>0</v>
      </c>
      <c r="I70">
        <v>6.1310000000000002</v>
      </c>
      <c r="J70">
        <v>6.0350000000000001</v>
      </c>
      <c r="K70">
        <v>0</v>
      </c>
      <c r="L70">
        <v>504</v>
      </c>
      <c r="M70">
        <v>631</v>
      </c>
      <c r="N70">
        <v>2.5999999999999999E-2</v>
      </c>
      <c r="O70">
        <v>-32.902000000000001</v>
      </c>
      <c r="P70">
        <f t="shared" si="4"/>
        <v>0.1700991</v>
      </c>
      <c r="Q70">
        <f t="shared" si="5"/>
        <v>2.2365000000000003E-2</v>
      </c>
    </row>
    <row r="71" spans="1:17">
      <c r="A71" t="s">
        <v>86</v>
      </c>
      <c r="B71" t="e">
        <v>#N/A</v>
      </c>
      <c r="C71" t="e">
        <v>#N/A</v>
      </c>
      <c r="D71">
        <v>1.6859999999999999</v>
      </c>
      <c r="E71">
        <v>213</v>
      </c>
      <c r="F71">
        <v>1.673</v>
      </c>
      <c r="G71">
        <v>-2.544</v>
      </c>
      <c r="H71">
        <v>0</v>
      </c>
      <c r="I71">
        <v>7.2960000000000003</v>
      </c>
      <c r="J71">
        <v>7.1820000000000004</v>
      </c>
      <c r="K71">
        <v>0</v>
      </c>
      <c r="L71">
        <v>594</v>
      </c>
      <c r="M71">
        <v>746</v>
      </c>
      <c r="N71">
        <v>3.1E-2</v>
      </c>
      <c r="O71">
        <v>-34.680999999999997</v>
      </c>
      <c r="P71">
        <f t="shared" si="4"/>
        <v>0.17720560000000002</v>
      </c>
      <c r="Q71">
        <f t="shared" si="5"/>
        <v>2.4101000000000001E-2</v>
      </c>
    </row>
    <row r="72" spans="1:17">
      <c r="A72" t="s">
        <v>87</v>
      </c>
      <c r="B72" t="e">
        <v>#N/A</v>
      </c>
      <c r="C72" t="e">
        <v>#N/A</v>
      </c>
      <c r="D72">
        <v>3.923</v>
      </c>
      <c r="E72">
        <v>502</v>
      </c>
      <c r="F72">
        <v>3.8940000000000001</v>
      </c>
      <c r="G72">
        <v>0.85899999999999999</v>
      </c>
      <c r="H72">
        <v>0</v>
      </c>
      <c r="I72">
        <v>22.440999999999999</v>
      </c>
      <c r="J72">
        <v>22.088999999999999</v>
      </c>
      <c r="K72">
        <v>0</v>
      </c>
      <c r="L72">
        <v>1813</v>
      </c>
      <c r="M72">
        <v>2239</v>
      </c>
      <c r="N72">
        <v>9.6000000000000002E-2</v>
      </c>
      <c r="O72">
        <v>-29.11</v>
      </c>
      <c r="P72">
        <f t="shared" si="4"/>
        <v>0.26959010000000005</v>
      </c>
      <c r="Q72">
        <f t="shared" si="5"/>
        <v>3.1930500000000001E-2</v>
      </c>
    </row>
    <row r="73" spans="1:17">
      <c r="A73" t="s">
        <v>88</v>
      </c>
      <c r="B73" t="e">
        <v>#N/A</v>
      </c>
      <c r="C73" t="e">
        <v>#N/A</v>
      </c>
      <c r="D73">
        <v>0.80600000000000005</v>
      </c>
      <c r="E73">
        <v>108</v>
      </c>
      <c r="F73">
        <v>0.8</v>
      </c>
      <c r="G73">
        <v>0.70099999999999996</v>
      </c>
      <c r="H73">
        <v>0</v>
      </c>
      <c r="I73">
        <v>6.26</v>
      </c>
      <c r="J73">
        <v>6.1619999999999999</v>
      </c>
      <c r="K73">
        <v>0</v>
      </c>
      <c r="L73">
        <v>535</v>
      </c>
      <c r="M73">
        <v>664</v>
      </c>
      <c r="N73">
        <v>2.7E-2</v>
      </c>
      <c r="O73">
        <v>-26.577999999999999</v>
      </c>
      <c r="P73">
        <f>(0.0166*I73)+0.0176</f>
        <v>0.121516</v>
      </c>
      <c r="Q73">
        <f>(0.0089*D73)+0.0002</f>
        <v>7.3734000000000004E-3</v>
      </c>
    </row>
    <row r="74" spans="1:17">
      <c r="A74" t="s">
        <v>89</v>
      </c>
      <c r="B74" t="e">
        <v>#N/A</v>
      </c>
      <c r="C74" t="e">
        <v>#N/A</v>
      </c>
      <c r="D74">
        <v>0.90600000000000003</v>
      </c>
      <c r="E74">
        <v>121</v>
      </c>
      <c r="F74">
        <v>0.89900000000000002</v>
      </c>
      <c r="G74">
        <v>1.786</v>
      </c>
      <c r="H74">
        <v>0</v>
      </c>
      <c r="I74">
        <v>4.0039999999999996</v>
      </c>
      <c r="J74">
        <v>3.9409999999999998</v>
      </c>
      <c r="K74">
        <v>0</v>
      </c>
      <c r="L74">
        <v>341</v>
      </c>
      <c r="M74">
        <v>427</v>
      </c>
      <c r="N74">
        <v>1.7000000000000001E-2</v>
      </c>
      <c r="O74">
        <v>-30.331</v>
      </c>
      <c r="P74">
        <f t="shared" ref="P74:P94" si="6">(0.0166*I74)+0.0176</f>
        <v>8.4066399999999999E-2</v>
      </c>
      <c r="Q74">
        <f t="shared" ref="Q74:Q94" si="7">(0.0089*D74)+0.0002</f>
        <v>8.2634000000000006E-3</v>
      </c>
    </row>
    <row r="75" spans="1:17">
      <c r="A75" t="s">
        <v>90</v>
      </c>
      <c r="B75" t="e">
        <v>#N/A</v>
      </c>
      <c r="C75" t="e">
        <v>#N/A</v>
      </c>
      <c r="D75">
        <v>2.14</v>
      </c>
      <c r="E75">
        <v>289</v>
      </c>
      <c r="F75">
        <v>2.1240000000000001</v>
      </c>
      <c r="G75">
        <v>-2.4590000000000001</v>
      </c>
      <c r="H75">
        <v>0</v>
      </c>
      <c r="I75">
        <v>7.5469999999999997</v>
      </c>
      <c r="J75">
        <v>7.4290000000000003</v>
      </c>
      <c r="K75">
        <v>0</v>
      </c>
      <c r="L75">
        <v>630</v>
      </c>
      <c r="M75">
        <v>791</v>
      </c>
      <c r="N75">
        <v>3.2000000000000001E-2</v>
      </c>
      <c r="O75">
        <v>-34.100999999999999</v>
      </c>
      <c r="P75">
        <f t="shared" si="6"/>
        <v>0.14288020000000001</v>
      </c>
      <c r="Q75">
        <f t="shared" si="7"/>
        <v>1.9245999999999999E-2</v>
      </c>
    </row>
    <row r="76" spans="1:17">
      <c r="A76" t="s">
        <v>91</v>
      </c>
      <c r="B76" t="e">
        <v>#N/A</v>
      </c>
      <c r="C76" t="e">
        <v>#N/A</v>
      </c>
      <c r="D76">
        <v>1.1819999999999999</v>
      </c>
      <c r="E76">
        <v>158</v>
      </c>
      <c r="F76">
        <v>1.173</v>
      </c>
      <c r="G76">
        <v>0.29399999999999998</v>
      </c>
      <c r="H76">
        <v>0</v>
      </c>
      <c r="I76">
        <v>4.4409999999999998</v>
      </c>
      <c r="J76">
        <v>4.3710000000000004</v>
      </c>
      <c r="K76">
        <v>0</v>
      </c>
      <c r="L76">
        <v>376</v>
      </c>
      <c r="M76">
        <v>471</v>
      </c>
      <c r="N76">
        <v>1.9E-2</v>
      </c>
      <c r="O76">
        <v>-29.731999999999999</v>
      </c>
      <c r="P76">
        <f t="shared" si="6"/>
        <v>9.1320600000000002E-2</v>
      </c>
      <c r="Q76">
        <f t="shared" si="7"/>
        <v>1.07198E-2</v>
      </c>
    </row>
    <row r="77" spans="1:17">
      <c r="A77" t="s">
        <v>92</v>
      </c>
      <c r="B77" t="e">
        <v>#N/A</v>
      </c>
      <c r="C77" t="e">
        <v>#N/A</v>
      </c>
      <c r="D77">
        <v>1.256</v>
      </c>
      <c r="E77">
        <v>169</v>
      </c>
      <c r="F77">
        <v>1.246</v>
      </c>
      <c r="G77">
        <v>-1.0469999999999999</v>
      </c>
      <c r="H77">
        <v>0</v>
      </c>
      <c r="I77">
        <v>4.9989999999999997</v>
      </c>
      <c r="J77">
        <v>4.92</v>
      </c>
      <c r="K77">
        <v>0</v>
      </c>
      <c r="L77">
        <v>425</v>
      </c>
      <c r="M77">
        <v>534</v>
      </c>
      <c r="N77">
        <v>2.1999999999999999E-2</v>
      </c>
      <c r="O77">
        <v>-31.756</v>
      </c>
      <c r="P77">
        <f t="shared" si="6"/>
        <v>0.1005834</v>
      </c>
      <c r="Q77">
        <f t="shared" si="7"/>
        <v>1.13784E-2</v>
      </c>
    </row>
    <row r="78" spans="1:17">
      <c r="A78" t="s">
        <v>93</v>
      </c>
      <c r="B78" t="e">
        <v>#N/A</v>
      </c>
      <c r="C78" t="e">
        <v>#N/A</v>
      </c>
      <c r="D78">
        <v>1.377</v>
      </c>
      <c r="E78">
        <v>181</v>
      </c>
      <c r="F78">
        <v>1.367</v>
      </c>
      <c r="G78">
        <v>1.929</v>
      </c>
      <c r="H78">
        <v>0</v>
      </c>
      <c r="I78">
        <v>5.7850000000000001</v>
      </c>
      <c r="J78">
        <v>5.694</v>
      </c>
      <c r="K78">
        <v>0</v>
      </c>
      <c r="L78">
        <v>486</v>
      </c>
      <c r="M78">
        <v>608</v>
      </c>
      <c r="N78">
        <v>2.5000000000000001E-2</v>
      </c>
      <c r="O78">
        <v>-28.776</v>
      </c>
      <c r="P78">
        <f t="shared" si="6"/>
        <v>0.11363100000000001</v>
      </c>
      <c r="Q78">
        <f t="shared" si="7"/>
        <v>1.2455300000000001E-2</v>
      </c>
    </row>
    <row r="79" spans="1:17">
      <c r="A79" t="s">
        <v>94</v>
      </c>
      <c r="B79" t="e">
        <v>#N/A</v>
      </c>
      <c r="C79" t="e">
        <v>#N/A</v>
      </c>
      <c r="D79">
        <v>0.97899999999999998</v>
      </c>
      <c r="E79">
        <v>131</v>
      </c>
      <c r="F79">
        <v>0.97199999999999998</v>
      </c>
      <c r="G79">
        <v>1.33</v>
      </c>
      <c r="H79">
        <v>0</v>
      </c>
      <c r="I79">
        <v>4.0389999999999997</v>
      </c>
      <c r="J79">
        <v>3.976</v>
      </c>
      <c r="K79">
        <v>0</v>
      </c>
      <c r="L79">
        <v>343</v>
      </c>
      <c r="M79">
        <v>430</v>
      </c>
      <c r="N79">
        <v>1.7000000000000001E-2</v>
      </c>
      <c r="O79">
        <v>-30.366</v>
      </c>
      <c r="P79">
        <f t="shared" si="6"/>
        <v>8.4647399999999998E-2</v>
      </c>
      <c r="Q79">
        <f t="shared" si="7"/>
        <v>8.9131000000000002E-3</v>
      </c>
    </row>
    <row r="80" spans="1:17">
      <c r="A80" t="s">
        <v>95</v>
      </c>
      <c r="B80" t="e">
        <v>#N/A</v>
      </c>
      <c r="C80" t="e">
        <v>#N/A</v>
      </c>
      <c r="D80">
        <v>2.169</v>
      </c>
      <c r="E80">
        <v>288</v>
      </c>
      <c r="F80">
        <v>2.1520000000000001</v>
      </c>
      <c r="G80">
        <v>-1.6779999999999999</v>
      </c>
      <c r="H80">
        <v>0</v>
      </c>
      <c r="I80">
        <v>7.3579999999999997</v>
      </c>
      <c r="J80">
        <v>7.2430000000000003</v>
      </c>
      <c r="K80">
        <v>0</v>
      </c>
      <c r="L80">
        <v>612</v>
      </c>
      <c r="M80">
        <v>769</v>
      </c>
      <c r="N80">
        <v>3.2000000000000001E-2</v>
      </c>
      <c r="O80">
        <v>-34.043999999999997</v>
      </c>
      <c r="P80">
        <f t="shared" si="6"/>
        <v>0.1397428</v>
      </c>
      <c r="Q80">
        <f t="shared" si="7"/>
        <v>1.95041E-2</v>
      </c>
    </row>
    <row r="81" spans="1:17">
      <c r="A81" t="s">
        <v>96</v>
      </c>
      <c r="B81" t="e">
        <v>#N/A</v>
      </c>
      <c r="C81" t="e">
        <v>#N/A</v>
      </c>
      <c r="D81">
        <v>1.3959999999999999</v>
      </c>
      <c r="E81">
        <v>179</v>
      </c>
      <c r="F81">
        <v>1.385</v>
      </c>
      <c r="G81">
        <v>0.28799999999999998</v>
      </c>
      <c r="H81">
        <v>0</v>
      </c>
      <c r="I81">
        <v>7.0529999999999999</v>
      </c>
      <c r="J81">
        <v>6.9420000000000002</v>
      </c>
      <c r="K81">
        <v>0</v>
      </c>
      <c r="L81">
        <v>584</v>
      </c>
      <c r="M81">
        <v>734</v>
      </c>
      <c r="N81">
        <v>0.03</v>
      </c>
      <c r="O81">
        <v>-35.232999999999997</v>
      </c>
      <c r="P81">
        <f t="shared" si="6"/>
        <v>0.13467979999999999</v>
      </c>
      <c r="Q81">
        <f t="shared" si="7"/>
        <v>1.2624399999999999E-2</v>
      </c>
    </row>
    <row r="82" spans="1:17">
      <c r="A82" t="s">
        <v>97</v>
      </c>
      <c r="B82" t="e">
        <v>#N/A</v>
      </c>
      <c r="C82" t="e">
        <v>#N/A</v>
      </c>
      <c r="D82">
        <v>1.7869999999999999</v>
      </c>
      <c r="E82">
        <v>234</v>
      </c>
      <c r="F82">
        <v>1.7729999999999999</v>
      </c>
      <c r="G82">
        <v>-1.847</v>
      </c>
      <c r="H82">
        <v>0</v>
      </c>
      <c r="I82">
        <v>7.5579999999999998</v>
      </c>
      <c r="J82">
        <v>7.44</v>
      </c>
      <c r="K82">
        <v>0</v>
      </c>
      <c r="L82">
        <v>636</v>
      </c>
      <c r="M82">
        <v>798</v>
      </c>
      <c r="N82">
        <v>3.2000000000000001E-2</v>
      </c>
      <c r="O82">
        <v>-35.429000000000002</v>
      </c>
      <c r="P82">
        <f t="shared" si="6"/>
        <v>0.14306279999999999</v>
      </c>
      <c r="Q82">
        <f t="shared" si="7"/>
        <v>1.6104299999999998E-2</v>
      </c>
    </row>
    <row r="83" spans="1:17">
      <c r="A83" t="s">
        <v>98</v>
      </c>
      <c r="B83" t="e">
        <v>#N/A</v>
      </c>
      <c r="C83" t="e">
        <v>#N/A</v>
      </c>
      <c r="D83">
        <v>1.909</v>
      </c>
      <c r="E83">
        <v>236</v>
      </c>
      <c r="F83">
        <v>1.895</v>
      </c>
      <c r="G83">
        <v>0.71199999999999997</v>
      </c>
      <c r="H83">
        <v>0</v>
      </c>
      <c r="I83">
        <v>7.3120000000000003</v>
      </c>
      <c r="J83">
        <v>7.1970000000000001</v>
      </c>
      <c r="K83">
        <v>0</v>
      </c>
      <c r="L83">
        <v>549</v>
      </c>
      <c r="M83">
        <v>682</v>
      </c>
      <c r="N83">
        <v>3.1E-2</v>
      </c>
      <c r="O83">
        <v>-29.451000000000001</v>
      </c>
      <c r="P83">
        <f t="shared" si="6"/>
        <v>0.1389792</v>
      </c>
      <c r="Q83">
        <f t="shared" si="7"/>
        <v>1.71901E-2</v>
      </c>
    </row>
    <row r="84" spans="1:17">
      <c r="A84" t="s">
        <v>99</v>
      </c>
      <c r="B84" t="e">
        <v>#N/A</v>
      </c>
      <c r="C84" t="e">
        <v>#N/A</v>
      </c>
      <c r="D84">
        <v>1.024</v>
      </c>
      <c r="E84">
        <v>137</v>
      </c>
      <c r="F84">
        <v>1.0169999999999999</v>
      </c>
      <c r="G84">
        <v>1.6379999999999999</v>
      </c>
      <c r="H84">
        <v>0</v>
      </c>
      <c r="I84">
        <v>4.2469999999999999</v>
      </c>
      <c r="J84">
        <v>4.181</v>
      </c>
      <c r="K84">
        <v>0</v>
      </c>
      <c r="L84">
        <v>359</v>
      </c>
      <c r="M84">
        <v>450</v>
      </c>
      <c r="N84">
        <v>1.7999999999999999E-2</v>
      </c>
      <c r="O84">
        <v>-32.44</v>
      </c>
      <c r="P84">
        <f t="shared" si="6"/>
        <v>8.8100200000000004E-2</v>
      </c>
      <c r="Q84">
        <f t="shared" si="7"/>
        <v>9.3136E-3</v>
      </c>
    </row>
    <row r="85" spans="1:17">
      <c r="A85" t="s">
        <v>100</v>
      </c>
      <c r="B85" t="e">
        <v>#N/A</v>
      </c>
      <c r="C85" t="e">
        <v>#N/A</v>
      </c>
      <c r="D85">
        <v>3.1269999999999998</v>
      </c>
      <c r="E85">
        <v>411</v>
      </c>
      <c r="F85">
        <v>3.1030000000000002</v>
      </c>
      <c r="G85">
        <v>0.77500000000000002</v>
      </c>
      <c r="H85">
        <v>0</v>
      </c>
      <c r="I85">
        <v>9.8149999999999995</v>
      </c>
      <c r="J85">
        <v>9.6609999999999996</v>
      </c>
      <c r="K85">
        <v>0</v>
      </c>
      <c r="L85">
        <v>807</v>
      </c>
      <c r="M85">
        <v>1008</v>
      </c>
      <c r="N85">
        <v>4.2000000000000003E-2</v>
      </c>
      <c r="O85">
        <v>-30.516999999999999</v>
      </c>
      <c r="P85">
        <f t="shared" si="6"/>
        <v>0.180529</v>
      </c>
      <c r="Q85">
        <f t="shared" si="7"/>
        <v>2.8030299999999998E-2</v>
      </c>
    </row>
    <row r="86" spans="1:17">
      <c r="A86" t="s">
        <v>101</v>
      </c>
      <c r="B86" t="e">
        <v>#N/A</v>
      </c>
      <c r="C86" t="e">
        <v>#N/A</v>
      </c>
      <c r="D86">
        <v>1.343</v>
      </c>
      <c r="E86">
        <v>171</v>
      </c>
      <c r="F86">
        <v>1.3320000000000001</v>
      </c>
      <c r="G86">
        <v>-0.69599999999999995</v>
      </c>
      <c r="H86">
        <v>0</v>
      </c>
      <c r="I86">
        <v>4.7320000000000002</v>
      </c>
      <c r="J86">
        <v>4.6580000000000004</v>
      </c>
      <c r="K86">
        <v>0</v>
      </c>
      <c r="L86">
        <v>392</v>
      </c>
      <c r="M86">
        <v>490</v>
      </c>
      <c r="N86">
        <v>0.02</v>
      </c>
      <c r="O86">
        <v>-30.507000000000001</v>
      </c>
      <c r="P86">
        <f t="shared" si="6"/>
        <v>9.6151200000000006E-2</v>
      </c>
      <c r="Q86">
        <f t="shared" si="7"/>
        <v>1.2152700000000001E-2</v>
      </c>
    </row>
    <row r="87" spans="1:17">
      <c r="A87" t="s">
        <v>102</v>
      </c>
      <c r="B87" t="e">
        <v>#N/A</v>
      </c>
      <c r="C87" t="e">
        <v>#N/A</v>
      </c>
      <c r="D87">
        <v>1.5</v>
      </c>
      <c r="E87">
        <v>200</v>
      </c>
      <c r="F87">
        <v>1.488</v>
      </c>
      <c r="G87">
        <v>-1.397</v>
      </c>
      <c r="H87">
        <v>0</v>
      </c>
      <c r="I87">
        <v>5.4530000000000003</v>
      </c>
      <c r="J87">
        <v>5.3680000000000003</v>
      </c>
      <c r="K87">
        <v>0</v>
      </c>
      <c r="L87">
        <v>461</v>
      </c>
      <c r="M87">
        <v>578</v>
      </c>
      <c r="N87">
        <v>2.3E-2</v>
      </c>
      <c r="O87">
        <v>-33.116</v>
      </c>
      <c r="P87">
        <f t="shared" si="6"/>
        <v>0.10811980000000002</v>
      </c>
      <c r="Q87">
        <f t="shared" si="7"/>
        <v>1.3550000000000001E-2</v>
      </c>
    </row>
    <row r="88" spans="1:17">
      <c r="A88" t="s">
        <v>103</v>
      </c>
      <c r="B88" t="e">
        <v>#N/A</v>
      </c>
      <c r="C88" t="e">
        <v>#N/A</v>
      </c>
      <c r="D88">
        <v>2.653</v>
      </c>
      <c r="E88">
        <v>320</v>
      </c>
      <c r="F88">
        <v>2.633</v>
      </c>
      <c r="G88">
        <v>0.63600000000000001</v>
      </c>
      <c r="H88">
        <v>0</v>
      </c>
      <c r="I88">
        <v>13.045999999999999</v>
      </c>
      <c r="J88">
        <v>12.842000000000001</v>
      </c>
      <c r="K88">
        <v>0</v>
      </c>
      <c r="L88">
        <v>1037</v>
      </c>
      <c r="M88">
        <v>1293</v>
      </c>
      <c r="N88">
        <v>5.6000000000000001E-2</v>
      </c>
      <c r="O88">
        <v>-29.198</v>
      </c>
      <c r="P88">
        <f t="shared" si="6"/>
        <v>0.2341636</v>
      </c>
      <c r="Q88">
        <f t="shared" si="7"/>
        <v>2.3811699999999998E-2</v>
      </c>
    </row>
    <row r="89" spans="1:17">
      <c r="A89" t="s">
        <v>104</v>
      </c>
      <c r="B89" t="e">
        <v>#N/A</v>
      </c>
      <c r="C89" t="e">
        <v>#N/A</v>
      </c>
      <c r="D89">
        <v>0.94</v>
      </c>
      <c r="E89">
        <v>120</v>
      </c>
      <c r="F89">
        <v>0.93300000000000005</v>
      </c>
      <c r="G89">
        <v>-3.27</v>
      </c>
      <c r="H89">
        <v>0</v>
      </c>
      <c r="I89">
        <v>3.1669999999999998</v>
      </c>
      <c r="J89">
        <v>3.1179999999999999</v>
      </c>
      <c r="K89">
        <v>0</v>
      </c>
      <c r="L89">
        <v>267</v>
      </c>
      <c r="M89">
        <v>335</v>
      </c>
      <c r="N89">
        <v>1.4E-2</v>
      </c>
      <c r="O89">
        <v>-33.603999999999999</v>
      </c>
      <c r="P89">
        <f t="shared" si="6"/>
        <v>7.0172200000000004E-2</v>
      </c>
      <c r="Q89">
        <f t="shared" si="7"/>
        <v>8.5660000000000007E-3</v>
      </c>
    </row>
    <row r="90" spans="1:17">
      <c r="A90" t="s">
        <v>105</v>
      </c>
      <c r="B90" t="e">
        <v>#N/A</v>
      </c>
      <c r="C90" t="e">
        <v>#N/A</v>
      </c>
      <c r="D90">
        <v>1.546</v>
      </c>
      <c r="E90">
        <v>197</v>
      </c>
      <c r="F90">
        <v>1.534</v>
      </c>
      <c r="G90">
        <v>19.338999999999999</v>
      </c>
      <c r="H90">
        <v>0</v>
      </c>
      <c r="I90">
        <v>5.41</v>
      </c>
      <c r="J90">
        <v>5.3259999999999996</v>
      </c>
      <c r="K90">
        <v>0</v>
      </c>
      <c r="L90">
        <v>452</v>
      </c>
      <c r="M90">
        <v>568</v>
      </c>
      <c r="N90">
        <v>2.3E-2</v>
      </c>
      <c r="O90">
        <v>-32.679000000000002</v>
      </c>
      <c r="P90">
        <f t="shared" si="6"/>
        <v>0.107406</v>
      </c>
      <c r="Q90">
        <f t="shared" si="7"/>
        <v>1.39594E-2</v>
      </c>
    </row>
    <row r="91" spans="1:17">
      <c r="A91" t="s">
        <v>106</v>
      </c>
      <c r="B91" t="e">
        <v>#N/A</v>
      </c>
      <c r="C91" t="e">
        <v>#N/A</v>
      </c>
      <c r="D91">
        <v>0.626</v>
      </c>
      <c r="E91">
        <v>83</v>
      </c>
      <c r="F91">
        <v>0.622</v>
      </c>
      <c r="G91">
        <v>-2.2679999999999998</v>
      </c>
      <c r="H91">
        <v>0</v>
      </c>
      <c r="I91">
        <v>3.9020000000000001</v>
      </c>
      <c r="J91">
        <v>3.84</v>
      </c>
      <c r="K91">
        <v>0</v>
      </c>
      <c r="L91">
        <v>336</v>
      </c>
      <c r="M91">
        <v>419</v>
      </c>
      <c r="N91">
        <v>1.7000000000000001E-2</v>
      </c>
      <c r="O91">
        <v>-24.983000000000001</v>
      </c>
      <c r="P91">
        <f t="shared" si="6"/>
        <v>8.2373200000000008E-2</v>
      </c>
      <c r="Q91">
        <f t="shared" si="7"/>
        <v>5.7713999999999994E-3</v>
      </c>
    </row>
    <row r="92" spans="1:17">
      <c r="A92" t="s">
        <v>107</v>
      </c>
      <c r="B92" t="e">
        <v>#N/A</v>
      </c>
      <c r="C92" t="e">
        <v>#N/A</v>
      </c>
      <c r="D92">
        <v>2.09</v>
      </c>
      <c r="E92">
        <v>278</v>
      </c>
      <c r="F92">
        <v>2.0739999999999998</v>
      </c>
      <c r="G92">
        <v>2.2250000000000001</v>
      </c>
      <c r="H92">
        <v>0</v>
      </c>
      <c r="I92">
        <v>11.686999999999999</v>
      </c>
      <c r="J92">
        <v>11.503</v>
      </c>
      <c r="K92">
        <v>0</v>
      </c>
      <c r="L92">
        <v>980</v>
      </c>
      <c r="M92">
        <v>1220</v>
      </c>
      <c r="N92">
        <v>0.05</v>
      </c>
      <c r="O92">
        <v>-27.675999999999998</v>
      </c>
      <c r="P92">
        <f t="shared" si="6"/>
        <v>0.21160419999999999</v>
      </c>
      <c r="Q92">
        <f t="shared" si="7"/>
        <v>1.8800999999999998E-2</v>
      </c>
    </row>
    <row r="93" spans="1:17">
      <c r="A93" t="s">
        <v>108</v>
      </c>
      <c r="B93" t="e">
        <v>#N/A</v>
      </c>
      <c r="C93" t="e">
        <v>#N/A</v>
      </c>
      <c r="D93">
        <v>0.92300000000000004</v>
      </c>
      <c r="E93">
        <v>118</v>
      </c>
      <c r="F93">
        <v>0.91600000000000004</v>
      </c>
      <c r="G93">
        <v>0.64900000000000002</v>
      </c>
      <c r="H93">
        <v>0</v>
      </c>
      <c r="I93">
        <v>3.319</v>
      </c>
      <c r="J93">
        <v>3.2669999999999999</v>
      </c>
      <c r="K93">
        <v>0</v>
      </c>
      <c r="L93">
        <v>281</v>
      </c>
      <c r="M93">
        <v>352</v>
      </c>
      <c r="N93">
        <v>1.4E-2</v>
      </c>
      <c r="O93">
        <v>-32.616999999999997</v>
      </c>
      <c r="P93">
        <f t="shared" si="6"/>
        <v>7.2695400000000007E-2</v>
      </c>
      <c r="Q93">
        <f t="shared" si="7"/>
        <v>8.4147000000000007E-3</v>
      </c>
    </row>
    <row r="94" spans="1:17">
      <c r="A94" t="s">
        <v>109</v>
      </c>
      <c r="B94" t="e">
        <v>#N/A</v>
      </c>
      <c r="C94" t="e">
        <v>#N/A</v>
      </c>
      <c r="D94">
        <v>1.8819999999999999</v>
      </c>
      <c r="E94">
        <v>242</v>
      </c>
      <c r="F94">
        <v>1.867</v>
      </c>
      <c r="G94">
        <v>-1.61</v>
      </c>
      <c r="H94">
        <v>0</v>
      </c>
      <c r="I94">
        <v>6.93</v>
      </c>
      <c r="J94">
        <v>6.8220000000000001</v>
      </c>
      <c r="K94">
        <v>0</v>
      </c>
      <c r="L94">
        <v>575</v>
      </c>
      <c r="M94">
        <v>720</v>
      </c>
      <c r="N94">
        <v>0.03</v>
      </c>
      <c r="O94">
        <v>-33.716999999999999</v>
      </c>
      <c r="P94">
        <f t="shared" si="6"/>
        <v>0.13263800000000001</v>
      </c>
      <c r="Q94">
        <f t="shared" si="7"/>
        <v>1.6949799999999998E-2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2015-01-16T15:52:27Z</dcterms:created>
  <dcterms:modified xsi:type="dcterms:W3CDTF">2015-01-16T15:58:11Z</dcterms:modified>
</cp:coreProperties>
</file>