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ouyan/Builds/Research/ReflectionAmp/DataProcessing/data/BPF/"/>
    </mc:Choice>
  </mc:AlternateContent>
  <bookViews>
    <workbookView xWindow="0" yWindow="460" windowWidth="28800" windowHeight="17460" tabRatio="500" activeTab="1"/>
  </bookViews>
  <sheets>
    <sheet name="Summary" sheetId="1" r:id="rId1"/>
    <sheet name="Monthly Expenses" sheetId="2" r:id="rId2"/>
    <sheet name="Balance Owing Credit Card" sheetId="3" r:id="rId3"/>
    <sheet name="Predicted Expenses" sheetId="4" r:id="rId4"/>
    <sheet name="Remaining Tuition" sheetId="5" r:id="rId5"/>
    <sheet name="TFSA" sheetId="6" r:id="rId6"/>
    <sheet name="RRSP" sheetId="7" r:id="rId7"/>
    <sheet name="Potential Gains" sheetId="8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8" l="1"/>
  <c r="B21" i="4"/>
  <c r="B17" i="2"/>
  <c r="B9" i="1"/>
  <c r="B10" i="1"/>
  <c r="B4" i="1"/>
  <c r="B8" i="1"/>
  <c r="B6" i="1"/>
  <c r="D5" i="6"/>
  <c r="C9" i="7"/>
  <c r="B9" i="5"/>
  <c r="B8" i="2"/>
</calcChain>
</file>

<file path=xl/sharedStrings.xml><?xml version="1.0" encoding="utf-8"?>
<sst xmlns="http://schemas.openxmlformats.org/spreadsheetml/2006/main" count="67" uniqueCount="50">
  <si>
    <t>Sept 2017 Budget</t>
  </si>
  <si>
    <t>Money in Checking</t>
  </si>
  <si>
    <t>Monthly Expenses</t>
  </si>
  <si>
    <t>Telephone</t>
  </si>
  <si>
    <t>Netflix</t>
  </si>
  <si>
    <t>Icloud</t>
  </si>
  <si>
    <t>Insurance</t>
  </si>
  <si>
    <t>Rent</t>
  </si>
  <si>
    <t>Internet+ Electricity</t>
  </si>
  <si>
    <t>Red Cross</t>
  </si>
  <si>
    <t>Apple Music</t>
  </si>
  <si>
    <t>Total</t>
  </si>
  <si>
    <t>Gas</t>
  </si>
  <si>
    <t>Credit Card</t>
  </si>
  <si>
    <t>Line of Credit</t>
  </si>
  <si>
    <t>Monthly Due</t>
  </si>
  <si>
    <t>Credit Due</t>
  </si>
  <si>
    <t>Net</t>
  </si>
  <si>
    <t>Spring/Summer 2018</t>
  </si>
  <si>
    <t>Winter 2018</t>
  </si>
  <si>
    <t>Fall 2018</t>
  </si>
  <si>
    <t>Chiro</t>
  </si>
  <si>
    <t>Amount in Mutual Funds</t>
  </si>
  <si>
    <t>Date</t>
  </si>
  <si>
    <t>Amount Cash</t>
  </si>
  <si>
    <t>Sepember</t>
  </si>
  <si>
    <t>Expense</t>
  </si>
  <si>
    <t>Notes</t>
  </si>
  <si>
    <t>Dentist</t>
  </si>
  <si>
    <t>Groceries</t>
  </si>
  <si>
    <t>Boating Trip</t>
  </si>
  <si>
    <t>Net- Future Month Less Salary</t>
  </si>
  <si>
    <t>Fund</t>
  </si>
  <si>
    <t>Amount</t>
  </si>
  <si>
    <t>BLK Moderate Balanced</t>
  </si>
  <si>
    <t>SLF Grw Granite</t>
  </si>
  <si>
    <t>BG American Equity</t>
  </si>
  <si>
    <t>Net Future With Salary</t>
  </si>
  <si>
    <t>Food/Other</t>
  </si>
  <si>
    <t xml:space="preserve">The amount I'm going to owe at the day of my credit card statement with predicted expenses and normal expenses less the salary for the end of the month </t>
  </si>
  <si>
    <t>With the salary at the end of the month taken into account</t>
  </si>
  <si>
    <t>Monthly Salary</t>
  </si>
  <si>
    <t>Note</t>
  </si>
  <si>
    <t>Gain</t>
  </si>
  <si>
    <t>Voltera</t>
  </si>
  <si>
    <t>Credit Card Cash Back</t>
  </si>
  <si>
    <t>October</t>
  </si>
  <si>
    <t>November</t>
  </si>
  <si>
    <t>December</t>
  </si>
  <si>
    <t>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</si>
</sst>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8" fontId="0" fillId="0" borderId="0" xfId="0" applyNumberFormat="1"/>
    <xf numFmtId="16" fontId="0" fillId="0" borderId="0" xfId="0" applyNumberFormat="1"/>
    <xf numFmtId="14" fontId="0" fillId="0" borderId="0" xfId="0" applyNumberFormat="1"/>
    <xf numFmtId="6" fontId="0" fillId="0" borderId="0" xfId="0" applyNumberFormat="1"/>
    <xf numFmtId="0" fontId="3" fillId="0" borderId="0" xfId="0" applyFont="1"/>
    <xf numFmtId="164" fontId="3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4" sqref="C14"/>
    </sheetView>
  </sheetViews>
  <sheetFormatPr baseColWidth="10" defaultRowHeight="16" x14ac:dyDescent="0.2"/>
  <cols>
    <col min="1" max="1" width="26.6640625" customWidth="1"/>
    <col min="2" max="2" width="10.83203125" style="1"/>
    <col min="3" max="3" width="127.6640625" bestFit="1" customWidth="1"/>
  </cols>
  <sheetData>
    <row r="1" spans="1:3" x14ac:dyDescent="0.2">
      <c r="A1" t="s">
        <v>0</v>
      </c>
      <c r="C1" t="s">
        <v>27</v>
      </c>
    </row>
    <row r="3" spans="1:3" x14ac:dyDescent="0.2">
      <c r="A3" t="s">
        <v>25</v>
      </c>
    </row>
    <row r="4" spans="1:3" x14ac:dyDescent="0.2">
      <c r="A4" t="s">
        <v>1</v>
      </c>
      <c r="B4" s="1">
        <f>5586.87+120</f>
        <v>5706.87</v>
      </c>
    </row>
    <row r="5" spans="1:3" x14ac:dyDescent="0.2">
      <c r="A5" t="s">
        <v>41</v>
      </c>
      <c r="B5" s="1">
        <v>1838.71</v>
      </c>
    </row>
    <row r="6" spans="1:3" x14ac:dyDescent="0.2">
      <c r="A6" t="s">
        <v>16</v>
      </c>
      <c r="B6" s="1">
        <f>SUM('Balance Owing Credit Card'!C3:C4)</f>
        <v>5382.26</v>
      </c>
    </row>
    <row r="8" spans="1:3" x14ac:dyDescent="0.2">
      <c r="A8" t="s">
        <v>17</v>
      </c>
      <c r="B8" s="1">
        <f>SUM(B4:B5)-B6</f>
        <v>2163.3199999999997</v>
      </c>
    </row>
    <row r="9" spans="1:3" x14ac:dyDescent="0.2">
      <c r="A9" t="s">
        <v>31</v>
      </c>
      <c r="B9" s="1">
        <f>B8-'Predicted Expenses'!B21-'Monthly Expenses'!B17</f>
        <v>-2405.6800000000003</v>
      </c>
      <c r="C9" t="s">
        <v>39</v>
      </c>
    </row>
    <row r="10" spans="1:3" x14ac:dyDescent="0.2">
      <c r="A10" t="s">
        <v>37</v>
      </c>
      <c r="B10" s="1">
        <f>B9+B5</f>
        <v>-566.97000000000025</v>
      </c>
      <c r="C10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15" sqref="A15"/>
    </sheetView>
  </sheetViews>
  <sheetFormatPr baseColWidth="10" defaultRowHeight="16" x14ac:dyDescent="0.2"/>
  <cols>
    <col min="1" max="1" width="17.1640625" bestFit="1" customWidth="1"/>
    <col min="2" max="2" width="10.83203125" style="1"/>
  </cols>
  <sheetData>
    <row r="1" spans="1:2" x14ac:dyDescent="0.2">
      <c r="A1" t="s">
        <v>2</v>
      </c>
    </row>
    <row r="4" spans="1:2" x14ac:dyDescent="0.2">
      <c r="A4" t="s">
        <v>3</v>
      </c>
      <c r="B4" s="1">
        <v>40</v>
      </c>
    </row>
    <row r="5" spans="1:2" x14ac:dyDescent="0.2">
      <c r="A5" t="s">
        <v>4</v>
      </c>
      <c r="B5" s="1">
        <v>9</v>
      </c>
    </row>
    <row r="6" spans="1:2" x14ac:dyDescent="0.2">
      <c r="A6" t="s">
        <v>5</v>
      </c>
      <c r="B6" s="1">
        <v>5</v>
      </c>
    </row>
    <row r="7" spans="1:2" x14ac:dyDescent="0.2">
      <c r="A7" t="s">
        <v>6</v>
      </c>
      <c r="B7" s="1">
        <v>100</v>
      </c>
    </row>
    <row r="8" spans="1:2" x14ac:dyDescent="0.2">
      <c r="A8" t="s">
        <v>7</v>
      </c>
      <c r="B8" s="1">
        <f>665</f>
        <v>665</v>
      </c>
    </row>
    <row r="9" spans="1:2" x14ac:dyDescent="0.2">
      <c r="A9" t="s">
        <v>8</v>
      </c>
      <c r="B9" s="1">
        <v>40</v>
      </c>
    </row>
    <row r="10" spans="1:2" x14ac:dyDescent="0.2">
      <c r="A10" t="s">
        <v>9</v>
      </c>
      <c r="B10" s="1">
        <v>20</v>
      </c>
    </row>
    <row r="11" spans="1:2" x14ac:dyDescent="0.2">
      <c r="A11" t="s">
        <v>21</v>
      </c>
      <c r="B11" s="1">
        <v>40</v>
      </c>
    </row>
    <row r="12" spans="1:2" x14ac:dyDescent="0.2">
      <c r="A12" t="s">
        <v>10</v>
      </c>
      <c r="B12" s="1">
        <v>5</v>
      </c>
    </row>
    <row r="13" spans="1:2" x14ac:dyDescent="0.2">
      <c r="A13" t="s">
        <v>12</v>
      </c>
      <c r="B13" s="1">
        <v>80</v>
      </c>
    </row>
    <row r="14" spans="1:2" x14ac:dyDescent="0.2">
      <c r="A14" t="s">
        <v>49</v>
      </c>
      <c r="B14" s="1">
        <v>50</v>
      </c>
    </row>
    <row r="17" spans="1:2" x14ac:dyDescent="0.2">
      <c r="A17" t="s">
        <v>11</v>
      </c>
      <c r="B17" s="1">
        <f>SUM(B4:B15)</f>
        <v>1054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"/>
  <sheetViews>
    <sheetView workbookViewId="0">
      <selection activeCell="C5" sqref="C5"/>
    </sheetView>
  </sheetViews>
  <sheetFormatPr baseColWidth="10" defaultRowHeight="16" x14ac:dyDescent="0.2"/>
  <cols>
    <col min="1" max="1" width="12" bestFit="1" customWidth="1"/>
    <col min="2" max="2" width="10.83203125" style="1"/>
    <col min="3" max="3" width="19.83203125" style="1" bestFit="1" customWidth="1"/>
  </cols>
  <sheetData>
    <row r="2" spans="1:4" x14ac:dyDescent="0.2">
      <c r="B2" s="1" t="s">
        <v>11</v>
      </c>
      <c r="C2" s="1" t="s">
        <v>15</v>
      </c>
    </row>
    <row r="3" spans="1:4" x14ac:dyDescent="0.2">
      <c r="A3" t="s">
        <v>13</v>
      </c>
      <c r="B3" s="1">
        <v>2399.92</v>
      </c>
      <c r="C3" s="1">
        <v>2421.92</v>
      </c>
      <c r="D3" s="1"/>
    </row>
    <row r="4" spans="1:4" x14ac:dyDescent="0.2">
      <c r="A4" t="s">
        <v>14</v>
      </c>
      <c r="B4" s="1">
        <v>2326.56</v>
      </c>
      <c r="C4" s="1">
        <v>2960.34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21"/>
  <sheetViews>
    <sheetView workbookViewId="0">
      <selection activeCell="H9" sqref="H9"/>
    </sheetView>
  </sheetViews>
  <sheetFormatPr baseColWidth="10" defaultRowHeight="16" x14ac:dyDescent="0.2"/>
  <cols>
    <col min="2" max="2" width="20.1640625" style="1" customWidth="1"/>
    <col min="3" max="3" width="20.1640625" customWidth="1"/>
    <col min="4" max="4" width="19.83203125" customWidth="1"/>
    <col min="5" max="5" width="16.6640625" customWidth="1"/>
    <col min="6" max="6" width="18.83203125" customWidth="1"/>
    <col min="8" max="8" width="18.1640625" customWidth="1"/>
    <col min="9" max="9" width="16" customWidth="1"/>
    <col min="10" max="10" width="14.83203125" customWidth="1"/>
  </cols>
  <sheetData>
    <row r="6" spans="2:10" x14ac:dyDescent="0.2">
      <c r="B6" s="1" t="s">
        <v>46</v>
      </c>
      <c r="E6" t="s">
        <v>47</v>
      </c>
      <c r="H6" s="6" t="s">
        <v>48</v>
      </c>
      <c r="I6" s="6"/>
      <c r="J6" s="6"/>
    </row>
    <row r="7" spans="2:10" x14ac:dyDescent="0.2">
      <c r="B7" s="1" t="s">
        <v>26</v>
      </c>
      <c r="C7" t="s">
        <v>23</v>
      </c>
      <c r="D7" t="s">
        <v>27</v>
      </c>
      <c r="E7" s="1" t="s">
        <v>26</v>
      </c>
      <c r="F7" t="s">
        <v>23</v>
      </c>
      <c r="G7" t="s">
        <v>27</v>
      </c>
      <c r="H7" s="7" t="s">
        <v>26</v>
      </c>
      <c r="I7" s="6" t="s">
        <v>23</v>
      </c>
      <c r="J7" s="6" t="s">
        <v>27</v>
      </c>
    </row>
    <row r="8" spans="2:10" x14ac:dyDescent="0.2">
      <c r="B8" s="1">
        <v>1102</v>
      </c>
      <c r="C8" s="3">
        <v>43001</v>
      </c>
      <c r="D8" t="s">
        <v>28</v>
      </c>
      <c r="H8" s="5">
        <v>250</v>
      </c>
      <c r="I8" s="3">
        <v>43079</v>
      </c>
    </row>
    <row r="9" spans="2:10" x14ac:dyDescent="0.2">
      <c r="B9" s="1">
        <v>113</v>
      </c>
      <c r="C9" s="3">
        <v>43001</v>
      </c>
      <c r="D9" t="s">
        <v>29</v>
      </c>
    </row>
    <row r="10" spans="2:10" x14ac:dyDescent="0.2">
      <c r="B10" s="1">
        <v>600</v>
      </c>
      <c r="C10" s="3">
        <v>43018</v>
      </c>
      <c r="D10" t="s">
        <v>28</v>
      </c>
    </row>
    <row r="11" spans="2:10" x14ac:dyDescent="0.2">
      <c r="B11" s="1">
        <v>1200</v>
      </c>
      <c r="C11" s="3">
        <v>43014</v>
      </c>
      <c r="D11" t="s">
        <v>30</v>
      </c>
    </row>
    <row r="12" spans="2:10" x14ac:dyDescent="0.2">
      <c r="B12" s="1">
        <v>500</v>
      </c>
      <c r="C12" s="3">
        <v>43018</v>
      </c>
      <c r="D12" t="s">
        <v>38</v>
      </c>
    </row>
    <row r="21" spans="1:2" x14ac:dyDescent="0.2">
      <c r="A21" t="s">
        <v>11</v>
      </c>
      <c r="B21" s="1">
        <f>SUM(B8:B12)</f>
        <v>3515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C10" sqref="C10"/>
    </sheetView>
  </sheetViews>
  <sheetFormatPr baseColWidth="10" defaultRowHeight="16" x14ac:dyDescent="0.2"/>
  <cols>
    <col min="1" max="1" width="18.33203125" bestFit="1" customWidth="1"/>
    <col min="2" max="2" width="10.83203125" style="1"/>
  </cols>
  <sheetData>
    <row r="2" spans="1:2" x14ac:dyDescent="0.2">
      <c r="A2" t="s">
        <v>19</v>
      </c>
      <c r="B2" s="1">
        <v>1650</v>
      </c>
    </row>
    <row r="3" spans="1:2" x14ac:dyDescent="0.2">
      <c r="A3" t="s">
        <v>18</v>
      </c>
      <c r="B3" s="1">
        <v>850</v>
      </c>
    </row>
    <row r="4" spans="1:2" x14ac:dyDescent="0.2">
      <c r="A4" t="s">
        <v>20</v>
      </c>
      <c r="B4" s="1">
        <v>1650</v>
      </c>
    </row>
    <row r="5" spans="1:2" x14ac:dyDescent="0.2">
      <c r="A5" t="s">
        <v>19</v>
      </c>
      <c r="B5" s="1">
        <v>850</v>
      </c>
    </row>
    <row r="9" spans="1:2" x14ac:dyDescent="0.2">
      <c r="A9" t="s">
        <v>11</v>
      </c>
      <c r="B9" s="1">
        <f>SUM(B2:B6)</f>
        <v>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"/>
  <sheetViews>
    <sheetView workbookViewId="0">
      <selection activeCell="C13" sqref="C13"/>
    </sheetView>
  </sheetViews>
  <sheetFormatPr baseColWidth="10" defaultRowHeight="16" x14ac:dyDescent="0.2"/>
  <cols>
    <col min="1" max="2" width="28" customWidth="1"/>
    <col min="3" max="3" width="16.33203125" style="4" customWidth="1"/>
  </cols>
  <sheetData>
    <row r="4" spans="1:4" x14ac:dyDescent="0.2">
      <c r="A4" t="s">
        <v>22</v>
      </c>
      <c r="B4" t="s">
        <v>24</v>
      </c>
      <c r="C4" s="4" t="s">
        <v>23</v>
      </c>
      <c r="D4" t="s">
        <v>11</v>
      </c>
    </row>
    <row r="5" spans="1:4" x14ac:dyDescent="0.2">
      <c r="A5" s="2">
        <v>11020.58</v>
      </c>
      <c r="B5" s="2">
        <v>71.790000000000006</v>
      </c>
      <c r="C5" s="4">
        <v>43001</v>
      </c>
      <c r="D5" s="2">
        <f>SUM(A5:B5)</f>
        <v>11092.37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9"/>
  <sheetViews>
    <sheetView workbookViewId="0">
      <selection activeCell="D9" sqref="D9"/>
    </sheetView>
  </sheetViews>
  <sheetFormatPr baseColWidth="10" defaultRowHeight="16" x14ac:dyDescent="0.2"/>
  <cols>
    <col min="2" max="2" width="20.5" bestFit="1" customWidth="1"/>
  </cols>
  <sheetData>
    <row r="4" spans="2:4" x14ac:dyDescent="0.2">
      <c r="B4" t="s">
        <v>32</v>
      </c>
      <c r="C4" t="s">
        <v>33</v>
      </c>
      <c r="D4" t="s">
        <v>23</v>
      </c>
    </row>
    <row r="5" spans="2:4" x14ac:dyDescent="0.2">
      <c r="B5" t="s">
        <v>34</v>
      </c>
      <c r="C5">
        <v>9478.24</v>
      </c>
      <c r="D5" s="3">
        <v>43001</v>
      </c>
    </row>
    <row r="6" spans="2:4" x14ac:dyDescent="0.2">
      <c r="B6" t="s">
        <v>35</v>
      </c>
      <c r="C6">
        <v>8982.32</v>
      </c>
      <c r="D6" s="3">
        <v>43001</v>
      </c>
    </row>
    <row r="7" spans="2:4" x14ac:dyDescent="0.2">
      <c r="B7" t="s">
        <v>36</v>
      </c>
      <c r="C7">
        <v>206.16</v>
      </c>
      <c r="D7" s="3">
        <v>43001</v>
      </c>
    </row>
    <row r="9" spans="2:4" x14ac:dyDescent="0.2">
      <c r="B9" t="s">
        <v>11</v>
      </c>
      <c r="C9">
        <f>SUM(C5:C7)</f>
        <v>18666.719999999998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0"/>
  <sheetViews>
    <sheetView workbookViewId="0">
      <selection activeCell="F14" sqref="F14"/>
    </sheetView>
  </sheetViews>
  <sheetFormatPr baseColWidth="10" defaultRowHeight="16" x14ac:dyDescent="0.2"/>
  <cols>
    <col min="2" max="2" width="18.83203125" bestFit="1" customWidth="1"/>
  </cols>
  <sheetData>
    <row r="4" spans="2:3" x14ac:dyDescent="0.2">
      <c r="B4" t="s">
        <v>42</v>
      </c>
      <c r="C4" t="s">
        <v>43</v>
      </c>
    </row>
    <row r="5" spans="2:3" x14ac:dyDescent="0.2">
      <c r="B5" t="s">
        <v>44</v>
      </c>
      <c r="C5" s="5">
        <v>1000</v>
      </c>
    </row>
    <row r="6" spans="2:3" x14ac:dyDescent="0.2">
      <c r="B6" t="s">
        <v>45</v>
      </c>
      <c r="C6" s="5">
        <v>250</v>
      </c>
    </row>
    <row r="10" spans="2:3" x14ac:dyDescent="0.2">
      <c r="B10" t="s">
        <v>11</v>
      </c>
      <c r="C10" s="5">
        <f>SUM(C5:C8)</f>
        <v>1250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Monthly Expenses</vt:lpstr>
      <vt:lpstr>Balance Owing Credit Card</vt:lpstr>
      <vt:lpstr>Predicted Expenses</vt:lpstr>
      <vt:lpstr>Remaining Tuition</vt:lpstr>
      <vt:lpstr>TFSA</vt:lpstr>
      <vt:lpstr>RRSP</vt:lpstr>
      <vt:lpstr>Potential Gains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2017-09-16T18:38:10Z</dcterms:created>
  <dcterms:modified xsi:type="dcterms:W3CDTF">2017-09-24T01:56:27Z</dcterms:modified>
</cp:coreProperties>
</file>