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pk695/werk.M2/FACTS_dev/facts.postprocess.pub/projects/2025_NJSTAP/Exceedance/tabulated/"/>
    </mc:Choice>
  </mc:AlternateContent>
  <xr:revisionPtr revIDLastSave="0" documentId="13_ncr:1_{33322129-31BB-CD49-97A5-F511F74494E5}" xr6:coauthVersionLast="47" xr6:coauthVersionMax="47" xr10:uidLastSave="{00000000-0000-0000-0000-000000000000}"/>
  <bookViews>
    <workbookView xWindow="-50920" yWindow="-17620" windowWidth="50920" windowHeight="24620" activeTab="7" xr2:uid="{00000000-000D-0000-FFFF-FFFF00000000}"/>
  </bookViews>
  <sheets>
    <sheet name="SANDY_HOOK" sheetId="9" r:id="rId1"/>
    <sheet name="Cape May" sheetId="8" r:id="rId2"/>
    <sheet name="PHILADELPHIA" sheetId="7" r:id="rId3"/>
    <sheet name="NYC" sheetId="6" r:id="rId4"/>
    <sheet name="Atlantic City" sheetId="2" r:id="rId5"/>
    <sheet name="NJSTAP.Coastal" sheetId="13" r:id="rId6"/>
    <sheet name="NJSTAP_AtlanticCity" sheetId="15" r:id="rId7"/>
    <sheet name="NJSTAP_AC_2n4FT" sheetId="16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98" i="16" l="1"/>
  <c r="O85" i="16"/>
  <c r="O85" i="15"/>
  <c r="O71" i="16"/>
  <c r="O73" i="16"/>
  <c r="O71" i="15"/>
  <c r="D25" i="15"/>
  <c r="D25" i="16"/>
  <c r="D27" i="16" s="1"/>
  <c r="O100" i="16"/>
  <c r="O87" i="16"/>
  <c r="I71" i="16"/>
  <c r="Q59" i="16"/>
  <c r="P59" i="16"/>
  <c r="K58" i="16"/>
  <c r="J58" i="16"/>
  <c r="Q43" i="16"/>
  <c r="P43" i="16"/>
  <c r="K43" i="16"/>
  <c r="J43" i="16"/>
  <c r="Q27" i="16"/>
  <c r="P27" i="16"/>
  <c r="K27" i="16"/>
  <c r="J27" i="16"/>
  <c r="E25" i="16"/>
  <c r="E27" i="16" s="1"/>
  <c r="O98" i="15"/>
  <c r="O100" i="15" s="1"/>
  <c r="O87" i="15"/>
  <c r="O73" i="15"/>
  <c r="I71" i="15"/>
  <c r="Q59" i="15"/>
  <c r="P59" i="15"/>
  <c r="K58" i="15"/>
  <c r="J58" i="15"/>
  <c r="Q43" i="15"/>
  <c r="P43" i="15"/>
  <c r="K43" i="15"/>
  <c r="J43" i="15"/>
  <c r="Q27" i="15"/>
  <c r="P27" i="15"/>
  <c r="K27" i="15"/>
  <c r="J27" i="15"/>
  <c r="E25" i="15"/>
  <c r="E27" i="15" s="1"/>
  <c r="D27" i="15"/>
  <c r="O130" i="13"/>
  <c r="O117" i="13"/>
  <c r="O103" i="13"/>
  <c r="I103" i="13"/>
  <c r="Q88" i="13"/>
  <c r="P88" i="13"/>
  <c r="K88" i="13"/>
  <c r="J88" i="13"/>
  <c r="Q73" i="13"/>
  <c r="P73" i="13"/>
  <c r="K73" i="13"/>
  <c r="J73" i="13"/>
  <c r="Q57" i="13"/>
  <c r="P57" i="13"/>
  <c r="K57" i="13"/>
  <c r="J57" i="13"/>
  <c r="E57" i="13"/>
  <c r="D57" i="13"/>
</calcChain>
</file>

<file path=xl/sharedStrings.xml><?xml version="1.0" encoding="utf-8"?>
<sst xmlns="http://schemas.openxmlformats.org/spreadsheetml/2006/main" count="837" uniqueCount="405">
  <si>
    <t>2042 (2027,2032, 2060,2081)</t>
  </si>
  <si>
    <t>2042 (2026,2031, 2060,2087)</t>
  </si>
  <si>
    <t>2041 (2028,2032, 2054,2067)</t>
  </si>
  <si>
    <t>2040 (2027,2031, 2054,2067)</t>
  </si>
  <si>
    <t>2041 (2028,2032, 2052,2061)</t>
  </si>
  <si>
    <t>2099 (2070,2082, 2145,2186)</t>
  </si>
  <si>
    <t>2040 (2027,2031, 2052,2061)</t>
  </si>
  <si>
    <t>2098 (2063,2074, 2145,2186)</t>
  </si>
  <si>
    <t>2041 (2028,2032, 2052,2059)</t>
  </si>
  <si>
    <t>2094 (2069,2078, 2121,2141)</t>
  </si>
  <si>
    <t>2142 (2098,2112, 2189,2236)</t>
  </si>
  <si>
    <t>2041 (2027,2031, 2052,2059)</t>
  </si>
  <si>
    <t>2090 (2060,2070, 2121,2141)</t>
  </si>
  <si>
    <t>2130 (2081,2098, 2189,2236)</t>
  </si>
  <si>
    <t>2039 (2028,2032, 2049,2056)</t>
  </si>
  <si>
    <t>2088 (2065,2073, 2099,2128)</t>
  </si>
  <si>
    <t>2131 (2092,2104, 2173,2215)</t>
  </si>
  <si>
    <t>2039 (2028,2031, 2049,2056)</t>
  </si>
  <si>
    <t>2085 (2057,2066, 2099,2128)</t>
  </si>
  <si>
    <t>2120 (2076,2091, 2173,2215)</t>
  </si>
  <si>
    <t xml:space="preserve">Atlantic City Exceedance </t>
  </si>
  <si>
    <t>304 (1FT)</t>
  </si>
  <si>
    <t>914 (3FT)</t>
  </si>
  <si>
    <t>1524  (5FT)</t>
  </si>
  <si>
    <t>2133  (7FT)</t>
  </si>
  <si>
    <t xml:space="preserve">NYC Exceedance </t>
  </si>
  <si>
    <t>Data Type = medium_confidence || PSMSL id = 180 || mm</t>
  </si>
  <si>
    <t>Data Type = low_confidence || PSMSL id = 180 || mm</t>
  </si>
  <si>
    <t>Data Type = medium_confidence  || PSMSL id = 12 || mm</t>
  </si>
  <si>
    <t>Data Type = low_confidence  || PSMSL id = 12 || mm</t>
  </si>
  <si>
    <t>2045 (2029,2034, 2062,2085)</t>
  </si>
  <si>
    <t>2045 (2028,2033, 2062,2085)</t>
  </si>
  <si>
    <t>2045 (2029,2034, 2057,2068)</t>
  </si>
  <si>
    <t>2116 (2075,2088, 2166,2231)</t>
  </si>
  <si>
    <t>2044 (2028,2033, 2057,2068)</t>
  </si>
  <si>
    <t>2110 (2066,2079, 2166,2231)</t>
  </si>
  <si>
    <t>2045 (2029,2034, 2057,2065)</t>
  </si>
  <si>
    <t>2097 (2073,2083, 2134,2160)</t>
  </si>
  <si>
    <t>2151 (2102,2117, 2213,2281)</t>
  </si>
  <si>
    <t>2045 (2028,2033, 2057,2065)</t>
  </si>
  <si>
    <t>2094 (2063,2074, 2134,2160)</t>
  </si>
  <si>
    <t>2138 (2083,2102, 2213,2281)</t>
  </si>
  <si>
    <t>2042 (2030,2034, 2054,2063)</t>
  </si>
  <si>
    <t>2092 (2068,2077, 2120,2140)</t>
  </si>
  <si>
    <t>2138 (2095,2108, 2189,2243)</t>
  </si>
  <si>
    <t>2042 (2029,2033, 2054,2063)</t>
  </si>
  <si>
    <t>2089 (2059,2069, 2097,2140)</t>
  </si>
  <si>
    <t>2126 (2078,2094, 2189,2243)</t>
  </si>
  <si>
    <t xml:space="preserve">PHILADELPHIA Exceedance </t>
  </si>
  <si>
    <t>Data Type = medium_confidence  || PSMSL id = 135 || mm</t>
  </si>
  <si>
    <t>Data Type = low_confidence  || PSMSL id = 135 || mm</t>
  </si>
  <si>
    <t>2046 (2029,2034, 2063,2087)</t>
  </si>
  <si>
    <t>2045 (2028,2033, 2063,2087)</t>
  </si>
  <si>
    <t>2045 (2029,2034, 2058,2069)</t>
  </si>
  <si>
    <t>2117 (2075,2088, 2169,2241)</t>
  </si>
  <si>
    <t>2045 (2028,2033, 2058,2069)</t>
  </si>
  <si>
    <t>2111 (2066,2079, 2169,2241)</t>
  </si>
  <si>
    <t>2045 (2029,2034, 2057,2066)</t>
  </si>
  <si>
    <t>2097 (2073,2083, 2135,2163)</t>
  </si>
  <si>
    <t>2152 (2103,2118, 2215,2289)</t>
  </si>
  <si>
    <t>2045 (2028,2033, 2057,2066)</t>
  </si>
  <si>
    <t>2094 (2063,2074, 2135,2163)</t>
  </si>
  <si>
    <t>2138 (2083,2102, 2215,2289)</t>
  </si>
  <si>
    <t>2043 (2030,2034, 2054,2063)</t>
  </si>
  <si>
    <t>2094 (2068,2077, 2123,2145)</t>
  </si>
  <si>
    <t>2140 (2095,2108, 2195,2263)</t>
  </si>
  <si>
    <t>2043 (2029,2033, 2054,2063)</t>
  </si>
  <si>
    <t>2090 (2059,2069, 2098,2145)</t>
  </si>
  <si>
    <t>2127 (2078,2094, 2195,2263)</t>
  </si>
  <si>
    <t xml:space="preserve">Cape May Exceedance </t>
  </si>
  <si>
    <t>Data Type = medium_confidence  || PSMSL id = 1153  || mm</t>
  </si>
  <si>
    <t>Data Type = low_confidence  || PSMSL id = 1153  || mm</t>
  </si>
  <si>
    <t>2044 (2027,2032, 2064,2088)</t>
  </si>
  <si>
    <t>2043 (2026,2031, 2064,2088)</t>
  </si>
  <si>
    <t>2042 (2028,2032, 2056,2069)</t>
  </si>
  <si>
    <t>2042 (2027,2032, 2056,2069)</t>
  </si>
  <si>
    <t>2042 (2028,2032, 2053,2064)</t>
  </si>
  <si>
    <t>2108 (2071,2083, 2152,2203)</t>
  </si>
  <si>
    <t>2042 (2027,2031, 2053,2064)</t>
  </si>
  <si>
    <t>2095 (2063,2074, 2152,2203)</t>
  </si>
  <si>
    <t>2042 (2028,2032, 2053,2060)</t>
  </si>
  <si>
    <t>2095 (2070,2079, 2125,2150)</t>
  </si>
  <si>
    <t>2143 (2098,2113, 2197,2259)</t>
  </si>
  <si>
    <t>2041 (2027,2031, 2053,2060)</t>
  </si>
  <si>
    <t>2092 (2061,2071, 2125,2150)</t>
  </si>
  <si>
    <t>2131 (2081,2098, 2197,2259)</t>
  </si>
  <si>
    <t>2040 (2028,2032, 2050,2059)</t>
  </si>
  <si>
    <t>2088 (2065,2074, 2115,2135)</t>
  </si>
  <si>
    <t>2134 (2092,2105, 2180,2232)</t>
  </si>
  <si>
    <t>2039 (2028,2031, 2050,2059)</t>
  </si>
  <si>
    <t>2086 (2057,2066, 2099,2135)</t>
  </si>
  <si>
    <t>2122 (2076,2091, 2180,2232)</t>
  </si>
  <si>
    <t xml:space="preserve">SANDY_HOOK Exceedance </t>
  </si>
  <si>
    <t>Data Type = medium_confidence  || PSMSL id = 366  || mm</t>
  </si>
  <si>
    <t>Data Type = low_confidence  || PSMSL id = 366  || mm</t>
  </si>
  <si>
    <t>2043 (2026,2032, 2063,2085)</t>
  </si>
  <si>
    <t>2043 (2025,2031, 2063,2085)</t>
  </si>
  <si>
    <t>2042 (2027,2032, 2055,2068)</t>
  </si>
  <si>
    <t>2041 (2027,2031, 2055,2068)</t>
  </si>
  <si>
    <t>2100 (2071,2082, 2144,2184)</t>
  </si>
  <si>
    <t>2041 (2027,2031, 2052,2061)</t>
  </si>
  <si>
    <t>2098 (2063,2074, 2144,2184)</t>
  </si>
  <si>
    <t>2042 (2027,2032, 2053,2060)</t>
  </si>
  <si>
    <t>2094 (2069,2079, 2122,2143)</t>
  </si>
  <si>
    <t>2142 (2098,2112, 2190,2239)</t>
  </si>
  <si>
    <t>2041 (2026,2031, 2053,2060)</t>
  </si>
  <si>
    <t>2091 (2061,2071, 2122,2143)</t>
  </si>
  <si>
    <t>2130 (2081,2098, 2190,2239)</t>
  </si>
  <si>
    <t>2040 (2028,2032, 2049,2057)</t>
  </si>
  <si>
    <t>2088 (2065,2074, 2099,2127)</t>
  </si>
  <si>
    <t>2131 (2091,2104, 2171,2208)</t>
  </si>
  <si>
    <t>2039 (2028,2031, 2049,2057)</t>
  </si>
  <si>
    <t>2085 (2057,2066, 2099,2127)</t>
  </si>
  <si>
    <t>2120 (2076,2091, 2171,2208)</t>
  </si>
  <si>
    <t>SSP1-1.9</t>
  </si>
  <si>
    <t>SSP1-2.6</t>
  </si>
  <si>
    <t>SSP2-4.5</t>
  </si>
  <si>
    <t>SSP3-7.0</t>
  </si>
  <si>
    <t>SSP5-8.5</t>
  </si>
  <si>
    <t>Data Format==&gt;  Each cell value corresponds to a year and formatted as   median(p05, p17, p83, p95)</t>
  </si>
  <si>
    <t>2301 (2190,2246, 2301,2301)</t>
  </si>
  <si>
    <t>2277 (2127,2163, 2301,2301)</t>
  </si>
  <si>
    <t>2142 (2076,2094, 2301,2301)</t>
  </si>
  <si>
    <t>2301 (2173,2228, 2301,2301)</t>
  </si>
  <si>
    <t>2224 (2122,2153, 2301,2301)</t>
  </si>
  <si>
    <t>2301 (2214,2271, 2301,2301)</t>
  </si>
  <si>
    <t>2171 (2083,2103, 2301,2301)</t>
  </si>
  <si>
    <t>2048 (2027,2034, 2078,2301)</t>
  </si>
  <si>
    <r>
      <t>2047 (2027,2033, 2078,</t>
    </r>
    <r>
      <rPr>
        <sz val="11"/>
        <color rgb="FFFF0000"/>
        <rFont val="Calibri (Body)"/>
      </rPr>
      <t>2301</t>
    </r>
    <r>
      <rPr>
        <sz val="11"/>
        <color theme="1"/>
        <rFont val="Calibri"/>
        <family val="2"/>
        <scheme val="minor"/>
      </rPr>
      <t>)</t>
    </r>
  </si>
  <si>
    <t>2301 (2192,2267, 2301,2301)</t>
  </si>
  <si>
    <t>2275 (2132,2170, 2301,2301)</t>
  </si>
  <si>
    <t>2149 (2082,2100, 2294,2301)</t>
  </si>
  <si>
    <t>2253 (2145,2175, 2301,2301)</t>
  </si>
  <si>
    <t>2301 (2220,2274, 2301,2301)</t>
  </si>
  <si>
    <t>2172 (2083,2103, 2301,2301)</t>
  </si>
  <si>
    <t>2048 (2027,2034, 2080,2301)</t>
  </si>
  <si>
    <t>2301 (2193,2268, 2301,2301)</t>
  </si>
  <si>
    <t>2276 (2133,2171, 2301,2301)</t>
  </si>
  <si>
    <t>2150 (2082,2100, 2294,2301)</t>
  </si>
  <si>
    <t>2254 (2145,2175, 2301,2301)</t>
  </si>
  <si>
    <t>2301 (2192,2248, 2301,2301)</t>
  </si>
  <si>
    <t>2146 (2077,2095, 2301,2301)</t>
  </si>
  <si>
    <t>2301 (2174,2228, 2301,2301)</t>
  </si>
  <si>
    <t>2228 (2123,2154, 2301,2301)</t>
  </si>
  <si>
    <t>2131 (2077,2093, 2224,2301)</t>
  </si>
  <si>
    <t>2301 (2192,2247, 2301,2301)</t>
  </si>
  <si>
    <t>2144 (2076,2095, 2301,2301)</t>
  </si>
  <si>
    <t>2301 (2174,2229, 2301,2301)</t>
  </si>
  <si>
    <t>2226 (2122,2153, 2301,2301)</t>
  </si>
  <si>
    <t xml:space="preserve">SANDY_HOOK </t>
  </si>
  <si>
    <t>p50</t>
  </si>
  <si>
    <t>p05</t>
  </si>
  <si>
    <t>p17</t>
  </si>
  <si>
    <t>p83</t>
  </si>
  <si>
    <t>p95</t>
  </si>
  <si>
    <t>ATLANTIC_CITY</t>
  </si>
  <si>
    <t>Cape May</t>
  </si>
  <si>
    <t>Medium Confidence</t>
  </si>
  <si>
    <t>(LowEmis) SSP1-2.6</t>
  </si>
  <si>
    <t>(MedEmis) SSP2-4.5</t>
  </si>
  <si>
    <t>(HighEmis)  SSP3-7.0</t>
  </si>
  <si>
    <t>(V HighEmis)  SSP5-8.5</t>
  </si>
  <si>
    <t>Low Confidence</t>
  </si>
  <si>
    <t xml:space="preserve">Regardless of emissions, coastal New Jersey SLR is likely (at least a 66% chance) to exceed 1 ft by </t>
  </si>
  <si>
    <r>
      <t>Under a</t>
    </r>
    <r>
      <rPr>
        <b/>
        <sz val="11"/>
        <color theme="1"/>
        <rFont val="Calibri"/>
        <family val="2"/>
        <scheme val="minor"/>
      </rPr>
      <t xml:space="preserve"> low-emissions scenario</t>
    </r>
    <r>
      <rPr>
        <sz val="11"/>
        <color theme="1"/>
        <rFont val="Calibri"/>
        <family val="2"/>
        <scheme val="minor"/>
      </rPr>
      <t>, consistent with the global goal of limiting warming to below 2°C above late nineteenth-century levels, coastal New Jersey SLR is likely (at least a 66% chance</t>
    </r>
    <r>
      <rPr>
        <sz val="11"/>
        <color rgb="FFFF0000"/>
        <rFont val="Calibri (Body)"/>
      </rPr>
      <t xml:space="preserve"> in the absence of unknown-likelihood, high-impact ice sheet processes)</t>
    </r>
    <r>
      <rPr>
        <sz val="11"/>
        <color theme="1"/>
        <rFont val="Calibri"/>
        <family val="2"/>
        <scheme val="minor"/>
      </rPr>
      <t xml:space="preserve"> to exceed</t>
    </r>
  </si>
  <si>
    <r>
      <t xml:space="preserve">Under an </t>
    </r>
    <r>
      <rPr>
        <b/>
        <sz val="11"/>
        <color theme="1"/>
        <rFont val="Calibri"/>
        <family val="2"/>
        <scheme val="minor"/>
      </rPr>
      <t>intermediate-emissions scenario</t>
    </r>
    <r>
      <rPr>
        <sz val="11"/>
        <color theme="1"/>
        <rFont val="Calibri"/>
        <family val="2"/>
        <scheme val="minor"/>
      </rPr>
      <t>, consistent with current global climate policies, coastal New Jersey SLR is likely (at least a 66% chance</t>
    </r>
    <r>
      <rPr>
        <sz val="11"/>
        <color rgb="FFFF0000"/>
        <rFont val="Calibri (Body)"/>
      </rPr>
      <t xml:space="preserve"> in the absence of unknown-likelihood, high-impact ice sheet processes)</t>
    </r>
    <r>
      <rPr>
        <sz val="11"/>
        <color theme="1"/>
        <rFont val="Calibri"/>
        <family val="2"/>
        <scheme val="minor"/>
      </rPr>
      <t xml:space="preserve"> to exceed</t>
    </r>
  </si>
  <si>
    <r>
      <t>Under a</t>
    </r>
    <r>
      <rPr>
        <b/>
        <sz val="11"/>
        <color theme="1"/>
        <rFont val="Calibri"/>
        <family val="2"/>
        <scheme val="minor"/>
      </rPr>
      <t xml:space="preserve"> high-emission scenario</t>
    </r>
    <r>
      <rPr>
        <sz val="11"/>
        <color theme="1"/>
        <rFont val="Calibri"/>
        <family val="2"/>
        <scheme val="minor"/>
      </rPr>
      <t xml:space="preserve">, consistent with global trends before the adoption of the Paris Agreement, coastal New Jersey SLR is likely (at least a 66% chance </t>
    </r>
    <r>
      <rPr>
        <sz val="11"/>
        <color rgb="FFFF0000"/>
        <rFont val="Calibri (Body)"/>
      </rPr>
      <t>in the absence of unknown-likelihood, high-impact ice-sheet processes</t>
    </r>
    <r>
      <rPr>
        <sz val="11"/>
        <color theme="1"/>
        <rFont val="Calibri"/>
        <family val="2"/>
        <scheme val="minor"/>
      </rPr>
      <t xml:space="preserve">) to exceed </t>
    </r>
  </si>
  <si>
    <r>
      <rPr>
        <sz val="11"/>
        <color theme="6" tint="-0.249977111117893"/>
        <rFont val="Calibri (Body)"/>
      </rPr>
      <t>Even accounting for the potential impact of unknown-likelihood, high-impact ice sheet processes</t>
    </r>
    <r>
      <rPr>
        <sz val="11"/>
        <color theme="1"/>
        <rFont val="Calibri"/>
        <family val="2"/>
        <scheme val="minor"/>
      </rPr>
      <t xml:space="preserve">, </t>
    </r>
    <r>
      <rPr>
        <u/>
        <sz val="11"/>
        <color theme="1"/>
        <rFont val="Calibri (Body)"/>
      </rPr>
      <t>across emissions scenarios</t>
    </r>
    <r>
      <rPr>
        <sz val="11"/>
        <color theme="1"/>
        <rFont val="Calibri"/>
        <family val="2"/>
        <scheme val="minor"/>
      </rPr>
      <t xml:space="preserve">, coastal New Jersey SLR is </t>
    </r>
    <r>
      <rPr>
        <b/>
        <sz val="11"/>
        <color theme="1"/>
        <rFont val="Calibri"/>
        <family val="2"/>
        <scheme val="minor"/>
      </rPr>
      <t xml:space="preserve">extremely unlikely (less than a 5% chance) </t>
    </r>
    <r>
      <rPr>
        <sz val="11"/>
        <color theme="1"/>
        <rFont val="Calibri"/>
        <family val="2"/>
        <scheme val="minor"/>
      </rPr>
      <t xml:space="preserve">to exceed 3 ft before </t>
    </r>
  </si>
  <si>
    <r>
      <rPr>
        <sz val="11"/>
        <color theme="6" tint="-0.249977111117893"/>
        <rFont val="Calibri (Body)"/>
      </rPr>
      <t>Even accounting for the potential impact of unknown-likelihood, high-impact ice sheet processes</t>
    </r>
    <r>
      <rPr>
        <sz val="11"/>
        <color theme="1"/>
        <rFont val="Calibri"/>
        <family val="2"/>
        <scheme val="minor"/>
      </rPr>
      <t xml:space="preserve">, </t>
    </r>
    <r>
      <rPr>
        <u/>
        <sz val="11"/>
        <color theme="1"/>
        <rFont val="Calibri (Body)"/>
      </rPr>
      <t>in a low emission scenario</t>
    </r>
    <r>
      <rPr>
        <sz val="11"/>
        <color theme="1"/>
        <rFont val="Calibri"/>
        <family val="2"/>
        <scheme val="minor"/>
      </rPr>
      <t xml:space="preserve">, coastal New Jersey SLR is </t>
    </r>
    <r>
      <rPr>
        <b/>
        <sz val="11"/>
        <color theme="1"/>
        <rFont val="Calibri"/>
        <family val="2"/>
        <scheme val="minor"/>
      </rPr>
      <t xml:space="preserve">extremely unlikely (less than a 5% chance) </t>
    </r>
    <r>
      <rPr>
        <sz val="11"/>
        <color theme="1"/>
        <rFont val="Calibri"/>
        <family val="2"/>
        <scheme val="minor"/>
      </rPr>
      <t xml:space="preserve">to exceed 5 ft before </t>
    </r>
  </si>
  <si>
    <r>
      <rPr>
        <sz val="11"/>
        <color theme="6" tint="-0.249977111117893"/>
        <rFont val="Calibri (Body)"/>
      </rPr>
      <t>Even accounting for the potential impact of unknown-likelihood, high-impact ice sheet processes</t>
    </r>
    <r>
      <rPr>
        <sz val="11"/>
        <color theme="1"/>
        <rFont val="Calibri"/>
        <family val="2"/>
        <scheme val="minor"/>
      </rPr>
      <t xml:space="preserve">, </t>
    </r>
    <r>
      <rPr>
        <u/>
        <sz val="11"/>
        <color theme="1"/>
        <rFont val="Calibri (Body)"/>
      </rPr>
      <t>in a medium emission scenario</t>
    </r>
    <r>
      <rPr>
        <sz val="11"/>
        <color theme="1"/>
        <rFont val="Calibri"/>
        <family val="2"/>
        <scheme val="minor"/>
      </rPr>
      <t xml:space="preserve">, coastal New Jersey SLR is </t>
    </r>
    <r>
      <rPr>
        <b/>
        <sz val="11"/>
        <color theme="1"/>
        <rFont val="Calibri"/>
        <family val="2"/>
        <scheme val="minor"/>
      </rPr>
      <t xml:space="preserve">extremely unlikely (less than a 5% chance) </t>
    </r>
    <r>
      <rPr>
        <sz val="11"/>
        <color theme="1"/>
        <rFont val="Calibri"/>
        <family val="2"/>
        <scheme val="minor"/>
      </rPr>
      <t xml:space="preserve">to exceed 5 ft before </t>
    </r>
  </si>
  <si>
    <r>
      <rPr>
        <sz val="11"/>
        <color theme="6" tint="-0.249977111117893"/>
        <rFont val="Calibri (Body)"/>
      </rPr>
      <t>Even accounting for the potential impact of unknown-likelihood, high-impact ice sheet processes</t>
    </r>
    <r>
      <rPr>
        <sz val="11"/>
        <color theme="1"/>
        <rFont val="Calibri"/>
        <family val="2"/>
        <scheme val="minor"/>
      </rPr>
      <t xml:space="preserve">, </t>
    </r>
    <r>
      <rPr>
        <u/>
        <sz val="11"/>
        <color theme="1"/>
        <rFont val="Calibri (Body)"/>
      </rPr>
      <t>in a high emission scenario</t>
    </r>
    <r>
      <rPr>
        <sz val="11"/>
        <color theme="1"/>
        <rFont val="Calibri"/>
        <family val="2"/>
        <scheme val="minor"/>
      </rPr>
      <t xml:space="preserve">, coastal New Jersey SLR is </t>
    </r>
    <r>
      <rPr>
        <b/>
        <sz val="11"/>
        <color theme="1"/>
        <rFont val="Calibri"/>
        <family val="2"/>
        <scheme val="minor"/>
      </rPr>
      <t xml:space="preserve">extremely unlikely (less than a 5% chance) </t>
    </r>
    <r>
      <rPr>
        <sz val="11"/>
        <color theme="1"/>
        <rFont val="Calibri"/>
        <family val="2"/>
        <scheme val="minor"/>
      </rPr>
      <t xml:space="preserve">to exceed 5 ft before </t>
    </r>
  </si>
  <si>
    <t>xls calculation 1</t>
  </si>
  <si>
    <t>xls calculation 2</t>
  </si>
  <si>
    <t>xls calculation 3</t>
  </si>
  <si>
    <t>xls calculation 4</t>
  </si>
  <si>
    <t>xls calculation 5</t>
  </si>
  <si>
    <t>xls calculation 6</t>
  </si>
  <si>
    <t>xls calculation 7</t>
  </si>
  <si>
    <t>xls calculation 8</t>
  </si>
  <si>
    <t>PLEASE NOTE: The data in BOLD enclosed in a box is rounded outward to the nearest half decade. We use =FLOOR(A1, 5)] for p&lt;50 ; and [=CEILING(B1, 5)] for p&gt;50</t>
  </si>
  <si>
    <t>2301 (2158,2209, 2301,2301)</t>
  </si>
  <si>
    <t>2202 (2101,2127, 2301,2301)</t>
  </si>
  <si>
    <t>2088 (2050,2061, 2178,2301)</t>
  </si>
  <si>
    <t>2270 (2123,2163, 2301,2301)</t>
  </si>
  <si>
    <t>2184 (2089,2114, 2301,2301)</t>
  </si>
  <si>
    <t>2087 (2047,2057, 2178,2301)</t>
  </si>
  <si>
    <t>609 (2FT)</t>
  </si>
  <si>
    <t>1219 (4FT)</t>
  </si>
  <si>
    <t>2080 (2050,2060, 2128,2204)</t>
  </si>
  <si>
    <t>2176 (2099,2121, 2301,2301)</t>
  </si>
  <si>
    <t>2290 (2148,2188, 2301,2301)</t>
  </si>
  <si>
    <t>2079 (2047,2056, 2128,2204)</t>
  </si>
  <si>
    <t>2165 (2085,2109, 2301,2301)</t>
  </si>
  <si>
    <t>2255 (2116,2156, 2301,2301)</t>
  </si>
  <si>
    <t>2072 (2050,2058, 2092,2120)</t>
  </si>
  <si>
    <t>2137 (2090,2104, 2194,2262)</t>
  </si>
  <si>
    <t>2198 (2123,2145, 2301,2301)</t>
  </si>
  <si>
    <t>2071 (2046,2054, 2092,2120)</t>
  </si>
  <si>
    <t>2129 (2077,2093, 2194,2262)</t>
  </si>
  <si>
    <t>2184 (2099,2120, 2301,2301)</t>
  </si>
  <si>
    <t>2070 (2050,2058, 2083,2095)</t>
  </si>
  <si>
    <t>2120 (2085,2096, 2155,2187)</t>
  </si>
  <si>
    <t>2164 (2111,2127, 2229,2296)</t>
  </si>
  <si>
    <t>2069 (2045,2053, 2083,2095)</t>
  </si>
  <si>
    <t>2112 (2072,2085, 2155,2187)</t>
  </si>
  <si>
    <t>2148 (2089,2110, 2229,2296)</t>
  </si>
  <si>
    <t>2066 (2048,2054, 2078,2088)</t>
  </si>
  <si>
    <t>2111 (2079,2089, 2139,2164)</t>
  </si>
  <si>
    <t>2152 (2102,2117, 2206,2263)</t>
  </si>
  <si>
    <t>2065 (2044,2051, 2078,2088)</t>
  </si>
  <si>
    <t>2096 (2068,2079, 2139,2164)</t>
  </si>
  <si>
    <t>2137 (2084,2103, 2206,2263)</t>
  </si>
  <si>
    <t>2090 (2051,2062, 2186,2301)</t>
  </si>
  <si>
    <t>2204 (2101,2127, 2301,2301)</t>
  </si>
  <si>
    <t>2301 (2159,2210, 2301,2301)</t>
  </si>
  <si>
    <t>2082 (2051,2061, 2134,2227)</t>
  </si>
  <si>
    <t>2178 (2100,2122, 2301,2301)</t>
  </si>
  <si>
    <t>2293 (2149,2189, 2301,2301)</t>
  </si>
  <si>
    <t>2074 (2051,2059, 2096,2130)</t>
  </si>
  <si>
    <t>2140 (2090,2105, 2205,2301)</t>
  </si>
  <si>
    <t>2201 (2122,2145, 2301,2301)</t>
  </si>
  <si>
    <t>2071 (2050,2058, 2086,2100)</t>
  </si>
  <si>
    <t>2122 (2085,2096, 2160,2200)</t>
  </si>
  <si>
    <t>2165 (2111,2127, 2239,2301)</t>
  </si>
  <si>
    <t>2066 (2048,2055, 2081,2091)</t>
  </si>
  <si>
    <t>2112 (2079,2090, 2146,2177)</t>
  </si>
  <si>
    <t>2154 (2103,2118, 2219,2301)</t>
  </si>
  <si>
    <t>2088 (2047,2057, 2186,2301)</t>
  </si>
  <si>
    <t>2186 (2089,2113, 2301,2301)</t>
  </si>
  <si>
    <t>2270 (2122,2162, 2301,2301)</t>
  </si>
  <si>
    <t>2081 (2048,2057, 2134,2227)</t>
  </si>
  <si>
    <t>2166 (2085,2109, 2301,2301)</t>
  </si>
  <si>
    <t>2256 (2115,2155, 2301,2301)</t>
  </si>
  <si>
    <t>2072 (2047,2055, 2096,2130)</t>
  </si>
  <si>
    <t>2131 (2077,2093, 2205,2301)</t>
  </si>
  <si>
    <t>2186 (2099,2120, 2301,2301)</t>
  </si>
  <si>
    <t>2070 (2045,2053, 2086,2100)</t>
  </si>
  <si>
    <t>2114 (2072,2085, 2160,2200)</t>
  </si>
  <si>
    <t>2150 (2089,2110, 2239,2301)</t>
  </si>
  <si>
    <t>2066 (2044,2051, 2081,2091)</t>
  </si>
  <si>
    <t>2098 (2068,2080, 2146,2177)</t>
  </si>
  <si>
    <t>2139 (2084,2102, 2219,2301)</t>
  </si>
  <si>
    <t>2097 (2053,2067, 2266,2301)</t>
  </si>
  <si>
    <t>2262 (2110,2144, 2301,2301)</t>
  </si>
  <si>
    <t>2301 (2179,2241, 2301,2301)</t>
  </si>
  <si>
    <t>2094 (2055,2066, 2168,2301)</t>
  </si>
  <si>
    <t>2204 (2107,2134, 2301,2301)</t>
  </si>
  <si>
    <t>2301 (2161,2213, 2301,2301)</t>
  </si>
  <si>
    <t>2080 (2054,2063, 2099,2147)</t>
  </si>
  <si>
    <t>2151 (2095,2111, 2235,2301)</t>
  </si>
  <si>
    <t>2218 (2129,2154, 2301,2301)</t>
  </si>
  <si>
    <t>2076 (2053,2062, 2091,2118)</t>
  </si>
  <si>
    <t>2128 (2088,2102, 2173,2219)</t>
  </si>
  <si>
    <t>2176 (2115,2132, 2263,2301)</t>
  </si>
  <si>
    <t>2071 (2050,2058, 2085,2097)</t>
  </si>
  <si>
    <t>2118 (2082,2094, 2156,2194)</t>
  </si>
  <si>
    <t>2162 (2106,2122, 2241,2301)</t>
  </si>
  <si>
    <t>2094 (2050,2061, 2266,2301)</t>
  </si>
  <si>
    <t>2224 (2093,2123, 2301,2301)</t>
  </si>
  <si>
    <t>2285 (2129,2175, 2301,2301)</t>
  </si>
  <si>
    <t>2092 (2050,2061, 2168,2301)</t>
  </si>
  <si>
    <t>2187 (2089,2117, 2301,2301)</t>
  </si>
  <si>
    <t>2272 (2121,2167, 2301,2301)</t>
  </si>
  <si>
    <t>2078 (2049,2058, 2099,2147)</t>
  </si>
  <si>
    <t>2141 (2080,2098, 2235,2301)</t>
  </si>
  <si>
    <t>2200 (2102,2123, 2301,2301)</t>
  </si>
  <si>
    <t>2074 (2047,2056, 2091,2094)</t>
  </si>
  <si>
    <t>2119 (2074,2088, 2173,2219)</t>
  </si>
  <si>
    <t>2157 (2092,2112, 2263,2301)</t>
  </si>
  <si>
    <t>2070 (2046,2053, 2085,2097)</t>
  </si>
  <si>
    <t>2100 (2070,2082, 2156,2194)</t>
  </si>
  <si>
    <t>2145 (2086,2106, 2241,2301)</t>
  </si>
  <si>
    <r>
      <t>2129 (2076,2091, 2214,</t>
    </r>
    <r>
      <rPr>
        <sz val="11"/>
        <rFont val="Calibri (Body)"/>
      </rPr>
      <t>2301</t>
    </r>
    <r>
      <rPr>
        <sz val="11"/>
        <rFont val="Calibri"/>
        <family val="2"/>
        <scheme val="minor"/>
      </rPr>
      <t>)</t>
    </r>
  </si>
  <si>
    <r>
      <rPr>
        <sz val="11"/>
        <rFont val="Calibri (Body)"/>
      </rPr>
      <t>2280</t>
    </r>
    <r>
      <rPr>
        <sz val="11"/>
        <rFont val="Calibri"/>
        <family val="2"/>
        <scheme val="minor"/>
      </rPr>
      <t xml:space="preserve"> (2128,2164, 2301,2301)</t>
    </r>
  </si>
  <si>
    <r>
      <t>2167 (2106,2125, 2251,</t>
    </r>
    <r>
      <rPr>
        <sz val="11"/>
        <rFont val="Calibri (Body)"/>
      </rPr>
      <t>2301</t>
    </r>
    <r>
      <rPr>
        <sz val="11"/>
        <rFont val="Calibri"/>
        <family val="2"/>
        <scheme val="minor"/>
      </rPr>
      <t>)</t>
    </r>
  </si>
  <si>
    <r>
      <t xml:space="preserve">2228 (2138,2165, </t>
    </r>
    <r>
      <rPr>
        <sz val="11"/>
        <rFont val="Calibri (Body)"/>
      </rPr>
      <t>2301</t>
    </r>
    <r>
      <rPr>
        <sz val="11"/>
        <rFont val="Calibri"/>
        <family val="2"/>
        <scheme val="minor"/>
      </rPr>
      <t>,2301)</t>
    </r>
  </si>
  <si>
    <r>
      <t>2186 (2122,2140, 2271,</t>
    </r>
    <r>
      <rPr>
        <sz val="11"/>
        <rFont val="Calibri (Body)"/>
      </rPr>
      <t>2301</t>
    </r>
    <r>
      <rPr>
        <sz val="11"/>
        <rFont val="Calibri"/>
        <family val="2"/>
        <scheme val="minor"/>
      </rPr>
      <t>)</t>
    </r>
  </si>
  <si>
    <r>
      <t>2172 (2112,2129, 2247,</t>
    </r>
    <r>
      <rPr>
        <sz val="11"/>
        <rFont val="Calibri (Body)"/>
      </rPr>
      <t>2301</t>
    </r>
    <r>
      <rPr>
        <sz val="11"/>
        <rFont val="Calibri"/>
        <family val="2"/>
        <scheme val="minor"/>
      </rPr>
      <t>)</t>
    </r>
  </si>
  <si>
    <r>
      <t>2137 (2068,2088,</t>
    </r>
    <r>
      <rPr>
        <sz val="11"/>
        <rFont val="Calibri (Body)"/>
      </rPr>
      <t xml:space="preserve"> 2301,2301</t>
    </r>
    <r>
      <rPr>
        <sz val="11"/>
        <rFont val="Calibri"/>
        <family val="2"/>
        <scheme val="minor"/>
      </rPr>
      <t>)</t>
    </r>
  </si>
  <si>
    <r>
      <t>2124 (2067,2084, 2214,</t>
    </r>
    <r>
      <rPr>
        <sz val="11"/>
        <rFont val="Calibri (Body)"/>
      </rPr>
      <t>2301</t>
    </r>
    <r>
      <rPr>
        <sz val="11"/>
        <rFont val="Calibri"/>
        <family val="2"/>
        <scheme val="minor"/>
      </rPr>
      <t>)</t>
    </r>
  </si>
  <si>
    <r>
      <rPr>
        <sz val="11"/>
        <rFont val="Calibri (Body)"/>
      </rPr>
      <t>2242</t>
    </r>
    <r>
      <rPr>
        <sz val="11"/>
        <rFont val="Calibri"/>
        <family val="2"/>
        <scheme val="minor"/>
      </rPr>
      <t xml:space="preserve"> (2105,2140, </t>
    </r>
    <r>
      <rPr>
        <sz val="11"/>
        <rFont val="Calibri (Body)"/>
      </rPr>
      <t>2301</t>
    </r>
    <r>
      <rPr>
        <sz val="11"/>
        <rFont val="Calibri"/>
        <family val="2"/>
        <scheme val="minor"/>
      </rPr>
      <t>,2301)</t>
    </r>
  </si>
  <si>
    <r>
      <t>2206 (2100,2134,</t>
    </r>
    <r>
      <rPr>
        <sz val="11"/>
        <rFont val="Calibri (Body)"/>
      </rPr>
      <t xml:space="preserve"> 2301,2301</t>
    </r>
    <r>
      <rPr>
        <sz val="11"/>
        <rFont val="Calibri"/>
        <family val="2"/>
        <scheme val="minor"/>
      </rPr>
      <t>)</t>
    </r>
  </si>
  <si>
    <r>
      <t>2157 (2088,2110, 2251,</t>
    </r>
    <r>
      <rPr>
        <sz val="11"/>
        <rFont val="Calibri (Body)"/>
      </rPr>
      <t>2301</t>
    </r>
    <r>
      <rPr>
        <sz val="11"/>
        <rFont val="Calibri"/>
        <family val="2"/>
        <scheme val="minor"/>
      </rPr>
      <t>)</t>
    </r>
  </si>
  <si>
    <r>
      <rPr>
        <sz val="11"/>
        <rFont val="Calibri (Body)"/>
      </rPr>
      <t>2289</t>
    </r>
    <r>
      <rPr>
        <sz val="11"/>
        <rFont val="Calibri"/>
        <family val="2"/>
        <scheme val="minor"/>
      </rPr>
      <t xml:space="preserve"> (2141,2185, 2301,2301)</t>
    </r>
  </si>
  <si>
    <r>
      <rPr>
        <sz val="11"/>
        <rFont val="Calibri (Body)"/>
      </rPr>
      <t>2276</t>
    </r>
    <r>
      <rPr>
        <sz val="11"/>
        <rFont val="Calibri"/>
        <family val="2"/>
        <scheme val="minor"/>
      </rPr>
      <t xml:space="preserve"> (2132,2179, </t>
    </r>
    <r>
      <rPr>
        <sz val="11"/>
        <rFont val="Calibri (Body)"/>
      </rPr>
      <t>2301</t>
    </r>
    <r>
      <rPr>
        <sz val="11"/>
        <rFont val="Calibri"/>
        <family val="2"/>
        <scheme val="minor"/>
      </rPr>
      <t>,2301)</t>
    </r>
  </si>
  <si>
    <r>
      <t xml:space="preserve">2210 (2108,2126, </t>
    </r>
    <r>
      <rPr>
        <sz val="11"/>
        <rFont val="Calibri (Body)"/>
      </rPr>
      <t>2301,2301</t>
    </r>
    <r>
      <rPr>
        <sz val="11"/>
        <rFont val="Calibri"/>
        <family val="2"/>
        <scheme val="minor"/>
      </rPr>
      <t>)</t>
    </r>
  </si>
  <si>
    <r>
      <t>2166 (2097,2116, 2271,</t>
    </r>
    <r>
      <rPr>
        <sz val="11"/>
        <rFont val="Calibri (Body)"/>
      </rPr>
      <t>2301</t>
    </r>
    <r>
      <rPr>
        <sz val="11"/>
        <rFont val="Calibri"/>
        <family val="2"/>
        <scheme val="minor"/>
      </rPr>
      <t>)</t>
    </r>
  </si>
  <si>
    <r>
      <t>2153 (2091,2112, 2247,</t>
    </r>
    <r>
      <rPr>
        <sz val="11"/>
        <rFont val="Calibri (Body)"/>
      </rPr>
      <t>2301</t>
    </r>
    <r>
      <rPr>
        <sz val="11"/>
        <rFont val="Calibri"/>
        <family val="2"/>
        <scheme val="minor"/>
      </rPr>
      <t>)</t>
    </r>
  </si>
  <si>
    <r>
      <rPr>
        <sz val="11"/>
        <rFont val="Calibri (Body)"/>
      </rPr>
      <t>2282</t>
    </r>
    <r>
      <rPr>
        <sz val="11"/>
        <rFont val="Calibri"/>
        <family val="2"/>
        <scheme val="minor"/>
      </rPr>
      <t xml:space="preserve"> (2128,2166, 2301,2301)</t>
    </r>
  </si>
  <si>
    <r>
      <t xml:space="preserve">2234 (2138,2165, </t>
    </r>
    <r>
      <rPr>
        <sz val="11"/>
        <rFont val="Calibri (Body)"/>
      </rPr>
      <t>2301</t>
    </r>
    <r>
      <rPr>
        <sz val="11"/>
        <rFont val="Calibri"/>
        <family val="2"/>
        <scheme val="minor"/>
      </rPr>
      <t>,2301)</t>
    </r>
  </si>
  <si>
    <r>
      <t>2188 (2122,2141, 2286,</t>
    </r>
    <r>
      <rPr>
        <sz val="11"/>
        <rFont val="Calibri (Body)"/>
      </rPr>
      <t>2301</t>
    </r>
    <r>
      <rPr>
        <sz val="11"/>
        <rFont val="Calibri"/>
        <family val="2"/>
        <scheme val="minor"/>
      </rPr>
      <t>)</t>
    </r>
  </si>
  <si>
    <r>
      <t>2176 (2113,2130, 2265,</t>
    </r>
    <r>
      <rPr>
        <sz val="11"/>
        <rFont val="Calibri (Body)"/>
      </rPr>
      <t>2301</t>
    </r>
    <r>
      <rPr>
        <sz val="11"/>
        <rFont val="Calibri"/>
        <family val="2"/>
        <scheme val="minor"/>
      </rPr>
      <t>)</t>
    </r>
  </si>
  <si>
    <r>
      <t>2170 (2106,2126, 2269,</t>
    </r>
    <r>
      <rPr>
        <sz val="11"/>
        <rFont val="Calibri (Body)"/>
      </rPr>
      <t>2301</t>
    </r>
    <r>
      <rPr>
        <sz val="11"/>
        <rFont val="Calibri"/>
        <family val="2"/>
        <scheme val="minor"/>
      </rPr>
      <t>)</t>
    </r>
  </si>
  <si>
    <r>
      <rPr>
        <sz val="11"/>
        <rFont val="Calibri (Body)"/>
      </rPr>
      <t>2242</t>
    </r>
    <r>
      <rPr>
        <sz val="11"/>
        <rFont val="Calibri"/>
        <family val="2"/>
        <scheme val="minor"/>
      </rPr>
      <t xml:space="preserve"> (2104,2139, </t>
    </r>
    <r>
      <rPr>
        <sz val="11"/>
        <rFont val="Calibri (Body)"/>
      </rPr>
      <t>2301</t>
    </r>
    <r>
      <rPr>
        <sz val="11"/>
        <rFont val="Calibri"/>
        <family val="2"/>
        <scheme val="minor"/>
      </rPr>
      <t>,2301)</t>
    </r>
  </si>
  <si>
    <r>
      <t xml:space="preserve">2207 (2100,2133, </t>
    </r>
    <r>
      <rPr>
        <sz val="11"/>
        <rFont val="Calibri (Body)"/>
      </rPr>
      <t>2301,2301</t>
    </r>
    <r>
      <rPr>
        <sz val="11"/>
        <rFont val="Calibri"/>
        <family val="2"/>
        <scheme val="minor"/>
      </rPr>
      <t>)</t>
    </r>
  </si>
  <si>
    <r>
      <t>2158 (2088,2110, 2269,</t>
    </r>
    <r>
      <rPr>
        <sz val="11"/>
        <rFont val="Calibri (Body)"/>
      </rPr>
      <t>2301</t>
    </r>
    <r>
      <rPr>
        <sz val="11"/>
        <rFont val="Calibri"/>
        <family val="2"/>
        <scheme val="minor"/>
      </rPr>
      <t>)</t>
    </r>
  </si>
  <si>
    <r>
      <t xml:space="preserve">2138 (2068,2088, </t>
    </r>
    <r>
      <rPr>
        <sz val="11"/>
        <rFont val="Calibri (Body)"/>
      </rPr>
      <t>2301</t>
    </r>
    <r>
      <rPr>
        <sz val="11"/>
        <rFont val="Calibri"/>
        <family val="2"/>
        <scheme val="minor"/>
      </rPr>
      <t>,</t>
    </r>
    <r>
      <rPr>
        <sz val="11"/>
        <rFont val="Calibri (Body)"/>
      </rPr>
      <t>2301</t>
    </r>
    <r>
      <rPr>
        <sz val="11"/>
        <rFont val="Calibri"/>
        <family val="2"/>
        <scheme val="minor"/>
      </rPr>
      <t>)</t>
    </r>
  </si>
  <si>
    <r>
      <t>2126 (2068,2084, 2224,</t>
    </r>
    <r>
      <rPr>
        <sz val="11"/>
        <rFont val="Calibri (Body)"/>
      </rPr>
      <t>2301</t>
    </r>
    <r>
      <rPr>
        <sz val="11"/>
        <rFont val="Calibri"/>
        <family val="2"/>
        <scheme val="minor"/>
      </rPr>
      <t>)</t>
    </r>
  </si>
  <si>
    <r>
      <rPr>
        <sz val="11"/>
        <rFont val="Calibri (Body)"/>
      </rPr>
      <t>2289</t>
    </r>
    <r>
      <rPr>
        <sz val="11"/>
        <rFont val="Calibri"/>
        <family val="2"/>
        <scheme val="minor"/>
      </rPr>
      <t xml:space="preserve"> (2140,2185, 2301,2301)</t>
    </r>
  </si>
  <si>
    <r>
      <rPr>
        <sz val="11"/>
        <rFont val="Calibri (Body)"/>
      </rPr>
      <t>2276</t>
    </r>
    <r>
      <rPr>
        <sz val="11"/>
        <rFont val="Calibri"/>
        <family val="2"/>
        <scheme val="minor"/>
      </rPr>
      <t xml:space="preserve"> (2131,2177, </t>
    </r>
    <r>
      <rPr>
        <sz val="11"/>
        <rFont val="Calibri (Body)"/>
      </rPr>
      <t>2301</t>
    </r>
    <r>
      <rPr>
        <sz val="11"/>
        <rFont val="Calibri"/>
        <family val="2"/>
        <scheme val="minor"/>
      </rPr>
      <t>,2301)</t>
    </r>
  </si>
  <si>
    <r>
      <t>2214 (2107,2127,</t>
    </r>
    <r>
      <rPr>
        <sz val="11"/>
        <rFont val="Calibri (Body)"/>
      </rPr>
      <t xml:space="preserve"> 2301,2301</t>
    </r>
    <r>
      <rPr>
        <sz val="11"/>
        <rFont val="Calibri"/>
        <family val="2"/>
        <scheme val="minor"/>
      </rPr>
      <t>)</t>
    </r>
  </si>
  <si>
    <r>
      <t>2168 (2097,2116, 2286,</t>
    </r>
    <r>
      <rPr>
        <sz val="11"/>
        <rFont val="Calibri (Body)"/>
      </rPr>
      <t>2301</t>
    </r>
    <r>
      <rPr>
        <sz val="11"/>
        <rFont val="Calibri"/>
        <family val="2"/>
        <scheme val="minor"/>
      </rPr>
      <t>)</t>
    </r>
  </si>
  <si>
    <r>
      <t>2156 (2091,2112, 2265,</t>
    </r>
    <r>
      <rPr>
        <sz val="11"/>
        <rFont val="Calibri (Body)"/>
      </rPr>
      <t>2301</t>
    </r>
    <r>
      <rPr>
        <sz val="11"/>
        <rFont val="Calibri"/>
        <family val="2"/>
        <scheme val="minor"/>
      </rPr>
      <t>)</t>
    </r>
  </si>
  <si>
    <r>
      <t>2047 (2027,2033, 2080,</t>
    </r>
    <r>
      <rPr>
        <sz val="11"/>
        <rFont val="Calibri (Body)"/>
      </rPr>
      <t>2301</t>
    </r>
    <r>
      <rPr>
        <sz val="11"/>
        <rFont val="Calibri"/>
        <family val="2"/>
        <scheme val="minor"/>
      </rPr>
      <t>)</t>
    </r>
  </si>
  <si>
    <r>
      <t xml:space="preserve">2159 (2072,2095, </t>
    </r>
    <r>
      <rPr>
        <sz val="11"/>
        <rFont val="Calibri (Body)"/>
      </rPr>
      <t>2301</t>
    </r>
    <r>
      <rPr>
        <sz val="11"/>
        <rFont val="Calibri"/>
        <family val="2"/>
        <scheme val="minor"/>
      </rPr>
      <t>,</t>
    </r>
    <r>
      <rPr>
        <sz val="11"/>
        <rFont val="Calibri (Body)"/>
      </rPr>
      <t>2301</t>
    </r>
    <r>
      <rPr>
        <sz val="11"/>
        <rFont val="Calibri"/>
        <family val="2"/>
        <scheme val="minor"/>
      </rPr>
      <t>)</t>
    </r>
  </si>
  <si>
    <r>
      <t>2141 (2071,2090, 2294,</t>
    </r>
    <r>
      <rPr>
        <sz val="11"/>
        <rFont val="Calibri (Body)"/>
      </rPr>
      <t>2301</t>
    </r>
    <r>
      <rPr>
        <sz val="11"/>
        <rFont val="Calibri"/>
        <family val="2"/>
        <scheme val="minor"/>
      </rPr>
      <t>)</t>
    </r>
  </si>
  <si>
    <r>
      <rPr>
        <sz val="11"/>
        <rFont val="Calibri (Body)"/>
      </rPr>
      <t>2264</t>
    </r>
    <r>
      <rPr>
        <sz val="11"/>
        <rFont val="Calibri"/>
        <family val="2"/>
        <scheme val="minor"/>
      </rPr>
      <t xml:space="preserve"> (2111,2150, </t>
    </r>
    <r>
      <rPr>
        <sz val="11"/>
        <rFont val="Calibri (Body)"/>
      </rPr>
      <t>2301</t>
    </r>
    <r>
      <rPr>
        <sz val="11"/>
        <rFont val="Calibri"/>
        <family val="2"/>
        <scheme val="minor"/>
      </rPr>
      <t>,2301)</t>
    </r>
  </si>
  <si>
    <r>
      <t xml:space="preserve">2241 (2105,2143, </t>
    </r>
    <r>
      <rPr>
        <sz val="11"/>
        <rFont val="Calibri (Body)"/>
      </rPr>
      <t>2301,2301</t>
    </r>
    <r>
      <rPr>
        <sz val="11"/>
        <rFont val="Calibri"/>
        <family val="2"/>
        <scheme val="minor"/>
      </rPr>
      <t>)</t>
    </r>
  </si>
  <si>
    <r>
      <t xml:space="preserve">2170 (2091,2115, </t>
    </r>
    <r>
      <rPr>
        <sz val="11"/>
        <rFont val="Calibri (Body)"/>
      </rPr>
      <t>2301</t>
    </r>
    <r>
      <rPr>
        <sz val="11"/>
        <rFont val="Calibri"/>
        <family val="2"/>
        <scheme val="minor"/>
      </rPr>
      <t>,</t>
    </r>
    <r>
      <rPr>
        <sz val="11"/>
        <rFont val="Calibri (Body)"/>
      </rPr>
      <t>2301</t>
    </r>
    <r>
      <rPr>
        <sz val="11"/>
        <rFont val="Calibri"/>
        <family val="2"/>
        <scheme val="minor"/>
      </rPr>
      <t>)</t>
    </r>
  </si>
  <si>
    <r>
      <rPr>
        <sz val="11"/>
        <rFont val="Calibri (Body)"/>
      </rPr>
      <t>2300</t>
    </r>
    <r>
      <rPr>
        <sz val="11"/>
        <rFont val="Calibri"/>
        <family val="2"/>
        <scheme val="minor"/>
      </rPr>
      <t xml:space="preserve"> (2142,2190, 2301,2301)</t>
    </r>
  </si>
  <si>
    <r>
      <t xml:space="preserve">2184 (2112,2133, </t>
    </r>
    <r>
      <rPr>
        <sz val="11"/>
        <rFont val="Calibri (Body)"/>
      </rPr>
      <t>2301</t>
    </r>
    <r>
      <rPr>
        <sz val="11"/>
        <rFont val="Calibri"/>
        <family val="2"/>
        <scheme val="minor"/>
      </rPr>
      <t>,2301)</t>
    </r>
  </si>
  <si>
    <r>
      <t xml:space="preserve">2200 (2127,2146, </t>
    </r>
    <r>
      <rPr>
        <sz val="11"/>
        <rFont val="Calibri (Body)"/>
      </rPr>
      <t>2301</t>
    </r>
    <r>
      <rPr>
        <sz val="11"/>
        <rFont val="Calibri"/>
        <family val="2"/>
        <scheme val="minor"/>
      </rPr>
      <t>,</t>
    </r>
    <r>
      <rPr>
        <sz val="11"/>
        <rFont val="Calibri (Body)"/>
      </rPr>
      <t>2301</t>
    </r>
    <r>
      <rPr>
        <sz val="11"/>
        <rFont val="Calibri"/>
        <family val="2"/>
        <scheme val="minor"/>
      </rPr>
      <t>)</t>
    </r>
  </si>
  <si>
    <r>
      <t>2186 (2116,2134, 2294,</t>
    </r>
    <r>
      <rPr>
        <sz val="11"/>
        <rFont val="Calibri (Body)"/>
      </rPr>
      <t>2301</t>
    </r>
    <r>
      <rPr>
        <sz val="11"/>
        <rFont val="Calibri"/>
        <family val="2"/>
        <scheme val="minor"/>
      </rPr>
      <t>)</t>
    </r>
  </si>
  <si>
    <r>
      <rPr>
        <sz val="11"/>
        <rFont val="Calibri (Body)"/>
      </rPr>
      <t>2297</t>
    </r>
    <r>
      <rPr>
        <sz val="11"/>
        <rFont val="Calibri"/>
        <family val="2"/>
        <scheme val="minor"/>
      </rPr>
      <t xml:space="preserve"> (2150,2201, 2301,2301)</t>
    </r>
  </si>
  <si>
    <r>
      <rPr>
        <sz val="11"/>
        <rFont val="Calibri (Body)"/>
      </rPr>
      <t>2289</t>
    </r>
    <r>
      <rPr>
        <sz val="11"/>
        <rFont val="Calibri"/>
        <family val="2"/>
        <scheme val="minor"/>
      </rPr>
      <t xml:space="preserve"> (2138,2190, 2301,2301)</t>
    </r>
  </si>
  <si>
    <r>
      <t xml:space="preserve">2230 (2110,2129, </t>
    </r>
    <r>
      <rPr>
        <sz val="11"/>
        <rFont val="Calibri (Body)"/>
      </rPr>
      <t>2301</t>
    </r>
    <r>
      <rPr>
        <sz val="11"/>
        <rFont val="Calibri"/>
        <family val="2"/>
        <scheme val="minor"/>
      </rPr>
      <t>,</t>
    </r>
    <r>
      <rPr>
        <sz val="11"/>
        <rFont val="Calibri (Body)"/>
      </rPr>
      <t>2301</t>
    </r>
    <r>
      <rPr>
        <sz val="11"/>
        <rFont val="Calibri"/>
        <family val="2"/>
        <scheme val="minor"/>
      </rPr>
      <t>)</t>
    </r>
  </si>
  <si>
    <r>
      <t xml:space="preserve">2177 (2099,2118, </t>
    </r>
    <r>
      <rPr>
        <sz val="11"/>
        <rFont val="Calibri (Body)"/>
      </rPr>
      <t>2301</t>
    </r>
    <r>
      <rPr>
        <sz val="11"/>
        <rFont val="Calibri"/>
        <family val="2"/>
        <scheme val="minor"/>
      </rPr>
      <t>,</t>
    </r>
    <r>
      <rPr>
        <sz val="11"/>
        <rFont val="Calibri (Body)"/>
      </rPr>
      <t>2301</t>
    </r>
    <r>
      <rPr>
        <sz val="11"/>
        <rFont val="Calibri"/>
        <family val="2"/>
        <scheme val="minor"/>
      </rPr>
      <t>)</t>
    </r>
  </si>
  <si>
    <r>
      <t>2163 (2093,2114, 2294,</t>
    </r>
    <r>
      <rPr>
        <sz val="11"/>
        <rFont val="Calibri (Body)"/>
      </rPr>
      <t>2301</t>
    </r>
    <r>
      <rPr>
        <sz val="11"/>
        <rFont val="Calibri"/>
        <family val="2"/>
        <scheme val="minor"/>
      </rPr>
      <t>)</t>
    </r>
  </si>
  <si>
    <t>2096 (2054,2067, 2273,2301)</t>
  </si>
  <si>
    <t>2257 (2109,2141, 2301,2301)</t>
  </si>
  <si>
    <t>2301 (2175,2238, 2301,2301)</t>
  </si>
  <si>
    <t>2092 (2054,2065, 2167,2301)</t>
  </si>
  <si>
    <t>2301 (2160,2212, 2301,2301)</t>
  </si>
  <si>
    <t>2079 (2053,2062, 2097,2142)</t>
  </si>
  <si>
    <t>2150 (2095,2111, 2229,2301)</t>
  </si>
  <si>
    <t>2216 (2129,2154, 2301,2301)</t>
  </si>
  <si>
    <t>2075 (2053,2062, 2090,2116)</t>
  </si>
  <si>
    <t>2128 (2089,2101, 2171,2214)</t>
  </si>
  <si>
    <t>2175 (2115,2132, 2259,2301)</t>
  </si>
  <si>
    <t>2070 (2050,2058, 2084,2095)</t>
  </si>
  <si>
    <t>2117 (2082,2093, 2152,2185)</t>
  </si>
  <si>
    <t>2160 (2105,2121, 2232,2301)</t>
  </si>
  <si>
    <t>2094 (2050,2062, 2273,2301)</t>
  </si>
  <si>
    <t>2222 (2093,2123, 2301,2301)</t>
  </si>
  <si>
    <t>2285 (2130,2174, 2301,2301)</t>
  </si>
  <si>
    <t>2090 (2050,2061, 2167,2301)</t>
  </si>
  <si>
    <t>2272 (2122,2167, 2301,2301)</t>
  </si>
  <si>
    <t>2077 (2049,2058, 2097,2142)</t>
  </si>
  <si>
    <t>2140 (2080,2098, 2229,2301)</t>
  </si>
  <si>
    <t>2199 (2102,2122, 2301,2301)</t>
  </si>
  <si>
    <t>2074 (2047,2056, 2090,2093)</t>
  </si>
  <si>
    <t>2119 (2074,2088, 2171,2214)</t>
  </si>
  <si>
    <t>2157 (2091,2112, 2259,2301)</t>
  </si>
  <si>
    <t>2069 (2046,2053, 2084,2095)</t>
  </si>
  <si>
    <t>2099 (2070,2082, 2152,2185)</t>
  </si>
  <si>
    <t>2144 (2085,2106, 2232,2301)</t>
  </si>
  <si>
    <r>
      <rPr>
        <sz val="11"/>
        <rFont val="Calibri (Body)"/>
      </rPr>
      <t>2300</t>
    </r>
    <r>
      <rPr>
        <sz val="11"/>
        <rFont val="Calibri"/>
        <family val="2"/>
        <scheme val="minor"/>
      </rPr>
      <t xml:space="preserve"> (2139,2187, 2301,2301)</t>
    </r>
  </si>
  <si>
    <r>
      <t xml:space="preserve">2183 (2111,2132, </t>
    </r>
    <r>
      <rPr>
        <sz val="11"/>
        <rFont val="Calibri (Body)"/>
      </rPr>
      <t>2301</t>
    </r>
    <r>
      <rPr>
        <sz val="11"/>
        <rFont val="Calibri"/>
        <family val="2"/>
        <scheme val="minor"/>
      </rPr>
      <t>,</t>
    </r>
    <r>
      <rPr>
        <sz val="11"/>
        <rFont val="Calibri (Body)"/>
      </rPr>
      <t>2301</t>
    </r>
    <r>
      <rPr>
        <sz val="11"/>
        <rFont val="Calibri"/>
        <family val="2"/>
        <scheme val="minor"/>
      </rPr>
      <t>)</t>
    </r>
  </si>
  <si>
    <r>
      <rPr>
        <sz val="11"/>
        <rFont val="Calibri (Body)"/>
      </rPr>
      <t>2263</t>
    </r>
    <r>
      <rPr>
        <sz val="11"/>
        <rFont val="Calibri"/>
        <family val="2"/>
        <scheme val="minor"/>
      </rPr>
      <t xml:space="preserve"> (2111,2150, </t>
    </r>
    <r>
      <rPr>
        <sz val="11"/>
        <rFont val="Calibri (Body)"/>
      </rPr>
      <t>2301</t>
    </r>
    <r>
      <rPr>
        <sz val="11"/>
        <rFont val="Calibri"/>
        <family val="2"/>
        <scheme val="minor"/>
      </rPr>
      <t>,2301)</t>
    </r>
  </si>
  <si>
    <r>
      <t xml:space="preserve">2240 (2105,2143, </t>
    </r>
    <r>
      <rPr>
        <sz val="11"/>
        <rFont val="Calibri (Body)"/>
      </rPr>
      <t>2301</t>
    </r>
    <r>
      <rPr>
        <sz val="11"/>
        <rFont val="Calibri"/>
        <family val="2"/>
        <scheme val="minor"/>
      </rPr>
      <t>,</t>
    </r>
    <r>
      <rPr>
        <sz val="11"/>
        <rFont val="Calibri (Body)"/>
      </rPr>
      <t>2301</t>
    </r>
    <r>
      <rPr>
        <sz val="11"/>
        <rFont val="Calibri"/>
        <family val="2"/>
        <scheme val="minor"/>
      </rPr>
      <t>)</t>
    </r>
  </si>
  <si>
    <r>
      <t xml:space="preserve">2170 (2091,2115, </t>
    </r>
    <r>
      <rPr>
        <sz val="11"/>
        <rFont val="Calibri (Body)"/>
      </rPr>
      <t>2301,2301</t>
    </r>
    <r>
      <rPr>
        <sz val="11"/>
        <rFont val="Calibri"/>
        <family val="2"/>
        <scheme val="minor"/>
      </rPr>
      <t>)</t>
    </r>
  </si>
  <si>
    <r>
      <t xml:space="preserve">2199 (2127,2146, </t>
    </r>
    <r>
      <rPr>
        <sz val="11"/>
        <rFont val="Calibri (Body)"/>
      </rPr>
      <t>2301,2301</t>
    </r>
    <r>
      <rPr>
        <sz val="11"/>
        <rFont val="Calibri"/>
        <family val="2"/>
        <scheme val="minor"/>
      </rPr>
      <t>)</t>
    </r>
  </si>
  <si>
    <r>
      <t>2183 (2116,2134, 2281,</t>
    </r>
    <r>
      <rPr>
        <sz val="11"/>
        <rFont val="Calibri (Body)"/>
      </rPr>
      <t>2301</t>
    </r>
    <r>
      <rPr>
        <sz val="11"/>
        <rFont val="Calibri"/>
        <family val="2"/>
        <scheme val="minor"/>
      </rPr>
      <t>)</t>
    </r>
  </si>
  <si>
    <r>
      <rPr>
        <sz val="11"/>
        <rFont val="Calibri (Body)"/>
      </rPr>
      <t>2297</t>
    </r>
    <r>
      <rPr>
        <sz val="11"/>
        <rFont val="Calibri"/>
        <family val="2"/>
        <scheme val="minor"/>
      </rPr>
      <t xml:space="preserve"> (2149,2200, 2301,2301)</t>
    </r>
  </si>
  <si>
    <r>
      <rPr>
        <sz val="11"/>
        <rFont val="Calibri (Body)"/>
      </rPr>
      <t>2289</t>
    </r>
    <r>
      <rPr>
        <sz val="11"/>
        <rFont val="Calibri"/>
        <family val="2"/>
        <scheme val="minor"/>
      </rPr>
      <t xml:space="preserve"> (2138,2191, 2301,2301)</t>
    </r>
  </si>
  <si>
    <r>
      <t xml:space="preserve">2230 (2110,2129, </t>
    </r>
    <r>
      <rPr>
        <sz val="11"/>
        <rFont val="Calibri (Body)"/>
      </rPr>
      <t>2301,2301</t>
    </r>
    <r>
      <rPr>
        <sz val="11"/>
        <rFont val="Calibri"/>
        <family val="2"/>
        <scheme val="minor"/>
      </rPr>
      <t>)</t>
    </r>
  </si>
  <si>
    <r>
      <t xml:space="preserve">2176 (2099,2118, </t>
    </r>
    <r>
      <rPr>
        <sz val="11"/>
        <rFont val="Calibri (Body)"/>
      </rPr>
      <t>2301</t>
    </r>
    <r>
      <rPr>
        <sz val="11"/>
        <rFont val="Calibri"/>
        <family val="2"/>
        <scheme val="minor"/>
      </rPr>
      <t>,</t>
    </r>
    <r>
      <rPr>
        <sz val="11"/>
        <rFont val="Calibri (Body)"/>
      </rPr>
      <t>2301</t>
    </r>
    <r>
      <rPr>
        <sz val="11"/>
        <rFont val="Calibri"/>
        <family val="2"/>
        <scheme val="minor"/>
      </rPr>
      <t>)</t>
    </r>
  </si>
  <si>
    <r>
      <t>2162 (2093,2113, 2281,</t>
    </r>
    <r>
      <rPr>
        <sz val="11"/>
        <rFont val="Calibri (Body)"/>
      </rPr>
      <t>2301</t>
    </r>
    <r>
      <rPr>
        <sz val="11"/>
        <rFont val="Calibri"/>
        <family val="2"/>
        <scheme val="minor"/>
      </rPr>
      <t>)</t>
    </r>
  </si>
  <si>
    <t>2087 (2050,2060, 2174,2301)</t>
  </si>
  <si>
    <t>2200 (2100,2125, 2301,2301)</t>
  </si>
  <si>
    <t>2301 (2157,2207, 2301,2301)</t>
  </si>
  <si>
    <t>2080 (2050,2060, 2125,2190)</t>
  </si>
  <si>
    <t>2175 (2100,2121, 2301,2301)</t>
  </si>
  <si>
    <t>2286 (2148,2188, 2301,2301)</t>
  </si>
  <si>
    <t>2072 (2050,2058, 2092,2121)</t>
  </si>
  <si>
    <t>2136 (2090,2104, 2194,2270)</t>
  </si>
  <si>
    <t>2197 (2122,2144, 2301,2301)</t>
  </si>
  <si>
    <t>2070 (2050,2058, 2083,2094)</t>
  </si>
  <si>
    <t>2120 (2085,2096, 2154,2185)</t>
  </si>
  <si>
    <t>2163 (2111,2126, 2228,2295)</t>
  </si>
  <si>
    <t>2066 (2048,2054, 2078,2087)</t>
  </si>
  <si>
    <t>2111 (2079,2089, 2140,2167)</t>
  </si>
  <si>
    <t>2152 (2102,2117, 2209,2279)</t>
  </si>
  <si>
    <t>2086 (2047,2056, 2174,2301)</t>
  </si>
  <si>
    <t>2182 (2088,2112, 2301,2301)</t>
  </si>
  <si>
    <t>2269 (2121,2161, 2301,2301)</t>
  </si>
  <si>
    <t>2079 (2047,2056, 2125,2190)</t>
  </si>
  <si>
    <t>2164 (2084,2108, 2301,2301)</t>
  </si>
  <si>
    <t>2251 (2114,2154, 2301,2301)</t>
  </si>
  <si>
    <t>2071 (2046,2054, 2092,2121)</t>
  </si>
  <si>
    <t>2129 (2076,2092, 2194,2270)</t>
  </si>
  <si>
    <t>2183 (2098,2120, 2301,2301)</t>
  </si>
  <si>
    <t>2068 (2045,2053, 2083,2094)</t>
  </si>
  <si>
    <t>2112 (2071,2084, 2154,2185)</t>
  </si>
  <si>
    <t>2148 (2089,2110, 2228,2295)</t>
  </si>
  <si>
    <t>2065 (2044,2050, 2078,2087)</t>
  </si>
  <si>
    <t>2096 (2067,2079, 2140,2167)</t>
  </si>
  <si>
    <t>2137 (2083,2102, 2209,2279)</t>
  </si>
  <si>
    <r>
      <t>2128 (2076,2091, 2207,</t>
    </r>
    <r>
      <rPr>
        <sz val="11"/>
        <rFont val="Calibri (Body)"/>
      </rPr>
      <t>2301</t>
    </r>
    <r>
      <rPr>
        <sz val="11"/>
        <rFont val="Calibri"/>
        <family val="2"/>
        <scheme val="minor"/>
      </rPr>
      <t>)</t>
    </r>
  </si>
  <si>
    <r>
      <t>2166 (2106,2124, 2252,</t>
    </r>
    <r>
      <rPr>
        <sz val="11"/>
        <rFont val="Calibri (Body)"/>
      </rPr>
      <t>2301</t>
    </r>
    <r>
      <rPr>
        <sz val="11"/>
        <rFont val="Calibri"/>
        <family val="2"/>
        <scheme val="minor"/>
      </rPr>
      <t>)</t>
    </r>
  </si>
  <si>
    <r>
      <t xml:space="preserve">2228 (2138,2164, </t>
    </r>
    <r>
      <rPr>
        <sz val="11"/>
        <rFont val="Calibri (Body)"/>
      </rPr>
      <t>2301</t>
    </r>
    <r>
      <rPr>
        <sz val="11"/>
        <rFont val="Calibri"/>
        <family val="2"/>
        <scheme val="minor"/>
      </rPr>
      <t>,2301)</t>
    </r>
  </si>
  <si>
    <r>
      <t>2185 (2122,2140, 2270,</t>
    </r>
    <r>
      <rPr>
        <sz val="11"/>
        <rFont val="Calibri (Body)"/>
      </rPr>
      <t>2301</t>
    </r>
    <r>
      <rPr>
        <sz val="11"/>
        <rFont val="Calibri"/>
        <family val="2"/>
        <scheme val="minor"/>
      </rPr>
      <t>)</t>
    </r>
  </si>
  <si>
    <r>
      <t>2173 (2112,2129, 2251,</t>
    </r>
    <r>
      <rPr>
        <sz val="11"/>
        <rFont val="Calibri (Body)"/>
      </rPr>
      <t>2301</t>
    </r>
    <r>
      <rPr>
        <sz val="11"/>
        <rFont val="Calibri"/>
        <family val="2"/>
        <scheme val="minor"/>
      </rPr>
      <t>)</t>
    </r>
  </si>
  <si>
    <r>
      <rPr>
        <sz val="11"/>
        <rFont val="Calibri (Body)"/>
      </rPr>
      <t>2287</t>
    </r>
    <r>
      <rPr>
        <sz val="11"/>
        <rFont val="Calibri"/>
        <family val="2"/>
        <scheme val="minor"/>
      </rPr>
      <t xml:space="preserve"> (2139,2183, 2301,2301)</t>
    </r>
  </si>
  <si>
    <r>
      <rPr>
        <sz val="11"/>
        <rFont val="Calibri (Body)"/>
      </rPr>
      <t>2275</t>
    </r>
    <r>
      <rPr>
        <sz val="11"/>
        <rFont val="Calibri"/>
        <family val="2"/>
        <scheme val="minor"/>
      </rPr>
      <t xml:space="preserve"> (2130,2176, </t>
    </r>
    <r>
      <rPr>
        <sz val="11"/>
        <rFont val="Calibri (Body)"/>
      </rPr>
      <t>2301</t>
    </r>
    <r>
      <rPr>
        <sz val="11"/>
        <rFont val="Calibri"/>
        <family val="2"/>
        <scheme val="minor"/>
      </rPr>
      <t>,2301)</t>
    </r>
  </si>
  <si>
    <r>
      <t xml:space="preserve">2210 (2107,2126, </t>
    </r>
    <r>
      <rPr>
        <sz val="11"/>
        <rFont val="Calibri (Body)"/>
      </rPr>
      <t>2301</t>
    </r>
    <r>
      <rPr>
        <sz val="11"/>
        <rFont val="Calibri"/>
        <family val="2"/>
        <scheme val="minor"/>
      </rPr>
      <t>,</t>
    </r>
    <r>
      <rPr>
        <sz val="11"/>
        <rFont val="Calibri (Body)"/>
      </rPr>
      <t>2301</t>
    </r>
    <r>
      <rPr>
        <sz val="11"/>
        <rFont val="Calibri"/>
        <family val="2"/>
        <scheme val="minor"/>
      </rPr>
      <t>)</t>
    </r>
  </si>
  <si>
    <r>
      <t>2166 (2097,2116, 2270,</t>
    </r>
    <r>
      <rPr>
        <sz val="11"/>
        <rFont val="Calibri (Body)"/>
      </rPr>
      <t>2301</t>
    </r>
    <r>
      <rPr>
        <sz val="11"/>
        <rFont val="Calibri"/>
        <family val="2"/>
        <scheme val="minor"/>
      </rPr>
      <t>)</t>
    </r>
  </si>
  <si>
    <r>
      <t>2154 (2091,2112, 2251,</t>
    </r>
    <r>
      <rPr>
        <sz val="11"/>
        <rFont val="Calibri (Body)"/>
      </rPr>
      <t>2301</t>
    </r>
    <r>
      <rPr>
        <sz val="11"/>
        <rFont val="Calibri"/>
        <family val="2"/>
        <scheme val="minor"/>
      </rPr>
      <t>)</t>
    </r>
  </si>
  <si>
    <r>
      <t xml:space="preserve">2239 (2103,2138, </t>
    </r>
    <r>
      <rPr>
        <sz val="11"/>
        <rFont val="Calibri (Body)"/>
      </rPr>
      <t>2301</t>
    </r>
    <r>
      <rPr>
        <sz val="11"/>
        <rFont val="Calibri"/>
        <family val="2"/>
        <scheme val="minor"/>
      </rPr>
      <t>,2301)</t>
    </r>
  </si>
  <si>
    <r>
      <t xml:space="preserve">2204 (2099,2132, </t>
    </r>
    <r>
      <rPr>
        <sz val="11"/>
        <rFont val="Calibri (Body)"/>
      </rPr>
      <t>2301,2301</t>
    </r>
    <r>
      <rPr>
        <sz val="11"/>
        <rFont val="Calibri"/>
        <family val="2"/>
        <scheme val="minor"/>
      </rPr>
      <t>)</t>
    </r>
  </si>
  <si>
    <r>
      <t>2156 (2088,2109, 2252,</t>
    </r>
    <r>
      <rPr>
        <sz val="11"/>
        <rFont val="Calibri (Body)"/>
      </rPr>
      <t>2301</t>
    </r>
    <r>
      <rPr>
        <sz val="11"/>
        <rFont val="Calibri"/>
        <family val="2"/>
        <scheme val="minor"/>
      </rPr>
      <t>)</t>
    </r>
  </si>
  <si>
    <r>
      <t xml:space="preserve">2135 (2067,2087, </t>
    </r>
    <r>
      <rPr>
        <sz val="11"/>
        <rFont val="Calibri (Body)"/>
      </rPr>
      <t>2301</t>
    </r>
    <r>
      <rPr>
        <sz val="11"/>
        <rFont val="Calibri"/>
        <family val="2"/>
        <scheme val="minor"/>
      </rPr>
      <t>,2301)</t>
    </r>
  </si>
  <si>
    <r>
      <t>2123 (2067,2083, 2207,</t>
    </r>
    <r>
      <rPr>
        <sz val="11"/>
        <rFont val="Calibri (Body)"/>
      </rPr>
      <t>2301</t>
    </r>
    <r>
      <rPr>
        <sz val="11"/>
        <rFont val="Calibri"/>
        <family val="2"/>
        <scheme val="minor"/>
      </rPr>
      <t>)</t>
    </r>
  </si>
  <si>
    <t>1828 (6FT)</t>
  </si>
  <si>
    <t>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</si>
</sst>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 (Body)"/>
    </font>
    <font>
      <b/>
      <sz val="11"/>
      <color theme="1"/>
      <name val="Calibri"/>
      <family val="2"/>
      <scheme val="minor"/>
    </font>
    <font>
      <sz val="11"/>
      <color theme="6" tint="-0.249977111117893"/>
      <name val="Calibri (Body)"/>
    </font>
    <font>
      <u/>
      <sz val="11"/>
      <color theme="1"/>
      <name val="Calibri (Body)"/>
    </font>
    <font>
      <b/>
      <sz val="14"/>
      <color rgb="FFA02B93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 (Body)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3" borderId="0" xfId="0" applyFill="1" applyAlignment="1">
      <alignment horizontal="center"/>
    </xf>
    <xf numFmtId="0" fontId="0" fillId="0" borderId="0" xfId="0" applyAlignment="1">
      <alignment vertical="center"/>
    </xf>
    <xf numFmtId="0" fontId="0" fillId="3" borderId="0" xfId="0" applyFill="1" applyAlignment="1">
      <alignment horizontal="center" vertical="center"/>
    </xf>
    <xf numFmtId="0" fontId="1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horizontal="right"/>
    </xf>
    <xf numFmtId="0" fontId="6" fillId="0" borderId="0" xfId="0" applyFont="1"/>
    <xf numFmtId="0" fontId="3" fillId="3" borderId="1" xfId="0" applyFont="1" applyFill="1" applyBorder="1"/>
    <xf numFmtId="0" fontId="3" fillId="3" borderId="2" xfId="0" applyFont="1" applyFill="1" applyBorder="1"/>
    <xf numFmtId="0" fontId="3" fillId="3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2" borderId="2" xfId="0" applyFill="1" applyBorder="1"/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0" borderId="11" xfId="0" applyFont="1" applyBorder="1"/>
    <xf numFmtId="0" fontId="0" fillId="5" borderId="0" xfId="0" applyFill="1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0" fillId="3" borderId="2" xfId="0" applyFill="1" applyBorder="1"/>
    <xf numFmtId="0" fontId="0" fillId="0" borderId="0" xfId="0"/>
    <xf numFmtId="0" fontId="1" fillId="3" borderId="0" xfId="0" applyFon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vertical="center" wrapText="1"/>
    </xf>
    <xf numFmtId="0" fontId="0" fillId="3" borderId="0" xfId="0" applyFill="1" applyAlignment="1">
      <alignment horizontal="center" vertical="center" wrapText="1"/>
    </xf>
    <xf numFmtId="0" fontId="7" fillId="0" borderId="0" xfId="0" applyFont="1" applyAlignment="1">
      <alignment wrapText="1"/>
    </xf>
    <xf numFmtId="0" fontId="0" fillId="3" borderId="0" xfId="0" applyFill="1" applyAlignment="1">
      <alignment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4D7EC-F104-224A-8682-CF29092C0D46}">
  <dimension ref="A1:H29"/>
  <sheetViews>
    <sheetView zoomScale="134" zoomScaleNormal="134" workbookViewId="0">
      <selection activeCell="G7" sqref="G7"/>
    </sheetView>
  </sheetViews>
  <sheetFormatPr baseColWidth="10" defaultColWidth="8.83203125" defaultRowHeight="15" x14ac:dyDescent="0.2"/>
  <cols>
    <col min="1" max="1" width="12.83203125" customWidth="1"/>
    <col min="2" max="2" width="45" customWidth="1"/>
    <col min="3" max="3" width="35.6640625" customWidth="1"/>
    <col min="4" max="4" width="34.6640625" customWidth="1"/>
    <col min="5" max="5" width="34.83203125" customWidth="1"/>
    <col min="6" max="6" width="30.5" customWidth="1"/>
    <col min="7" max="7" width="35.1640625" customWidth="1"/>
    <col min="8" max="8" width="41.5" customWidth="1"/>
  </cols>
  <sheetData>
    <row r="1" spans="1:8" x14ac:dyDescent="0.2">
      <c r="A1" s="30" t="s">
        <v>92</v>
      </c>
      <c r="B1" s="30"/>
      <c r="C1" s="30"/>
    </row>
    <row r="2" spans="1:8" x14ac:dyDescent="0.2">
      <c r="A2" s="30" t="s">
        <v>119</v>
      </c>
      <c r="B2" s="30"/>
      <c r="C2" s="30"/>
      <c r="D2" s="30"/>
    </row>
    <row r="5" spans="1:8" x14ac:dyDescent="0.2">
      <c r="A5" t="s">
        <v>93</v>
      </c>
    </row>
    <row r="7" spans="1:8" x14ac:dyDescent="0.2">
      <c r="B7" s="1" t="s">
        <v>21</v>
      </c>
      <c r="C7" s="4" t="s">
        <v>186</v>
      </c>
      <c r="D7" s="1" t="s">
        <v>22</v>
      </c>
      <c r="E7" s="4" t="s">
        <v>187</v>
      </c>
      <c r="F7" s="1" t="s">
        <v>23</v>
      </c>
      <c r="G7" s="4" t="s">
        <v>403</v>
      </c>
      <c r="H7" s="1" t="s">
        <v>24</v>
      </c>
    </row>
    <row r="8" spans="1:8" x14ac:dyDescent="0.2">
      <c r="A8" s="2" t="s">
        <v>114</v>
      </c>
      <c r="B8" s="4" t="s">
        <v>95</v>
      </c>
      <c r="C8" s="4" t="s">
        <v>182</v>
      </c>
      <c r="D8" s="4" t="s">
        <v>146</v>
      </c>
      <c r="E8" s="4" t="s">
        <v>181</v>
      </c>
      <c r="F8" s="26" t="s">
        <v>273</v>
      </c>
      <c r="G8" s="2" t="s">
        <v>180</v>
      </c>
      <c r="H8" s="4" t="s">
        <v>145</v>
      </c>
    </row>
    <row r="9" spans="1:8" x14ac:dyDescent="0.2">
      <c r="A9" s="2" t="s">
        <v>115</v>
      </c>
      <c r="B9" s="4" t="s">
        <v>97</v>
      </c>
      <c r="C9" s="4" t="s">
        <v>188</v>
      </c>
      <c r="D9" s="26" t="s">
        <v>272</v>
      </c>
      <c r="E9" s="4" t="s">
        <v>189</v>
      </c>
      <c r="F9" s="4" t="s">
        <v>148</v>
      </c>
      <c r="G9" s="2" t="s">
        <v>190</v>
      </c>
      <c r="H9" s="4" t="s">
        <v>147</v>
      </c>
    </row>
    <row r="10" spans="1:8" x14ac:dyDescent="0.2">
      <c r="A10" s="2" t="s">
        <v>116</v>
      </c>
      <c r="B10" s="4" t="s">
        <v>4</v>
      </c>
      <c r="C10" s="4" t="s">
        <v>194</v>
      </c>
      <c r="D10" s="4" t="s">
        <v>99</v>
      </c>
      <c r="E10" s="4" t="s">
        <v>195</v>
      </c>
      <c r="F10" s="26" t="s">
        <v>274</v>
      </c>
      <c r="G10" s="2" t="s">
        <v>196</v>
      </c>
      <c r="H10" s="26" t="s">
        <v>275</v>
      </c>
    </row>
    <row r="11" spans="1:8" x14ac:dyDescent="0.2">
      <c r="A11" s="2" t="s">
        <v>117</v>
      </c>
      <c r="B11" s="4" t="s">
        <v>102</v>
      </c>
      <c r="C11" s="4" t="s">
        <v>200</v>
      </c>
      <c r="D11" s="4" t="s">
        <v>103</v>
      </c>
      <c r="E11" s="4" t="s">
        <v>201</v>
      </c>
      <c r="F11" s="4" t="s">
        <v>104</v>
      </c>
      <c r="G11" s="2" t="s">
        <v>202</v>
      </c>
      <c r="H11" s="26" t="s">
        <v>276</v>
      </c>
    </row>
    <row r="12" spans="1:8" x14ac:dyDescent="0.2">
      <c r="A12" s="2" t="s">
        <v>118</v>
      </c>
      <c r="B12" s="4" t="s">
        <v>108</v>
      </c>
      <c r="C12" s="4" t="s">
        <v>206</v>
      </c>
      <c r="D12" s="4" t="s">
        <v>109</v>
      </c>
      <c r="E12" s="4" t="s">
        <v>207</v>
      </c>
      <c r="F12" s="4" t="s">
        <v>110</v>
      </c>
      <c r="G12" s="2" t="s">
        <v>208</v>
      </c>
      <c r="H12" s="26" t="s">
        <v>277</v>
      </c>
    </row>
    <row r="14" spans="1:8" x14ac:dyDescent="0.2">
      <c r="F14" s="4"/>
      <c r="G14" s="4"/>
    </row>
    <row r="18" spans="1:8" x14ac:dyDescent="0.2">
      <c r="A18" t="s">
        <v>94</v>
      </c>
    </row>
    <row r="20" spans="1:8" x14ac:dyDescent="0.2">
      <c r="B20" s="1" t="s">
        <v>21</v>
      </c>
      <c r="C20" s="4" t="s">
        <v>186</v>
      </c>
      <c r="D20" s="1" t="s">
        <v>22</v>
      </c>
      <c r="E20" s="4" t="s">
        <v>187</v>
      </c>
      <c r="F20" s="1" t="s">
        <v>23</v>
      </c>
      <c r="G20" s="4" t="s">
        <v>403</v>
      </c>
      <c r="H20" s="1" t="s">
        <v>24</v>
      </c>
    </row>
    <row r="21" spans="1:8" x14ac:dyDescent="0.2">
      <c r="A21" s="2" t="s">
        <v>114</v>
      </c>
      <c r="B21" s="4" t="s">
        <v>96</v>
      </c>
      <c r="C21" s="4" t="s">
        <v>185</v>
      </c>
      <c r="D21" s="26" t="s">
        <v>278</v>
      </c>
      <c r="E21" s="4" t="s">
        <v>184</v>
      </c>
      <c r="F21" s="26" t="s">
        <v>280</v>
      </c>
      <c r="G21" s="4" t="s">
        <v>183</v>
      </c>
      <c r="H21" s="26" t="s">
        <v>283</v>
      </c>
    </row>
    <row r="22" spans="1:8" x14ac:dyDescent="0.2">
      <c r="A22" s="2" t="s">
        <v>115</v>
      </c>
      <c r="B22" s="4" t="s">
        <v>98</v>
      </c>
      <c r="C22" s="4" t="s">
        <v>191</v>
      </c>
      <c r="D22" s="26" t="s">
        <v>279</v>
      </c>
      <c r="E22" s="4" t="s">
        <v>192</v>
      </c>
      <c r="F22" s="26" t="s">
        <v>281</v>
      </c>
      <c r="G22" s="4" t="s">
        <v>193</v>
      </c>
      <c r="H22" s="26" t="s">
        <v>284</v>
      </c>
    </row>
    <row r="23" spans="1:8" x14ac:dyDescent="0.2">
      <c r="A23" s="2" t="s">
        <v>116</v>
      </c>
      <c r="B23" s="4" t="s">
        <v>100</v>
      </c>
      <c r="C23" s="4" t="s">
        <v>197</v>
      </c>
      <c r="D23" s="4" t="s">
        <v>101</v>
      </c>
      <c r="E23" s="4" t="s">
        <v>198</v>
      </c>
      <c r="F23" s="26" t="s">
        <v>282</v>
      </c>
      <c r="G23" s="4" t="s">
        <v>199</v>
      </c>
      <c r="H23" s="26" t="s">
        <v>285</v>
      </c>
    </row>
    <row r="24" spans="1:8" x14ac:dyDescent="0.2">
      <c r="A24" s="2" t="s">
        <v>117</v>
      </c>
      <c r="B24" s="5" t="s">
        <v>105</v>
      </c>
      <c r="C24" s="4" t="s">
        <v>203</v>
      </c>
      <c r="D24" s="5" t="s">
        <v>106</v>
      </c>
      <c r="E24" s="4" t="s">
        <v>204</v>
      </c>
      <c r="F24" s="5" t="s">
        <v>107</v>
      </c>
      <c r="G24" s="4" t="s">
        <v>205</v>
      </c>
      <c r="H24" s="26" t="s">
        <v>286</v>
      </c>
    </row>
    <row r="25" spans="1:8" x14ac:dyDescent="0.2">
      <c r="A25" s="2" t="s">
        <v>118</v>
      </c>
      <c r="B25" s="5" t="s">
        <v>111</v>
      </c>
      <c r="C25" s="4" t="s">
        <v>209</v>
      </c>
      <c r="D25" s="5" t="s">
        <v>112</v>
      </c>
      <c r="E25" s="4" t="s">
        <v>210</v>
      </c>
      <c r="F25" s="5" t="s">
        <v>113</v>
      </c>
      <c r="G25" s="4" t="s">
        <v>211</v>
      </c>
      <c r="H25" s="26" t="s">
        <v>287</v>
      </c>
    </row>
    <row r="28" spans="1:8" x14ac:dyDescent="0.2">
      <c r="F28" s="4"/>
      <c r="G28" s="4"/>
    </row>
    <row r="29" spans="1:8" x14ac:dyDescent="0.2">
      <c r="B29" s="4"/>
      <c r="C29" s="4"/>
      <c r="D29" s="4"/>
      <c r="E29" s="4"/>
      <c r="F29" s="4"/>
      <c r="G29" s="4"/>
    </row>
  </sheetData>
  <mergeCells count="2">
    <mergeCell ref="A1:C1"/>
    <mergeCell ref="A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15C93-8625-D842-A1E1-939B67B0322A}">
  <dimension ref="A1:H29"/>
  <sheetViews>
    <sheetView zoomScale="120" zoomScaleNormal="120" workbookViewId="0">
      <selection activeCell="G20" sqref="G20"/>
    </sheetView>
  </sheetViews>
  <sheetFormatPr baseColWidth="10" defaultColWidth="8.83203125" defaultRowHeight="15" x14ac:dyDescent="0.2"/>
  <cols>
    <col min="1" max="1" width="12.83203125" customWidth="1"/>
    <col min="2" max="2" width="45" customWidth="1"/>
    <col min="3" max="3" width="35.6640625" customWidth="1"/>
    <col min="4" max="4" width="34.6640625" customWidth="1"/>
    <col min="5" max="5" width="34.83203125" customWidth="1"/>
    <col min="6" max="6" width="29.5" customWidth="1"/>
    <col min="7" max="7" width="33.1640625" customWidth="1"/>
    <col min="8" max="8" width="30.33203125" customWidth="1"/>
  </cols>
  <sheetData>
    <row r="1" spans="1:8" x14ac:dyDescent="0.2">
      <c r="A1" s="30" t="s">
        <v>69</v>
      </c>
      <c r="B1" s="30"/>
      <c r="C1" s="30"/>
    </row>
    <row r="2" spans="1:8" x14ac:dyDescent="0.2">
      <c r="A2" s="30" t="s">
        <v>119</v>
      </c>
      <c r="B2" s="30"/>
      <c r="C2" s="30"/>
      <c r="D2" s="30"/>
    </row>
    <row r="5" spans="1:8" x14ac:dyDescent="0.2">
      <c r="A5" t="s">
        <v>70</v>
      </c>
    </row>
    <row r="7" spans="1:8" x14ac:dyDescent="0.2">
      <c r="B7" s="1" t="s">
        <v>21</v>
      </c>
      <c r="C7" s="4" t="s">
        <v>186</v>
      </c>
      <c r="D7" s="1" t="s">
        <v>22</v>
      </c>
      <c r="E7" s="4" t="s">
        <v>187</v>
      </c>
      <c r="F7" s="1" t="s">
        <v>23</v>
      </c>
      <c r="G7" s="4" t="s">
        <v>403</v>
      </c>
      <c r="H7" s="1" t="s">
        <v>24</v>
      </c>
    </row>
    <row r="8" spans="1:8" x14ac:dyDescent="0.2">
      <c r="A8" s="2" t="s">
        <v>114</v>
      </c>
      <c r="B8" s="4" t="s">
        <v>72</v>
      </c>
      <c r="C8" s="4" t="s">
        <v>212</v>
      </c>
      <c r="D8" s="4" t="s">
        <v>141</v>
      </c>
      <c r="E8" s="4" t="s">
        <v>213</v>
      </c>
      <c r="F8" s="26" t="s">
        <v>288</v>
      </c>
      <c r="G8" s="4" t="s">
        <v>214</v>
      </c>
      <c r="H8" s="4" t="s">
        <v>140</v>
      </c>
    </row>
    <row r="9" spans="1:8" x14ac:dyDescent="0.2">
      <c r="A9" s="2" t="s">
        <v>115</v>
      </c>
      <c r="B9" s="4" t="s">
        <v>74</v>
      </c>
      <c r="C9" s="4" t="s">
        <v>215</v>
      </c>
      <c r="D9" s="4" t="s">
        <v>144</v>
      </c>
      <c r="E9" s="4" t="s">
        <v>216</v>
      </c>
      <c r="F9" s="4" t="s">
        <v>143</v>
      </c>
      <c r="G9" s="4" t="s">
        <v>217</v>
      </c>
      <c r="H9" s="4" t="s">
        <v>142</v>
      </c>
    </row>
    <row r="10" spans="1:8" x14ac:dyDescent="0.2">
      <c r="A10" s="2" t="s">
        <v>116</v>
      </c>
      <c r="B10" s="4" t="s">
        <v>76</v>
      </c>
      <c r="C10" s="4" t="s">
        <v>218</v>
      </c>
      <c r="D10" s="4" t="s">
        <v>77</v>
      </c>
      <c r="E10" s="4" t="s">
        <v>219</v>
      </c>
      <c r="F10" s="26" t="s">
        <v>292</v>
      </c>
      <c r="G10" s="4" t="s">
        <v>220</v>
      </c>
      <c r="H10" s="26" t="s">
        <v>289</v>
      </c>
    </row>
    <row r="11" spans="1:8" x14ac:dyDescent="0.2">
      <c r="A11" s="2" t="s">
        <v>117</v>
      </c>
      <c r="B11" s="4" t="s">
        <v>80</v>
      </c>
      <c r="C11" s="4" t="s">
        <v>221</v>
      </c>
      <c r="D11" s="4" t="s">
        <v>81</v>
      </c>
      <c r="E11" s="4" t="s">
        <v>222</v>
      </c>
      <c r="F11" s="4" t="s">
        <v>82</v>
      </c>
      <c r="G11" s="4" t="s">
        <v>223</v>
      </c>
      <c r="H11" s="26" t="s">
        <v>290</v>
      </c>
    </row>
    <row r="12" spans="1:8" x14ac:dyDescent="0.2">
      <c r="A12" s="2" t="s">
        <v>118</v>
      </c>
      <c r="B12" s="4" t="s">
        <v>86</v>
      </c>
      <c r="C12" s="4" t="s">
        <v>224</v>
      </c>
      <c r="D12" s="4" t="s">
        <v>87</v>
      </c>
      <c r="E12" s="4" t="s">
        <v>225</v>
      </c>
      <c r="F12" s="4" t="s">
        <v>88</v>
      </c>
      <c r="G12" s="4" t="s">
        <v>226</v>
      </c>
      <c r="H12" s="26" t="s">
        <v>291</v>
      </c>
    </row>
    <row r="14" spans="1:8" x14ac:dyDescent="0.2">
      <c r="G14" s="4"/>
    </row>
    <row r="18" spans="1:8" x14ac:dyDescent="0.2">
      <c r="A18" t="s">
        <v>71</v>
      </c>
    </row>
    <row r="20" spans="1:8" x14ac:dyDescent="0.2">
      <c r="B20" s="1" t="s">
        <v>21</v>
      </c>
      <c r="C20" s="4" t="s">
        <v>186</v>
      </c>
      <c r="D20" s="1" t="s">
        <v>22</v>
      </c>
      <c r="E20" s="4" t="s">
        <v>187</v>
      </c>
      <c r="F20" s="1" t="s">
        <v>23</v>
      </c>
      <c r="G20" s="4" t="s">
        <v>403</v>
      </c>
      <c r="H20" s="1" t="s">
        <v>24</v>
      </c>
    </row>
    <row r="21" spans="1:8" x14ac:dyDescent="0.2">
      <c r="A21" s="2" t="s">
        <v>114</v>
      </c>
      <c r="B21" s="4" t="s">
        <v>73</v>
      </c>
      <c r="C21" s="4" t="s">
        <v>227</v>
      </c>
      <c r="D21" s="26" t="s">
        <v>296</v>
      </c>
      <c r="E21" s="4" t="s">
        <v>228</v>
      </c>
      <c r="F21" s="26" t="s">
        <v>293</v>
      </c>
      <c r="G21" s="4" t="s">
        <v>229</v>
      </c>
      <c r="H21" s="26" t="s">
        <v>298</v>
      </c>
    </row>
    <row r="22" spans="1:8" x14ac:dyDescent="0.2">
      <c r="A22" s="2" t="s">
        <v>115</v>
      </c>
      <c r="B22" s="4" t="s">
        <v>75</v>
      </c>
      <c r="C22" s="4" t="s">
        <v>230</v>
      </c>
      <c r="D22" s="26" t="s">
        <v>297</v>
      </c>
      <c r="E22" s="4" t="s">
        <v>231</v>
      </c>
      <c r="F22" s="26" t="s">
        <v>294</v>
      </c>
      <c r="G22" s="4" t="s">
        <v>232</v>
      </c>
      <c r="H22" s="26" t="s">
        <v>299</v>
      </c>
    </row>
    <row r="23" spans="1:8" x14ac:dyDescent="0.2">
      <c r="A23" s="2" t="s">
        <v>116</v>
      </c>
      <c r="B23" s="4" t="s">
        <v>78</v>
      </c>
      <c r="C23" s="4" t="s">
        <v>233</v>
      </c>
      <c r="D23" s="4" t="s">
        <v>79</v>
      </c>
      <c r="E23" s="4" t="s">
        <v>234</v>
      </c>
      <c r="F23" s="26" t="s">
        <v>295</v>
      </c>
      <c r="G23" s="4" t="s">
        <v>235</v>
      </c>
      <c r="H23" s="26" t="s">
        <v>300</v>
      </c>
    </row>
    <row r="24" spans="1:8" x14ac:dyDescent="0.2">
      <c r="A24" s="2" t="s">
        <v>117</v>
      </c>
      <c r="B24" s="4" t="s">
        <v>83</v>
      </c>
      <c r="C24" s="4" t="s">
        <v>236</v>
      </c>
      <c r="D24" s="4" t="s">
        <v>84</v>
      </c>
      <c r="E24" s="4" t="s">
        <v>237</v>
      </c>
      <c r="F24" s="26" t="s">
        <v>85</v>
      </c>
      <c r="G24" s="4" t="s">
        <v>238</v>
      </c>
      <c r="H24" s="26" t="s">
        <v>301</v>
      </c>
    </row>
    <row r="25" spans="1:8" x14ac:dyDescent="0.2">
      <c r="A25" s="2" t="s">
        <v>118</v>
      </c>
      <c r="B25" s="4" t="s">
        <v>89</v>
      </c>
      <c r="C25" s="4" t="s">
        <v>239</v>
      </c>
      <c r="D25" s="4" t="s">
        <v>90</v>
      </c>
      <c r="E25" s="4" t="s">
        <v>240</v>
      </c>
      <c r="F25" s="26" t="s">
        <v>91</v>
      </c>
      <c r="G25" s="4" t="s">
        <v>241</v>
      </c>
      <c r="H25" s="26" t="s">
        <v>302</v>
      </c>
    </row>
    <row r="28" spans="1:8" x14ac:dyDescent="0.2">
      <c r="F28" s="4"/>
      <c r="G28" s="4"/>
    </row>
    <row r="29" spans="1:8" x14ac:dyDescent="0.2">
      <c r="F29" s="4"/>
      <c r="G29" s="4"/>
    </row>
  </sheetData>
  <mergeCells count="2">
    <mergeCell ref="A1:C1"/>
    <mergeCell ref="A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D32FF-7119-9C4B-A0F9-3B3349FFB14A}">
  <dimension ref="A1:H29"/>
  <sheetViews>
    <sheetView zoomScale="120" zoomScaleNormal="120" workbookViewId="0">
      <selection activeCell="G20" sqref="G20"/>
    </sheetView>
  </sheetViews>
  <sheetFormatPr baseColWidth="10" defaultColWidth="8.83203125" defaultRowHeight="15" x14ac:dyDescent="0.2"/>
  <cols>
    <col min="1" max="1" width="12.83203125" customWidth="1"/>
    <col min="2" max="2" width="45" customWidth="1"/>
    <col min="3" max="3" width="35.6640625" customWidth="1"/>
    <col min="4" max="4" width="34.6640625" customWidth="1"/>
    <col min="5" max="5" width="34.83203125" customWidth="1"/>
    <col min="6" max="6" width="35.33203125" customWidth="1"/>
    <col min="7" max="7" width="35.1640625" customWidth="1"/>
    <col min="8" max="8" width="35.33203125" customWidth="1"/>
  </cols>
  <sheetData>
    <row r="1" spans="1:8" x14ac:dyDescent="0.2">
      <c r="A1" s="30" t="s">
        <v>48</v>
      </c>
      <c r="B1" s="30"/>
      <c r="C1" s="30"/>
    </row>
    <row r="2" spans="1:8" x14ac:dyDescent="0.2">
      <c r="A2" s="30" t="s">
        <v>119</v>
      </c>
      <c r="B2" s="30"/>
      <c r="C2" s="30"/>
      <c r="D2" s="30"/>
    </row>
    <row r="5" spans="1:8" x14ac:dyDescent="0.2">
      <c r="A5" t="s">
        <v>49</v>
      </c>
    </row>
    <row r="7" spans="1:8" x14ac:dyDescent="0.2">
      <c r="B7" s="1" t="s">
        <v>21</v>
      </c>
      <c r="C7" s="4" t="s">
        <v>186</v>
      </c>
      <c r="D7" s="1" t="s">
        <v>22</v>
      </c>
      <c r="E7" s="4" t="s">
        <v>187</v>
      </c>
      <c r="F7" s="1" t="s">
        <v>23</v>
      </c>
      <c r="G7" s="4" t="s">
        <v>403</v>
      </c>
      <c r="H7" s="1" t="s">
        <v>24</v>
      </c>
    </row>
    <row r="8" spans="1:8" x14ac:dyDescent="0.2">
      <c r="A8" s="2" t="s">
        <v>114</v>
      </c>
      <c r="B8" s="4" t="s">
        <v>135</v>
      </c>
      <c r="C8" s="4" t="s">
        <v>242</v>
      </c>
      <c r="D8" s="4" t="s">
        <v>134</v>
      </c>
      <c r="E8" s="4" t="s">
        <v>243</v>
      </c>
      <c r="F8" s="26" t="s">
        <v>309</v>
      </c>
      <c r="G8" s="4" t="s">
        <v>244</v>
      </c>
      <c r="H8" s="26" t="s">
        <v>133</v>
      </c>
    </row>
    <row r="9" spans="1:8" x14ac:dyDescent="0.2">
      <c r="A9" s="2" t="s">
        <v>115</v>
      </c>
      <c r="B9" s="4" t="s">
        <v>51</v>
      </c>
      <c r="C9" s="4" t="s">
        <v>245</v>
      </c>
      <c r="D9" s="4" t="s">
        <v>138</v>
      </c>
      <c r="E9" s="4" t="s">
        <v>246</v>
      </c>
      <c r="F9" s="26" t="s">
        <v>137</v>
      </c>
      <c r="G9" s="4" t="s">
        <v>247</v>
      </c>
      <c r="H9" s="26" t="s">
        <v>136</v>
      </c>
    </row>
    <row r="10" spans="1:8" x14ac:dyDescent="0.2">
      <c r="A10" s="2" t="s">
        <v>116</v>
      </c>
      <c r="B10" s="4" t="s">
        <v>53</v>
      </c>
      <c r="C10" s="4" t="s">
        <v>248</v>
      </c>
      <c r="D10" s="4" t="s">
        <v>54</v>
      </c>
      <c r="E10" s="4" t="s">
        <v>249</v>
      </c>
      <c r="F10" s="26" t="s">
        <v>310</v>
      </c>
      <c r="G10" s="4" t="s">
        <v>250</v>
      </c>
      <c r="H10" s="26" t="s">
        <v>139</v>
      </c>
    </row>
    <row r="11" spans="1:8" x14ac:dyDescent="0.2">
      <c r="A11" s="2" t="s">
        <v>117</v>
      </c>
      <c r="B11" s="4" t="s">
        <v>57</v>
      </c>
      <c r="C11" s="4" t="s">
        <v>251</v>
      </c>
      <c r="D11" s="4" t="s">
        <v>58</v>
      </c>
      <c r="E11" s="4" t="s">
        <v>252</v>
      </c>
      <c r="F11" s="4" t="s">
        <v>59</v>
      </c>
      <c r="G11" s="4" t="s">
        <v>253</v>
      </c>
      <c r="H11" s="26" t="s">
        <v>311</v>
      </c>
    </row>
    <row r="12" spans="1:8" x14ac:dyDescent="0.2">
      <c r="A12" s="2" t="s">
        <v>118</v>
      </c>
      <c r="B12" s="4" t="s">
        <v>63</v>
      </c>
      <c r="C12" s="4" t="s">
        <v>254</v>
      </c>
      <c r="D12" s="4" t="s">
        <v>64</v>
      </c>
      <c r="E12" s="4" t="s">
        <v>255</v>
      </c>
      <c r="F12" s="4" t="s">
        <v>65</v>
      </c>
      <c r="G12" s="4" t="s">
        <v>256</v>
      </c>
      <c r="H12" s="26" t="s">
        <v>312</v>
      </c>
    </row>
    <row r="14" spans="1:8" x14ac:dyDescent="0.2">
      <c r="G14" s="4"/>
    </row>
    <row r="18" spans="1:8" x14ac:dyDescent="0.2">
      <c r="A18" t="s">
        <v>50</v>
      </c>
    </row>
    <row r="20" spans="1:8" x14ac:dyDescent="0.2">
      <c r="B20" s="1" t="s">
        <v>21</v>
      </c>
      <c r="C20" s="4" t="s">
        <v>186</v>
      </c>
      <c r="D20" s="1" t="s">
        <v>22</v>
      </c>
      <c r="E20" s="4" t="s">
        <v>187</v>
      </c>
      <c r="F20" s="1" t="s">
        <v>23</v>
      </c>
      <c r="G20" s="4" t="s">
        <v>403</v>
      </c>
      <c r="H20" s="1" t="s">
        <v>24</v>
      </c>
    </row>
    <row r="21" spans="1:8" x14ac:dyDescent="0.2">
      <c r="A21" s="2" t="s">
        <v>114</v>
      </c>
      <c r="B21" s="26" t="s">
        <v>303</v>
      </c>
      <c r="C21" s="4" t="s">
        <v>257</v>
      </c>
      <c r="D21" s="26" t="s">
        <v>304</v>
      </c>
      <c r="E21" s="4" t="s">
        <v>258</v>
      </c>
      <c r="F21" s="26" t="s">
        <v>306</v>
      </c>
      <c r="G21" s="4" t="s">
        <v>259</v>
      </c>
      <c r="H21" s="26" t="s">
        <v>313</v>
      </c>
    </row>
    <row r="22" spans="1:8" x14ac:dyDescent="0.2">
      <c r="A22" s="2" t="s">
        <v>115</v>
      </c>
      <c r="B22" s="4" t="s">
        <v>52</v>
      </c>
      <c r="C22" s="4" t="s">
        <v>260</v>
      </c>
      <c r="D22" s="26" t="s">
        <v>305</v>
      </c>
      <c r="E22" s="4" t="s">
        <v>261</v>
      </c>
      <c r="F22" s="26" t="s">
        <v>307</v>
      </c>
      <c r="G22" s="4" t="s">
        <v>262</v>
      </c>
      <c r="H22" s="26" t="s">
        <v>314</v>
      </c>
    </row>
    <row r="23" spans="1:8" x14ac:dyDescent="0.2">
      <c r="A23" s="2" t="s">
        <v>116</v>
      </c>
      <c r="B23" s="4" t="s">
        <v>55</v>
      </c>
      <c r="C23" s="4" t="s">
        <v>263</v>
      </c>
      <c r="D23" s="4" t="s">
        <v>56</v>
      </c>
      <c r="E23" s="4" t="s">
        <v>264</v>
      </c>
      <c r="F23" s="26" t="s">
        <v>308</v>
      </c>
      <c r="G23" s="4" t="s">
        <v>265</v>
      </c>
      <c r="H23" s="26" t="s">
        <v>315</v>
      </c>
    </row>
    <row r="24" spans="1:8" x14ac:dyDescent="0.2">
      <c r="A24" s="2" t="s">
        <v>117</v>
      </c>
      <c r="B24" s="4" t="s">
        <v>60</v>
      </c>
      <c r="C24" s="4" t="s">
        <v>266</v>
      </c>
      <c r="D24" s="4" t="s">
        <v>61</v>
      </c>
      <c r="E24" s="4" t="s">
        <v>267</v>
      </c>
      <c r="F24" s="4" t="s">
        <v>62</v>
      </c>
      <c r="G24" s="4" t="s">
        <v>268</v>
      </c>
      <c r="H24" s="26" t="s">
        <v>316</v>
      </c>
    </row>
    <row r="25" spans="1:8" x14ac:dyDescent="0.2">
      <c r="A25" s="2" t="s">
        <v>118</v>
      </c>
      <c r="B25" s="4" t="s">
        <v>66</v>
      </c>
      <c r="C25" s="4" t="s">
        <v>269</v>
      </c>
      <c r="D25" s="4" t="s">
        <v>67</v>
      </c>
      <c r="E25" s="4" t="s">
        <v>270</v>
      </c>
      <c r="F25" s="4" t="s">
        <v>68</v>
      </c>
      <c r="G25" s="4" t="s">
        <v>271</v>
      </c>
      <c r="H25" s="26" t="s">
        <v>317</v>
      </c>
    </row>
    <row r="28" spans="1:8" x14ac:dyDescent="0.2">
      <c r="F28" s="4"/>
      <c r="G28" s="4"/>
    </row>
    <row r="29" spans="1:8" x14ac:dyDescent="0.2">
      <c r="F29" s="4"/>
      <c r="G29" s="4"/>
    </row>
  </sheetData>
  <mergeCells count="2">
    <mergeCell ref="A1:C1"/>
    <mergeCell ref="A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56D73-07F2-1340-8A69-B00E06E4FA06}">
  <dimension ref="A1:H29"/>
  <sheetViews>
    <sheetView zoomScale="120" zoomScaleNormal="120" workbookViewId="0">
      <selection activeCell="G20" sqref="G20"/>
    </sheetView>
  </sheetViews>
  <sheetFormatPr baseColWidth="10" defaultColWidth="8.83203125" defaultRowHeight="15" x14ac:dyDescent="0.2"/>
  <cols>
    <col min="1" max="1" width="12.83203125" customWidth="1"/>
    <col min="2" max="2" width="45" customWidth="1"/>
    <col min="3" max="3" width="35.6640625" customWidth="1"/>
    <col min="4" max="4" width="34.6640625" customWidth="1"/>
    <col min="5" max="5" width="34.83203125" customWidth="1"/>
    <col min="6" max="8" width="35.5" customWidth="1"/>
  </cols>
  <sheetData>
    <row r="1" spans="1:8" x14ac:dyDescent="0.2">
      <c r="A1" s="30" t="s">
        <v>25</v>
      </c>
      <c r="B1" s="30"/>
      <c r="C1" s="30"/>
    </row>
    <row r="2" spans="1:8" x14ac:dyDescent="0.2">
      <c r="A2" s="30" t="s">
        <v>119</v>
      </c>
      <c r="B2" s="30"/>
      <c r="C2" s="30"/>
      <c r="D2" s="30"/>
    </row>
    <row r="5" spans="1:8" x14ac:dyDescent="0.2">
      <c r="A5" t="s">
        <v>28</v>
      </c>
    </row>
    <row r="7" spans="1:8" x14ac:dyDescent="0.2">
      <c r="B7" s="1" t="s">
        <v>21</v>
      </c>
      <c r="C7" s="4" t="s">
        <v>186</v>
      </c>
      <c r="D7" s="1" t="s">
        <v>22</v>
      </c>
      <c r="E7" s="4" t="s">
        <v>187</v>
      </c>
      <c r="F7" s="1" t="s">
        <v>23</v>
      </c>
      <c r="G7" s="4" t="s">
        <v>403</v>
      </c>
      <c r="H7" s="1" t="s">
        <v>24</v>
      </c>
    </row>
    <row r="8" spans="1:8" x14ac:dyDescent="0.2">
      <c r="A8" s="2" t="s">
        <v>114</v>
      </c>
      <c r="B8" s="4" t="s">
        <v>127</v>
      </c>
      <c r="C8" s="4" t="s">
        <v>318</v>
      </c>
      <c r="D8" s="4" t="s">
        <v>126</v>
      </c>
      <c r="E8" s="4" t="s">
        <v>319</v>
      </c>
      <c r="F8" s="26" t="s">
        <v>346</v>
      </c>
      <c r="G8" s="4" t="s">
        <v>320</v>
      </c>
      <c r="H8" s="26" t="s">
        <v>125</v>
      </c>
    </row>
    <row r="9" spans="1:8" x14ac:dyDescent="0.2">
      <c r="A9" s="2" t="s">
        <v>115</v>
      </c>
      <c r="B9" s="4" t="s">
        <v>30</v>
      </c>
      <c r="C9" s="4" t="s">
        <v>321</v>
      </c>
      <c r="D9" s="4" t="s">
        <v>131</v>
      </c>
      <c r="E9" s="4" t="s">
        <v>246</v>
      </c>
      <c r="F9" s="26" t="s">
        <v>130</v>
      </c>
      <c r="G9" s="4" t="s">
        <v>322</v>
      </c>
      <c r="H9" s="26" t="s">
        <v>129</v>
      </c>
    </row>
    <row r="10" spans="1:8" x14ac:dyDescent="0.2">
      <c r="A10" s="2" t="s">
        <v>116</v>
      </c>
      <c r="B10" s="4" t="s">
        <v>32</v>
      </c>
      <c r="C10" s="4" t="s">
        <v>323</v>
      </c>
      <c r="D10" s="4" t="s">
        <v>33</v>
      </c>
      <c r="E10" s="4" t="s">
        <v>324</v>
      </c>
      <c r="F10" s="26" t="s">
        <v>347</v>
      </c>
      <c r="G10" s="4" t="s">
        <v>325</v>
      </c>
      <c r="H10" s="26" t="s">
        <v>132</v>
      </c>
    </row>
    <row r="11" spans="1:8" x14ac:dyDescent="0.2">
      <c r="A11" s="2" t="s">
        <v>117</v>
      </c>
      <c r="B11" s="2" t="s">
        <v>36</v>
      </c>
      <c r="C11" s="4" t="s">
        <v>326</v>
      </c>
      <c r="D11" s="2" t="s">
        <v>37</v>
      </c>
      <c r="E11" s="4" t="s">
        <v>327</v>
      </c>
      <c r="F11" s="27" t="s">
        <v>38</v>
      </c>
      <c r="G11" s="4" t="s">
        <v>328</v>
      </c>
      <c r="H11" s="27" t="s">
        <v>351</v>
      </c>
    </row>
    <row r="12" spans="1:8" x14ac:dyDescent="0.2">
      <c r="A12" s="2" t="s">
        <v>118</v>
      </c>
      <c r="B12" s="4" t="s">
        <v>42</v>
      </c>
      <c r="C12" s="4" t="s">
        <v>329</v>
      </c>
      <c r="D12" s="4" t="s">
        <v>43</v>
      </c>
      <c r="E12" s="4" t="s">
        <v>330</v>
      </c>
      <c r="F12" s="26" t="s">
        <v>44</v>
      </c>
      <c r="G12" s="4" t="s">
        <v>331</v>
      </c>
      <c r="H12" s="26" t="s">
        <v>352</v>
      </c>
    </row>
    <row r="13" spans="1:8" x14ac:dyDescent="0.2">
      <c r="F13" s="28"/>
    </row>
    <row r="14" spans="1:8" x14ac:dyDescent="0.2">
      <c r="G14" s="4"/>
    </row>
    <row r="18" spans="1:8" x14ac:dyDescent="0.2">
      <c r="A18" t="s">
        <v>29</v>
      </c>
    </row>
    <row r="20" spans="1:8" x14ac:dyDescent="0.2">
      <c r="B20" s="1" t="s">
        <v>21</v>
      </c>
      <c r="C20" s="4" t="s">
        <v>186</v>
      </c>
      <c r="D20" s="1" t="s">
        <v>22</v>
      </c>
      <c r="E20" s="4" t="s">
        <v>187</v>
      </c>
      <c r="F20" s="1" t="s">
        <v>23</v>
      </c>
      <c r="G20" s="4" t="s">
        <v>403</v>
      </c>
      <c r="H20" s="1" t="s">
        <v>24</v>
      </c>
    </row>
    <row r="21" spans="1:8" x14ac:dyDescent="0.2">
      <c r="A21" s="2" t="s">
        <v>114</v>
      </c>
      <c r="B21" s="4" t="s">
        <v>128</v>
      </c>
      <c r="C21" s="4" t="s">
        <v>332</v>
      </c>
      <c r="D21" s="26" t="s">
        <v>304</v>
      </c>
      <c r="E21" s="4" t="s">
        <v>333</v>
      </c>
      <c r="F21" s="26" t="s">
        <v>348</v>
      </c>
      <c r="G21" s="4" t="s">
        <v>334</v>
      </c>
      <c r="H21" s="26" t="s">
        <v>353</v>
      </c>
    </row>
    <row r="22" spans="1:8" x14ac:dyDescent="0.2">
      <c r="A22" s="2" t="s">
        <v>115</v>
      </c>
      <c r="B22" s="4" t="s">
        <v>31</v>
      </c>
      <c r="C22" s="4" t="s">
        <v>335</v>
      </c>
      <c r="D22" s="26" t="s">
        <v>305</v>
      </c>
      <c r="E22" s="4" t="s">
        <v>261</v>
      </c>
      <c r="F22" s="26" t="s">
        <v>349</v>
      </c>
      <c r="G22" s="4" t="s">
        <v>336</v>
      </c>
      <c r="H22" s="26" t="s">
        <v>354</v>
      </c>
    </row>
    <row r="23" spans="1:8" x14ac:dyDescent="0.2">
      <c r="A23" s="2" t="s">
        <v>116</v>
      </c>
      <c r="B23" s="4" t="s">
        <v>34</v>
      </c>
      <c r="C23" s="4" t="s">
        <v>337</v>
      </c>
      <c r="D23" s="26" t="s">
        <v>35</v>
      </c>
      <c r="E23" s="4" t="s">
        <v>338</v>
      </c>
      <c r="F23" s="26" t="s">
        <v>350</v>
      </c>
      <c r="G23" s="4" t="s">
        <v>339</v>
      </c>
      <c r="H23" s="26" t="s">
        <v>355</v>
      </c>
    </row>
    <row r="24" spans="1:8" x14ac:dyDescent="0.2">
      <c r="A24" s="2" t="s">
        <v>117</v>
      </c>
      <c r="B24" s="4" t="s">
        <v>39</v>
      </c>
      <c r="C24" s="4" t="s">
        <v>340</v>
      </c>
      <c r="D24" s="26" t="s">
        <v>40</v>
      </c>
      <c r="E24" s="4" t="s">
        <v>341</v>
      </c>
      <c r="F24" s="26" t="s">
        <v>41</v>
      </c>
      <c r="G24" s="4" t="s">
        <v>342</v>
      </c>
      <c r="H24" s="26" t="s">
        <v>356</v>
      </c>
    </row>
    <row r="25" spans="1:8" x14ac:dyDescent="0.2">
      <c r="A25" s="2" t="s">
        <v>118</v>
      </c>
      <c r="B25" s="4" t="s">
        <v>45</v>
      </c>
      <c r="C25" s="4" t="s">
        <v>343</v>
      </c>
      <c r="D25" s="26" t="s">
        <v>46</v>
      </c>
      <c r="E25" s="4" t="s">
        <v>344</v>
      </c>
      <c r="F25" s="26" t="s">
        <v>47</v>
      </c>
      <c r="G25" s="4" t="s">
        <v>345</v>
      </c>
      <c r="H25" s="26" t="s">
        <v>357</v>
      </c>
    </row>
    <row r="27" spans="1:8" x14ac:dyDescent="0.2">
      <c r="F27" s="4"/>
      <c r="G27" s="4"/>
    </row>
    <row r="28" spans="1:8" x14ac:dyDescent="0.2">
      <c r="F28" s="4"/>
      <c r="G28" s="4"/>
    </row>
    <row r="29" spans="1:8" x14ac:dyDescent="0.2">
      <c r="F29" s="4"/>
      <c r="G29" s="4"/>
    </row>
  </sheetData>
  <mergeCells count="2">
    <mergeCell ref="A1:C1"/>
    <mergeCell ref="A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67DA9-CC0F-8247-A231-EFCA8722AEB0}">
  <dimension ref="A1:H28"/>
  <sheetViews>
    <sheetView zoomScale="120" zoomScaleNormal="120" workbookViewId="0">
      <selection activeCell="C9" sqref="C9"/>
    </sheetView>
  </sheetViews>
  <sheetFormatPr baseColWidth="10" defaultColWidth="8.83203125" defaultRowHeight="15" x14ac:dyDescent="0.2"/>
  <cols>
    <col min="1" max="1" width="12.83203125" customWidth="1"/>
    <col min="2" max="2" width="45" customWidth="1"/>
    <col min="3" max="3" width="35.6640625" customWidth="1"/>
    <col min="4" max="4" width="34.6640625" customWidth="1"/>
    <col min="5" max="5" width="34.83203125" customWidth="1"/>
    <col min="6" max="6" width="35.1640625" customWidth="1"/>
    <col min="7" max="7" width="35.33203125" customWidth="1"/>
    <col min="8" max="8" width="35.5" customWidth="1"/>
  </cols>
  <sheetData>
    <row r="1" spans="1:8" x14ac:dyDescent="0.2">
      <c r="A1" s="30" t="s">
        <v>20</v>
      </c>
      <c r="B1" s="30"/>
      <c r="C1" s="30"/>
    </row>
    <row r="2" spans="1:8" x14ac:dyDescent="0.2">
      <c r="A2" s="30" t="s">
        <v>119</v>
      </c>
      <c r="B2" s="30"/>
      <c r="C2" s="30"/>
      <c r="D2" s="30"/>
    </row>
    <row r="5" spans="1:8" x14ac:dyDescent="0.2">
      <c r="A5" t="s">
        <v>26</v>
      </c>
    </row>
    <row r="7" spans="1:8" x14ac:dyDescent="0.2">
      <c r="A7" s="2"/>
      <c r="B7" s="1" t="s">
        <v>21</v>
      </c>
      <c r="C7" s="4" t="s">
        <v>186</v>
      </c>
      <c r="D7" s="27" t="s">
        <v>22</v>
      </c>
      <c r="E7" s="4" t="s">
        <v>187</v>
      </c>
      <c r="F7" s="1" t="s">
        <v>23</v>
      </c>
      <c r="G7" s="4" t="s">
        <v>403</v>
      </c>
      <c r="H7" s="1" t="s">
        <v>24</v>
      </c>
    </row>
    <row r="8" spans="1:8" x14ac:dyDescent="0.2">
      <c r="A8" s="2" t="s">
        <v>114</v>
      </c>
      <c r="B8" s="2" t="s">
        <v>0</v>
      </c>
      <c r="C8" s="4" t="s">
        <v>358</v>
      </c>
      <c r="D8" s="27" t="s">
        <v>122</v>
      </c>
      <c r="E8" s="4" t="s">
        <v>359</v>
      </c>
      <c r="F8" s="27" t="s">
        <v>121</v>
      </c>
      <c r="G8" s="4" t="s">
        <v>360</v>
      </c>
      <c r="H8" s="27" t="s">
        <v>120</v>
      </c>
    </row>
    <row r="9" spans="1:8" x14ac:dyDescent="0.2">
      <c r="A9" s="2" t="s">
        <v>115</v>
      </c>
      <c r="B9" s="2" t="s">
        <v>2</v>
      </c>
      <c r="C9" s="4" t="s">
        <v>361</v>
      </c>
      <c r="D9" s="27" t="s">
        <v>388</v>
      </c>
      <c r="E9" s="4" t="s">
        <v>362</v>
      </c>
      <c r="F9" s="27" t="s">
        <v>124</v>
      </c>
      <c r="G9" s="4" t="s">
        <v>363</v>
      </c>
      <c r="H9" s="27" t="s">
        <v>123</v>
      </c>
    </row>
    <row r="10" spans="1:8" x14ac:dyDescent="0.2">
      <c r="A10" s="2" t="s">
        <v>116</v>
      </c>
      <c r="B10" s="2" t="s">
        <v>4</v>
      </c>
      <c r="C10" s="4" t="s">
        <v>364</v>
      </c>
      <c r="D10" s="27" t="s">
        <v>5</v>
      </c>
      <c r="E10" s="4" t="s">
        <v>365</v>
      </c>
      <c r="F10" s="27" t="s">
        <v>389</v>
      </c>
      <c r="G10" s="4" t="s">
        <v>366</v>
      </c>
      <c r="H10" s="27" t="s">
        <v>390</v>
      </c>
    </row>
    <row r="11" spans="1:8" x14ac:dyDescent="0.2">
      <c r="A11" s="2" t="s">
        <v>117</v>
      </c>
      <c r="B11" s="4" t="s">
        <v>8</v>
      </c>
      <c r="C11" s="4" t="s">
        <v>367</v>
      </c>
      <c r="D11" s="26" t="s">
        <v>9</v>
      </c>
      <c r="E11" s="4" t="s">
        <v>368</v>
      </c>
      <c r="F11" s="26" t="s">
        <v>10</v>
      </c>
      <c r="G11" s="4" t="s">
        <v>369</v>
      </c>
      <c r="H11" s="26" t="s">
        <v>391</v>
      </c>
    </row>
    <row r="12" spans="1:8" x14ac:dyDescent="0.2">
      <c r="A12" s="2" t="s">
        <v>118</v>
      </c>
      <c r="B12" s="4" t="s">
        <v>14</v>
      </c>
      <c r="C12" s="4" t="s">
        <v>370</v>
      </c>
      <c r="D12" s="26" t="s">
        <v>15</v>
      </c>
      <c r="E12" s="4" t="s">
        <v>371</v>
      </c>
      <c r="F12" s="26" t="s">
        <v>16</v>
      </c>
      <c r="G12" s="4" t="s">
        <v>372</v>
      </c>
      <c r="H12" s="26" t="s">
        <v>392</v>
      </c>
    </row>
    <row r="13" spans="1:8" x14ac:dyDescent="0.2">
      <c r="A13" s="2"/>
      <c r="B13" s="2"/>
      <c r="D13" s="2"/>
      <c r="F13" s="2"/>
      <c r="H13" s="2"/>
    </row>
    <row r="14" spans="1:8" x14ac:dyDescent="0.2">
      <c r="A14" s="2"/>
      <c r="G14" s="4"/>
    </row>
    <row r="15" spans="1:8" x14ac:dyDescent="0.2">
      <c r="A15" s="2"/>
    </row>
    <row r="16" spans="1:8" x14ac:dyDescent="0.2">
      <c r="A16" s="2"/>
      <c r="B16" s="2"/>
      <c r="D16" s="2"/>
      <c r="F16" s="2"/>
      <c r="H16" s="2"/>
    </row>
    <row r="17" spans="1:8" x14ac:dyDescent="0.2">
      <c r="A17" s="2"/>
      <c r="B17" s="2"/>
      <c r="D17" s="2"/>
      <c r="F17" s="2"/>
      <c r="H17" s="2"/>
    </row>
    <row r="18" spans="1:8" x14ac:dyDescent="0.2">
      <c r="A18" s="3" t="s">
        <v>27</v>
      </c>
      <c r="B18" s="2"/>
      <c r="D18" s="2"/>
      <c r="F18" s="2"/>
      <c r="H18" s="2"/>
    </row>
    <row r="19" spans="1:8" x14ac:dyDescent="0.2">
      <c r="A19" s="2"/>
      <c r="B19" s="2"/>
      <c r="D19" s="2"/>
      <c r="F19" s="2"/>
      <c r="H19" s="2"/>
    </row>
    <row r="20" spans="1:8" x14ac:dyDescent="0.2">
      <c r="A20" s="2"/>
      <c r="B20" s="1" t="s">
        <v>21</v>
      </c>
      <c r="C20" s="4" t="s">
        <v>186</v>
      </c>
      <c r="D20" s="1" t="s">
        <v>22</v>
      </c>
      <c r="E20" s="4" t="s">
        <v>187</v>
      </c>
      <c r="F20" s="1" t="s">
        <v>23</v>
      </c>
      <c r="G20" s="4" t="s">
        <v>403</v>
      </c>
      <c r="H20" s="1" t="s">
        <v>24</v>
      </c>
    </row>
    <row r="21" spans="1:8" x14ac:dyDescent="0.2">
      <c r="A21" s="2" t="s">
        <v>114</v>
      </c>
      <c r="B21" s="2" t="s">
        <v>1</v>
      </c>
      <c r="C21" s="4" t="s">
        <v>373</v>
      </c>
      <c r="D21" s="27" t="s">
        <v>401</v>
      </c>
      <c r="E21" s="4" t="s">
        <v>374</v>
      </c>
      <c r="F21" s="27" t="s">
        <v>398</v>
      </c>
      <c r="G21" s="4" t="s">
        <v>375</v>
      </c>
      <c r="H21" s="27" t="s">
        <v>393</v>
      </c>
    </row>
    <row r="22" spans="1:8" x14ac:dyDescent="0.2">
      <c r="A22" s="2" t="s">
        <v>115</v>
      </c>
      <c r="B22" s="2" t="s">
        <v>3</v>
      </c>
      <c r="C22" s="4" t="s">
        <v>376</v>
      </c>
      <c r="D22" s="27" t="s">
        <v>402</v>
      </c>
      <c r="E22" s="4" t="s">
        <v>377</v>
      </c>
      <c r="F22" s="27" t="s">
        <v>399</v>
      </c>
      <c r="G22" s="4" t="s">
        <v>378</v>
      </c>
      <c r="H22" s="27" t="s">
        <v>394</v>
      </c>
    </row>
    <row r="23" spans="1:8" x14ac:dyDescent="0.2">
      <c r="A23" s="2" t="s">
        <v>116</v>
      </c>
      <c r="B23" s="4" t="s">
        <v>6</v>
      </c>
      <c r="C23" s="4" t="s">
        <v>379</v>
      </c>
      <c r="D23" s="26" t="s">
        <v>7</v>
      </c>
      <c r="E23" s="4" t="s">
        <v>380</v>
      </c>
      <c r="F23" s="26" t="s">
        <v>400</v>
      </c>
      <c r="G23" s="4" t="s">
        <v>381</v>
      </c>
      <c r="H23" s="26" t="s">
        <v>395</v>
      </c>
    </row>
    <row r="24" spans="1:8" x14ac:dyDescent="0.2">
      <c r="A24" s="2" t="s">
        <v>117</v>
      </c>
      <c r="B24" s="4" t="s">
        <v>11</v>
      </c>
      <c r="C24" s="4" t="s">
        <v>382</v>
      </c>
      <c r="D24" s="26" t="s">
        <v>12</v>
      </c>
      <c r="E24" s="4" t="s">
        <v>383</v>
      </c>
      <c r="F24" s="26" t="s">
        <v>13</v>
      </c>
      <c r="G24" s="4" t="s">
        <v>384</v>
      </c>
      <c r="H24" s="26" t="s">
        <v>396</v>
      </c>
    </row>
    <row r="25" spans="1:8" x14ac:dyDescent="0.2">
      <c r="A25" s="2" t="s">
        <v>118</v>
      </c>
      <c r="B25" s="4" t="s">
        <v>17</v>
      </c>
      <c r="C25" s="4" t="s">
        <v>385</v>
      </c>
      <c r="D25" s="26" t="s">
        <v>18</v>
      </c>
      <c r="E25" s="4" t="s">
        <v>386</v>
      </c>
      <c r="F25" s="26" t="s">
        <v>19</v>
      </c>
      <c r="G25" s="4" t="s">
        <v>387</v>
      </c>
      <c r="H25" s="26" t="s">
        <v>397</v>
      </c>
    </row>
    <row r="28" spans="1:8" x14ac:dyDescent="0.2">
      <c r="F28" s="4"/>
      <c r="G28" s="4"/>
    </row>
  </sheetData>
  <mergeCells count="2">
    <mergeCell ref="A1:C1"/>
    <mergeCell ref="A2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D506C-7B6F-1F41-8B2A-FA4AF67E1BCF}">
  <dimension ref="A3:AC138"/>
  <sheetViews>
    <sheetView topLeftCell="A27" zoomScale="110" zoomScaleNormal="110" workbookViewId="0">
      <selection activeCell="U69" sqref="U69"/>
    </sheetView>
  </sheetViews>
  <sheetFormatPr baseColWidth="10" defaultRowHeight="15" x14ac:dyDescent="0.2"/>
  <cols>
    <col min="1" max="1" width="22" customWidth="1"/>
    <col min="2" max="2" width="10" customWidth="1"/>
    <col min="3" max="3" width="7" customWidth="1"/>
    <col min="4" max="4" width="8.33203125" customWidth="1"/>
    <col min="5" max="5" width="8.83203125" customWidth="1"/>
    <col min="6" max="6" width="9.6640625" customWidth="1"/>
    <col min="7" max="7" width="1.6640625" customWidth="1"/>
    <col min="13" max="13" width="1.6640625" customWidth="1"/>
    <col min="19" max="19" width="1.6640625" customWidth="1"/>
    <col min="25" max="25" width="1.83203125" customWidth="1"/>
  </cols>
  <sheetData>
    <row r="3" spans="1:29" x14ac:dyDescent="0.2">
      <c r="A3" s="6" t="s">
        <v>149</v>
      </c>
      <c r="B3" s="31" t="s">
        <v>21</v>
      </c>
      <c r="C3" s="32"/>
      <c r="D3" s="32"/>
      <c r="E3" s="32"/>
      <c r="F3" s="32"/>
      <c r="G3" s="8"/>
      <c r="H3" s="31" t="s">
        <v>22</v>
      </c>
      <c r="I3" s="32"/>
      <c r="J3" s="32"/>
      <c r="K3" s="32"/>
      <c r="L3" s="32"/>
      <c r="M3" s="8"/>
      <c r="N3" s="31" t="s">
        <v>23</v>
      </c>
      <c r="O3" s="32"/>
      <c r="P3" s="32"/>
      <c r="Q3" s="32"/>
      <c r="R3" s="32"/>
      <c r="S3" s="8"/>
      <c r="T3" s="31" t="s">
        <v>24</v>
      </c>
      <c r="U3" s="32"/>
      <c r="V3" s="32"/>
      <c r="W3" s="32"/>
      <c r="X3" s="32"/>
      <c r="Y3" s="8"/>
      <c r="AA3" s="1"/>
    </row>
    <row r="4" spans="1:29" x14ac:dyDescent="0.2">
      <c r="A4" s="9" t="s">
        <v>157</v>
      </c>
      <c r="B4" s="9" t="s">
        <v>150</v>
      </c>
      <c r="C4" s="9" t="s">
        <v>151</v>
      </c>
      <c r="D4" s="9" t="s">
        <v>152</v>
      </c>
      <c r="E4" s="9" t="s">
        <v>153</v>
      </c>
      <c r="F4" s="9" t="s">
        <v>154</v>
      </c>
      <c r="G4" s="8"/>
      <c r="H4" s="9" t="s">
        <v>150</v>
      </c>
      <c r="I4" s="9" t="s">
        <v>151</v>
      </c>
      <c r="J4" s="9" t="s">
        <v>152</v>
      </c>
      <c r="K4" s="9" t="s">
        <v>153</v>
      </c>
      <c r="L4" s="9" t="s">
        <v>154</v>
      </c>
      <c r="M4" s="8"/>
      <c r="N4" s="9" t="s">
        <v>150</v>
      </c>
      <c r="O4" s="9" t="s">
        <v>151</v>
      </c>
      <c r="P4" s="9" t="s">
        <v>152</v>
      </c>
      <c r="Q4" s="9" t="s">
        <v>153</v>
      </c>
      <c r="R4" s="9" t="s">
        <v>154</v>
      </c>
      <c r="S4" s="8"/>
      <c r="T4" s="9" t="s">
        <v>150</v>
      </c>
      <c r="U4" s="9" t="s">
        <v>151</v>
      </c>
      <c r="V4" s="9" t="s">
        <v>152</v>
      </c>
      <c r="W4" s="9" t="s">
        <v>153</v>
      </c>
      <c r="X4" s="9" t="s">
        <v>154</v>
      </c>
      <c r="Y4" s="8"/>
    </row>
    <row r="5" spans="1:29" x14ac:dyDescent="0.2">
      <c r="A5" s="14" t="s">
        <v>158</v>
      </c>
      <c r="B5" s="4">
        <v>2042</v>
      </c>
      <c r="C5" s="2">
        <v>2027</v>
      </c>
      <c r="D5" s="2">
        <v>2032</v>
      </c>
      <c r="E5" s="2">
        <v>2055</v>
      </c>
      <c r="F5" s="2">
        <v>2068</v>
      </c>
      <c r="G5" s="8"/>
      <c r="H5" s="4">
        <v>2129</v>
      </c>
      <c r="I5" s="2">
        <v>2076</v>
      </c>
      <c r="J5" s="4">
        <v>2091</v>
      </c>
      <c r="K5" s="4">
        <v>2214</v>
      </c>
      <c r="L5" s="4">
        <v>2301</v>
      </c>
      <c r="M5" s="8"/>
      <c r="N5" s="10">
        <v>2226</v>
      </c>
      <c r="O5" s="10">
        <v>2122</v>
      </c>
      <c r="P5" s="10">
        <v>2153</v>
      </c>
      <c r="Q5" s="10">
        <v>2301</v>
      </c>
      <c r="R5" s="10">
        <v>2301</v>
      </c>
      <c r="S5" s="8"/>
      <c r="T5" s="4">
        <v>2301</v>
      </c>
      <c r="U5" s="4">
        <v>2174</v>
      </c>
      <c r="V5" s="4">
        <v>2229</v>
      </c>
      <c r="W5" s="4">
        <v>2301</v>
      </c>
      <c r="X5" s="4">
        <v>2301</v>
      </c>
      <c r="Y5" s="8"/>
    </row>
    <row r="6" spans="1:29" x14ac:dyDescent="0.2">
      <c r="A6" s="14" t="s">
        <v>159</v>
      </c>
      <c r="B6" s="4">
        <v>2041</v>
      </c>
      <c r="C6" s="2">
        <v>2028</v>
      </c>
      <c r="D6" s="2">
        <v>2032</v>
      </c>
      <c r="E6" s="2">
        <v>2052</v>
      </c>
      <c r="F6" s="2">
        <v>2061</v>
      </c>
      <c r="G6" s="8"/>
      <c r="H6" s="4">
        <v>2100</v>
      </c>
      <c r="I6" s="2">
        <v>2071</v>
      </c>
      <c r="J6" s="4">
        <v>2082</v>
      </c>
      <c r="K6" s="4">
        <v>2144</v>
      </c>
      <c r="L6" s="4">
        <v>2184</v>
      </c>
      <c r="M6" s="8"/>
      <c r="N6" s="10">
        <v>2167</v>
      </c>
      <c r="O6" s="10">
        <v>2106</v>
      </c>
      <c r="P6" s="10">
        <v>2125</v>
      </c>
      <c r="Q6" s="10">
        <v>2251</v>
      </c>
      <c r="R6" s="10">
        <v>2301</v>
      </c>
      <c r="S6" s="8"/>
      <c r="T6" s="4">
        <v>2228</v>
      </c>
      <c r="U6" s="4">
        <v>2138</v>
      </c>
      <c r="V6" s="4">
        <v>2165</v>
      </c>
      <c r="W6" s="4">
        <v>2301</v>
      </c>
      <c r="X6" s="4">
        <v>2301</v>
      </c>
      <c r="Y6" s="8"/>
    </row>
    <row r="7" spans="1:29" x14ac:dyDescent="0.2">
      <c r="A7" s="14" t="s">
        <v>160</v>
      </c>
      <c r="B7" s="4">
        <v>2042</v>
      </c>
      <c r="C7" s="2">
        <v>2027</v>
      </c>
      <c r="D7" s="2">
        <v>2032</v>
      </c>
      <c r="E7" s="2">
        <v>2053</v>
      </c>
      <c r="F7" s="2">
        <v>2060</v>
      </c>
      <c r="G7" s="8"/>
      <c r="H7" s="4">
        <v>2094</v>
      </c>
      <c r="I7" s="2">
        <v>2069</v>
      </c>
      <c r="J7" s="4">
        <v>2079</v>
      </c>
      <c r="K7" s="4">
        <v>2122</v>
      </c>
      <c r="L7" s="4">
        <v>2143</v>
      </c>
      <c r="M7" s="8"/>
      <c r="N7" s="10">
        <v>2142</v>
      </c>
      <c r="O7" s="10">
        <v>2098</v>
      </c>
      <c r="P7" s="10">
        <v>2112</v>
      </c>
      <c r="Q7" s="10">
        <v>2190</v>
      </c>
      <c r="R7" s="10">
        <v>2239</v>
      </c>
      <c r="S7" s="8"/>
      <c r="T7" s="4">
        <v>2186</v>
      </c>
      <c r="U7" s="4">
        <v>2122</v>
      </c>
      <c r="V7" s="4">
        <v>2140</v>
      </c>
      <c r="W7" s="4">
        <v>2271</v>
      </c>
      <c r="X7" s="4">
        <v>2301</v>
      </c>
      <c r="Y7" s="8"/>
    </row>
    <row r="8" spans="1:29" x14ac:dyDescent="0.2">
      <c r="A8" s="14" t="s">
        <v>161</v>
      </c>
      <c r="B8" s="4">
        <v>2040</v>
      </c>
      <c r="C8" s="2">
        <v>2028</v>
      </c>
      <c r="D8" s="2">
        <v>2032</v>
      </c>
      <c r="E8" s="2">
        <v>2049</v>
      </c>
      <c r="F8" s="2">
        <v>2057</v>
      </c>
      <c r="G8" s="8"/>
      <c r="H8" s="4">
        <v>2088</v>
      </c>
      <c r="I8" s="2">
        <v>2065</v>
      </c>
      <c r="J8" s="4">
        <v>2074</v>
      </c>
      <c r="K8" s="4">
        <v>2099</v>
      </c>
      <c r="L8" s="4">
        <v>2127</v>
      </c>
      <c r="M8" s="8"/>
      <c r="N8" s="10">
        <v>2131</v>
      </c>
      <c r="O8" s="10">
        <v>2091</v>
      </c>
      <c r="P8" s="10">
        <v>2104</v>
      </c>
      <c r="Q8" s="10">
        <v>2171</v>
      </c>
      <c r="R8" s="10">
        <v>2208</v>
      </c>
      <c r="S8" s="8"/>
      <c r="T8" s="4">
        <v>2172</v>
      </c>
      <c r="U8" s="4">
        <v>2112</v>
      </c>
      <c r="V8" s="4">
        <v>2129</v>
      </c>
      <c r="W8" s="4">
        <v>2247</v>
      </c>
      <c r="X8" s="4">
        <v>2301</v>
      </c>
      <c r="Y8" s="8"/>
    </row>
    <row r="9" spans="1:29" x14ac:dyDescent="0.2">
      <c r="G9" s="8"/>
      <c r="M9" s="8"/>
      <c r="S9" s="8"/>
      <c r="Y9" s="8"/>
    </row>
    <row r="10" spans="1:29" x14ac:dyDescent="0.2">
      <c r="G10" s="8"/>
      <c r="M10" s="8"/>
      <c r="S10" s="8"/>
      <c r="Y10" s="8"/>
      <c r="AC10" s="1"/>
    </row>
    <row r="11" spans="1:29" x14ac:dyDescent="0.2">
      <c r="A11" s="9" t="s">
        <v>162</v>
      </c>
      <c r="B11" s="11" t="s">
        <v>150</v>
      </c>
      <c r="C11" s="11" t="s">
        <v>151</v>
      </c>
      <c r="D11" s="11" t="s">
        <v>152</v>
      </c>
      <c r="E11" s="11" t="s">
        <v>153</v>
      </c>
      <c r="F11" s="11" t="s">
        <v>154</v>
      </c>
      <c r="G11" s="8"/>
      <c r="H11" s="11" t="s">
        <v>150</v>
      </c>
      <c r="I11" s="11" t="s">
        <v>151</v>
      </c>
      <c r="J11" s="11" t="s">
        <v>152</v>
      </c>
      <c r="K11" s="11" t="s">
        <v>153</v>
      </c>
      <c r="L11" s="11" t="s">
        <v>154</v>
      </c>
      <c r="M11" s="8"/>
      <c r="N11" s="11" t="s">
        <v>150</v>
      </c>
      <c r="O11" s="11" t="s">
        <v>151</v>
      </c>
      <c r="P11" s="11" t="s">
        <v>152</v>
      </c>
      <c r="Q11" s="11" t="s">
        <v>153</v>
      </c>
      <c r="R11" s="11" t="s">
        <v>154</v>
      </c>
      <c r="S11" s="8"/>
      <c r="T11" s="11" t="s">
        <v>150</v>
      </c>
      <c r="U11" s="11" t="s">
        <v>151</v>
      </c>
      <c r="V11" s="11" t="s">
        <v>152</v>
      </c>
      <c r="W11" s="11" t="s">
        <v>153</v>
      </c>
      <c r="X11" s="11" t="s">
        <v>154</v>
      </c>
      <c r="Y11" s="8"/>
      <c r="AC11" s="2"/>
    </row>
    <row r="12" spans="1:29" x14ac:dyDescent="0.2">
      <c r="A12" s="14" t="s">
        <v>158</v>
      </c>
      <c r="B12" s="4">
        <v>2041</v>
      </c>
      <c r="C12" s="4">
        <v>2027</v>
      </c>
      <c r="D12" s="4">
        <v>2031</v>
      </c>
      <c r="E12" s="4">
        <v>2055</v>
      </c>
      <c r="F12" s="4">
        <v>2068</v>
      </c>
      <c r="G12" s="8"/>
      <c r="H12" s="4">
        <v>2124</v>
      </c>
      <c r="I12" s="2">
        <v>2067</v>
      </c>
      <c r="J12" s="2">
        <v>2084</v>
      </c>
      <c r="K12" s="2">
        <v>2214</v>
      </c>
      <c r="L12" s="2">
        <v>2301</v>
      </c>
      <c r="M12" s="8"/>
      <c r="N12" s="10">
        <v>2206</v>
      </c>
      <c r="O12" s="10">
        <v>2100</v>
      </c>
      <c r="P12" s="10">
        <v>2134</v>
      </c>
      <c r="Q12" s="10">
        <v>2301</v>
      </c>
      <c r="R12" s="10">
        <v>2301</v>
      </c>
      <c r="S12" s="8"/>
      <c r="T12" s="4">
        <v>2276</v>
      </c>
      <c r="U12" s="4">
        <v>2132</v>
      </c>
      <c r="V12" s="4">
        <v>2179</v>
      </c>
      <c r="W12" s="4">
        <v>2301</v>
      </c>
      <c r="X12" s="4">
        <v>2301</v>
      </c>
      <c r="Y12" s="8"/>
      <c r="AC12" s="4"/>
    </row>
    <row r="13" spans="1:29" x14ac:dyDescent="0.2">
      <c r="A13" s="14" t="s">
        <v>159</v>
      </c>
      <c r="B13" s="4">
        <v>2041</v>
      </c>
      <c r="C13" s="4">
        <v>2027</v>
      </c>
      <c r="D13" s="4">
        <v>2031</v>
      </c>
      <c r="E13" s="4">
        <v>2052</v>
      </c>
      <c r="F13" s="4">
        <v>2061</v>
      </c>
      <c r="G13" s="8"/>
      <c r="H13" s="4">
        <v>2098</v>
      </c>
      <c r="I13" s="2">
        <v>2063</v>
      </c>
      <c r="J13" s="2">
        <v>2074</v>
      </c>
      <c r="K13" s="2">
        <v>2144</v>
      </c>
      <c r="L13" s="2">
        <v>2184</v>
      </c>
      <c r="M13" s="8"/>
      <c r="N13" s="10">
        <v>2157</v>
      </c>
      <c r="O13" s="10">
        <v>2088</v>
      </c>
      <c r="P13" s="10">
        <v>2110</v>
      </c>
      <c r="Q13" s="10">
        <v>2251</v>
      </c>
      <c r="R13" s="10">
        <v>2301</v>
      </c>
      <c r="S13" s="8"/>
      <c r="T13" s="4">
        <v>2210</v>
      </c>
      <c r="U13" s="4">
        <v>2108</v>
      </c>
      <c r="V13" s="4">
        <v>2126</v>
      </c>
      <c r="W13" s="4">
        <v>2301</v>
      </c>
      <c r="X13" s="4">
        <v>2301</v>
      </c>
      <c r="Y13" s="8"/>
      <c r="AC13" s="4"/>
    </row>
    <row r="14" spans="1:29" x14ac:dyDescent="0.2">
      <c r="A14" s="14" t="s">
        <v>160</v>
      </c>
      <c r="B14" s="5">
        <v>2041</v>
      </c>
      <c r="C14" s="4">
        <v>2026</v>
      </c>
      <c r="D14" s="4">
        <v>2031</v>
      </c>
      <c r="E14" s="4">
        <v>2053</v>
      </c>
      <c r="F14" s="4">
        <v>2060</v>
      </c>
      <c r="G14" s="8"/>
      <c r="H14" s="5">
        <v>2091</v>
      </c>
      <c r="I14" s="2">
        <v>2061</v>
      </c>
      <c r="J14" s="2">
        <v>2071</v>
      </c>
      <c r="K14" s="2">
        <v>2122</v>
      </c>
      <c r="L14" s="2">
        <v>2143</v>
      </c>
      <c r="M14" s="8"/>
      <c r="N14" s="12">
        <v>2130</v>
      </c>
      <c r="O14" s="10">
        <v>2081</v>
      </c>
      <c r="P14" s="10">
        <v>2098</v>
      </c>
      <c r="Q14" s="10">
        <v>2190</v>
      </c>
      <c r="R14" s="10">
        <v>2239</v>
      </c>
      <c r="S14" s="8"/>
      <c r="T14" s="5">
        <v>2166</v>
      </c>
      <c r="U14" s="4">
        <v>2097</v>
      </c>
      <c r="V14" s="4">
        <v>2116</v>
      </c>
      <c r="W14" s="4">
        <v>2271</v>
      </c>
      <c r="X14" s="4">
        <v>2301</v>
      </c>
      <c r="Y14" s="8"/>
      <c r="AC14" s="4"/>
    </row>
    <row r="15" spans="1:29" x14ac:dyDescent="0.2">
      <c r="A15" s="14" t="s">
        <v>161</v>
      </c>
      <c r="B15" s="5">
        <v>2039</v>
      </c>
      <c r="C15" s="4">
        <v>2028</v>
      </c>
      <c r="D15" s="4">
        <v>2031</v>
      </c>
      <c r="E15" s="4">
        <v>2049</v>
      </c>
      <c r="F15" s="4">
        <v>2057</v>
      </c>
      <c r="G15" s="8"/>
      <c r="H15" s="5">
        <v>2085</v>
      </c>
      <c r="I15" s="2">
        <v>2057</v>
      </c>
      <c r="J15" s="2">
        <v>2066</v>
      </c>
      <c r="K15" s="2">
        <v>2099</v>
      </c>
      <c r="L15" s="2">
        <v>2127</v>
      </c>
      <c r="M15" s="8"/>
      <c r="N15" s="12">
        <v>2120</v>
      </c>
      <c r="O15" s="10">
        <v>2076</v>
      </c>
      <c r="P15" s="10">
        <v>2091</v>
      </c>
      <c r="Q15" s="10">
        <v>2171</v>
      </c>
      <c r="R15" s="10">
        <v>2208</v>
      </c>
      <c r="S15" s="8"/>
      <c r="T15" s="5">
        <v>2153</v>
      </c>
      <c r="U15" s="4">
        <v>2091</v>
      </c>
      <c r="V15" s="4">
        <v>2112</v>
      </c>
      <c r="W15" s="4">
        <v>2247</v>
      </c>
      <c r="X15" s="4">
        <v>2301</v>
      </c>
      <c r="Y15" s="8"/>
    </row>
    <row r="16" spans="1:29" x14ac:dyDescent="0.2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20" spans="1:28" x14ac:dyDescent="0.2">
      <c r="AB20" s="1"/>
    </row>
    <row r="21" spans="1:28" x14ac:dyDescent="0.2">
      <c r="A21" s="13" t="s">
        <v>155</v>
      </c>
      <c r="B21" s="31" t="s">
        <v>21</v>
      </c>
      <c r="C21" s="32"/>
      <c r="D21" s="32"/>
      <c r="E21" s="32"/>
      <c r="F21" s="32"/>
      <c r="G21" s="8"/>
      <c r="H21" s="31" t="s">
        <v>22</v>
      </c>
      <c r="I21" s="32"/>
      <c r="J21" s="32"/>
      <c r="K21" s="32"/>
      <c r="L21" s="32"/>
      <c r="M21" s="8"/>
      <c r="N21" s="31" t="s">
        <v>23</v>
      </c>
      <c r="O21" s="32"/>
      <c r="P21" s="32"/>
      <c r="Q21" s="32"/>
      <c r="R21" s="32"/>
      <c r="S21" s="8"/>
      <c r="T21" s="31" t="s">
        <v>24</v>
      </c>
      <c r="U21" s="32"/>
      <c r="V21" s="32"/>
      <c r="W21" s="32"/>
      <c r="X21" s="32"/>
      <c r="Y21" s="8"/>
    </row>
    <row r="22" spans="1:28" x14ac:dyDescent="0.2">
      <c r="A22" s="9" t="s">
        <v>157</v>
      </c>
      <c r="B22" s="9" t="s">
        <v>150</v>
      </c>
      <c r="C22" s="9" t="s">
        <v>151</v>
      </c>
      <c r="D22" s="9" t="s">
        <v>152</v>
      </c>
      <c r="E22" s="9" t="s">
        <v>153</v>
      </c>
      <c r="F22" s="9" t="s">
        <v>154</v>
      </c>
      <c r="G22" s="8"/>
      <c r="H22" s="9" t="s">
        <v>150</v>
      </c>
      <c r="I22" s="9" t="s">
        <v>151</v>
      </c>
      <c r="J22" s="9" t="s">
        <v>152</v>
      </c>
      <c r="K22" s="9" t="s">
        <v>153</v>
      </c>
      <c r="L22" s="9" t="s">
        <v>154</v>
      </c>
      <c r="M22" s="8"/>
      <c r="N22" s="9" t="s">
        <v>150</v>
      </c>
      <c r="O22" s="9" t="s">
        <v>151</v>
      </c>
      <c r="P22" s="9" t="s">
        <v>152</v>
      </c>
      <c r="Q22" s="9" t="s">
        <v>153</v>
      </c>
      <c r="R22" s="9" t="s">
        <v>154</v>
      </c>
      <c r="S22" s="8"/>
      <c r="T22" s="9" t="s">
        <v>150</v>
      </c>
      <c r="U22" s="9" t="s">
        <v>151</v>
      </c>
      <c r="V22" s="9" t="s">
        <v>152</v>
      </c>
      <c r="W22" s="9" t="s">
        <v>153</v>
      </c>
      <c r="X22" s="9" t="s">
        <v>154</v>
      </c>
      <c r="Y22" s="8"/>
      <c r="AB22" s="1"/>
    </row>
    <row r="23" spans="1:28" x14ac:dyDescent="0.2">
      <c r="A23" s="14" t="s">
        <v>158</v>
      </c>
      <c r="B23" s="4">
        <v>2041</v>
      </c>
      <c r="C23" s="10">
        <v>2028</v>
      </c>
      <c r="D23" s="10">
        <v>2032</v>
      </c>
      <c r="E23" s="10">
        <v>2054</v>
      </c>
      <c r="F23" s="10">
        <v>2067</v>
      </c>
      <c r="G23" s="8"/>
      <c r="H23" s="4">
        <v>2128</v>
      </c>
      <c r="I23" s="4">
        <v>2076</v>
      </c>
      <c r="J23" s="4">
        <v>2091</v>
      </c>
      <c r="K23" s="4">
        <v>2207</v>
      </c>
      <c r="L23" s="4">
        <v>2301</v>
      </c>
      <c r="M23" s="8"/>
      <c r="N23" s="4">
        <v>2224</v>
      </c>
      <c r="O23" s="4">
        <v>2122</v>
      </c>
      <c r="P23" s="4">
        <v>2153</v>
      </c>
      <c r="Q23" s="4">
        <v>2301</v>
      </c>
      <c r="R23" s="4">
        <v>2301</v>
      </c>
      <c r="S23" s="8"/>
      <c r="T23" s="4">
        <v>2301</v>
      </c>
      <c r="U23" s="4">
        <v>2173</v>
      </c>
      <c r="V23" s="4">
        <v>2228</v>
      </c>
      <c r="W23" s="4">
        <v>2301</v>
      </c>
      <c r="X23" s="4">
        <v>2301</v>
      </c>
      <c r="Y23" s="8"/>
    </row>
    <row r="24" spans="1:28" x14ac:dyDescent="0.2">
      <c r="A24" s="14" t="s">
        <v>159</v>
      </c>
      <c r="B24" s="4">
        <v>2041</v>
      </c>
      <c r="C24" s="10">
        <v>2028</v>
      </c>
      <c r="D24" s="10">
        <v>2032</v>
      </c>
      <c r="E24" s="10">
        <v>2052</v>
      </c>
      <c r="F24" s="10">
        <v>2061</v>
      </c>
      <c r="G24" s="8"/>
      <c r="H24" s="4">
        <v>2099</v>
      </c>
      <c r="I24" s="4">
        <v>2070</v>
      </c>
      <c r="J24" s="4">
        <v>2082</v>
      </c>
      <c r="K24" s="4">
        <v>2145</v>
      </c>
      <c r="L24" s="4">
        <v>2186</v>
      </c>
      <c r="M24" s="8"/>
      <c r="N24" s="4">
        <v>2166</v>
      </c>
      <c r="O24" s="4">
        <v>2106</v>
      </c>
      <c r="P24" s="4">
        <v>2124</v>
      </c>
      <c r="Q24" s="4">
        <v>2252</v>
      </c>
      <c r="R24" s="4">
        <v>2301</v>
      </c>
      <c r="S24" s="8"/>
      <c r="T24" s="4">
        <v>2228</v>
      </c>
      <c r="U24" s="4">
        <v>2138</v>
      </c>
      <c r="V24" s="4">
        <v>2164</v>
      </c>
      <c r="W24" s="4">
        <v>2301</v>
      </c>
      <c r="X24" s="4">
        <v>2301</v>
      </c>
      <c r="Y24" s="8"/>
    </row>
    <row r="25" spans="1:28" x14ac:dyDescent="0.2">
      <c r="A25" s="14" t="s">
        <v>160</v>
      </c>
      <c r="B25" s="4">
        <v>2041</v>
      </c>
      <c r="C25" s="10">
        <v>2028</v>
      </c>
      <c r="D25" s="10">
        <v>2032</v>
      </c>
      <c r="E25" s="10">
        <v>2052</v>
      </c>
      <c r="F25" s="10">
        <v>2059</v>
      </c>
      <c r="G25" s="8"/>
      <c r="H25" s="4">
        <v>2094</v>
      </c>
      <c r="I25" s="4">
        <v>2069</v>
      </c>
      <c r="J25" s="4">
        <v>2078</v>
      </c>
      <c r="K25" s="4">
        <v>2121</v>
      </c>
      <c r="L25" s="4">
        <v>2141</v>
      </c>
      <c r="M25" s="8"/>
      <c r="N25" s="4">
        <v>2142</v>
      </c>
      <c r="O25" s="4">
        <v>2098</v>
      </c>
      <c r="P25" s="4">
        <v>2112</v>
      </c>
      <c r="Q25" s="4">
        <v>2189</v>
      </c>
      <c r="R25" s="4">
        <v>2236</v>
      </c>
      <c r="S25" s="8"/>
      <c r="T25" s="4">
        <v>2185</v>
      </c>
      <c r="U25" s="4">
        <v>2122</v>
      </c>
      <c r="V25" s="4">
        <v>2140</v>
      </c>
      <c r="W25" s="4">
        <v>2270</v>
      </c>
      <c r="X25" s="4">
        <v>2301</v>
      </c>
      <c r="Y25" s="8"/>
    </row>
    <row r="26" spans="1:28" x14ac:dyDescent="0.2">
      <c r="A26" s="14" t="s">
        <v>161</v>
      </c>
      <c r="B26" s="4">
        <v>2039</v>
      </c>
      <c r="C26" s="10">
        <v>2028</v>
      </c>
      <c r="D26" s="10">
        <v>2032</v>
      </c>
      <c r="E26" s="10">
        <v>2049</v>
      </c>
      <c r="F26" s="10">
        <v>2056</v>
      </c>
      <c r="G26" s="8"/>
      <c r="H26" s="4">
        <v>2088</v>
      </c>
      <c r="I26" s="4">
        <v>2065</v>
      </c>
      <c r="J26" s="4">
        <v>2073</v>
      </c>
      <c r="K26" s="4">
        <v>2099</v>
      </c>
      <c r="L26" s="4">
        <v>2128</v>
      </c>
      <c r="M26" s="8"/>
      <c r="N26" s="4">
        <v>2131</v>
      </c>
      <c r="O26" s="4">
        <v>2092</v>
      </c>
      <c r="P26" s="4">
        <v>2104</v>
      </c>
      <c r="Q26" s="4">
        <v>2173</v>
      </c>
      <c r="R26" s="4">
        <v>2215</v>
      </c>
      <c r="S26" s="8"/>
      <c r="T26" s="4">
        <v>2173</v>
      </c>
      <c r="U26" s="4">
        <v>2112</v>
      </c>
      <c r="V26" s="4">
        <v>2129</v>
      </c>
      <c r="W26" s="4">
        <v>2251</v>
      </c>
      <c r="X26" s="4">
        <v>2301</v>
      </c>
      <c r="Y26" s="8"/>
    </row>
    <row r="27" spans="1:28" x14ac:dyDescent="0.2">
      <c r="G27" s="8"/>
      <c r="M27" s="8"/>
      <c r="S27" s="8"/>
      <c r="Y27" s="8"/>
    </row>
    <row r="28" spans="1:28" x14ac:dyDescent="0.2">
      <c r="G28" s="8"/>
      <c r="M28" s="8"/>
      <c r="S28" s="8"/>
      <c r="Y28" s="8"/>
      <c r="AB28" s="1"/>
    </row>
    <row r="29" spans="1:28" x14ac:dyDescent="0.2">
      <c r="A29" s="11" t="s">
        <v>162</v>
      </c>
      <c r="B29" s="11" t="s">
        <v>150</v>
      </c>
      <c r="C29" s="11" t="s">
        <v>151</v>
      </c>
      <c r="D29" s="11" t="s">
        <v>152</v>
      </c>
      <c r="E29" s="11" t="s">
        <v>153</v>
      </c>
      <c r="F29" s="11" t="s">
        <v>154</v>
      </c>
      <c r="G29" s="8"/>
      <c r="H29" s="11" t="s">
        <v>150</v>
      </c>
      <c r="I29" s="11" t="s">
        <v>151</v>
      </c>
      <c r="J29" s="11" t="s">
        <v>152</v>
      </c>
      <c r="K29" s="11" t="s">
        <v>153</v>
      </c>
      <c r="L29" s="11" t="s">
        <v>154</v>
      </c>
      <c r="M29" s="8"/>
      <c r="N29" s="11" t="s">
        <v>150</v>
      </c>
      <c r="O29" s="11" t="s">
        <v>151</v>
      </c>
      <c r="P29" s="11" t="s">
        <v>152</v>
      </c>
      <c r="Q29" s="11" t="s">
        <v>153</v>
      </c>
      <c r="R29" s="11" t="s">
        <v>154</v>
      </c>
      <c r="S29" s="8"/>
      <c r="T29" s="11" t="s">
        <v>150</v>
      </c>
      <c r="U29" s="11" t="s">
        <v>151</v>
      </c>
      <c r="V29" s="11" t="s">
        <v>152</v>
      </c>
      <c r="W29" s="11" t="s">
        <v>153</v>
      </c>
      <c r="X29" s="11" t="s">
        <v>154</v>
      </c>
      <c r="Y29" s="8"/>
    </row>
    <row r="30" spans="1:28" x14ac:dyDescent="0.2">
      <c r="A30" s="14" t="s">
        <v>158</v>
      </c>
      <c r="B30" s="4">
        <v>2040</v>
      </c>
      <c r="C30" s="10">
        <v>2027</v>
      </c>
      <c r="D30" s="10">
        <v>2031</v>
      </c>
      <c r="E30" s="10">
        <v>2054</v>
      </c>
      <c r="F30" s="10">
        <v>2067</v>
      </c>
      <c r="G30" s="8"/>
      <c r="H30" s="4">
        <v>2123</v>
      </c>
      <c r="I30" s="4">
        <v>2067</v>
      </c>
      <c r="J30" s="4">
        <v>2083</v>
      </c>
      <c r="K30" s="4">
        <v>2207</v>
      </c>
      <c r="L30" s="4">
        <v>2301</v>
      </c>
      <c r="M30" s="8"/>
      <c r="N30" s="4">
        <v>2204</v>
      </c>
      <c r="O30" s="4">
        <v>2099</v>
      </c>
      <c r="P30" s="4">
        <v>2132</v>
      </c>
      <c r="Q30" s="4">
        <v>2301</v>
      </c>
      <c r="R30" s="4">
        <v>2301</v>
      </c>
      <c r="S30" s="8"/>
      <c r="T30" s="4">
        <v>2275</v>
      </c>
      <c r="U30" s="4">
        <v>2130</v>
      </c>
      <c r="V30" s="4">
        <v>2176</v>
      </c>
      <c r="W30" s="4">
        <v>2301</v>
      </c>
      <c r="X30" s="4">
        <v>2301</v>
      </c>
      <c r="Y30" s="8"/>
    </row>
    <row r="31" spans="1:28" x14ac:dyDescent="0.2">
      <c r="A31" s="14" t="s">
        <v>159</v>
      </c>
      <c r="B31" s="4">
        <v>2040</v>
      </c>
      <c r="C31" s="10">
        <v>2027</v>
      </c>
      <c r="D31" s="10">
        <v>2031</v>
      </c>
      <c r="E31" s="10">
        <v>2052</v>
      </c>
      <c r="F31" s="10">
        <v>2061</v>
      </c>
      <c r="G31" s="8"/>
      <c r="H31" s="4">
        <v>2098</v>
      </c>
      <c r="I31" s="4">
        <v>2063</v>
      </c>
      <c r="J31" s="4">
        <v>2074</v>
      </c>
      <c r="K31" s="4">
        <v>2145</v>
      </c>
      <c r="L31" s="4">
        <v>2186</v>
      </c>
      <c r="M31" s="8"/>
      <c r="N31" s="4">
        <v>2156</v>
      </c>
      <c r="O31" s="4">
        <v>2088</v>
      </c>
      <c r="P31" s="4">
        <v>2109</v>
      </c>
      <c r="Q31" s="4">
        <v>2252</v>
      </c>
      <c r="R31" s="4">
        <v>2301</v>
      </c>
      <c r="S31" s="8"/>
      <c r="T31" s="4">
        <v>2210</v>
      </c>
      <c r="U31" s="4">
        <v>2107</v>
      </c>
      <c r="V31" s="4">
        <v>2126</v>
      </c>
      <c r="W31" s="4">
        <v>2301</v>
      </c>
      <c r="X31" s="4">
        <v>2301</v>
      </c>
      <c r="Y31" s="8"/>
    </row>
    <row r="32" spans="1:28" x14ac:dyDescent="0.2">
      <c r="A32" s="14" t="s">
        <v>160</v>
      </c>
      <c r="B32" s="4">
        <v>2041</v>
      </c>
      <c r="C32" s="10">
        <v>2027</v>
      </c>
      <c r="D32" s="10">
        <v>2031</v>
      </c>
      <c r="E32" s="10">
        <v>2052</v>
      </c>
      <c r="F32" s="10">
        <v>2059</v>
      </c>
      <c r="G32" s="8"/>
      <c r="H32" s="4">
        <v>2090</v>
      </c>
      <c r="I32" s="4">
        <v>2060</v>
      </c>
      <c r="J32" s="4">
        <v>2070</v>
      </c>
      <c r="K32" s="4">
        <v>2121</v>
      </c>
      <c r="L32" s="4">
        <v>2141</v>
      </c>
      <c r="M32" s="8"/>
      <c r="N32" s="4">
        <v>2130</v>
      </c>
      <c r="O32" s="4">
        <v>2081</v>
      </c>
      <c r="P32" s="4">
        <v>2098</v>
      </c>
      <c r="Q32" s="4">
        <v>2189</v>
      </c>
      <c r="R32" s="4">
        <v>2236</v>
      </c>
      <c r="S32" s="8"/>
      <c r="T32" s="4">
        <v>2166</v>
      </c>
      <c r="U32" s="4">
        <v>2097</v>
      </c>
      <c r="V32" s="4">
        <v>2116</v>
      </c>
      <c r="W32" s="4">
        <v>2270</v>
      </c>
      <c r="X32" s="4">
        <v>2301</v>
      </c>
      <c r="Y32" s="8"/>
    </row>
    <row r="33" spans="1:28" x14ac:dyDescent="0.2">
      <c r="A33" s="14" t="s">
        <v>161</v>
      </c>
      <c r="B33" s="4">
        <v>2039</v>
      </c>
      <c r="C33" s="10">
        <v>2028</v>
      </c>
      <c r="D33" s="10">
        <v>2031</v>
      </c>
      <c r="E33" s="10">
        <v>2049</v>
      </c>
      <c r="F33" s="10">
        <v>2056</v>
      </c>
      <c r="G33" s="8"/>
      <c r="H33" s="4">
        <v>2085</v>
      </c>
      <c r="I33" s="4">
        <v>2057</v>
      </c>
      <c r="J33" s="4">
        <v>2066</v>
      </c>
      <c r="K33" s="4">
        <v>2099</v>
      </c>
      <c r="L33" s="4">
        <v>2128</v>
      </c>
      <c r="M33" s="8"/>
      <c r="N33" s="4">
        <v>2120</v>
      </c>
      <c r="O33" s="4">
        <v>2076</v>
      </c>
      <c r="P33" s="4">
        <v>2091</v>
      </c>
      <c r="Q33" s="4">
        <v>2173</v>
      </c>
      <c r="R33" s="4">
        <v>2215</v>
      </c>
      <c r="S33" s="8"/>
      <c r="T33" s="4">
        <v>2154</v>
      </c>
      <c r="U33" s="4">
        <v>2091</v>
      </c>
      <c r="V33" s="4">
        <v>2112</v>
      </c>
      <c r="W33" s="4">
        <v>2251</v>
      </c>
      <c r="X33" s="4">
        <v>2301</v>
      </c>
      <c r="Y33" s="8"/>
    </row>
    <row r="34" spans="1:28" x14ac:dyDescent="0.2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8" spans="1:28" x14ac:dyDescent="0.2">
      <c r="A38" s="13" t="s">
        <v>156</v>
      </c>
      <c r="B38" s="31" t="s">
        <v>21</v>
      </c>
      <c r="C38" s="32"/>
      <c r="D38" s="32"/>
      <c r="E38" s="32"/>
      <c r="F38" s="32"/>
      <c r="G38" s="8"/>
      <c r="H38" s="31" t="s">
        <v>22</v>
      </c>
      <c r="I38" s="32"/>
      <c r="J38" s="32"/>
      <c r="K38" s="32"/>
      <c r="L38" s="32"/>
      <c r="M38" s="8"/>
      <c r="N38" s="31" t="s">
        <v>23</v>
      </c>
      <c r="O38" s="32"/>
      <c r="P38" s="32"/>
      <c r="Q38" s="32"/>
      <c r="R38" s="32"/>
      <c r="S38" s="8"/>
      <c r="T38" s="31" t="s">
        <v>24</v>
      </c>
      <c r="U38" s="32"/>
      <c r="V38" s="32"/>
      <c r="W38" s="32"/>
      <c r="X38" s="32"/>
      <c r="Y38" s="8"/>
      <c r="AA38" s="1"/>
      <c r="AB38" s="1"/>
    </row>
    <row r="39" spans="1:28" x14ac:dyDescent="0.2">
      <c r="A39" s="9" t="s">
        <v>157</v>
      </c>
      <c r="B39" s="9" t="s">
        <v>150</v>
      </c>
      <c r="C39" s="9" t="s">
        <v>151</v>
      </c>
      <c r="D39" s="9" t="s">
        <v>152</v>
      </c>
      <c r="E39" s="9" t="s">
        <v>153</v>
      </c>
      <c r="F39" s="9" t="s">
        <v>154</v>
      </c>
      <c r="G39" s="8"/>
      <c r="H39" s="9" t="s">
        <v>150</v>
      </c>
      <c r="I39" s="9" t="s">
        <v>151</v>
      </c>
      <c r="J39" s="9" t="s">
        <v>152</v>
      </c>
      <c r="K39" s="9" t="s">
        <v>153</v>
      </c>
      <c r="L39" s="9" t="s">
        <v>154</v>
      </c>
      <c r="M39" s="8"/>
      <c r="N39" s="9" t="s">
        <v>150</v>
      </c>
      <c r="O39" s="9" t="s">
        <v>151</v>
      </c>
      <c r="P39" s="9" t="s">
        <v>152</v>
      </c>
      <c r="Q39" s="9" t="s">
        <v>153</v>
      </c>
      <c r="R39" s="9" t="s">
        <v>154</v>
      </c>
      <c r="S39" s="8"/>
      <c r="T39" s="9" t="s">
        <v>150</v>
      </c>
      <c r="U39" s="9" t="s">
        <v>151</v>
      </c>
      <c r="V39" s="9" t="s">
        <v>152</v>
      </c>
      <c r="W39" s="9" t="s">
        <v>153</v>
      </c>
      <c r="X39" s="9" t="s">
        <v>154</v>
      </c>
      <c r="Y39" s="8"/>
    </row>
    <row r="40" spans="1:28" x14ac:dyDescent="0.2">
      <c r="A40" s="14" t="s">
        <v>158</v>
      </c>
      <c r="B40" s="4">
        <v>2042</v>
      </c>
      <c r="C40" s="4">
        <v>2028</v>
      </c>
      <c r="D40" s="4">
        <v>2032</v>
      </c>
      <c r="E40" s="4">
        <v>2056</v>
      </c>
      <c r="F40" s="4">
        <v>2069</v>
      </c>
      <c r="G40" s="8"/>
      <c r="H40" s="4">
        <v>2131</v>
      </c>
      <c r="I40" s="4">
        <v>2077</v>
      </c>
      <c r="J40" s="4">
        <v>2093</v>
      </c>
      <c r="K40" s="4">
        <v>2224</v>
      </c>
      <c r="L40" s="4">
        <v>2301</v>
      </c>
      <c r="M40" s="8"/>
      <c r="N40" s="4">
        <v>2228</v>
      </c>
      <c r="O40">
        <v>2123</v>
      </c>
      <c r="P40">
        <v>2154</v>
      </c>
      <c r="Q40">
        <v>2301</v>
      </c>
      <c r="R40">
        <v>2301</v>
      </c>
      <c r="S40" s="8"/>
      <c r="T40" s="4">
        <v>2301</v>
      </c>
      <c r="U40" s="4">
        <v>2174</v>
      </c>
      <c r="V40" s="4">
        <v>2228</v>
      </c>
      <c r="W40" s="4">
        <v>2301</v>
      </c>
      <c r="X40" s="4">
        <v>2301</v>
      </c>
      <c r="Y40" s="8"/>
    </row>
    <row r="41" spans="1:28" x14ac:dyDescent="0.2">
      <c r="A41" s="14" t="s">
        <v>159</v>
      </c>
      <c r="B41" s="4">
        <v>2042</v>
      </c>
      <c r="C41" s="4">
        <v>2028</v>
      </c>
      <c r="D41" s="4">
        <v>2032</v>
      </c>
      <c r="E41" s="4">
        <v>2053</v>
      </c>
      <c r="F41" s="4">
        <v>2064</v>
      </c>
      <c r="G41" s="8"/>
      <c r="H41" s="4">
        <v>2108</v>
      </c>
      <c r="I41" s="4">
        <v>2071</v>
      </c>
      <c r="J41" s="4">
        <v>2083</v>
      </c>
      <c r="K41" s="4">
        <v>2152</v>
      </c>
      <c r="L41" s="4">
        <v>2203</v>
      </c>
      <c r="M41" s="8"/>
      <c r="N41" s="4">
        <v>2170</v>
      </c>
      <c r="O41">
        <v>2106</v>
      </c>
      <c r="P41">
        <v>2126</v>
      </c>
      <c r="Q41">
        <v>2269</v>
      </c>
      <c r="R41">
        <v>2301</v>
      </c>
      <c r="S41" s="8"/>
      <c r="T41" s="4">
        <v>2234</v>
      </c>
      <c r="U41" s="4">
        <v>2138</v>
      </c>
      <c r="V41" s="4">
        <v>2165</v>
      </c>
      <c r="W41" s="4">
        <v>2301</v>
      </c>
      <c r="X41" s="4">
        <v>2301</v>
      </c>
      <c r="Y41" s="8"/>
    </row>
    <row r="42" spans="1:28" x14ac:dyDescent="0.2">
      <c r="A42" s="14" t="s">
        <v>160</v>
      </c>
      <c r="B42" s="4">
        <v>2042</v>
      </c>
      <c r="C42" s="4">
        <v>2028</v>
      </c>
      <c r="D42" s="4">
        <v>2032</v>
      </c>
      <c r="E42" s="4">
        <v>2053</v>
      </c>
      <c r="F42" s="4">
        <v>2060</v>
      </c>
      <c r="G42" s="8"/>
      <c r="H42" s="4">
        <v>2095</v>
      </c>
      <c r="I42" s="4">
        <v>2070</v>
      </c>
      <c r="J42" s="4">
        <v>2079</v>
      </c>
      <c r="K42" s="4">
        <v>2125</v>
      </c>
      <c r="L42" s="4">
        <v>2150</v>
      </c>
      <c r="M42" s="8"/>
      <c r="N42" s="4">
        <v>2143</v>
      </c>
      <c r="O42">
        <v>2098</v>
      </c>
      <c r="P42">
        <v>2113</v>
      </c>
      <c r="Q42">
        <v>2197</v>
      </c>
      <c r="R42">
        <v>2259</v>
      </c>
      <c r="S42" s="8"/>
      <c r="T42" s="4">
        <v>2188</v>
      </c>
      <c r="U42" s="4">
        <v>2122</v>
      </c>
      <c r="V42" s="4">
        <v>2141</v>
      </c>
      <c r="W42" s="4">
        <v>2286</v>
      </c>
      <c r="X42" s="4">
        <v>2301</v>
      </c>
      <c r="Y42" s="8"/>
    </row>
    <row r="43" spans="1:28" x14ac:dyDescent="0.2">
      <c r="A43" s="14" t="s">
        <v>161</v>
      </c>
      <c r="B43" s="4">
        <v>2040</v>
      </c>
      <c r="C43" s="4">
        <v>2028</v>
      </c>
      <c r="D43" s="4">
        <v>2032</v>
      </c>
      <c r="E43" s="4">
        <v>2050</v>
      </c>
      <c r="F43" s="4">
        <v>2059</v>
      </c>
      <c r="G43" s="8"/>
      <c r="H43" s="4">
        <v>2088</v>
      </c>
      <c r="I43" s="4">
        <v>2065</v>
      </c>
      <c r="J43" s="4">
        <v>2074</v>
      </c>
      <c r="K43" s="4">
        <v>2115</v>
      </c>
      <c r="L43" s="4">
        <v>2135</v>
      </c>
      <c r="M43" s="8"/>
      <c r="N43" s="4">
        <v>2134</v>
      </c>
      <c r="O43">
        <v>2092</v>
      </c>
      <c r="P43">
        <v>2105</v>
      </c>
      <c r="Q43">
        <v>2180</v>
      </c>
      <c r="R43">
        <v>2232</v>
      </c>
      <c r="S43" s="8"/>
      <c r="T43" s="4">
        <v>2176</v>
      </c>
      <c r="U43" s="4">
        <v>2113</v>
      </c>
      <c r="V43" s="4">
        <v>2130</v>
      </c>
      <c r="W43" s="4">
        <v>2265</v>
      </c>
      <c r="X43" s="4">
        <v>2301</v>
      </c>
      <c r="Y43" s="8"/>
    </row>
    <row r="44" spans="1:28" x14ac:dyDescent="0.2">
      <c r="G44" s="8"/>
      <c r="M44" s="8"/>
      <c r="S44" s="8"/>
      <c r="Y44" s="8"/>
      <c r="AA44" s="1"/>
      <c r="AB44" s="1"/>
    </row>
    <row r="45" spans="1:28" x14ac:dyDescent="0.2">
      <c r="G45" s="8"/>
      <c r="M45" s="8"/>
      <c r="S45" s="8"/>
      <c r="Y45" s="8"/>
    </row>
    <row r="46" spans="1:28" x14ac:dyDescent="0.2">
      <c r="A46" s="11" t="s">
        <v>162</v>
      </c>
      <c r="B46" s="11" t="s">
        <v>150</v>
      </c>
      <c r="C46" s="11" t="s">
        <v>151</v>
      </c>
      <c r="D46" s="11" t="s">
        <v>152</v>
      </c>
      <c r="E46" s="11" t="s">
        <v>153</v>
      </c>
      <c r="F46" s="11" t="s">
        <v>154</v>
      </c>
      <c r="G46" s="8"/>
      <c r="H46" s="11" t="s">
        <v>150</v>
      </c>
      <c r="I46" s="11" t="s">
        <v>151</v>
      </c>
      <c r="J46" s="11" t="s">
        <v>152</v>
      </c>
      <c r="K46" s="11" t="s">
        <v>153</v>
      </c>
      <c r="L46" s="11" t="s">
        <v>154</v>
      </c>
      <c r="M46" s="8"/>
      <c r="N46" s="11" t="s">
        <v>150</v>
      </c>
      <c r="O46" s="11" t="s">
        <v>151</v>
      </c>
      <c r="P46" s="11" t="s">
        <v>152</v>
      </c>
      <c r="Q46" s="11" t="s">
        <v>153</v>
      </c>
      <c r="R46" s="11" t="s">
        <v>154</v>
      </c>
      <c r="S46" s="8"/>
      <c r="T46" s="11" t="s">
        <v>150</v>
      </c>
      <c r="U46" s="11" t="s">
        <v>151</v>
      </c>
      <c r="V46" s="11" t="s">
        <v>152</v>
      </c>
      <c r="W46" s="11" t="s">
        <v>153</v>
      </c>
      <c r="X46" s="11" t="s">
        <v>154</v>
      </c>
      <c r="Y46" s="8"/>
    </row>
    <row r="47" spans="1:28" x14ac:dyDescent="0.2">
      <c r="A47" s="14" t="s">
        <v>158</v>
      </c>
      <c r="B47" s="4">
        <v>2042</v>
      </c>
      <c r="C47" s="4">
        <v>2027</v>
      </c>
      <c r="D47" s="4">
        <v>2032</v>
      </c>
      <c r="E47" s="4">
        <v>2056</v>
      </c>
      <c r="F47" s="4">
        <v>2069</v>
      </c>
      <c r="G47" s="8"/>
      <c r="H47" s="4">
        <v>2126</v>
      </c>
      <c r="I47" s="4">
        <v>2068</v>
      </c>
      <c r="J47" s="4">
        <v>2084</v>
      </c>
      <c r="K47" s="4">
        <v>2224</v>
      </c>
      <c r="L47" s="4">
        <v>2301</v>
      </c>
      <c r="M47" s="8"/>
      <c r="N47" s="4">
        <v>2207</v>
      </c>
      <c r="O47">
        <v>2100</v>
      </c>
      <c r="P47">
        <v>2133</v>
      </c>
      <c r="Q47">
        <v>2301</v>
      </c>
      <c r="R47">
        <v>2301</v>
      </c>
      <c r="S47" s="8"/>
      <c r="T47" s="4">
        <v>2276</v>
      </c>
      <c r="U47" s="4">
        <v>2131</v>
      </c>
      <c r="V47" s="4">
        <v>2177</v>
      </c>
      <c r="W47" s="4">
        <v>2301</v>
      </c>
      <c r="X47" s="4">
        <v>2301</v>
      </c>
      <c r="Y47" s="8"/>
    </row>
    <row r="48" spans="1:28" x14ac:dyDescent="0.2">
      <c r="A48" s="14" t="s">
        <v>159</v>
      </c>
      <c r="B48" s="4">
        <v>2042</v>
      </c>
      <c r="C48" s="4">
        <v>2027</v>
      </c>
      <c r="D48" s="4">
        <v>2031</v>
      </c>
      <c r="E48" s="4">
        <v>2053</v>
      </c>
      <c r="F48" s="4">
        <v>2064</v>
      </c>
      <c r="G48" s="8"/>
      <c r="H48" s="4">
        <v>2095</v>
      </c>
      <c r="I48" s="4">
        <v>2063</v>
      </c>
      <c r="J48" s="4">
        <v>2074</v>
      </c>
      <c r="K48" s="4">
        <v>2152</v>
      </c>
      <c r="L48" s="4">
        <v>2203</v>
      </c>
      <c r="M48" s="8"/>
      <c r="N48" s="4">
        <v>2158</v>
      </c>
      <c r="O48">
        <v>2088</v>
      </c>
      <c r="P48">
        <v>2110</v>
      </c>
      <c r="Q48">
        <v>2269</v>
      </c>
      <c r="R48">
        <v>2301</v>
      </c>
      <c r="S48" s="8"/>
      <c r="T48" s="4">
        <v>2214</v>
      </c>
      <c r="U48" s="4">
        <v>2107</v>
      </c>
      <c r="V48" s="4">
        <v>2127</v>
      </c>
      <c r="W48" s="4">
        <v>2301</v>
      </c>
      <c r="X48" s="4">
        <v>2301</v>
      </c>
      <c r="Y48" s="8"/>
    </row>
    <row r="49" spans="1:25" x14ac:dyDescent="0.2">
      <c r="A49" s="14" t="s">
        <v>160</v>
      </c>
      <c r="B49" s="4">
        <v>2041</v>
      </c>
      <c r="C49" s="4">
        <v>2027</v>
      </c>
      <c r="D49" s="4">
        <v>2031</v>
      </c>
      <c r="E49" s="4">
        <v>2053</v>
      </c>
      <c r="F49" s="4">
        <v>2060</v>
      </c>
      <c r="G49" s="8"/>
      <c r="H49" s="4">
        <v>2092</v>
      </c>
      <c r="I49" s="4">
        <v>2061</v>
      </c>
      <c r="J49" s="4">
        <v>2071</v>
      </c>
      <c r="K49" s="4">
        <v>2125</v>
      </c>
      <c r="L49" s="4">
        <v>2150</v>
      </c>
      <c r="M49" s="8"/>
      <c r="N49" s="4">
        <v>2131</v>
      </c>
      <c r="O49">
        <v>2081</v>
      </c>
      <c r="P49">
        <v>2098</v>
      </c>
      <c r="Q49">
        <v>2197</v>
      </c>
      <c r="R49">
        <v>2259</v>
      </c>
      <c r="S49" s="8"/>
      <c r="T49" s="4">
        <v>2168</v>
      </c>
      <c r="U49" s="4">
        <v>2097</v>
      </c>
      <c r="V49" s="4">
        <v>2116</v>
      </c>
      <c r="W49" s="4">
        <v>2286</v>
      </c>
      <c r="X49" s="4">
        <v>2301</v>
      </c>
      <c r="Y49" s="8"/>
    </row>
    <row r="50" spans="1:25" x14ac:dyDescent="0.2">
      <c r="A50" s="14" t="s">
        <v>161</v>
      </c>
      <c r="B50" s="4">
        <v>2039</v>
      </c>
      <c r="C50" s="4">
        <v>2028</v>
      </c>
      <c r="D50" s="4">
        <v>2031</v>
      </c>
      <c r="E50" s="4">
        <v>2050</v>
      </c>
      <c r="F50" s="4">
        <v>2059</v>
      </c>
      <c r="G50" s="8"/>
      <c r="H50" s="4">
        <v>2086</v>
      </c>
      <c r="I50" s="4">
        <v>2057</v>
      </c>
      <c r="J50" s="4">
        <v>2066</v>
      </c>
      <c r="K50" s="4">
        <v>2099</v>
      </c>
      <c r="L50" s="4">
        <v>2135</v>
      </c>
      <c r="M50" s="8"/>
      <c r="N50" s="4">
        <v>2122</v>
      </c>
      <c r="O50">
        <v>2076</v>
      </c>
      <c r="P50">
        <v>2091</v>
      </c>
      <c r="Q50">
        <v>2180</v>
      </c>
      <c r="R50">
        <v>2232</v>
      </c>
      <c r="S50" s="8"/>
      <c r="T50" s="4">
        <v>2156</v>
      </c>
      <c r="U50" s="4">
        <v>2091</v>
      </c>
      <c r="V50" s="4">
        <v>2112</v>
      </c>
      <c r="W50" s="4">
        <v>2265</v>
      </c>
      <c r="X50" s="4">
        <v>2301</v>
      </c>
      <c r="Y50" s="8"/>
    </row>
    <row r="51" spans="1:25" x14ac:dyDescent="0.2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5" spans="1:25" ht="19" x14ac:dyDescent="0.25">
      <c r="A55" s="15" t="s">
        <v>171</v>
      </c>
      <c r="I55" s="35" t="s">
        <v>172</v>
      </c>
      <c r="J55" s="35"/>
    </row>
    <row r="56" spans="1:25" x14ac:dyDescent="0.2">
      <c r="A56" s="33" t="s">
        <v>163</v>
      </c>
      <c r="B56" s="7"/>
      <c r="C56" s="7"/>
      <c r="D56" s="7"/>
      <c r="E56" s="7"/>
      <c r="H56" s="34" t="s">
        <v>164</v>
      </c>
      <c r="I56" s="34"/>
      <c r="J56" s="7"/>
      <c r="K56" s="7"/>
      <c r="L56" s="7"/>
      <c r="M56" s="7"/>
      <c r="N56" s="7"/>
      <c r="O56" s="7"/>
      <c r="P56" s="7"/>
      <c r="Q56" s="7"/>
    </row>
    <row r="57" spans="1:25" x14ac:dyDescent="0.2">
      <c r="A57" s="33"/>
      <c r="B57" s="7"/>
      <c r="C57" s="7"/>
      <c r="D57" s="7">
        <f>MIN(D5:D7,D12:D14,D23:D25,D30:D32,D40:D42,D47:D49)</f>
        <v>2031</v>
      </c>
      <c r="E57" s="7">
        <f>MAX(E5:E7,E12:E14,E23:E25,E30:E32,E40:E42,E47:E49)</f>
        <v>2056</v>
      </c>
      <c r="H57" s="34"/>
      <c r="I57" s="34"/>
      <c r="J57" s="7">
        <f>MIN(J5,J23,J40)</f>
        <v>2091</v>
      </c>
      <c r="K57" s="13">
        <f>MAX(K5,K23,K40)</f>
        <v>2224</v>
      </c>
      <c r="L57" s="7"/>
      <c r="M57" s="7"/>
      <c r="N57" s="7"/>
      <c r="O57" s="7"/>
      <c r="P57" s="7">
        <f>MIN(P5,P23,P40)</f>
        <v>2153</v>
      </c>
      <c r="Q57" s="7">
        <f>MAX(Q5,Q23,Q40)</f>
        <v>2301</v>
      </c>
    </row>
    <row r="58" spans="1:25" x14ac:dyDescent="0.2">
      <c r="A58" s="33"/>
      <c r="B58" s="7"/>
      <c r="C58" s="7"/>
      <c r="D58" s="7"/>
      <c r="E58" s="7"/>
      <c r="H58" s="34"/>
      <c r="I58" s="34"/>
      <c r="J58" s="7"/>
      <c r="K58" s="7"/>
      <c r="L58" s="7"/>
      <c r="M58" s="7"/>
      <c r="N58" s="7"/>
      <c r="O58" s="7"/>
      <c r="P58" s="7"/>
      <c r="Q58" s="7"/>
    </row>
    <row r="59" spans="1:25" x14ac:dyDescent="0.2">
      <c r="A59" s="33"/>
      <c r="B59" s="7"/>
      <c r="C59" s="7"/>
      <c r="D59" s="7"/>
      <c r="E59" s="7"/>
      <c r="H59" s="34"/>
      <c r="I59" s="34"/>
      <c r="J59" s="7"/>
      <c r="K59" s="7"/>
      <c r="L59" s="7"/>
      <c r="M59" s="7"/>
      <c r="N59" s="7"/>
      <c r="O59" s="7"/>
      <c r="P59" s="7"/>
      <c r="Q59" s="7"/>
    </row>
    <row r="60" spans="1:25" x14ac:dyDescent="0.2">
      <c r="A60" s="33"/>
      <c r="B60" s="7"/>
      <c r="C60" s="7"/>
      <c r="D60" s="7"/>
      <c r="E60" s="7"/>
      <c r="H60" s="34"/>
      <c r="I60" s="34"/>
      <c r="J60" s="7"/>
      <c r="K60" s="7"/>
      <c r="L60" s="7"/>
      <c r="M60" s="7"/>
      <c r="N60" s="7"/>
      <c r="O60" s="7"/>
      <c r="P60" s="7"/>
      <c r="Q60" s="7"/>
    </row>
    <row r="61" spans="1:25" x14ac:dyDescent="0.2">
      <c r="A61" s="33"/>
      <c r="B61" s="7"/>
      <c r="C61" s="7"/>
      <c r="D61" s="7"/>
      <c r="E61" s="7"/>
      <c r="H61" s="34"/>
      <c r="I61" s="34"/>
      <c r="J61" s="7"/>
      <c r="K61" s="7"/>
      <c r="L61" s="7"/>
      <c r="M61" s="7"/>
      <c r="N61" s="7"/>
      <c r="O61" s="7"/>
      <c r="P61" s="7"/>
      <c r="Q61" s="7"/>
    </row>
    <row r="62" spans="1:25" x14ac:dyDescent="0.2">
      <c r="A62" s="33"/>
      <c r="B62" s="7"/>
      <c r="C62" s="7"/>
      <c r="D62" s="7"/>
      <c r="E62" s="7"/>
      <c r="H62" s="34"/>
      <c r="I62" s="34"/>
      <c r="J62" s="7"/>
      <c r="K62" s="7"/>
      <c r="L62" s="7"/>
      <c r="M62" s="7"/>
      <c r="N62" s="7"/>
      <c r="O62" s="7"/>
      <c r="P62" s="7"/>
      <c r="Q62" s="7"/>
    </row>
    <row r="63" spans="1:25" x14ac:dyDescent="0.2">
      <c r="A63" s="33"/>
      <c r="B63" s="7"/>
      <c r="C63" s="7"/>
      <c r="D63" s="7"/>
      <c r="E63" s="7"/>
      <c r="H63" s="34"/>
      <c r="I63" s="34"/>
      <c r="J63" s="7"/>
      <c r="K63" s="7"/>
      <c r="L63" s="7"/>
      <c r="M63" s="7"/>
      <c r="N63" s="7"/>
      <c r="O63" s="7"/>
      <c r="P63" s="7"/>
      <c r="Q63" s="7"/>
    </row>
    <row r="64" spans="1:25" x14ac:dyDescent="0.2">
      <c r="A64" s="33"/>
      <c r="B64" s="7"/>
      <c r="C64" s="7"/>
      <c r="D64" s="7"/>
      <c r="E64" s="7"/>
      <c r="H64" s="34"/>
      <c r="I64" s="34"/>
      <c r="J64" s="7"/>
      <c r="K64" s="7"/>
      <c r="L64" s="7"/>
      <c r="M64" s="7"/>
      <c r="N64" s="7"/>
      <c r="O64" s="7"/>
      <c r="P64" s="7"/>
      <c r="Q64" s="7"/>
    </row>
    <row r="65" spans="8:17" x14ac:dyDescent="0.2">
      <c r="H65" s="34"/>
      <c r="I65" s="34"/>
      <c r="J65" s="7"/>
      <c r="K65" s="7"/>
      <c r="L65" s="7"/>
      <c r="M65" s="7"/>
      <c r="N65" s="7"/>
      <c r="O65" s="7"/>
      <c r="P65" s="7"/>
      <c r="Q65" s="7"/>
    </row>
    <row r="66" spans="8:17" x14ac:dyDescent="0.2">
      <c r="H66" s="34"/>
      <c r="I66" s="34"/>
      <c r="J66" s="7"/>
      <c r="K66" s="7"/>
      <c r="L66" s="7"/>
      <c r="M66" s="7"/>
      <c r="N66" s="7"/>
      <c r="O66" s="7"/>
      <c r="P66" s="7"/>
      <c r="Q66" s="7"/>
    </row>
    <row r="67" spans="8:17" x14ac:dyDescent="0.2">
      <c r="H67" s="34"/>
      <c r="I67" s="34"/>
      <c r="J67" s="7"/>
      <c r="K67" s="7"/>
      <c r="L67" s="7"/>
      <c r="M67" s="7"/>
      <c r="N67" s="7"/>
      <c r="O67" s="7"/>
      <c r="P67" s="7"/>
      <c r="Q67" s="7"/>
    </row>
    <row r="71" spans="8:17" ht="19" x14ac:dyDescent="0.25">
      <c r="I71" s="35" t="s">
        <v>173</v>
      </c>
      <c r="J71" s="35"/>
    </row>
    <row r="72" spans="8:17" x14ac:dyDescent="0.2">
      <c r="H72" s="34" t="s">
        <v>165</v>
      </c>
      <c r="I72" s="34"/>
      <c r="J72" s="7"/>
      <c r="K72" s="7"/>
      <c r="L72" s="7"/>
      <c r="M72" s="7"/>
      <c r="N72" s="7"/>
      <c r="O72" s="7"/>
      <c r="P72" s="7"/>
      <c r="Q72" s="7"/>
    </row>
    <row r="73" spans="8:17" x14ac:dyDescent="0.2">
      <c r="H73" s="34"/>
      <c r="I73" s="34"/>
      <c r="J73" s="7">
        <f>MIN(J6,J24,J41)</f>
        <v>2082</v>
      </c>
      <c r="K73" s="7">
        <f>MAX(K6,K24,K41)</f>
        <v>2152</v>
      </c>
      <c r="L73" s="7"/>
      <c r="M73" s="7"/>
      <c r="N73" s="7"/>
      <c r="O73" s="7"/>
      <c r="P73" s="7">
        <f>MIN(P6,P24,P41)</f>
        <v>2124</v>
      </c>
      <c r="Q73" s="13">
        <f>MAX(Q6,Q24,Q41)</f>
        <v>2269</v>
      </c>
    </row>
    <row r="74" spans="8:17" x14ac:dyDescent="0.2">
      <c r="H74" s="34"/>
      <c r="I74" s="34"/>
      <c r="J74" s="7"/>
      <c r="K74" s="7"/>
      <c r="L74" s="7"/>
      <c r="M74" s="7"/>
      <c r="N74" s="7"/>
      <c r="O74" s="7"/>
      <c r="P74" s="7"/>
      <c r="Q74" s="7"/>
    </row>
    <row r="75" spans="8:17" x14ac:dyDescent="0.2">
      <c r="H75" s="34"/>
      <c r="I75" s="34"/>
      <c r="J75" s="7"/>
      <c r="K75" s="7"/>
      <c r="L75" s="7"/>
      <c r="M75" s="7"/>
      <c r="N75" s="7"/>
      <c r="O75" s="7"/>
      <c r="P75" s="7"/>
      <c r="Q75" s="7"/>
    </row>
    <row r="76" spans="8:17" x14ac:dyDescent="0.2">
      <c r="H76" s="34"/>
      <c r="I76" s="34"/>
      <c r="J76" s="7"/>
      <c r="K76" s="7"/>
      <c r="L76" s="7"/>
      <c r="M76" s="7"/>
      <c r="N76" s="7"/>
      <c r="O76" s="7"/>
      <c r="P76" s="7"/>
      <c r="Q76" s="7"/>
    </row>
    <row r="77" spans="8:17" x14ac:dyDescent="0.2">
      <c r="H77" s="34"/>
      <c r="I77" s="34"/>
      <c r="J77" s="7"/>
      <c r="K77" s="7"/>
      <c r="L77" s="7"/>
      <c r="M77" s="7"/>
      <c r="N77" s="7"/>
      <c r="O77" s="7"/>
      <c r="P77" s="7"/>
      <c r="Q77" s="7"/>
    </row>
    <row r="78" spans="8:17" x14ac:dyDescent="0.2">
      <c r="H78" s="34"/>
      <c r="I78" s="34"/>
      <c r="J78" s="7"/>
      <c r="K78" s="7"/>
      <c r="L78" s="7"/>
      <c r="M78" s="7"/>
      <c r="N78" s="7"/>
      <c r="O78" s="7"/>
      <c r="P78" s="7"/>
      <c r="Q78" s="7"/>
    </row>
    <row r="79" spans="8:17" x14ac:dyDescent="0.2">
      <c r="H79" s="34"/>
      <c r="I79" s="34"/>
      <c r="J79" s="7"/>
      <c r="K79" s="7"/>
      <c r="L79" s="7"/>
      <c r="M79" s="7"/>
      <c r="N79" s="7"/>
      <c r="O79" s="7"/>
      <c r="P79" s="7"/>
      <c r="Q79" s="7"/>
    </row>
    <row r="80" spans="8:17" x14ac:dyDescent="0.2">
      <c r="H80" s="34"/>
      <c r="I80" s="34"/>
      <c r="J80" s="7"/>
      <c r="K80" s="7"/>
      <c r="L80" s="7"/>
      <c r="M80" s="7"/>
      <c r="N80" s="7"/>
      <c r="O80" s="7"/>
      <c r="P80" s="7"/>
      <c r="Q80" s="7"/>
    </row>
    <row r="81" spans="6:19" x14ac:dyDescent="0.2">
      <c r="H81" s="34"/>
      <c r="I81" s="34"/>
      <c r="J81" s="7"/>
      <c r="K81" s="7"/>
      <c r="L81" s="7"/>
      <c r="M81" s="7"/>
      <c r="N81" s="7"/>
      <c r="O81" s="7"/>
      <c r="P81" s="7"/>
      <c r="Q81" s="7"/>
    </row>
    <row r="82" spans="6:19" x14ac:dyDescent="0.2">
      <c r="H82" s="34"/>
      <c r="I82" s="34"/>
      <c r="J82" s="7"/>
      <c r="K82" s="7"/>
      <c r="L82" s="7"/>
      <c r="M82" s="7"/>
      <c r="N82" s="7"/>
      <c r="O82" s="7"/>
      <c r="P82" s="7"/>
      <c r="Q82" s="7"/>
    </row>
    <row r="83" spans="6:19" x14ac:dyDescent="0.2">
      <c r="H83" s="34"/>
      <c r="I83" s="34"/>
      <c r="J83" s="7"/>
      <c r="K83" s="7"/>
      <c r="L83" s="7"/>
      <c r="M83" s="7"/>
      <c r="N83" s="7"/>
      <c r="O83" s="7"/>
      <c r="P83" s="7"/>
      <c r="Q83" s="7"/>
    </row>
    <row r="86" spans="6:19" ht="19" x14ac:dyDescent="0.25">
      <c r="I86" s="35" t="s">
        <v>174</v>
      </c>
      <c r="J86" s="35"/>
    </row>
    <row r="87" spans="6:19" x14ac:dyDescent="0.2">
      <c r="H87" s="34" t="s">
        <v>166</v>
      </c>
      <c r="I87" s="34"/>
      <c r="J87" s="7"/>
      <c r="K87" s="7"/>
      <c r="L87" s="7"/>
      <c r="M87" s="7"/>
      <c r="N87" s="7"/>
      <c r="O87" s="7"/>
      <c r="P87" s="7"/>
      <c r="Q87" s="7"/>
    </row>
    <row r="88" spans="6:19" x14ac:dyDescent="0.2">
      <c r="H88" s="34"/>
      <c r="I88" s="34"/>
      <c r="J88" s="7">
        <f>MIN(J7,J25,J42)</f>
        <v>2078</v>
      </c>
      <c r="K88" s="7">
        <f>MAX(K7,K25,K42)</f>
        <v>2125</v>
      </c>
      <c r="L88" s="7"/>
      <c r="M88" s="7"/>
      <c r="N88" s="7"/>
      <c r="O88" s="7"/>
      <c r="P88" s="7">
        <f>MIN(P7,P25,P42)</f>
        <v>2112</v>
      </c>
      <c r="Q88" s="13">
        <f>MAX(Q7,Q25,Q42)</f>
        <v>2197</v>
      </c>
    </row>
    <row r="89" spans="6:19" x14ac:dyDescent="0.2">
      <c r="H89" s="34"/>
      <c r="I89" s="34"/>
      <c r="J89" s="7"/>
      <c r="K89" s="7"/>
      <c r="L89" s="7"/>
      <c r="M89" s="7"/>
      <c r="N89" s="7"/>
      <c r="O89" s="7"/>
      <c r="P89" s="7"/>
      <c r="Q89" s="7"/>
    </row>
    <row r="90" spans="6:19" x14ac:dyDescent="0.2">
      <c r="F90" s="4"/>
      <c r="G90" s="4"/>
      <c r="H90" s="34"/>
      <c r="I90" s="34"/>
      <c r="J90" s="11"/>
      <c r="K90" s="7"/>
      <c r="L90" s="7"/>
      <c r="M90" s="11"/>
      <c r="N90" s="7"/>
      <c r="O90" s="7"/>
      <c r="P90" s="7"/>
      <c r="Q90" s="7"/>
      <c r="S90" s="4"/>
    </row>
    <row r="91" spans="6:19" x14ac:dyDescent="0.2">
      <c r="F91" s="4"/>
      <c r="G91" s="4"/>
      <c r="H91" s="34"/>
      <c r="I91" s="34"/>
      <c r="J91" s="11"/>
      <c r="K91" s="7"/>
      <c r="L91" s="7"/>
      <c r="M91" s="11"/>
      <c r="N91" s="7"/>
      <c r="O91" s="7"/>
      <c r="P91" s="7"/>
      <c r="Q91" s="7"/>
      <c r="S91" s="4"/>
    </row>
    <row r="92" spans="6:19" x14ac:dyDescent="0.2">
      <c r="F92" s="4"/>
      <c r="G92" s="4"/>
      <c r="H92" s="34"/>
      <c r="I92" s="34"/>
      <c r="J92" s="11"/>
      <c r="K92" s="7"/>
      <c r="L92" s="7"/>
      <c r="M92" s="11"/>
      <c r="N92" s="7"/>
      <c r="O92" s="7"/>
      <c r="P92" s="7"/>
      <c r="Q92" s="7"/>
      <c r="S92" s="4"/>
    </row>
    <row r="93" spans="6:19" x14ac:dyDescent="0.2">
      <c r="F93" s="5"/>
      <c r="G93" s="4"/>
      <c r="H93" s="34"/>
      <c r="I93" s="34"/>
      <c r="J93" s="11"/>
      <c r="K93" s="7"/>
      <c r="L93" s="7"/>
      <c r="M93" s="11"/>
      <c r="N93" s="7"/>
      <c r="O93" s="7"/>
      <c r="P93" s="7"/>
      <c r="Q93" s="7"/>
      <c r="S93" s="4"/>
    </row>
    <row r="94" spans="6:19" x14ac:dyDescent="0.2">
      <c r="F94" s="5"/>
      <c r="G94" s="4"/>
      <c r="H94" s="34"/>
      <c r="I94" s="34"/>
      <c r="J94" s="11"/>
      <c r="K94" s="7"/>
      <c r="L94" s="7"/>
      <c r="M94" s="11"/>
      <c r="N94" s="7"/>
      <c r="O94" s="7"/>
      <c r="P94" s="7"/>
      <c r="Q94" s="7"/>
      <c r="S94" s="4"/>
    </row>
    <row r="95" spans="6:19" x14ac:dyDescent="0.2">
      <c r="H95" s="34"/>
      <c r="I95" s="34"/>
      <c r="J95" s="7"/>
      <c r="K95" s="7"/>
      <c r="L95" s="7"/>
      <c r="M95" s="7"/>
      <c r="N95" s="7"/>
      <c r="O95" s="7"/>
      <c r="P95" s="7"/>
      <c r="Q95" s="7"/>
    </row>
    <row r="96" spans="6:19" x14ac:dyDescent="0.2">
      <c r="H96" s="34"/>
      <c r="I96" s="34"/>
      <c r="J96" s="7"/>
      <c r="K96" s="7"/>
      <c r="L96" s="7"/>
      <c r="M96" s="7"/>
      <c r="N96" s="7"/>
      <c r="O96" s="7"/>
      <c r="P96" s="7"/>
      <c r="Q96" s="7"/>
    </row>
    <row r="97" spans="8:17" x14ac:dyDescent="0.2">
      <c r="H97" s="34"/>
      <c r="I97" s="34"/>
      <c r="J97" s="7"/>
      <c r="K97" s="7"/>
      <c r="L97" s="7"/>
      <c r="M97" s="7"/>
      <c r="N97" s="7"/>
      <c r="O97" s="7"/>
      <c r="P97" s="7"/>
      <c r="Q97" s="7"/>
    </row>
    <row r="98" spans="8:17" x14ac:dyDescent="0.2">
      <c r="H98" s="34"/>
      <c r="I98" s="34"/>
      <c r="J98" s="7"/>
      <c r="K98" s="7"/>
      <c r="L98" s="7"/>
      <c r="M98" s="7"/>
      <c r="N98" s="7"/>
      <c r="O98" s="7"/>
      <c r="P98" s="7"/>
      <c r="Q98" s="7"/>
    </row>
    <row r="101" spans="8:17" ht="19" x14ac:dyDescent="0.25">
      <c r="I101" s="35" t="s">
        <v>175</v>
      </c>
      <c r="J101" s="35"/>
      <c r="P101" s="35" t="s">
        <v>176</v>
      </c>
      <c r="Q101" s="35"/>
    </row>
    <row r="102" spans="8:17" ht="15" customHeight="1" x14ac:dyDescent="0.2">
      <c r="I102" s="7"/>
      <c r="J102" s="7"/>
      <c r="K102" s="36" t="s">
        <v>167</v>
      </c>
      <c r="L102" s="36"/>
      <c r="P102" s="36" t="s">
        <v>168</v>
      </c>
      <c r="Q102" s="36"/>
    </row>
    <row r="103" spans="8:17" ht="15" customHeight="1" x14ac:dyDescent="0.2">
      <c r="I103" s="7">
        <f>MIN(I5:I7,I12:I14,I23:I25,I30:I32,I40:I42,I47:I49)</f>
        <v>2060</v>
      </c>
      <c r="J103" s="7"/>
      <c r="K103" s="36"/>
      <c r="L103" s="36"/>
      <c r="O103">
        <f>MIN(O5,O12,O23,O30,O40,O47)</f>
        <v>2099</v>
      </c>
      <c r="P103" s="36"/>
      <c r="Q103" s="36"/>
    </row>
    <row r="104" spans="8:17" x14ac:dyDescent="0.2">
      <c r="I104" s="7"/>
      <c r="J104" s="7"/>
      <c r="K104" s="36"/>
      <c r="L104" s="36"/>
      <c r="P104" s="36"/>
      <c r="Q104" s="36"/>
    </row>
    <row r="105" spans="8:17" x14ac:dyDescent="0.2">
      <c r="I105" s="7"/>
      <c r="J105" s="7"/>
      <c r="K105" s="36"/>
      <c r="L105" s="36"/>
      <c r="P105" s="36"/>
      <c r="Q105" s="36"/>
    </row>
    <row r="106" spans="8:17" x14ac:dyDescent="0.2">
      <c r="I106" s="7"/>
      <c r="J106" s="7"/>
      <c r="K106" s="36"/>
      <c r="L106" s="36"/>
      <c r="P106" s="36"/>
      <c r="Q106" s="36"/>
    </row>
    <row r="107" spans="8:17" x14ac:dyDescent="0.2">
      <c r="I107" s="7"/>
      <c r="J107" s="7"/>
      <c r="K107" s="36"/>
      <c r="L107" s="36"/>
      <c r="P107" s="36"/>
      <c r="Q107" s="36"/>
    </row>
    <row r="108" spans="8:17" x14ac:dyDescent="0.2">
      <c r="I108" s="7"/>
      <c r="J108" s="7"/>
      <c r="K108" s="36"/>
      <c r="L108" s="36"/>
      <c r="P108" s="36"/>
      <c r="Q108" s="36"/>
    </row>
    <row r="109" spans="8:17" x14ac:dyDescent="0.2">
      <c r="I109" s="7"/>
      <c r="J109" s="7"/>
      <c r="K109" s="36"/>
      <c r="L109" s="36"/>
      <c r="P109" s="36"/>
      <c r="Q109" s="36"/>
    </row>
    <row r="110" spans="8:17" x14ac:dyDescent="0.2">
      <c r="I110" s="7"/>
      <c r="J110" s="7"/>
      <c r="K110" s="36"/>
      <c r="L110" s="36"/>
      <c r="P110" s="36"/>
      <c r="Q110" s="36"/>
    </row>
    <row r="111" spans="8:17" x14ac:dyDescent="0.2">
      <c r="I111" s="7"/>
      <c r="J111" s="7"/>
      <c r="K111" s="36"/>
      <c r="L111" s="36"/>
      <c r="P111" s="36"/>
      <c r="Q111" s="36"/>
    </row>
    <row r="115" spans="15:17" ht="19" x14ac:dyDescent="0.25">
      <c r="P115" s="35" t="s">
        <v>177</v>
      </c>
      <c r="Q115" s="35"/>
    </row>
    <row r="116" spans="15:17" x14ac:dyDescent="0.2">
      <c r="P116" s="36" t="s">
        <v>169</v>
      </c>
      <c r="Q116" s="36"/>
    </row>
    <row r="117" spans="15:17" x14ac:dyDescent="0.2">
      <c r="O117">
        <f>MIN(O6,O13,O24,O41,O48,O31)</f>
        <v>2088</v>
      </c>
      <c r="P117" s="36"/>
      <c r="Q117" s="36"/>
    </row>
    <row r="118" spans="15:17" x14ac:dyDescent="0.2">
      <c r="P118" s="36"/>
      <c r="Q118" s="36"/>
    </row>
    <row r="119" spans="15:17" x14ac:dyDescent="0.2">
      <c r="P119" s="36"/>
      <c r="Q119" s="36"/>
    </row>
    <row r="120" spans="15:17" x14ac:dyDescent="0.2">
      <c r="P120" s="36"/>
      <c r="Q120" s="36"/>
    </row>
    <row r="121" spans="15:17" x14ac:dyDescent="0.2">
      <c r="P121" s="36"/>
      <c r="Q121" s="36"/>
    </row>
    <row r="122" spans="15:17" x14ac:dyDescent="0.2">
      <c r="P122" s="36"/>
      <c r="Q122" s="36"/>
    </row>
    <row r="123" spans="15:17" x14ac:dyDescent="0.2">
      <c r="P123" s="36"/>
      <c r="Q123" s="36"/>
    </row>
    <row r="124" spans="15:17" x14ac:dyDescent="0.2">
      <c r="P124" s="36"/>
      <c r="Q124" s="36"/>
    </row>
    <row r="125" spans="15:17" x14ac:dyDescent="0.2">
      <c r="P125" s="36"/>
      <c r="Q125" s="36"/>
    </row>
    <row r="128" spans="15:17" ht="19" x14ac:dyDescent="0.25">
      <c r="P128" s="35" t="s">
        <v>178</v>
      </c>
      <c r="Q128" s="35"/>
    </row>
    <row r="129" spans="15:17" x14ac:dyDescent="0.2">
      <c r="P129" s="36" t="s">
        <v>170</v>
      </c>
      <c r="Q129" s="36"/>
    </row>
    <row r="130" spans="15:17" x14ac:dyDescent="0.2">
      <c r="O130">
        <f>MIN(O7,O14,O25,O32,O42,O49)</f>
        <v>2081</v>
      </c>
      <c r="P130" s="36"/>
      <c r="Q130" s="36"/>
    </row>
    <row r="131" spans="15:17" x14ac:dyDescent="0.2">
      <c r="P131" s="36"/>
      <c r="Q131" s="36"/>
    </row>
    <row r="132" spans="15:17" x14ac:dyDescent="0.2">
      <c r="P132" s="36"/>
      <c r="Q132" s="36"/>
    </row>
    <row r="133" spans="15:17" x14ac:dyDescent="0.2">
      <c r="P133" s="36"/>
      <c r="Q133" s="36"/>
    </row>
    <row r="134" spans="15:17" x14ac:dyDescent="0.2">
      <c r="P134" s="36"/>
      <c r="Q134" s="36"/>
    </row>
    <row r="135" spans="15:17" x14ac:dyDescent="0.2">
      <c r="P135" s="36"/>
      <c r="Q135" s="36"/>
    </row>
    <row r="136" spans="15:17" x14ac:dyDescent="0.2">
      <c r="P136" s="36"/>
      <c r="Q136" s="36"/>
    </row>
    <row r="137" spans="15:17" x14ac:dyDescent="0.2">
      <c r="P137" s="36"/>
      <c r="Q137" s="36"/>
    </row>
    <row r="138" spans="15:17" x14ac:dyDescent="0.2">
      <c r="P138" s="36"/>
      <c r="Q138" s="36"/>
    </row>
  </sheetData>
  <mergeCells count="27">
    <mergeCell ref="T38:X38"/>
    <mergeCell ref="I55:J55"/>
    <mergeCell ref="P129:Q138"/>
    <mergeCell ref="I71:J71"/>
    <mergeCell ref="H72:I83"/>
    <mergeCell ref="I86:J86"/>
    <mergeCell ref="H87:I98"/>
    <mergeCell ref="I101:J101"/>
    <mergeCell ref="P101:Q101"/>
    <mergeCell ref="K102:L111"/>
    <mergeCell ref="P102:Q111"/>
    <mergeCell ref="P115:Q115"/>
    <mergeCell ref="P116:Q125"/>
    <mergeCell ref="P128:Q128"/>
    <mergeCell ref="A56:A64"/>
    <mergeCell ref="H56:I67"/>
    <mergeCell ref="B3:F3"/>
    <mergeCell ref="H3:L3"/>
    <mergeCell ref="N3:R3"/>
    <mergeCell ref="B38:F38"/>
    <mergeCell ref="H38:L38"/>
    <mergeCell ref="N38:R38"/>
    <mergeCell ref="T3:X3"/>
    <mergeCell ref="B21:F21"/>
    <mergeCell ref="H21:L21"/>
    <mergeCell ref="N21:R21"/>
    <mergeCell ref="T21:X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D21C4-B45D-3048-8C06-BA7A274B49E3}">
  <dimension ref="A3:AC106"/>
  <sheetViews>
    <sheetView topLeftCell="A53" zoomScale="110" zoomScaleNormal="110" workbookViewId="0">
      <selection activeCell="U119" sqref="U119"/>
    </sheetView>
  </sheetViews>
  <sheetFormatPr baseColWidth="10" defaultRowHeight="15" x14ac:dyDescent="0.2"/>
  <cols>
    <col min="1" max="1" width="22" customWidth="1"/>
    <col min="2" max="2" width="10" customWidth="1"/>
    <col min="3" max="3" width="7" customWidth="1"/>
    <col min="4" max="4" width="8.33203125" customWidth="1"/>
    <col min="5" max="5" width="8.83203125" customWidth="1"/>
    <col min="6" max="6" width="9.6640625" customWidth="1"/>
    <col min="7" max="7" width="1.6640625" customWidth="1"/>
    <col min="13" max="13" width="1.6640625" customWidth="1"/>
    <col min="19" max="19" width="1.6640625" customWidth="1"/>
    <col min="25" max="25" width="1.83203125" customWidth="1"/>
  </cols>
  <sheetData>
    <row r="3" spans="1:29" x14ac:dyDescent="0.2">
      <c r="A3" s="25" t="s">
        <v>155</v>
      </c>
      <c r="B3" s="31" t="s">
        <v>21</v>
      </c>
      <c r="C3" s="32"/>
      <c r="D3" s="32"/>
      <c r="E3" s="32"/>
      <c r="F3" s="32"/>
      <c r="G3" s="8"/>
      <c r="H3" s="31" t="s">
        <v>22</v>
      </c>
      <c r="I3" s="32"/>
      <c r="J3" s="32"/>
      <c r="K3" s="32"/>
      <c r="L3" s="32"/>
      <c r="M3" s="8"/>
      <c r="N3" s="31" t="s">
        <v>23</v>
      </c>
      <c r="O3" s="32"/>
      <c r="P3" s="32"/>
      <c r="Q3" s="32"/>
      <c r="R3" s="32"/>
      <c r="S3" s="8"/>
      <c r="T3" s="31" t="s">
        <v>24</v>
      </c>
      <c r="U3" s="32"/>
      <c r="V3" s="32"/>
      <c r="W3" s="32"/>
      <c r="X3" s="32"/>
      <c r="Y3" s="8"/>
    </row>
    <row r="4" spans="1:29" x14ac:dyDescent="0.2">
      <c r="A4" s="9" t="s">
        <v>157</v>
      </c>
      <c r="B4" s="9" t="s">
        <v>150</v>
      </c>
      <c r="C4" s="9" t="s">
        <v>151</v>
      </c>
      <c r="D4" s="9" t="s">
        <v>152</v>
      </c>
      <c r="E4" s="9" t="s">
        <v>153</v>
      </c>
      <c r="F4" s="9" t="s">
        <v>154</v>
      </c>
      <c r="G4" s="8"/>
      <c r="H4" s="9" t="s">
        <v>150</v>
      </c>
      <c r="I4" s="9" t="s">
        <v>151</v>
      </c>
      <c r="J4" s="9" t="s">
        <v>152</v>
      </c>
      <c r="K4" s="9" t="s">
        <v>153</v>
      </c>
      <c r="L4" s="9" t="s">
        <v>154</v>
      </c>
      <c r="M4" s="8"/>
      <c r="N4" s="9" t="s">
        <v>150</v>
      </c>
      <c r="O4" s="9" t="s">
        <v>151</v>
      </c>
      <c r="P4" s="9" t="s">
        <v>152</v>
      </c>
      <c r="Q4" s="9" t="s">
        <v>153</v>
      </c>
      <c r="R4" s="9" t="s">
        <v>154</v>
      </c>
      <c r="S4" s="8"/>
      <c r="T4" s="9" t="s">
        <v>150</v>
      </c>
      <c r="U4" s="9" t="s">
        <v>151</v>
      </c>
      <c r="V4" s="9" t="s">
        <v>152</v>
      </c>
      <c r="W4" s="9" t="s">
        <v>153</v>
      </c>
      <c r="X4" s="9" t="s">
        <v>154</v>
      </c>
      <c r="Y4" s="8"/>
    </row>
    <row r="5" spans="1:29" x14ac:dyDescent="0.2">
      <c r="A5" s="14" t="s">
        <v>158</v>
      </c>
      <c r="B5" s="4">
        <v>2041</v>
      </c>
      <c r="C5" s="10">
        <v>2028</v>
      </c>
      <c r="D5" s="10">
        <v>2032</v>
      </c>
      <c r="E5" s="10">
        <v>2054</v>
      </c>
      <c r="F5" s="10">
        <v>2067</v>
      </c>
      <c r="G5" s="8"/>
      <c r="H5" s="4">
        <v>2128</v>
      </c>
      <c r="I5" s="4">
        <v>2076</v>
      </c>
      <c r="J5" s="4">
        <v>2091</v>
      </c>
      <c r="K5" s="4">
        <v>2207</v>
      </c>
      <c r="L5" s="4">
        <v>2301</v>
      </c>
      <c r="M5" s="8"/>
      <c r="N5" s="4">
        <v>2224</v>
      </c>
      <c r="O5" s="4">
        <v>2122</v>
      </c>
      <c r="P5" s="4">
        <v>2153</v>
      </c>
      <c r="Q5" s="4">
        <v>2301</v>
      </c>
      <c r="R5" s="4">
        <v>2301</v>
      </c>
      <c r="S5" s="8"/>
      <c r="T5" s="4">
        <v>2301</v>
      </c>
      <c r="U5" s="4">
        <v>2173</v>
      </c>
      <c r="V5" s="4">
        <v>2228</v>
      </c>
      <c r="W5" s="4">
        <v>2301</v>
      </c>
      <c r="X5" s="4">
        <v>2301</v>
      </c>
      <c r="Y5" s="8"/>
    </row>
    <row r="6" spans="1:29" x14ac:dyDescent="0.2">
      <c r="A6" s="14" t="s">
        <v>159</v>
      </c>
      <c r="B6" s="4">
        <v>2041</v>
      </c>
      <c r="C6" s="10">
        <v>2028</v>
      </c>
      <c r="D6" s="10">
        <v>2032</v>
      </c>
      <c r="E6" s="10">
        <v>2052</v>
      </c>
      <c r="F6" s="10">
        <v>2061</v>
      </c>
      <c r="G6" s="8"/>
      <c r="H6" s="4">
        <v>2099</v>
      </c>
      <c r="I6" s="4">
        <v>2070</v>
      </c>
      <c r="J6" s="4">
        <v>2082</v>
      </c>
      <c r="K6" s="4">
        <v>2145</v>
      </c>
      <c r="L6" s="4">
        <v>2186</v>
      </c>
      <c r="M6" s="8"/>
      <c r="N6" s="4">
        <v>2166</v>
      </c>
      <c r="O6" s="4">
        <v>2106</v>
      </c>
      <c r="P6" s="4">
        <v>2124</v>
      </c>
      <c r="Q6" s="4">
        <v>2252</v>
      </c>
      <c r="R6" s="4">
        <v>2301</v>
      </c>
      <c r="S6" s="8"/>
      <c r="T6" s="4">
        <v>2228</v>
      </c>
      <c r="U6" s="4">
        <v>2138</v>
      </c>
      <c r="V6" s="4">
        <v>2164</v>
      </c>
      <c r="W6" s="4">
        <v>2301</v>
      </c>
      <c r="X6" s="4">
        <v>2301</v>
      </c>
      <c r="Y6" s="8"/>
      <c r="AC6" s="1"/>
    </row>
    <row r="7" spans="1:29" x14ac:dyDescent="0.2">
      <c r="A7" s="14" t="s">
        <v>160</v>
      </c>
      <c r="B7" s="4">
        <v>2041</v>
      </c>
      <c r="C7" s="10">
        <v>2028</v>
      </c>
      <c r="D7" s="10">
        <v>2032</v>
      </c>
      <c r="E7" s="10">
        <v>2052</v>
      </c>
      <c r="F7" s="10">
        <v>2059</v>
      </c>
      <c r="G7" s="8"/>
      <c r="H7" s="4">
        <v>2094</v>
      </c>
      <c r="I7" s="4">
        <v>2069</v>
      </c>
      <c r="J7" s="4">
        <v>2078</v>
      </c>
      <c r="K7" s="4">
        <v>2121</v>
      </c>
      <c r="L7" s="4">
        <v>2141</v>
      </c>
      <c r="M7" s="8"/>
      <c r="N7" s="4">
        <v>2142</v>
      </c>
      <c r="O7" s="4">
        <v>2098</v>
      </c>
      <c r="P7" s="4">
        <v>2112</v>
      </c>
      <c r="Q7" s="4">
        <v>2189</v>
      </c>
      <c r="R7" s="4">
        <v>2236</v>
      </c>
      <c r="S7" s="8"/>
      <c r="T7" s="4">
        <v>2185</v>
      </c>
      <c r="U7" s="4">
        <v>2122</v>
      </c>
      <c r="V7" s="4">
        <v>2140</v>
      </c>
      <c r="W7" s="4">
        <v>2270</v>
      </c>
      <c r="X7" s="4">
        <v>2301</v>
      </c>
      <c r="Y7" s="8"/>
      <c r="AC7" s="2"/>
    </row>
    <row r="8" spans="1:29" x14ac:dyDescent="0.2">
      <c r="A8" s="14" t="s">
        <v>161</v>
      </c>
      <c r="B8" s="4">
        <v>2039</v>
      </c>
      <c r="C8" s="10">
        <v>2028</v>
      </c>
      <c r="D8" s="10">
        <v>2032</v>
      </c>
      <c r="E8" s="10">
        <v>2049</v>
      </c>
      <c r="F8" s="10">
        <v>2056</v>
      </c>
      <c r="G8" s="8"/>
      <c r="H8" s="4">
        <v>2088</v>
      </c>
      <c r="I8" s="4">
        <v>2065</v>
      </c>
      <c r="J8" s="4">
        <v>2073</v>
      </c>
      <c r="K8" s="4">
        <v>2099</v>
      </c>
      <c r="L8" s="4">
        <v>2128</v>
      </c>
      <c r="M8" s="8"/>
      <c r="N8" s="4">
        <v>2131</v>
      </c>
      <c r="O8" s="4">
        <v>2092</v>
      </c>
      <c r="P8" s="4">
        <v>2104</v>
      </c>
      <c r="Q8" s="4">
        <v>2173</v>
      </c>
      <c r="R8" s="4">
        <v>2215</v>
      </c>
      <c r="S8" s="8"/>
      <c r="T8" s="4">
        <v>2173</v>
      </c>
      <c r="U8" s="4">
        <v>2112</v>
      </c>
      <c r="V8" s="4">
        <v>2129</v>
      </c>
      <c r="W8" s="4">
        <v>2251</v>
      </c>
      <c r="X8" s="4">
        <v>2301</v>
      </c>
      <c r="Y8" s="8"/>
      <c r="AC8" s="4"/>
    </row>
    <row r="9" spans="1:29" x14ac:dyDescent="0.2">
      <c r="G9" s="8"/>
      <c r="M9" s="8"/>
      <c r="S9" s="8"/>
      <c r="Y9" s="8"/>
      <c r="AC9" s="4"/>
    </row>
    <row r="10" spans="1:29" x14ac:dyDescent="0.2">
      <c r="G10" s="8"/>
      <c r="M10" s="8"/>
      <c r="S10" s="8"/>
      <c r="Y10" s="8"/>
      <c r="AC10" s="4"/>
    </row>
    <row r="11" spans="1:29" x14ac:dyDescent="0.2">
      <c r="A11" s="11" t="s">
        <v>162</v>
      </c>
      <c r="B11" s="11" t="s">
        <v>150</v>
      </c>
      <c r="C11" s="11" t="s">
        <v>151</v>
      </c>
      <c r="D11" s="11" t="s">
        <v>152</v>
      </c>
      <c r="E11" s="11" t="s">
        <v>153</v>
      </c>
      <c r="F11" s="11" t="s">
        <v>154</v>
      </c>
      <c r="G11" s="8"/>
      <c r="H11" s="11" t="s">
        <v>150</v>
      </c>
      <c r="I11" s="11" t="s">
        <v>151</v>
      </c>
      <c r="J11" s="11" t="s">
        <v>152</v>
      </c>
      <c r="K11" s="11" t="s">
        <v>153</v>
      </c>
      <c r="L11" s="11" t="s">
        <v>154</v>
      </c>
      <c r="M11" s="8"/>
      <c r="N11" s="11" t="s">
        <v>150</v>
      </c>
      <c r="O11" s="11" t="s">
        <v>151</v>
      </c>
      <c r="P11" s="11" t="s">
        <v>152</v>
      </c>
      <c r="Q11" s="11" t="s">
        <v>153</v>
      </c>
      <c r="R11" s="11" t="s">
        <v>154</v>
      </c>
      <c r="S11" s="8"/>
      <c r="T11" s="11" t="s">
        <v>150</v>
      </c>
      <c r="U11" s="11" t="s">
        <v>151</v>
      </c>
      <c r="V11" s="11" t="s">
        <v>152</v>
      </c>
      <c r="W11" s="11" t="s">
        <v>153</v>
      </c>
      <c r="X11" s="11" t="s">
        <v>154</v>
      </c>
      <c r="Y11" s="8"/>
    </row>
    <row r="12" spans="1:29" x14ac:dyDescent="0.2">
      <c r="A12" s="14" t="s">
        <v>158</v>
      </c>
      <c r="B12" s="4">
        <v>2040</v>
      </c>
      <c r="C12" s="10">
        <v>2027</v>
      </c>
      <c r="D12" s="10">
        <v>2031</v>
      </c>
      <c r="E12" s="10">
        <v>2054</v>
      </c>
      <c r="F12" s="10">
        <v>2067</v>
      </c>
      <c r="G12" s="8"/>
      <c r="H12" s="4">
        <v>2123</v>
      </c>
      <c r="I12" s="4">
        <v>2067</v>
      </c>
      <c r="J12" s="4">
        <v>2083</v>
      </c>
      <c r="K12" s="4">
        <v>2207</v>
      </c>
      <c r="L12" s="4">
        <v>2301</v>
      </c>
      <c r="M12" s="8"/>
      <c r="N12" s="4">
        <v>2204</v>
      </c>
      <c r="O12" s="4">
        <v>2099</v>
      </c>
      <c r="P12" s="4">
        <v>2132</v>
      </c>
      <c r="Q12" s="4">
        <v>2301</v>
      </c>
      <c r="R12" s="4">
        <v>2301</v>
      </c>
      <c r="S12" s="8"/>
      <c r="T12" s="4">
        <v>2275</v>
      </c>
      <c r="U12" s="4">
        <v>2130</v>
      </c>
      <c r="V12" s="4">
        <v>2176</v>
      </c>
      <c r="W12" s="4">
        <v>2301</v>
      </c>
      <c r="X12" s="4">
        <v>2301</v>
      </c>
      <c r="Y12" s="8"/>
    </row>
    <row r="13" spans="1:29" x14ac:dyDescent="0.2">
      <c r="A13" s="14" t="s">
        <v>159</v>
      </c>
      <c r="B13" s="4">
        <v>2040</v>
      </c>
      <c r="C13" s="10">
        <v>2027</v>
      </c>
      <c r="D13" s="10">
        <v>2031</v>
      </c>
      <c r="E13" s="10">
        <v>2052</v>
      </c>
      <c r="F13" s="10">
        <v>2061</v>
      </c>
      <c r="G13" s="8"/>
      <c r="H13" s="4">
        <v>2098</v>
      </c>
      <c r="I13" s="4">
        <v>2063</v>
      </c>
      <c r="J13" s="4">
        <v>2074</v>
      </c>
      <c r="K13" s="4">
        <v>2145</v>
      </c>
      <c r="L13" s="4">
        <v>2186</v>
      </c>
      <c r="M13" s="8"/>
      <c r="N13" s="4">
        <v>2156</v>
      </c>
      <c r="O13" s="4">
        <v>2088</v>
      </c>
      <c r="P13" s="4">
        <v>2109</v>
      </c>
      <c r="Q13" s="4">
        <v>2252</v>
      </c>
      <c r="R13" s="4">
        <v>2301</v>
      </c>
      <c r="S13" s="8"/>
      <c r="T13" s="4">
        <v>2210</v>
      </c>
      <c r="U13" s="4">
        <v>2107</v>
      </c>
      <c r="V13" s="4">
        <v>2126</v>
      </c>
      <c r="W13" s="4">
        <v>2301</v>
      </c>
      <c r="X13" s="4">
        <v>2301</v>
      </c>
      <c r="Y13" s="8"/>
    </row>
    <row r="14" spans="1:29" x14ac:dyDescent="0.2">
      <c r="A14" s="14" t="s">
        <v>160</v>
      </c>
      <c r="B14" s="4">
        <v>2041</v>
      </c>
      <c r="C14" s="10">
        <v>2027</v>
      </c>
      <c r="D14" s="10">
        <v>2031</v>
      </c>
      <c r="E14" s="10">
        <v>2052</v>
      </c>
      <c r="F14" s="10">
        <v>2059</v>
      </c>
      <c r="G14" s="8"/>
      <c r="H14" s="4">
        <v>2090</v>
      </c>
      <c r="I14" s="4">
        <v>2060</v>
      </c>
      <c r="J14" s="4">
        <v>2070</v>
      </c>
      <c r="K14" s="4">
        <v>2121</v>
      </c>
      <c r="L14" s="4">
        <v>2141</v>
      </c>
      <c r="M14" s="8"/>
      <c r="N14" s="4">
        <v>2130</v>
      </c>
      <c r="O14" s="4">
        <v>2081</v>
      </c>
      <c r="P14" s="4">
        <v>2098</v>
      </c>
      <c r="Q14" s="4">
        <v>2189</v>
      </c>
      <c r="R14" s="4">
        <v>2236</v>
      </c>
      <c r="S14" s="8"/>
      <c r="T14" s="4">
        <v>2166</v>
      </c>
      <c r="U14" s="4">
        <v>2097</v>
      </c>
      <c r="V14" s="4">
        <v>2116</v>
      </c>
      <c r="W14" s="4">
        <v>2270</v>
      </c>
      <c r="X14" s="4">
        <v>2301</v>
      </c>
      <c r="Y14" s="8"/>
    </row>
    <row r="15" spans="1:29" x14ac:dyDescent="0.2">
      <c r="A15" s="14" t="s">
        <v>161</v>
      </c>
      <c r="B15" s="4">
        <v>2039</v>
      </c>
      <c r="C15" s="10">
        <v>2028</v>
      </c>
      <c r="D15" s="10">
        <v>2031</v>
      </c>
      <c r="E15" s="10">
        <v>2049</v>
      </c>
      <c r="F15" s="10">
        <v>2056</v>
      </c>
      <c r="G15" s="8"/>
      <c r="H15" s="4">
        <v>2085</v>
      </c>
      <c r="I15" s="4">
        <v>2057</v>
      </c>
      <c r="J15" s="4">
        <v>2066</v>
      </c>
      <c r="K15" s="4">
        <v>2099</v>
      </c>
      <c r="L15" s="4">
        <v>2128</v>
      </c>
      <c r="M15" s="8"/>
      <c r="N15" s="4">
        <v>2120</v>
      </c>
      <c r="O15" s="4">
        <v>2076</v>
      </c>
      <c r="P15" s="4">
        <v>2091</v>
      </c>
      <c r="Q15" s="4">
        <v>2173</v>
      </c>
      <c r="R15" s="4">
        <v>2215</v>
      </c>
      <c r="S15" s="8"/>
      <c r="T15" s="4">
        <v>2154</v>
      </c>
      <c r="U15" s="4">
        <v>2091</v>
      </c>
      <c r="V15" s="4">
        <v>2112</v>
      </c>
      <c r="W15" s="4">
        <v>2251</v>
      </c>
      <c r="X15" s="4">
        <v>2301</v>
      </c>
      <c r="Y15" s="8"/>
    </row>
    <row r="16" spans="1:29" x14ac:dyDescent="0.2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AB16" s="1"/>
    </row>
    <row r="18" spans="1:28" x14ac:dyDescent="0.2">
      <c r="AB18" s="1"/>
    </row>
    <row r="19" spans="1:28" ht="16" customHeight="1" x14ac:dyDescent="0.2"/>
    <row r="20" spans="1:28" x14ac:dyDescent="0.2">
      <c r="AA20" s="1"/>
      <c r="AB20" s="1"/>
    </row>
    <row r="23" spans="1:28" ht="19" x14ac:dyDescent="0.25">
      <c r="A23" s="15" t="s">
        <v>171</v>
      </c>
      <c r="I23" s="35" t="s">
        <v>172</v>
      </c>
      <c r="J23" s="35"/>
    </row>
    <row r="24" spans="1:28" x14ac:dyDescent="0.2">
      <c r="A24" s="33" t="s">
        <v>163</v>
      </c>
      <c r="B24" s="7"/>
      <c r="C24" s="7"/>
      <c r="D24" s="7"/>
      <c r="E24" s="7"/>
      <c r="H24" s="34" t="s">
        <v>164</v>
      </c>
      <c r="I24" s="34"/>
      <c r="J24" s="7"/>
      <c r="K24" s="7"/>
      <c r="L24" s="7"/>
      <c r="M24" s="7"/>
      <c r="N24" s="7"/>
      <c r="O24" s="7"/>
      <c r="P24" s="7"/>
      <c r="Q24" s="7"/>
    </row>
    <row r="25" spans="1:28" x14ac:dyDescent="0.2">
      <c r="A25" s="33"/>
      <c r="B25" s="7"/>
      <c r="C25" s="7"/>
      <c r="D25" s="7">
        <f>MIN(D5:D7,D12:D14)</f>
        <v>2031</v>
      </c>
      <c r="E25" s="7">
        <f>MAX(E5:E7,E12:E14)</f>
        <v>2054</v>
      </c>
      <c r="H25" s="34"/>
      <c r="I25" s="34"/>
      <c r="J25" s="11">
        <v>2091</v>
      </c>
      <c r="K25" s="7">
        <v>2207</v>
      </c>
      <c r="L25" s="7"/>
      <c r="M25" s="7"/>
      <c r="N25" s="7"/>
      <c r="O25" s="7"/>
      <c r="P25" s="11">
        <v>2153</v>
      </c>
      <c r="Q25" s="11">
        <v>2301</v>
      </c>
    </row>
    <row r="26" spans="1:28" ht="16" thickBot="1" x14ac:dyDescent="0.25">
      <c r="A26" s="33"/>
      <c r="B26" s="7"/>
      <c r="C26" s="7"/>
      <c r="D26" s="7"/>
      <c r="E26" s="7"/>
      <c r="H26" s="34"/>
      <c r="I26" s="34"/>
      <c r="J26" s="7"/>
      <c r="K26" s="7"/>
      <c r="L26" s="7"/>
      <c r="M26" s="7"/>
      <c r="N26" s="7"/>
      <c r="O26" s="7"/>
      <c r="P26" s="7"/>
      <c r="Q26" s="7"/>
      <c r="AA26" s="1"/>
      <c r="AB26" s="1"/>
    </row>
    <row r="27" spans="1:28" ht="16" thickBot="1" x14ac:dyDescent="0.25">
      <c r="A27" s="33"/>
      <c r="B27" s="7"/>
      <c r="C27" s="7"/>
      <c r="D27" s="16">
        <f>FLOOR(D25,5)</f>
        <v>2030</v>
      </c>
      <c r="E27" s="17">
        <f>CEILING(E25, 5)</f>
        <v>2055</v>
      </c>
      <c r="H27" s="34"/>
      <c r="I27" s="34"/>
      <c r="J27" s="18">
        <f>FLOOR(J25,5)</f>
        <v>2090</v>
      </c>
      <c r="K27" s="17">
        <f>CEILING(K25, 5)</f>
        <v>2210</v>
      </c>
      <c r="L27" s="7"/>
      <c r="M27" s="7"/>
      <c r="N27" s="7"/>
      <c r="O27" s="7"/>
      <c r="P27" s="9">
        <f>FLOOR(P25,5)</f>
        <v>2150</v>
      </c>
      <c r="Q27" s="11">
        <f>CEILING(Q25, 5)</f>
        <v>2305</v>
      </c>
    </row>
    <row r="28" spans="1:28" x14ac:dyDescent="0.2">
      <c r="A28" s="33"/>
      <c r="B28" s="7"/>
      <c r="C28" s="7"/>
      <c r="D28" s="7"/>
      <c r="E28" s="7"/>
      <c r="H28" s="34"/>
      <c r="I28" s="34"/>
      <c r="J28" s="7"/>
      <c r="K28" s="7"/>
      <c r="L28" s="7"/>
      <c r="M28" s="7"/>
      <c r="N28" s="7"/>
      <c r="O28" s="7"/>
      <c r="P28" s="7"/>
      <c r="Q28" s="7"/>
    </row>
    <row r="29" spans="1:28" x14ac:dyDescent="0.2">
      <c r="A29" s="33"/>
      <c r="B29" s="7"/>
      <c r="C29" s="7"/>
      <c r="D29" s="7"/>
      <c r="E29" s="7"/>
      <c r="H29" s="34"/>
      <c r="I29" s="34"/>
      <c r="J29" s="7"/>
      <c r="K29" s="7"/>
      <c r="L29" s="7"/>
      <c r="M29" s="7"/>
      <c r="N29" s="7"/>
      <c r="O29" s="7"/>
      <c r="P29" s="7"/>
      <c r="Q29" s="7"/>
    </row>
    <row r="30" spans="1:28" x14ac:dyDescent="0.2">
      <c r="A30" s="33"/>
      <c r="B30" s="7"/>
      <c r="C30" s="7"/>
      <c r="D30" s="7"/>
      <c r="E30" s="7"/>
      <c r="H30" s="34"/>
      <c r="I30" s="34"/>
      <c r="J30" s="7"/>
      <c r="K30" s="7"/>
      <c r="L30" s="7"/>
      <c r="M30" s="7"/>
      <c r="N30" s="7"/>
      <c r="O30" s="7"/>
      <c r="P30" s="7"/>
      <c r="Q30" s="7"/>
    </row>
    <row r="31" spans="1:28" x14ac:dyDescent="0.2">
      <c r="A31" s="33"/>
      <c r="B31" s="7"/>
      <c r="C31" s="7"/>
      <c r="D31" s="7"/>
      <c r="E31" s="7"/>
      <c r="H31" s="34"/>
      <c r="I31" s="34"/>
      <c r="J31" s="7"/>
      <c r="K31" s="7"/>
      <c r="L31" s="7"/>
      <c r="M31" s="7"/>
      <c r="N31" s="7"/>
      <c r="O31" s="7"/>
      <c r="P31" s="7"/>
      <c r="Q31" s="7"/>
    </row>
    <row r="32" spans="1:28" x14ac:dyDescent="0.2">
      <c r="A32" s="33"/>
      <c r="B32" s="7"/>
      <c r="C32" s="7"/>
      <c r="D32" s="7"/>
      <c r="E32" s="7"/>
      <c r="H32" s="34"/>
      <c r="I32" s="34"/>
      <c r="J32" s="7"/>
      <c r="K32" s="7"/>
      <c r="L32" s="7"/>
      <c r="M32" s="7"/>
      <c r="N32" s="7"/>
      <c r="O32" s="7"/>
      <c r="P32" s="7"/>
      <c r="Q32" s="7"/>
    </row>
    <row r="33" spans="1:17" x14ac:dyDescent="0.2">
      <c r="H33" s="34"/>
      <c r="I33" s="34"/>
      <c r="J33" s="7"/>
      <c r="K33" s="7"/>
      <c r="L33" s="7"/>
      <c r="M33" s="7"/>
      <c r="N33" s="7"/>
      <c r="O33" s="7"/>
      <c r="P33" s="7"/>
      <c r="Q33" s="7"/>
    </row>
    <row r="34" spans="1:17" x14ac:dyDescent="0.2">
      <c r="H34" s="34"/>
      <c r="I34" s="34"/>
      <c r="J34" s="7"/>
      <c r="K34" s="7"/>
      <c r="L34" s="7"/>
      <c r="M34" s="7"/>
      <c r="N34" s="7"/>
      <c r="O34" s="7"/>
      <c r="P34" s="7"/>
      <c r="Q34" s="7"/>
    </row>
    <row r="35" spans="1:17" x14ac:dyDescent="0.2">
      <c r="H35" s="34"/>
      <c r="I35" s="34"/>
      <c r="J35" s="7"/>
      <c r="K35" s="7"/>
      <c r="L35" s="7"/>
      <c r="M35" s="7"/>
      <c r="N35" s="7"/>
      <c r="O35" s="7"/>
      <c r="P35" s="7"/>
      <c r="Q35" s="7"/>
    </row>
    <row r="37" spans="1:17" ht="16" thickBot="1" x14ac:dyDescent="0.25"/>
    <row r="38" spans="1:17" x14ac:dyDescent="0.2">
      <c r="A38" s="37" t="s">
        <v>179</v>
      </c>
      <c r="B38" s="38"/>
      <c r="C38" s="38"/>
      <c r="D38" s="39"/>
    </row>
    <row r="39" spans="1:17" ht="19" x14ac:dyDescent="0.25">
      <c r="A39" s="40"/>
      <c r="B39" s="41"/>
      <c r="C39" s="41"/>
      <c r="D39" s="42"/>
      <c r="I39" s="35" t="s">
        <v>173</v>
      </c>
      <c r="J39" s="35"/>
    </row>
    <row r="40" spans="1:17" x14ac:dyDescent="0.2">
      <c r="A40" s="40"/>
      <c r="B40" s="41"/>
      <c r="C40" s="41"/>
      <c r="D40" s="42"/>
      <c r="H40" s="34" t="s">
        <v>165</v>
      </c>
      <c r="I40" s="34"/>
      <c r="J40" s="7"/>
      <c r="K40" s="7"/>
      <c r="L40" s="7"/>
      <c r="M40" s="7"/>
      <c r="N40" s="7"/>
      <c r="O40" s="7"/>
      <c r="P40" s="7"/>
      <c r="Q40" s="7"/>
    </row>
    <row r="41" spans="1:17" x14ac:dyDescent="0.2">
      <c r="A41" s="40"/>
      <c r="B41" s="41"/>
      <c r="C41" s="41"/>
      <c r="D41" s="42"/>
      <c r="H41" s="34"/>
      <c r="I41" s="34"/>
      <c r="J41" s="11">
        <v>2082</v>
      </c>
      <c r="K41" s="11">
        <v>2145</v>
      </c>
      <c r="L41" s="7"/>
      <c r="M41" s="7"/>
      <c r="N41" s="7"/>
      <c r="O41" s="7"/>
      <c r="P41" s="11">
        <v>2124</v>
      </c>
      <c r="Q41" s="7">
        <v>2252</v>
      </c>
    </row>
    <row r="42" spans="1:17" ht="16" thickBot="1" x14ac:dyDescent="0.25">
      <c r="A42" s="40"/>
      <c r="B42" s="41"/>
      <c r="C42" s="41"/>
      <c r="D42" s="42"/>
      <c r="H42" s="34"/>
      <c r="I42" s="34"/>
      <c r="J42" s="7"/>
      <c r="K42" s="7"/>
      <c r="L42" s="7"/>
      <c r="M42" s="7"/>
      <c r="N42" s="7"/>
      <c r="O42" s="7"/>
      <c r="P42" s="7"/>
      <c r="Q42" s="7"/>
    </row>
    <row r="43" spans="1:17" ht="16" thickBot="1" x14ac:dyDescent="0.25">
      <c r="A43" s="40"/>
      <c r="B43" s="41"/>
      <c r="C43" s="41"/>
      <c r="D43" s="42"/>
      <c r="H43" s="34"/>
      <c r="I43" s="34"/>
      <c r="J43" s="18">
        <f>FLOOR(J41,5)</f>
        <v>2080</v>
      </c>
      <c r="K43" s="19">
        <f>CEILING(K41, 5)</f>
        <v>2145</v>
      </c>
      <c r="L43" s="7"/>
      <c r="M43" s="7"/>
      <c r="N43" s="7"/>
      <c r="O43" s="7"/>
      <c r="P43" s="20">
        <f>FLOOR(P41,5)</f>
        <v>2120</v>
      </c>
      <c r="Q43" s="21">
        <f>CEILING(Q41, 5)</f>
        <v>2255</v>
      </c>
    </row>
    <row r="44" spans="1:17" ht="16" thickBot="1" x14ac:dyDescent="0.25">
      <c r="A44" s="43"/>
      <c r="B44" s="44"/>
      <c r="C44" s="44"/>
      <c r="D44" s="45"/>
      <c r="H44" s="34"/>
      <c r="I44" s="34"/>
      <c r="J44" s="7"/>
      <c r="K44" s="7"/>
      <c r="L44" s="7"/>
      <c r="M44" s="7"/>
      <c r="N44" s="7"/>
      <c r="O44" s="7"/>
      <c r="P44" s="7"/>
      <c r="Q44" s="7"/>
    </row>
    <row r="45" spans="1:17" x14ac:dyDescent="0.2">
      <c r="H45" s="34"/>
      <c r="I45" s="34"/>
      <c r="J45" s="7"/>
      <c r="K45" s="7"/>
      <c r="L45" s="7"/>
      <c r="M45" s="7"/>
      <c r="N45" s="7"/>
      <c r="O45" s="7"/>
      <c r="P45" s="7"/>
      <c r="Q45" s="7"/>
    </row>
    <row r="46" spans="1:17" x14ac:dyDescent="0.2">
      <c r="H46" s="34"/>
      <c r="I46" s="34"/>
      <c r="J46" s="7"/>
      <c r="K46" s="7"/>
      <c r="L46" s="7"/>
      <c r="M46" s="7"/>
      <c r="N46" s="7"/>
      <c r="O46" s="7"/>
      <c r="P46" s="7"/>
      <c r="Q46" s="7"/>
    </row>
    <row r="47" spans="1:17" x14ac:dyDescent="0.2">
      <c r="H47" s="34"/>
      <c r="I47" s="34"/>
      <c r="J47" s="7"/>
      <c r="K47" s="7"/>
      <c r="L47" s="7"/>
      <c r="M47" s="7"/>
      <c r="N47" s="7"/>
      <c r="O47" s="7"/>
      <c r="P47" s="7"/>
      <c r="Q47" s="7"/>
    </row>
    <row r="48" spans="1:17" x14ac:dyDescent="0.2">
      <c r="H48" s="34"/>
      <c r="I48" s="34"/>
      <c r="J48" s="7"/>
      <c r="K48" s="7"/>
      <c r="L48" s="7"/>
      <c r="M48" s="7"/>
      <c r="N48" s="7"/>
      <c r="O48" s="7"/>
      <c r="P48" s="7"/>
      <c r="Q48" s="7"/>
    </row>
    <row r="49" spans="6:19" x14ac:dyDescent="0.2">
      <c r="H49" s="34"/>
      <c r="I49" s="34"/>
      <c r="J49" s="7"/>
      <c r="K49" s="7"/>
      <c r="L49" s="7"/>
      <c r="M49" s="7"/>
      <c r="N49" s="7"/>
      <c r="O49" s="7"/>
      <c r="P49" s="7"/>
      <c r="Q49" s="7"/>
    </row>
    <row r="50" spans="6:19" x14ac:dyDescent="0.2">
      <c r="H50" s="34"/>
      <c r="I50" s="34"/>
      <c r="J50" s="7"/>
      <c r="K50" s="7"/>
      <c r="L50" s="7"/>
      <c r="M50" s="7"/>
      <c r="N50" s="7"/>
      <c r="O50" s="7"/>
      <c r="P50" s="7"/>
      <c r="Q50" s="7"/>
    </row>
    <row r="51" spans="6:19" x14ac:dyDescent="0.2">
      <c r="H51" s="34"/>
      <c r="I51" s="34"/>
      <c r="J51" s="7"/>
      <c r="K51" s="7"/>
      <c r="L51" s="7"/>
      <c r="M51" s="7"/>
      <c r="N51" s="7"/>
      <c r="O51" s="7"/>
      <c r="P51" s="7"/>
      <c r="Q51" s="7"/>
    </row>
    <row r="54" spans="6:19" ht="19" x14ac:dyDescent="0.25">
      <c r="I54" s="35" t="s">
        <v>174</v>
      </c>
      <c r="J54" s="35"/>
    </row>
    <row r="55" spans="6:19" x14ac:dyDescent="0.2">
      <c r="H55" s="34" t="s">
        <v>166</v>
      </c>
      <c r="I55" s="34"/>
      <c r="J55" s="7"/>
      <c r="K55" s="7"/>
      <c r="L55" s="7"/>
      <c r="M55" s="7"/>
      <c r="N55" s="7"/>
      <c r="O55" s="7"/>
      <c r="P55" s="7"/>
      <c r="Q55" s="7"/>
    </row>
    <row r="56" spans="6:19" x14ac:dyDescent="0.2">
      <c r="H56" s="34"/>
      <c r="I56" s="34"/>
      <c r="J56" s="11">
        <v>2078</v>
      </c>
      <c r="K56" s="11">
        <v>2121</v>
      </c>
      <c r="L56" s="7"/>
      <c r="M56" s="7"/>
      <c r="N56" s="7"/>
      <c r="O56" s="7"/>
      <c r="P56" s="11">
        <v>2112</v>
      </c>
      <c r="Q56" s="11">
        <v>2189</v>
      </c>
    </row>
    <row r="57" spans="6:19" ht="16" thickBot="1" x14ac:dyDescent="0.25">
      <c r="H57" s="34"/>
      <c r="I57" s="34"/>
      <c r="J57" s="7"/>
      <c r="K57" s="7"/>
      <c r="L57" s="7"/>
      <c r="M57" s="7"/>
      <c r="N57" s="7"/>
      <c r="O57" s="7"/>
      <c r="P57" s="7"/>
      <c r="Q57" s="7"/>
    </row>
    <row r="58" spans="6:19" ht="16" thickBot="1" x14ac:dyDescent="0.25">
      <c r="F58" s="4"/>
      <c r="G58" s="4"/>
      <c r="H58" s="34"/>
      <c r="I58" s="34"/>
      <c r="J58" s="22">
        <f>FLOOR(J56,5)</f>
        <v>2075</v>
      </c>
      <c r="K58" s="23">
        <f>CEILING(K56, 5)</f>
        <v>2125</v>
      </c>
      <c r="L58" s="7"/>
      <c r="M58" s="11"/>
      <c r="N58" s="7"/>
      <c r="O58" s="7"/>
      <c r="P58" s="7"/>
      <c r="Q58" s="7"/>
      <c r="S58" s="4"/>
    </row>
    <row r="59" spans="6:19" ht="16" thickBot="1" x14ac:dyDescent="0.25">
      <c r="F59" s="4"/>
      <c r="G59" s="4"/>
      <c r="H59" s="34"/>
      <c r="I59" s="34"/>
      <c r="J59" s="11"/>
      <c r="K59" s="7"/>
      <c r="L59" s="7"/>
      <c r="M59" s="11"/>
      <c r="N59" s="7"/>
      <c r="O59" s="7"/>
      <c r="P59" s="18">
        <f>FLOOR(P56,5)</f>
        <v>2110</v>
      </c>
      <c r="Q59" s="17">
        <f>CEILING(Q56, 5)</f>
        <v>2190</v>
      </c>
      <c r="S59" s="4"/>
    </row>
    <row r="60" spans="6:19" x14ac:dyDescent="0.2">
      <c r="F60" s="4"/>
      <c r="G60" s="4"/>
      <c r="H60" s="34"/>
      <c r="I60" s="34"/>
      <c r="J60" s="11"/>
      <c r="K60" s="7"/>
      <c r="L60" s="7"/>
      <c r="M60" s="11"/>
      <c r="N60" s="7"/>
      <c r="O60" s="7"/>
      <c r="P60" s="7"/>
      <c r="Q60" s="7"/>
      <c r="S60" s="4"/>
    </row>
    <row r="61" spans="6:19" x14ac:dyDescent="0.2">
      <c r="F61" s="5"/>
      <c r="G61" s="4"/>
      <c r="H61" s="34"/>
      <c r="I61" s="34"/>
      <c r="J61" s="11"/>
      <c r="K61" s="7"/>
      <c r="L61" s="7"/>
      <c r="M61" s="11"/>
      <c r="N61" s="7"/>
      <c r="O61" s="7"/>
      <c r="P61" s="7"/>
      <c r="Q61" s="7"/>
      <c r="S61" s="4"/>
    </row>
    <row r="62" spans="6:19" x14ac:dyDescent="0.2">
      <c r="F62" s="5"/>
      <c r="G62" s="4"/>
      <c r="H62" s="34"/>
      <c r="I62" s="34"/>
      <c r="J62" s="11"/>
      <c r="K62" s="7"/>
      <c r="L62" s="7"/>
      <c r="M62" s="11"/>
      <c r="N62" s="7"/>
      <c r="O62" s="7"/>
      <c r="P62" s="7"/>
      <c r="Q62" s="7"/>
      <c r="S62" s="4"/>
    </row>
    <row r="63" spans="6:19" x14ac:dyDescent="0.2">
      <c r="H63" s="34"/>
      <c r="I63" s="34"/>
      <c r="J63" s="7"/>
      <c r="K63" s="7"/>
      <c r="L63" s="7"/>
      <c r="M63" s="7"/>
      <c r="N63" s="7"/>
      <c r="O63" s="7"/>
      <c r="P63" s="7"/>
      <c r="Q63" s="7"/>
    </row>
    <row r="64" spans="6:19" x14ac:dyDescent="0.2">
      <c r="H64" s="34"/>
      <c r="I64" s="34"/>
      <c r="J64" s="7"/>
      <c r="K64" s="7"/>
      <c r="L64" s="7"/>
      <c r="M64" s="7"/>
      <c r="N64" s="7"/>
      <c r="O64" s="7"/>
      <c r="P64" s="7"/>
      <c r="Q64" s="7"/>
    </row>
    <row r="65" spans="8:17" x14ac:dyDescent="0.2">
      <c r="H65" s="34"/>
      <c r="I65" s="34"/>
      <c r="J65" s="7"/>
      <c r="K65" s="7"/>
      <c r="L65" s="7"/>
      <c r="M65" s="7"/>
      <c r="N65" s="7"/>
      <c r="O65" s="7"/>
      <c r="P65" s="7"/>
      <c r="Q65" s="7"/>
    </row>
    <row r="66" spans="8:17" x14ac:dyDescent="0.2">
      <c r="H66" s="34"/>
      <c r="I66" s="34"/>
      <c r="J66" s="7"/>
      <c r="K66" s="7"/>
      <c r="L66" s="7"/>
      <c r="M66" s="7"/>
      <c r="N66" s="7"/>
      <c r="O66" s="7"/>
      <c r="P66" s="7"/>
      <c r="Q66" s="7"/>
    </row>
    <row r="69" spans="8:17" ht="19" x14ac:dyDescent="0.25">
      <c r="I69" s="35" t="s">
        <v>175</v>
      </c>
      <c r="J69" s="35"/>
      <c r="P69" s="35" t="s">
        <v>176</v>
      </c>
      <c r="Q69" s="35"/>
    </row>
    <row r="70" spans="8:17" x14ac:dyDescent="0.2">
      <c r="I70" s="7"/>
      <c r="J70" s="7"/>
      <c r="K70" s="36" t="s">
        <v>167</v>
      </c>
      <c r="L70" s="36"/>
      <c r="P70" s="36" t="s">
        <v>168</v>
      </c>
      <c r="Q70" s="36"/>
    </row>
    <row r="71" spans="8:17" x14ac:dyDescent="0.2">
      <c r="I71" s="7">
        <f>MIN(I5:I7,I12:I14)</f>
        <v>2060</v>
      </c>
      <c r="J71" s="7"/>
      <c r="K71" s="36"/>
      <c r="L71" s="36"/>
      <c r="O71">
        <f>MIN(O5,O12)</f>
        <v>2099</v>
      </c>
      <c r="P71" s="36"/>
      <c r="Q71" s="36"/>
    </row>
    <row r="72" spans="8:17" ht="16" thickBot="1" x14ac:dyDescent="0.25">
      <c r="I72" s="7"/>
      <c r="J72" s="7"/>
      <c r="K72" s="36"/>
      <c r="L72" s="36"/>
      <c r="P72" s="36"/>
      <c r="Q72" s="36"/>
    </row>
    <row r="73" spans="8:17" ht="16" thickBot="1" x14ac:dyDescent="0.25">
      <c r="I73" s="7"/>
      <c r="J73" s="7"/>
      <c r="K73" s="36"/>
      <c r="L73" s="36"/>
      <c r="O73" s="24">
        <f>FLOOR(O71,5)</f>
        <v>2095</v>
      </c>
      <c r="P73" s="36"/>
      <c r="Q73" s="36"/>
    </row>
    <row r="74" spans="8:17" x14ac:dyDescent="0.2">
      <c r="I74" s="7"/>
      <c r="J74" s="7"/>
      <c r="K74" s="36"/>
      <c r="L74" s="36"/>
      <c r="P74" s="36"/>
      <c r="Q74" s="36"/>
    </row>
    <row r="75" spans="8:17" x14ac:dyDescent="0.2">
      <c r="I75" s="7"/>
      <c r="J75" s="7"/>
      <c r="K75" s="36"/>
      <c r="L75" s="36"/>
      <c r="P75" s="36"/>
      <c r="Q75" s="36"/>
    </row>
    <row r="76" spans="8:17" x14ac:dyDescent="0.2">
      <c r="I76" s="7"/>
      <c r="J76" s="7"/>
      <c r="K76" s="36"/>
      <c r="L76" s="36"/>
      <c r="P76" s="36"/>
      <c r="Q76" s="36"/>
    </row>
    <row r="77" spans="8:17" x14ac:dyDescent="0.2">
      <c r="I77" s="7"/>
      <c r="J77" s="7"/>
      <c r="K77" s="36"/>
      <c r="L77" s="36"/>
      <c r="P77" s="36"/>
      <c r="Q77" s="36"/>
    </row>
    <row r="78" spans="8:17" x14ac:dyDescent="0.2">
      <c r="I78" s="7"/>
      <c r="J78" s="7"/>
      <c r="K78" s="36"/>
      <c r="L78" s="36"/>
      <c r="P78" s="36"/>
      <c r="Q78" s="36"/>
    </row>
    <row r="79" spans="8:17" x14ac:dyDescent="0.2">
      <c r="I79" s="7"/>
      <c r="J79" s="7"/>
      <c r="K79" s="36"/>
      <c r="L79" s="36"/>
      <c r="P79" s="36"/>
      <c r="Q79" s="36"/>
    </row>
    <row r="83" spans="15:17" ht="19" x14ac:dyDescent="0.25">
      <c r="P83" s="35" t="s">
        <v>177</v>
      </c>
      <c r="Q83" s="35"/>
    </row>
    <row r="84" spans="15:17" ht="15" customHeight="1" x14ac:dyDescent="0.2">
      <c r="P84" s="36" t="s">
        <v>169</v>
      </c>
      <c r="Q84" s="36"/>
    </row>
    <row r="85" spans="15:17" ht="15" customHeight="1" x14ac:dyDescent="0.2">
      <c r="O85">
        <f>MIN(O6,O13)</f>
        <v>2088</v>
      </c>
      <c r="P85" s="36"/>
      <c r="Q85" s="36"/>
    </row>
    <row r="86" spans="15:17" ht="16" thickBot="1" x14ac:dyDescent="0.25">
      <c r="P86" s="36"/>
      <c r="Q86" s="36"/>
    </row>
    <row r="87" spans="15:17" ht="16" thickBot="1" x14ac:dyDescent="0.25">
      <c r="O87" s="24">
        <f>FLOOR(O85,5)</f>
        <v>2085</v>
      </c>
      <c r="P87" s="36"/>
      <c r="Q87" s="36"/>
    </row>
    <row r="88" spans="15:17" x14ac:dyDescent="0.2">
      <c r="P88" s="36"/>
      <c r="Q88" s="36"/>
    </row>
    <row r="89" spans="15:17" x14ac:dyDescent="0.2">
      <c r="P89" s="36"/>
      <c r="Q89" s="36"/>
    </row>
    <row r="90" spans="15:17" x14ac:dyDescent="0.2">
      <c r="P90" s="36"/>
      <c r="Q90" s="36"/>
    </row>
    <row r="91" spans="15:17" x14ac:dyDescent="0.2">
      <c r="P91" s="36"/>
      <c r="Q91" s="36"/>
    </row>
    <row r="92" spans="15:17" x14ac:dyDescent="0.2">
      <c r="P92" s="36"/>
      <c r="Q92" s="36"/>
    </row>
    <row r="93" spans="15:17" x14ac:dyDescent="0.2">
      <c r="P93" s="36"/>
      <c r="Q93" s="36"/>
    </row>
    <row r="96" spans="15:17" ht="19" x14ac:dyDescent="0.25">
      <c r="P96" s="35" t="s">
        <v>178</v>
      </c>
      <c r="Q96" s="35"/>
    </row>
    <row r="97" spans="15:17" x14ac:dyDescent="0.2">
      <c r="P97" s="36" t="s">
        <v>170</v>
      </c>
      <c r="Q97" s="36"/>
    </row>
    <row r="98" spans="15:17" x14ac:dyDescent="0.2">
      <c r="O98">
        <f>MIN(O7,O14)</f>
        <v>2081</v>
      </c>
      <c r="P98" s="36"/>
      <c r="Q98" s="36"/>
    </row>
    <row r="99" spans="15:17" ht="16" thickBot="1" x14ac:dyDescent="0.25">
      <c r="P99" s="36"/>
      <c r="Q99" s="36"/>
    </row>
    <row r="100" spans="15:17" ht="16" thickBot="1" x14ac:dyDescent="0.25">
      <c r="O100" s="24">
        <f>FLOOR(O98,5)</f>
        <v>2080</v>
      </c>
      <c r="P100" s="36"/>
      <c r="Q100" s="36"/>
    </row>
    <row r="101" spans="15:17" x14ac:dyDescent="0.2">
      <c r="P101" s="36"/>
      <c r="Q101" s="36"/>
    </row>
    <row r="102" spans="15:17" x14ac:dyDescent="0.2">
      <c r="P102" s="36"/>
      <c r="Q102" s="36"/>
    </row>
    <row r="103" spans="15:17" x14ac:dyDescent="0.2">
      <c r="P103" s="36"/>
      <c r="Q103" s="36"/>
    </row>
    <row r="104" spans="15:17" x14ac:dyDescent="0.2">
      <c r="P104" s="36"/>
      <c r="Q104" s="36"/>
    </row>
    <row r="105" spans="15:17" x14ac:dyDescent="0.2">
      <c r="P105" s="36"/>
      <c r="Q105" s="36"/>
    </row>
    <row r="106" spans="15:17" x14ac:dyDescent="0.2">
      <c r="P106" s="36"/>
      <c r="Q106" s="36"/>
    </row>
  </sheetData>
  <mergeCells count="20">
    <mergeCell ref="P97:Q106"/>
    <mergeCell ref="P69:Q69"/>
    <mergeCell ref="K70:L79"/>
    <mergeCell ref="P70:Q79"/>
    <mergeCell ref="P83:Q83"/>
    <mergeCell ref="P84:Q93"/>
    <mergeCell ref="P96:Q96"/>
    <mergeCell ref="N3:R3"/>
    <mergeCell ref="T3:X3"/>
    <mergeCell ref="I23:J23"/>
    <mergeCell ref="A38:D44"/>
    <mergeCell ref="I39:J39"/>
    <mergeCell ref="H40:I51"/>
    <mergeCell ref="A24:A32"/>
    <mergeCell ref="H24:I35"/>
    <mergeCell ref="I69:J69"/>
    <mergeCell ref="B3:F3"/>
    <mergeCell ref="H3:L3"/>
    <mergeCell ref="I54:J54"/>
    <mergeCell ref="H55:I6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1142E-2A92-E645-8437-605E0789D718}">
  <dimension ref="A1:AI106"/>
  <sheetViews>
    <sheetView tabSelected="1" topLeftCell="A9" zoomScaleNormal="100" workbookViewId="0">
      <selection activeCell="A38" sqref="A38:D44"/>
    </sheetView>
  </sheetViews>
  <sheetFormatPr baseColWidth="10" defaultRowHeight="15" x14ac:dyDescent="0.2"/>
  <cols>
    <col min="1" max="1" width="22" customWidth="1"/>
    <col min="2" max="2" width="10" customWidth="1"/>
    <col min="3" max="3" width="7" customWidth="1"/>
    <col min="4" max="4" width="8.33203125" customWidth="1"/>
    <col min="5" max="5" width="8.83203125" customWidth="1"/>
    <col min="6" max="6" width="9.6640625" customWidth="1"/>
    <col min="7" max="7" width="1.6640625" customWidth="1"/>
    <col min="13" max="13" width="1.6640625" customWidth="1"/>
    <col min="19" max="19" width="1.6640625" customWidth="1"/>
    <col min="25" max="25" width="1.83203125" customWidth="1"/>
    <col min="27" max="27" width="32.83203125" customWidth="1"/>
    <col min="28" max="28" width="32.6640625" customWidth="1"/>
    <col min="29" max="29" width="32.1640625" customWidth="1"/>
    <col min="30" max="30" width="29.33203125" customWidth="1"/>
    <col min="31" max="31" width="17.83203125" customWidth="1"/>
    <col min="32" max="32" width="12.5" customWidth="1"/>
    <col min="33" max="33" width="14.83203125" customWidth="1"/>
    <col min="34" max="34" width="10" customWidth="1"/>
    <col min="35" max="35" width="11.6640625" customWidth="1"/>
    <col min="36" max="36" width="8.83203125" customWidth="1"/>
    <col min="37" max="37" width="9.6640625" customWidth="1"/>
    <col min="38" max="38" width="16.83203125" customWidth="1"/>
    <col min="39" max="39" width="32.5" customWidth="1"/>
  </cols>
  <sheetData>
    <row r="1" spans="1:31" x14ac:dyDescent="0.2">
      <c r="AA1" t="s">
        <v>404</v>
      </c>
    </row>
    <row r="3" spans="1:31" x14ac:dyDescent="0.2">
      <c r="A3" s="25" t="s">
        <v>155</v>
      </c>
      <c r="B3" s="31" t="s">
        <v>21</v>
      </c>
      <c r="C3" s="32"/>
      <c r="D3" s="32"/>
      <c r="E3" s="32"/>
      <c r="F3" s="32"/>
      <c r="G3" s="8"/>
      <c r="H3" s="31" t="s">
        <v>186</v>
      </c>
      <c r="I3" s="32"/>
      <c r="J3" s="32"/>
      <c r="K3" s="32"/>
      <c r="L3" s="32"/>
      <c r="M3" s="8"/>
      <c r="N3" s="31" t="s">
        <v>187</v>
      </c>
      <c r="O3" s="32"/>
      <c r="P3" s="32"/>
      <c r="Q3" s="32"/>
      <c r="R3" s="32"/>
      <c r="S3" s="8"/>
      <c r="T3" s="46"/>
      <c r="U3" s="30"/>
      <c r="V3" s="30"/>
      <c r="W3" s="30"/>
      <c r="X3" s="30"/>
      <c r="AA3" t="s">
        <v>20</v>
      </c>
    </row>
    <row r="4" spans="1:31" x14ac:dyDescent="0.2">
      <c r="A4" s="9" t="s">
        <v>157</v>
      </c>
      <c r="B4" s="9" t="s">
        <v>150</v>
      </c>
      <c r="C4" s="9" t="s">
        <v>151</v>
      </c>
      <c r="D4" s="9" t="s">
        <v>152</v>
      </c>
      <c r="E4" s="9" t="s">
        <v>153</v>
      </c>
      <c r="F4" s="9" t="s">
        <v>154</v>
      </c>
      <c r="G4" s="8"/>
      <c r="H4" s="9" t="s">
        <v>150</v>
      </c>
      <c r="I4" s="9" t="s">
        <v>151</v>
      </c>
      <c r="J4" s="9" t="s">
        <v>152</v>
      </c>
      <c r="K4" s="9" t="s">
        <v>153</v>
      </c>
      <c r="L4" s="9" t="s">
        <v>154</v>
      </c>
      <c r="M4" s="8"/>
      <c r="N4" s="9" t="s">
        <v>150</v>
      </c>
      <c r="O4" s="9" t="s">
        <v>151</v>
      </c>
      <c r="P4" s="9" t="s">
        <v>152</v>
      </c>
      <c r="Q4" s="9" t="s">
        <v>153</v>
      </c>
      <c r="R4" s="9" t="s">
        <v>154</v>
      </c>
      <c r="S4" s="8"/>
      <c r="T4" s="2"/>
      <c r="U4" s="2"/>
      <c r="V4" s="2"/>
      <c r="W4" s="2"/>
      <c r="X4" s="2"/>
      <c r="AA4" t="s">
        <v>119</v>
      </c>
    </row>
    <row r="5" spans="1:31" x14ac:dyDescent="0.2">
      <c r="A5" s="14" t="s">
        <v>158</v>
      </c>
      <c r="B5" s="4">
        <v>2041</v>
      </c>
      <c r="C5" s="10">
        <v>2028</v>
      </c>
      <c r="D5" s="10">
        <v>2032</v>
      </c>
      <c r="E5" s="10">
        <v>2054</v>
      </c>
      <c r="F5" s="10">
        <v>2067</v>
      </c>
      <c r="G5" s="8"/>
      <c r="H5" s="4">
        <v>2080</v>
      </c>
      <c r="I5" s="4">
        <v>2050</v>
      </c>
      <c r="J5" s="4">
        <v>2060</v>
      </c>
      <c r="K5" s="4">
        <v>2125</v>
      </c>
      <c r="L5" s="4">
        <v>2190</v>
      </c>
      <c r="M5" s="8"/>
      <c r="N5" s="4">
        <v>2175</v>
      </c>
      <c r="O5" s="10">
        <v>2100</v>
      </c>
      <c r="P5">
        <v>2121</v>
      </c>
      <c r="Q5">
        <v>2301</v>
      </c>
      <c r="R5">
        <v>2301</v>
      </c>
      <c r="S5" s="8"/>
      <c r="T5" s="4"/>
      <c r="U5" s="4"/>
      <c r="V5" s="4"/>
      <c r="W5" s="4"/>
      <c r="X5" s="4"/>
    </row>
    <row r="6" spans="1:31" x14ac:dyDescent="0.2">
      <c r="A6" s="14" t="s">
        <v>159</v>
      </c>
      <c r="B6" s="4">
        <v>2041</v>
      </c>
      <c r="C6" s="10">
        <v>2028</v>
      </c>
      <c r="D6" s="10">
        <v>2032</v>
      </c>
      <c r="E6" s="10">
        <v>2052</v>
      </c>
      <c r="F6" s="10">
        <v>2061</v>
      </c>
      <c r="G6" s="8"/>
      <c r="H6" s="4">
        <v>2072</v>
      </c>
      <c r="I6" s="4">
        <v>2050</v>
      </c>
      <c r="J6" s="4">
        <v>2058</v>
      </c>
      <c r="K6" s="4">
        <v>2092</v>
      </c>
      <c r="L6" s="4">
        <v>2121</v>
      </c>
      <c r="M6" s="8"/>
      <c r="N6" s="4">
        <v>2136</v>
      </c>
      <c r="O6" s="10">
        <v>2090</v>
      </c>
      <c r="P6">
        <v>2104</v>
      </c>
      <c r="Q6">
        <v>2194</v>
      </c>
      <c r="R6">
        <v>2270</v>
      </c>
      <c r="S6" s="8"/>
      <c r="T6" s="4"/>
      <c r="U6" s="4"/>
      <c r="V6" s="4"/>
      <c r="W6" s="4"/>
      <c r="X6" s="4"/>
    </row>
    <row r="7" spans="1:31" x14ac:dyDescent="0.2">
      <c r="A7" s="14" t="s">
        <v>160</v>
      </c>
      <c r="B7" s="4">
        <v>2041</v>
      </c>
      <c r="C7" s="10">
        <v>2028</v>
      </c>
      <c r="D7" s="10">
        <v>2032</v>
      </c>
      <c r="E7" s="10">
        <v>2052</v>
      </c>
      <c r="F7" s="10">
        <v>2059</v>
      </c>
      <c r="G7" s="8"/>
      <c r="H7" s="4">
        <v>2070</v>
      </c>
      <c r="I7" s="4">
        <v>2050</v>
      </c>
      <c r="J7" s="4">
        <v>2058</v>
      </c>
      <c r="K7" s="4">
        <v>2083</v>
      </c>
      <c r="L7" s="4">
        <v>2094</v>
      </c>
      <c r="M7" s="8"/>
      <c r="N7" s="4">
        <v>2120</v>
      </c>
      <c r="O7" s="10">
        <v>2085</v>
      </c>
      <c r="P7">
        <v>2096</v>
      </c>
      <c r="Q7">
        <v>2154</v>
      </c>
      <c r="R7">
        <v>2185</v>
      </c>
      <c r="S7" s="8"/>
      <c r="T7" s="4"/>
      <c r="U7" s="4"/>
      <c r="V7" s="4"/>
      <c r="W7" s="4"/>
      <c r="X7" s="4"/>
      <c r="AA7" t="s">
        <v>26</v>
      </c>
    </row>
    <row r="8" spans="1:31" x14ac:dyDescent="0.2">
      <c r="A8" s="14" t="s">
        <v>161</v>
      </c>
      <c r="B8" s="4">
        <v>2039</v>
      </c>
      <c r="C8" s="10">
        <v>2028</v>
      </c>
      <c r="D8" s="10">
        <v>2032</v>
      </c>
      <c r="E8" s="10">
        <v>2049</v>
      </c>
      <c r="F8" s="10">
        <v>2056</v>
      </c>
      <c r="G8" s="8"/>
      <c r="H8" s="4">
        <v>2066</v>
      </c>
      <c r="I8" s="4">
        <v>2048</v>
      </c>
      <c r="J8" s="4">
        <v>2054</v>
      </c>
      <c r="K8" s="4">
        <v>2078</v>
      </c>
      <c r="L8" s="4">
        <v>2087</v>
      </c>
      <c r="M8" s="8"/>
      <c r="N8" s="4">
        <v>2111</v>
      </c>
      <c r="O8" s="10">
        <v>2079</v>
      </c>
      <c r="P8">
        <v>2089</v>
      </c>
      <c r="Q8">
        <v>2140</v>
      </c>
      <c r="R8">
        <v>2167</v>
      </c>
      <c r="S8" s="8"/>
      <c r="T8" s="4"/>
      <c r="U8" s="4"/>
      <c r="V8" s="4"/>
      <c r="W8" s="4"/>
      <c r="X8" s="4"/>
    </row>
    <row r="9" spans="1:31" x14ac:dyDescent="0.2">
      <c r="G9" s="8"/>
      <c r="M9" s="8"/>
      <c r="S9" s="8"/>
      <c r="AA9" s="2"/>
      <c r="AB9" s="4" t="s">
        <v>186</v>
      </c>
      <c r="AC9" s="4" t="s">
        <v>187</v>
      </c>
      <c r="AE9" s="27"/>
    </row>
    <row r="10" spans="1:31" x14ac:dyDescent="0.2">
      <c r="G10" s="8"/>
      <c r="M10" s="8"/>
      <c r="S10" s="8"/>
      <c r="AA10" s="2" t="s">
        <v>115</v>
      </c>
      <c r="AB10" s="4" t="s">
        <v>361</v>
      </c>
      <c r="AC10" s="4" t="s">
        <v>362</v>
      </c>
      <c r="AE10" s="27"/>
    </row>
    <row r="11" spans="1:31" x14ac:dyDescent="0.2">
      <c r="A11" s="11" t="s">
        <v>162</v>
      </c>
      <c r="B11" s="11" t="s">
        <v>150</v>
      </c>
      <c r="C11" s="11" t="s">
        <v>151</v>
      </c>
      <c r="D11" s="11" t="s">
        <v>152</v>
      </c>
      <c r="E11" s="11" t="s">
        <v>153</v>
      </c>
      <c r="F11" s="11" t="s">
        <v>154</v>
      </c>
      <c r="G11" s="8"/>
      <c r="H11" s="11" t="s">
        <v>150</v>
      </c>
      <c r="I11" s="11" t="s">
        <v>151</v>
      </c>
      <c r="J11" s="11" t="s">
        <v>152</v>
      </c>
      <c r="K11" s="11" t="s">
        <v>153</v>
      </c>
      <c r="L11" s="11" t="s">
        <v>154</v>
      </c>
      <c r="M11" s="8"/>
      <c r="N11" s="11" t="s">
        <v>150</v>
      </c>
      <c r="O11" s="11" t="s">
        <v>151</v>
      </c>
      <c r="P11" s="11" t="s">
        <v>152</v>
      </c>
      <c r="Q11" s="11" t="s">
        <v>153</v>
      </c>
      <c r="R11" s="11" t="s">
        <v>154</v>
      </c>
      <c r="S11" s="8"/>
      <c r="T11" s="4"/>
      <c r="U11" s="4"/>
      <c r="V11" s="4"/>
      <c r="W11" s="4"/>
      <c r="X11" s="4"/>
      <c r="AA11" s="2" t="s">
        <v>116</v>
      </c>
      <c r="AB11" s="4" t="s">
        <v>364</v>
      </c>
      <c r="AC11" s="4" t="s">
        <v>365</v>
      </c>
      <c r="AE11" s="27"/>
    </row>
    <row r="12" spans="1:31" x14ac:dyDescent="0.2">
      <c r="A12" s="14" t="s">
        <v>158</v>
      </c>
      <c r="B12" s="4">
        <v>2040</v>
      </c>
      <c r="C12" s="10">
        <v>2027</v>
      </c>
      <c r="D12" s="10">
        <v>2031</v>
      </c>
      <c r="E12" s="10">
        <v>2054</v>
      </c>
      <c r="F12" s="10">
        <v>2067</v>
      </c>
      <c r="G12" s="8"/>
      <c r="H12" s="10">
        <v>2079</v>
      </c>
      <c r="I12" s="10">
        <v>2047</v>
      </c>
      <c r="J12" s="10">
        <v>2056</v>
      </c>
      <c r="K12" s="10">
        <v>2125</v>
      </c>
      <c r="L12" s="10">
        <v>2190</v>
      </c>
      <c r="M12" s="8"/>
      <c r="N12" s="4">
        <v>2164</v>
      </c>
      <c r="O12" s="4">
        <v>2084</v>
      </c>
      <c r="P12" s="26">
        <v>2108</v>
      </c>
      <c r="Q12" s="4">
        <v>2301</v>
      </c>
      <c r="R12" s="26">
        <v>2301</v>
      </c>
      <c r="S12" s="8"/>
      <c r="T12" s="4"/>
      <c r="U12" s="4"/>
      <c r="V12" s="4"/>
      <c r="W12" s="4"/>
      <c r="X12" s="4"/>
      <c r="AA12" s="2" t="s">
        <v>117</v>
      </c>
      <c r="AB12" s="4" t="s">
        <v>367</v>
      </c>
      <c r="AC12" s="4" t="s">
        <v>368</v>
      </c>
      <c r="AE12" s="27"/>
    </row>
    <row r="13" spans="1:31" x14ac:dyDescent="0.2">
      <c r="A13" s="14" t="s">
        <v>159</v>
      </c>
      <c r="B13" s="4">
        <v>2040</v>
      </c>
      <c r="C13" s="10">
        <v>2027</v>
      </c>
      <c r="D13" s="10">
        <v>2031</v>
      </c>
      <c r="E13" s="10">
        <v>2052</v>
      </c>
      <c r="F13" s="10">
        <v>2061</v>
      </c>
      <c r="G13" s="8"/>
      <c r="H13" s="10">
        <v>2071</v>
      </c>
      <c r="I13" s="10">
        <v>2046</v>
      </c>
      <c r="J13" s="10">
        <v>2054</v>
      </c>
      <c r="K13" s="10">
        <v>2092</v>
      </c>
      <c r="L13" s="10">
        <v>2121</v>
      </c>
      <c r="M13" s="8"/>
      <c r="N13" s="4">
        <v>2129</v>
      </c>
      <c r="O13" s="4">
        <v>2076</v>
      </c>
      <c r="P13" s="26">
        <v>2092</v>
      </c>
      <c r="Q13" s="4">
        <v>2194</v>
      </c>
      <c r="R13" s="26">
        <v>2270</v>
      </c>
      <c r="S13" s="8"/>
      <c r="T13" s="4"/>
      <c r="U13" s="4"/>
      <c r="V13" s="4"/>
      <c r="W13" s="4"/>
      <c r="X13" s="4"/>
      <c r="AA13" s="2" t="s">
        <v>118</v>
      </c>
      <c r="AB13" s="4" t="s">
        <v>370</v>
      </c>
      <c r="AC13" s="4" t="s">
        <v>371</v>
      </c>
      <c r="AE13" s="26"/>
    </row>
    <row r="14" spans="1:31" x14ac:dyDescent="0.2">
      <c r="A14" s="14" t="s">
        <v>160</v>
      </c>
      <c r="B14" s="4">
        <v>2041</v>
      </c>
      <c r="C14" s="10">
        <v>2027</v>
      </c>
      <c r="D14" s="10">
        <v>2031</v>
      </c>
      <c r="E14" s="10">
        <v>2052</v>
      </c>
      <c r="F14" s="10">
        <v>2059</v>
      </c>
      <c r="G14" s="8"/>
      <c r="H14" s="10">
        <v>2068</v>
      </c>
      <c r="I14" s="10">
        <v>2045</v>
      </c>
      <c r="J14" s="10">
        <v>2053</v>
      </c>
      <c r="K14" s="10">
        <v>2083</v>
      </c>
      <c r="L14" s="10">
        <v>2094</v>
      </c>
      <c r="M14" s="8"/>
      <c r="N14" s="4">
        <v>2112</v>
      </c>
      <c r="O14" s="4">
        <v>2071</v>
      </c>
      <c r="P14" s="26">
        <v>2084</v>
      </c>
      <c r="Q14" s="4">
        <v>2154</v>
      </c>
      <c r="R14" s="26">
        <v>2185</v>
      </c>
      <c r="S14" s="8"/>
      <c r="T14" s="4"/>
      <c r="U14" s="4"/>
      <c r="V14" s="4"/>
      <c r="W14" s="4"/>
      <c r="X14" s="4"/>
      <c r="AE14" s="26"/>
    </row>
    <row r="15" spans="1:31" x14ac:dyDescent="0.2">
      <c r="A15" s="14" t="s">
        <v>161</v>
      </c>
      <c r="B15" s="4">
        <v>2039</v>
      </c>
      <c r="C15" s="10">
        <v>2028</v>
      </c>
      <c r="D15" s="10">
        <v>2031</v>
      </c>
      <c r="E15" s="10">
        <v>2049</v>
      </c>
      <c r="F15" s="10">
        <v>2056</v>
      </c>
      <c r="G15" s="8"/>
      <c r="H15" s="10">
        <v>2065</v>
      </c>
      <c r="I15" s="10">
        <v>2044</v>
      </c>
      <c r="J15" s="10">
        <v>2050</v>
      </c>
      <c r="K15" s="10">
        <v>2078</v>
      </c>
      <c r="L15" s="10">
        <v>2087</v>
      </c>
      <c r="M15" s="8"/>
      <c r="N15" s="4">
        <v>2096</v>
      </c>
      <c r="O15" s="4">
        <v>2067</v>
      </c>
      <c r="P15" s="4">
        <v>2079</v>
      </c>
      <c r="Q15" s="4">
        <v>2140</v>
      </c>
      <c r="R15" s="4">
        <v>2167</v>
      </c>
      <c r="S15" s="8"/>
      <c r="T15" s="4"/>
      <c r="U15" s="4"/>
      <c r="V15" s="4"/>
      <c r="W15" s="4"/>
      <c r="X15" s="4"/>
      <c r="AA15" s="2"/>
      <c r="AB15" s="2"/>
      <c r="AE15" s="2"/>
    </row>
    <row r="16" spans="1:31" x14ac:dyDescent="0.2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AA16" s="3" t="s">
        <v>27</v>
      </c>
      <c r="AB16" s="2"/>
    </row>
    <row r="17" spans="1:35" x14ac:dyDescent="0.2">
      <c r="AA17" s="2"/>
      <c r="AB17" s="2"/>
    </row>
    <row r="18" spans="1:35" x14ac:dyDescent="0.2">
      <c r="AA18" s="2"/>
      <c r="AB18" s="4" t="s">
        <v>186</v>
      </c>
      <c r="AC18" s="4" t="s">
        <v>187</v>
      </c>
      <c r="AE18" s="2"/>
    </row>
    <row r="19" spans="1:35" ht="16" customHeight="1" x14ac:dyDescent="0.2">
      <c r="AA19" s="2" t="s">
        <v>115</v>
      </c>
      <c r="AB19" s="4" t="s">
        <v>376</v>
      </c>
      <c r="AC19" s="4" t="s">
        <v>377</v>
      </c>
      <c r="AE19" s="2"/>
      <c r="AG19" s="1"/>
      <c r="AH19" s="4"/>
      <c r="AI19" s="1"/>
    </row>
    <row r="20" spans="1:35" x14ac:dyDescent="0.2">
      <c r="AA20" s="2" t="s">
        <v>116</v>
      </c>
      <c r="AB20" s="4" t="s">
        <v>379</v>
      </c>
      <c r="AC20" s="4" t="s">
        <v>380</v>
      </c>
      <c r="AE20" s="2"/>
      <c r="AG20" s="27"/>
      <c r="AH20" s="4"/>
      <c r="AI20" s="27"/>
    </row>
    <row r="21" spans="1:35" x14ac:dyDescent="0.2">
      <c r="AA21" s="2" t="s">
        <v>117</v>
      </c>
      <c r="AB21" s="4" t="s">
        <v>382</v>
      </c>
      <c r="AC21" s="4" t="s">
        <v>383</v>
      </c>
      <c r="AE21" s="2"/>
      <c r="AG21" s="27"/>
      <c r="AH21" s="4"/>
      <c r="AI21" s="27"/>
    </row>
    <row r="22" spans="1:35" x14ac:dyDescent="0.2">
      <c r="AA22" s="2" t="s">
        <v>118</v>
      </c>
      <c r="AB22" s="4" t="s">
        <v>385</v>
      </c>
      <c r="AC22" s="4" t="s">
        <v>386</v>
      </c>
      <c r="AE22" s="1"/>
      <c r="AG22" s="27"/>
      <c r="AH22" s="4"/>
      <c r="AI22" s="27"/>
    </row>
    <row r="23" spans="1:35" ht="19" x14ac:dyDescent="0.25">
      <c r="A23" s="15" t="s">
        <v>171</v>
      </c>
      <c r="I23" s="35" t="s">
        <v>172</v>
      </c>
      <c r="J23" s="35"/>
      <c r="AA23" s="2"/>
      <c r="AG23" s="26"/>
      <c r="AH23" s="4"/>
      <c r="AI23" s="26"/>
    </row>
    <row r="24" spans="1:35" x14ac:dyDescent="0.2">
      <c r="A24" s="33" t="s">
        <v>163</v>
      </c>
      <c r="B24" s="7"/>
      <c r="C24" s="7"/>
      <c r="D24" s="7"/>
      <c r="E24" s="7"/>
      <c r="H24" s="34" t="s">
        <v>164</v>
      </c>
      <c r="I24" s="34"/>
      <c r="J24" s="7"/>
      <c r="K24" s="7"/>
      <c r="L24" s="7"/>
      <c r="M24" s="7"/>
      <c r="N24" s="7"/>
      <c r="O24" s="7"/>
      <c r="P24" s="7"/>
      <c r="Q24" s="7"/>
      <c r="AA24" s="2"/>
      <c r="AG24" s="26"/>
      <c r="AH24" s="4"/>
      <c r="AI24" s="26"/>
    </row>
    <row r="25" spans="1:35" x14ac:dyDescent="0.2">
      <c r="A25" s="33"/>
      <c r="B25" s="7"/>
      <c r="C25" s="7"/>
      <c r="D25" s="7">
        <f>MIN(D5:D7,D12:D14)</f>
        <v>2031</v>
      </c>
      <c r="E25" s="7">
        <f>MAX(E5:E7,E12:E14)</f>
        <v>2054</v>
      </c>
      <c r="H25" s="34"/>
      <c r="I25" s="34"/>
      <c r="J25" s="11">
        <v>2060</v>
      </c>
      <c r="K25" s="7">
        <v>2125</v>
      </c>
      <c r="L25" s="7"/>
      <c r="M25" s="7"/>
      <c r="N25" s="7"/>
      <c r="O25" s="7"/>
      <c r="P25" s="11">
        <v>2121</v>
      </c>
      <c r="Q25" s="11">
        <v>2301</v>
      </c>
      <c r="AA25" s="2"/>
      <c r="AG25" s="2"/>
      <c r="AI25" s="2"/>
    </row>
    <row r="26" spans="1:35" ht="16" thickBot="1" x14ac:dyDescent="0.25">
      <c r="A26" s="33"/>
      <c r="B26" s="7"/>
      <c r="C26" s="7"/>
      <c r="D26" s="7"/>
      <c r="E26" s="7"/>
      <c r="H26" s="34"/>
      <c r="I26" s="34"/>
      <c r="J26" s="7"/>
      <c r="K26" s="7"/>
      <c r="L26" s="7"/>
      <c r="M26" s="7"/>
      <c r="N26" s="7"/>
      <c r="O26" s="7"/>
      <c r="P26" s="7"/>
      <c r="Q26" s="7"/>
      <c r="AA26" s="2"/>
      <c r="AH26" s="4"/>
    </row>
    <row r="27" spans="1:35" ht="16" thickBot="1" x14ac:dyDescent="0.25">
      <c r="A27" s="33"/>
      <c r="B27" s="7"/>
      <c r="C27" s="7"/>
      <c r="D27" s="16">
        <f>FLOOR(D25,5)</f>
        <v>2030</v>
      </c>
      <c r="E27" s="17">
        <f>CEILING(E25, 5)</f>
        <v>2055</v>
      </c>
      <c r="H27" s="34"/>
      <c r="I27" s="34"/>
      <c r="J27" s="18">
        <f>FLOOR(J25,5)</f>
        <v>2060</v>
      </c>
      <c r="K27" s="17">
        <f>CEILING(K25, 5)</f>
        <v>2125</v>
      </c>
      <c r="L27" s="7"/>
      <c r="M27" s="7"/>
      <c r="N27" s="7"/>
      <c r="O27" s="7"/>
      <c r="P27" s="9">
        <f>FLOOR(P25,5)</f>
        <v>2120</v>
      </c>
      <c r="Q27" s="11">
        <f>CEILING(Q25, 5)</f>
        <v>2305</v>
      </c>
      <c r="AA27" s="2"/>
    </row>
    <row r="28" spans="1:35" x14ac:dyDescent="0.2">
      <c r="A28" s="33"/>
      <c r="B28" s="7"/>
      <c r="C28" s="7"/>
      <c r="D28" s="7"/>
      <c r="E28" s="7"/>
      <c r="H28" s="34"/>
      <c r="I28" s="34"/>
      <c r="J28" s="7"/>
      <c r="K28" s="7"/>
      <c r="L28" s="7"/>
      <c r="M28" s="7"/>
      <c r="N28" s="7"/>
      <c r="O28" s="7"/>
      <c r="P28" s="7"/>
      <c r="Q28" s="7"/>
      <c r="AA28" s="2"/>
      <c r="AG28" s="2"/>
      <c r="AI28" s="2"/>
    </row>
    <row r="29" spans="1:35" x14ac:dyDescent="0.2">
      <c r="A29" s="33"/>
      <c r="B29" s="7"/>
      <c r="C29" s="7"/>
      <c r="D29" s="7"/>
      <c r="E29" s="7"/>
      <c r="H29" s="34"/>
      <c r="I29" s="34"/>
      <c r="J29" s="7"/>
      <c r="K29" s="7"/>
      <c r="L29" s="7"/>
      <c r="M29" s="7"/>
      <c r="N29" s="7"/>
      <c r="O29" s="7"/>
      <c r="P29" s="7"/>
      <c r="Q29" s="7"/>
      <c r="AA29" s="2"/>
      <c r="AG29" s="2"/>
      <c r="AI29" s="2"/>
    </row>
    <row r="30" spans="1:35" x14ac:dyDescent="0.2">
      <c r="A30" s="33"/>
      <c r="B30" s="7"/>
      <c r="C30" s="7"/>
      <c r="D30" s="7"/>
      <c r="E30" s="7"/>
      <c r="H30" s="34"/>
      <c r="I30" s="34"/>
      <c r="J30" s="7"/>
      <c r="K30" s="7"/>
      <c r="L30" s="7"/>
      <c r="M30" s="7"/>
      <c r="N30" s="7"/>
      <c r="O30" s="7"/>
      <c r="P30" s="7"/>
      <c r="Q30" s="7"/>
      <c r="AG30" s="2"/>
      <c r="AI30" s="2"/>
    </row>
    <row r="31" spans="1:35" x14ac:dyDescent="0.2">
      <c r="A31" s="33"/>
      <c r="B31" s="7"/>
      <c r="C31" s="7"/>
      <c r="D31" s="7"/>
      <c r="E31" s="7"/>
      <c r="H31" s="34"/>
      <c r="I31" s="34"/>
      <c r="J31" s="7"/>
      <c r="K31" s="7"/>
      <c r="L31" s="7"/>
      <c r="M31" s="7"/>
      <c r="N31" s="7"/>
      <c r="O31" s="7"/>
      <c r="P31" s="7"/>
      <c r="Q31" s="7"/>
      <c r="AG31" s="2"/>
      <c r="AI31" s="2"/>
    </row>
    <row r="32" spans="1:35" x14ac:dyDescent="0.2">
      <c r="A32" s="33"/>
      <c r="B32" s="7"/>
      <c r="C32" s="7"/>
      <c r="D32" s="7"/>
      <c r="E32" s="7"/>
      <c r="H32" s="34"/>
      <c r="I32" s="34"/>
      <c r="J32" s="7"/>
      <c r="K32" s="7"/>
      <c r="L32" s="7"/>
      <c r="M32" s="7"/>
      <c r="N32" s="7"/>
      <c r="O32" s="7"/>
      <c r="P32" s="7"/>
      <c r="Q32" s="7"/>
      <c r="AG32" s="1"/>
      <c r="AH32" s="4"/>
      <c r="AI32" s="1"/>
    </row>
    <row r="33" spans="1:35" x14ac:dyDescent="0.2">
      <c r="H33" s="34"/>
      <c r="I33" s="34"/>
      <c r="J33" s="7"/>
      <c r="K33" s="7"/>
      <c r="L33" s="7"/>
      <c r="M33" s="7"/>
      <c r="N33" s="7"/>
      <c r="O33" s="7"/>
      <c r="P33" s="7"/>
      <c r="Q33" s="7"/>
      <c r="AE33" s="27"/>
      <c r="AG33" s="27"/>
      <c r="AH33" s="4"/>
      <c r="AI33" s="27"/>
    </row>
    <row r="34" spans="1:35" x14ac:dyDescent="0.2">
      <c r="H34" s="34"/>
      <c r="I34" s="34"/>
      <c r="J34" s="7"/>
      <c r="K34" s="7"/>
      <c r="L34" s="7"/>
      <c r="M34" s="7"/>
      <c r="N34" s="7"/>
      <c r="O34" s="7"/>
      <c r="P34" s="7"/>
      <c r="Q34" s="7"/>
      <c r="AB34" s="10"/>
      <c r="AC34" s="10"/>
      <c r="AD34" s="10"/>
      <c r="AE34" s="27"/>
      <c r="AG34" s="27"/>
      <c r="AH34" s="4"/>
      <c r="AI34" s="27"/>
    </row>
    <row r="35" spans="1:35" x14ac:dyDescent="0.2">
      <c r="H35" s="34"/>
      <c r="I35" s="34"/>
      <c r="J35" s="7"/>
      <c r="K35" s="7"/>
      <c r="L35" s="7"/>
      <c r="M35" s="7"/>
      <c r="N35" s="7"/>
      <c r="O35" s="7"/>
      <c r="P35" s="7"/>
      <c r="Q35" s="7"/>
      <c r="AB35" s="10"/>
      <c r="AC35" s="10"/>
      <c r="AD35" s="10"/>
      <c r="AE35" s="26"/>
      <c r="AG35" s="26"/>
      <c r="AH35" s="4"/>
      <c r="AI35" s="26"/>
    </row>
    <row r="36" spans="1:35" x14ac:dyDescent="0.2">
      <c r="AB36" s="10"/>
      <c r="AC36" s="10"/>
      <c r="AD36" s="10"/>
      <c r="AE36" s="26"/>
      <c r="AG36" s="26"/>
      <c r="AH36" s="4"/>
      <c r="AI36" s="26"/>
    </row>
    <row r="37" spans="1:35" ht="16" thickBot="1" x14ac:dyDescent="0.25">
      <c r="AE37" s="26"/>
      <c r="AG37" s="26"/>
      <c r="AH37" s="4"/>
      <c r="AI37" s="26"/>
    </row>
    <row r="38" spans="1:35" x14ac:dyDescent="0.2">
      <c r="A38" s="37" t="s">
        <v>179</v>
      </c>
      <c r="B38" s="38"/>
      <c r="C38" s="38"/>
      <c r="D38" s="39"/>
    </row>
    <row r="39" spans="1:35" ht="19" x14ac:dyDescent="0.25">
      <c r="A39" s="40"/>
      <c r="B39" s="41"/>
      <c r="C39" s="41"/>
      <c r="D39" s="42"/>
      <c r="I39" s="35" t="s">
        <v>173</v>
      </c>
      <c r="J39" s="35"/>
    </row>
    <row r="40" spans="1:35" x14ac:dyDescent="0.2">
      <c r="A40" s="40"/>
      <c r="B40" s="41"/>
      <c r="C40" s="41"/>
      <c r="D40" s="42"/>
      <c r="H40" s="34" t="s">
        <v>165</v>
      </c>
      <c r="I40" s="34"/>
      <c r="J40" s="7"/>
      <c r="K40" s="7"/>
      <c r="L40" s="7"/>
      <c r="M40" s="7"/>
      <c r="N40" s="7"/>
      <c r="O40" s="7"/>
      <c r="P40" s="7"/>
      <c r="Q40" s="7"/>
    </row>
    <row r="41" spans="1:35" x14ac:dyDescent="0.2">
      <c r="A41" s="40"/>
      <c r="B41" s="41"/>
      <c r="C41" s="41"/>
      <c r="D41" s="42"/>
      <c r="H41" s="34"/>
      <c r="I41" s="34"/>
      <c r="J41" s="11">
        <v>2058</v>
      </c>
      <c r="K41" s="11">
        <v>2092</v>
      </c>
      <c r="L41" s="7"/>
      <c r="M41" s="7"/>
      <c r="N41" s="7"/>
      <c r="O41" s="7"/>
      <c r="P41" s="11">
        <v>2104</v>
      </c>
      <c r="Q41" s="7">
        <v>2194</v>
      </c>
    </row>
    <row r="42" spans="1:35" ht="16" thickBot="1" x14ac:dyDescent="0.25">
      <c r="A42" s="40"/>
      <c r="B42" s="41"/>
      <c r="C42" s="41"/>
      <c r="D42" s="42"/>
      <c r="H42" s="34"/>
      <c r="I42" s="34"/>
      <c r="J42" s="7"/>
      <c r="K42" s="7"/>
      <c r="L42" s="7"/>
      <c r="M42" s="7"/>
      <c r="N42" s="7"/>
      <c r="O42" s="7"/>
      <c r="P42" s="7"/>
      <c r="Q42" s="7"/>
    </row>
    <row r="43" spans="1:35" ht="16" thickBot="1" x14ac:dyDescent="0.25">
      <c r="A43" s="40"/>
      <c r="B43" s="41"/>
      <c r="C43" s="41"/>
      <c r="D43" s="42"/>
      <c r="H43" s="34"/>
      <c r="I43" s="34"/>
      <c r="J43" s="18">
        <f>FLOOR(J41,5)</f>
        <v>2055</v>
      </c>
      <c r="K43" s="23">
        <f>CEILING(K41, 5)</f>
        <v>2095</v>
      </c>
      <c r="L43" s="7"/>
      <c r="M43" s="7"/>
      <c r="N43" s="7"/>
      <c r="O43" s="7"/>
      <c r="P43" s="20">
        <f>FLOOR(P41,5)</f>
        <v>2100</v>
      </c>
      <c r="Q43" s="29">
        <f>CEILING(Q41, 5)</f>
        <v>2195</v>
      </c>
    </row>
    <row r="44" spans="1:35" ht="16" thickBot="1" x14ac:dyDescent="0.25">
      <c r="A44" s="43"/>
      <c r="B44" s="44"/>
      <c r="C44" s="44"/>
      <c r="D44" s="45"/>
      <c r="H44" s="34"/>
      <c r="I44" s="34"/>
      <c r="J44" s="7"/>
      <c r="K44" s="7"/>
      <c r="L44" s="7"/>
      <c r="M44" s="7"/>
      <c r="N44" s="7"/>
      <c r="O44" s="7"/>
      <c r="P44" s="7"/>
      <c r="Q44" s="7"/>
    </row>
    <row r="45" spans="1:35" x14ac:dyDescent="0.2">
      <c r="H45" s="34"/>
      <c r="I45" s="34"/>
      <c r="J45" s="7"/>
      <c r="K45" s="7"/>
      <c r="L45" s="7"/>
      <c r="M45" s="7"/>
      <c r="N45" s="7"/>
      <c r="O45" s="7"/>
      <c r="P45" s="7"/>
      <c r="Q45" s="7"/>
    </row>
    <row r="46" spans="1:35" x14ac:dyDescent="0.2">
      <c r="H46" s="34"/>
      <c r="I46" s="34"/>
      <c r="J46" s="7"/>
      <c r="K46" s="7"/>
      <c r="L46" s="7"/>
      <c r="M46" s="7"/>
      <c r="N46" s="7"/>
      <c r="O46" s="7"/>
      <c r="P46" s="7"/>
      <c r="Q46" s="7"/>
    </row>
    <row r="47" spans="1:35" x14ac:dyDescent="0.2">
      <c r="H47" s="34"/>
      <c r="I47" s="34"/>
      <c r="J47" s="7"/>
      <c r="K47" s="7"/>
      <c r="L47" s="7"/>
      <c r="M47" s="7"/>
      <c r="N47" s="7"/>
      <c r="O47" s="7"/>
      <c r="P47" s="7"/>
      <c r="Q47" s="7"/>
    </row>
    <row r="48" spans="1:35" x14ac:dyDescent="0.2">
      <c r="H48" s="34"/>
      <c r="I48" s="34"/>
      <c r="J48" s="7"/>
      <c r="K48" s="7"/>
      <c r="L48" s="7"/>
      <c r="M48" s="7"/>
      <c r="N48" s="7"/>
      <c r="O48" s="7"/>
      <c r="P48" s="7"/>
      <c r="Q48" s="7"/>
    </row>
    <row r="49" spans="6:19" x14ac:dyDescent="0.2">
      <c r="H49" s="34"/>
      <c r="I49" s="34"/>
      <c r="J49" s="7"/>
      <c r="K49" s="7"/>
      <c r="L49" s="7"/>
      <c r="M49" s="7"/>
      <c r="N49" s="7"/>
      <c r="O49" s="7"/>
      <c r="P49" s="7"/>
      <c r="Q49" s="7"/>
    </row>
    <row r="50" spans="6:19" x14ac:dyDescent="0.2">
      <c r="H50" s="34"/>
      <c r="I50" s="34"/>
      <c r="J50" s="7"/>
      <c r="K50" s="7"/>
      <c r="L50" s="7"/>
      <c r="M50" s="7"/>
      <c r="N50" s="7"/>
      <c r="O50" s="7"/>
      <c r="P50" s="7"/>
      <c r="Q50" s="7"/>
    </row>
    <row r="51" spans="6:19" x14ac:dyDescent="0.2">
      <c r="H51" s="34"/>
      <c r="I51" s="34"/>
      <c r="J51" s="7"/>
      <c r="K51" s="7"/>
      <c r="L51" s="7"/>
      <c r="M51" s="7"/>
      <c r="N51" s="7"/>
      <c r="O51" s="7"/>
      <c r="P51" s="7"/>
      <c r="Q51" s="7"/>
    </row>
    <row r="54" spans="6:19" ht="19" x14ac:dyDescent="0.25">
      <c r="I54" s="35" t="s">
        <v>174</v>
      </c>
      <c r="J54" s="35"/>
    </row>
    <row r="55" spans="6:19" x14ac:dyDescent="0.2">
      <c r="H55" s="34" t="s">
        <v>166</v>
      </c>
      <c r="I55" s="34"/>
      <c r="J55" s="7"/>
      <c r="K55" s="7"/>
      <c r="L55" s="7"/>
      <c r="M55" s="7"/>
      <c r="N55" s="7"/>
      <c r="O55" s="7"/>
      <c r="P55" s="7"/>
      <c r="Q55" s="7"/>
    </row>
    <row r="56" spans="6:19" x14ac:dyDescent="0.2">
      <c r="H56" s="34"/>
      <c r="I56" s="34"/>
      <c r="J56" s="11">
        <v>2058</v>
      </c>
      <c r="K56" s="11">
        <v>2083</v>
      </c>
      <c r="L56" s="7"/>
      <c r="M56" s="7"/>
      <c r="N56" s="7"/>
      <c r="O56" s="7"/>
      <c r="P56" s="11">
        <v>2096</v>
      </c>
      <c r="Q56" s="11">
        <v>2154</v>
      </c>
    </row>
    <row r="57" spans="6:19" ht="16" thickBot="1" x14ac:dyDescent="0.25">
      <c r="H57" s="34"/>
      <c r="I57" s="34"/>
      <c r="J57" s="7"/>
      <c r="K57" s="7"/>
      <c r="L57" s="7"/>
      <c r="M57" s="7"/>
      <c r="N57" s="7"/>
      <c r="O57" s="7"/>
      <c r="P57" s="7"/>
      <c r="Q57" s="7"/>
    </row>
    <row r="58" spans="6:19" ht="16" thickBot="1" x14ac:dyDescent="0.25">
      <c r="F58" s="4"/>
      <c r="G58" s="4"/>
      <c r="H58" s="34"/>
      <c r="I58" s="34"/>
      <c r="J58" s="22">
        <f>FLOOR(J56,5)</f>
        <v>2055</v>
      </c>
      <c r="K58" s="23">
        <f>CEILING(K56, 5)</f>
        <v>2085</v>
      </c>
      <c r="L58" s="7"/>
      <c r="M58" s="11"/>
      <c r="N58" s="7"/>
      <c r="O58" s="7"/>
      <c r="P58" s="7"/>
      <c r="Q58" s="7"/>
      <c r="S58" s="4"/>
    </row>
    <row r="59" spans="6:19" ht="16" thickBot="1" x14ac:dyDescent="0.25">
      <c r="F59" s="4"/>
      <c r="G59" s="4"/>
      <c r="H59" s="34"/>
      <c r="I59" s="34"/>
      <c r="J59" s="11"/>
      <c r="K59" s="7"/>
      <c r="L59" s="7"/>
      <c r="M59" s="11"/>
      <c r="N59" s="7"/>
      <c r="O59" s="7"/>
      <c r="P59" s="18">
        <f>FLOOR(P56,5)</f>
        <v>2095</v>
      </c>
      <c r="Q59" s="17">
        <f>CEILING(Q56, 5)</f>
        <v>2155</v>
      </c>
      <c r="S59" s="4"/>
    </row>
    <row r="60" spans="6:19" x14ac:dyDescent="0.2">
      <c r="F60" s="4"/>
      <c r="G60" s="4"/>
      <c r="H60" s="34"/>
      <c r="I60" s="34"/>
      <c r="J60" s="11"/>
      <c r="K60" s="7"/>
      <c r="L60" s="7"/>
      <c r="M60" s="11"/>
      <c r="N60" s="7"/>
      <c r="O60" s="7"/>
      <c r="P60" s="7"/>
      <c r="Q60" s="7"/>
      <c r="S60" s="4"/>
    </row>
    <row r="61" spans="6:19" x14ac:dyDescent="0.2">
      <c r="F61" s="5"/>
      <c r="G61" s="4"/>
      <c r="H61" s="34"/>
      <c r="I61" s="34"/>
      <c r="J61" s="11"/>
      <c r="K61" s="7"/>
      <c r="L61" s="7"/>
      <c r="M61" s="11"/>
      <c r="N61" s="7"/>
      <c r="O61" s="7"/>
      <c r="P61" s="7"/>
      <c r="Q61" s="7"/>
      <c r="S61" s="4"/>
    </row>
    <row r="62" spans="6:19" x14ac:dyDescent="0.2">
      <c r="F62" s="5"/>
      <c r="G62" s="4"/>
      <c r="H62" s="34"/>
      <c r="I62" s="34"/>
      <c r="J62" s="11"/>
      <c r="K62" s="7"/>
      <c r="L62" s="7"/>
      <c r="M62" s="11"/>
      <c r="N62" s="7"/>
      <c r="O62" s="7"/>
      <c r="P62" s="7"/>
      <c r="Q62" s="7"/>
      <c r="S62" s="4"/>
    </row>
    <row r="63" spans="6:19" x14ac:dyDescent="0.2">
      <c r="H63" s="34"/>
      <c r="I63" s="34"/>
      <c r="J63" s="7"/>
      <c r="K63" s="7"/>
      <c r="L63" s="7"/>
      <c r="M63" s="7"/>
      <c r="N63" s="7"/>
      <c r="O63" s="7"/>
      <c r="P63" s="7"/>
      <c r="Q63" s="7"/>
    </row>
    <row r="64" spans="6:19" x14ac:dyDescent="0.2">
      <c r="H64" s="34"/>
      <c r="I64" s="34"/>
      <c r="J64" s="7"/>
      <c r="K64" s="7"/>
      <c r="L64" s="7"/>
      <c r="M64" s="7"/>
      <c r="N64" s="7"/>
      <c r="O64" s="7"/>
      <c r="P64" s="7"/>
      <c r="Q64" s="7"/>
    </row>
    <row r="65" spans="8:17" x14ac:dyDescent="0.2">
      <c r="H65" s="34"/>
      <c r="I65" s="34"/>
      <c r="J65" s="7"/>
      <c r="K65" s="7"/>
      <c r="L65" s="7"/>
      <c r="M65" s="7"/>
      <c r="N65" s="7"/>
      <c r="O65" s="7"/>
      <c r="P65" s="7"/>
      <c r="Q65" s="7"/>
    </row>
    <row r="66" spans="8:17" x14ac:dyDescent="0.2">
      <c r="H66" s="34"/>
      <c r="I66" s="34"/>
      <c r="J66" s="7"/>
      <c r="K66" s="7"/>
      <c r="L66" s="7"/>
      <c r="M66" s="7"/>
      <c r="N66" s="7"/>
      <c r="O66" s="7"/>
      <c r="P66" s="7"/>
      <c r="Q66" s="7"/>
    </row>
    <row r="69" spans="8:17" ht="19" x14ac:dyDescent="0.25">
      <c r="I69" s="35" t="s">
        <v>175</v>
      </c>
      <c r="J69" s="35"/>
      <c r="P69" s="35" t="s">
        <v>176</v>
      </c>
      <c r="Q69" s="35"/>
    </row>
    <row r="70" spans="8:17" x14ac:dyDescent="0.2">
      <c r="I70" s="7"/>
      <c r="J70" s="7"/>
      <c r="K70" s="36" t="s">
        <v>167</v>
      </c>
      <c r="L70" s="36"/>
      <c r="P70" s="36" t="s">
        <v>168</v>
      </c>
      <c r="Q70" s="36"/>
    </row>
    <row r="71" spans="8:17" x14ac:dyDescent="0.2">
      <c r="I71" s="7">
        <f>MIN(I5:I7,I12:I14)</f>
        <v>2045</v>
      </c>
      <c r="J71" s="7"/>
      <c r="K71" s="36"/>
      <c r="L71" s="36"/>
      <c r="O71">
        <f>MIN(O5,O12)</f>
        <v>2084</v>
      </c>
      <c r="P71" s="36"/>
      <c r="Q71" s="36"/>
    </row>
    <row r="72" spans="8:17" ht="16" thickBot="1" x14ac:dyDescent="0.25">
      <c r="I72" s="7"/>
      <c r="J72" s="7"/>
      <c r="K72" s="36"/>
      <c r="L72" s="36"/>
      <c r="P72" s="36"/>
      <c r="Q72" s="36"/>
    </row>
    <row r="73" spans="8:17" ht="16" thickBot="1" x14ac:dyDescent="0.25">
      <c r="I73" s="7"/>
      <c r="J73" s="7"/>
      <c r="K73" s="36"/>
      <c r="L73" s="36"/>
      <c r="O73" s="24">
        <f>FLOOR(O71,5)</f>
        <v>2080</v>
      </c>
      <c r="P73" s="36"/>
      <c r="Q73" s="36"/>
    </row>
    <row r="74" spans="8:17" x14ac:dyDescent="0.2">
      <c r="I74" s="7"/>
      <c r="J74" s="7"/>
      <c r="K74" s="36"/>
      <c r="L74" s="36"/>
      <c r="P74" s="36"/>
      <c r="Q74" s="36"/>
    </row>
    <row r="75" spans="8:17" x14ac:dyDescent="0.2">
      <c r="I75" s="7"/>
      <c r="J75" s="7"/>
      <c r="K75" s="36"/>
      <c r="L75" s="36"/>
      <c r="P75" s="36"/>
      <c r="Q75" s="36"/>
    </row>
    <row r="76" spans="8:17" x14ac:dyDescent="0.2">
      <c r="I76" s="7"/>
      <c r="J76" s="7"/>
      <c r="K76" s="36"/>
      <c r="L76" s="36"/>
      <c r="P76" s="36"/>
      <c r="Q76" s="36"/>
    </row>
    <row r="77" spans="8:17" x14ac:dyDescent="0.2">
      <c r="I77" s="7"/>
      <c r="J77" s="7"/>
      <c r="K77" s="36"/>
      <c r="L77" s="36"/>
      <c r="P77" s="36"/>
      <c r="Q77" s="36"/>
    </row>
    <row r="78" spans="8:17" x14ac:dyDescent="0.2">
      <c r="I78" s="7"/>
      <c r="J78" s="7"/>
      <c r="K78" s="36"/>
      <c r="L78" s="36"/>
      <c r="P78" s="36"/>
      <c r="Q78" s="36"/>
    </row>
    <row r="79" spans="8:17" x14ac:dyDescent="0.2">
      <c r="I79" s="7"/>
      <c r="J79" s="7"/>
      <c r="K79" s="36"/>
      <c r="L79" s="36"/>
      <c r="P79" s="36"/>
      <c r="Q79" s="36"/>
    </row>
    <row r="83" spans="15:17" ht="19" x14ac:dyDescent="0.25">
      <c r="P83" s="35" t="s">
        <v>177</v>
      </c>
      <c r="Q83" s="35"/>
    </row>
    <row r="84" spans="15:17" ht="15" customHeight="1" x14ac:dyDescent="0.2">
      <c r="P84" s="36" t="s">
        <v>169</v>
      </c>
      <c r="Q84" s="36"/>
    </row>
    <row r="85" spans="15:17" ht="15" customHeight="1" x14ac:dyDescent="0.2">
      <c r="O85">
        <f>MIN(O6,O13)</f>
        <v>2076</v>
      </c>
      <c r="P85" s="36"/>
      <c r="Q85" s="36"/>
    </row>
    <row r="86" spans="15:17" ht="16" thickBot="1" x14ac:dyDescent="0.25">
      <c r="P86" s="36"/>
      <c r="Q86" s="36"/>
    </row>
    <row r="87" spans="15:17" ht="16" thickBot="1" x14ac:dyDescent="0.25">
      <c r="O87" s="24">
        <f>FLOOR(O85,5)</f>
        <v>2075</v>
      </c>
      <c r="P87" s="36"/>
      <c r="Q87" s="36"/>
    </row>
    <row r="88" spans="15:17" x14ac:dyDescent="0.2">
      <c r="P88" s="36"/>
      <c r="Q88" s="36"/>
    </row>
    <row r="89" spans="15:17" x14ac:dyDescent="0.2">
      <c r="P89" s="36"/>
      <c r="Q89" s="36"/>
    </row>
    <row r="90" spans="15:17" x14ac:dyDescent="0.2">
      <c r="P90" s="36"/>
      <c r="Q90" s="36"/>
    </row>
    <row r="91" spans="15:17" x14ac:dyDescent="0.2">
      <c r="P91" s="36"/>
      <c r="Q91" s="36"/>
    </row>
    <row r="92" spans="15:17" x14ac:dyDescent="0.2">
      <c r="P92" s="36"/>
      <c r="Q92" s="36"/>
    </row>
    <row r="93" spans="15:17" x14ac:dyDescent="0.2">
      <c r="P93" s="36"/>
      <c r="Q93" s="36"/>
    </row>
    <row r="96" spans="15:17" ht="19" x14ac:dyDescent="0.25">
      <c r="P96" s="35" t="s">
        <v>178</v>
      </c>
      <c r="Q96" s="35"/>
    </row>
    <row r="97" spans="15:17" x14ac:dyDescent="0.2">
      <c r="P97" s="36" t="s">
        <v>170</v>
      </c>
      <c r="Q97" s="36"/>
    </row>
    <row r="98" spans="15:17" x14ac:dyDescent="0.2">
      <c r="O98">
        <f>MIN(O7,O14)</f>
        <v>2071</v>
      </c>
      <c r="P98" s="36"/>
      <c r="Q98" s="36"/>
    </row>
    <row r="99" spans="15:17" ht="16" thickBot="1" x14ac:dyDescent="0.25">
      <c r="P99" s="36"/>
      <c r="Q99" s="36"/>
    </row>
    <row r="100" spans="15:17" ht="16" thickBot="1" x14ac:dyDescent="0.25">
      <c r="O100" s="24">
        <f>FLOOR(O98,5)</f>
        <v>2070</v>
      </c>
      <c r="P100" s="36"/>
      <c r="Q100" s="36"/>
    </row>
    <row r="101" spans="15:17" x14ac:dyDescent="0.2">
      <c r="P101" s="36"/>
      <c r="Q101" s="36"/>
    </row>
    <row r="102" spans="15:17" x14ac:dyDescent="0.2">
      <c r="P102" s="36"/>
      <c r="Q102" s="36"/>
    </row>
    <row r="103" spans="15:17" x14ac:dyDescent="0.2">
      <c r="P103" s="36"/>
      <c r="Q103" s="36"/>
    </row>
    <row r="104" spans="15:17" x14ac:dyDescent="0.2">
      <c r="P104" s="36"/>
      <c r="Q104" s="36"/>
    </row>
    <row r="105" spans="15:17" x14ac:dyDescent="0.2">
      <c r="P105" s="36"/>
      <c r="Q105" s="36"/>
    </row>
    <row r="106" spans="15:17" x14ac:dyDescent="0.2">
      <c r="P106" s="36"/>
      <c r="Q106" s="36"/>
    </row>
  </sheetData>
  <mergeCells count="20">
    <mergeCell ref="A24:A32"/>
    <mergeCell ref="H24:I35"/>
    <mergeCell ref="I69:J69"/>
    <mergeCell ref="B3:F3"/>
    <mergeCell ref="H3:L3"/>
    <mergeCell ref="N3:R3"/>
    <mergeCell ref="T3:X3"/>
    <mergeCell ref="I23:J23"/>
    <mergeCell ref="A38:D44"/>
    <mergeCell ref="I39:J39"/>
    <mergeCell ref="H40:I51"/>
    <mergeCell ref="I54:J54"/>
    <mergeCell ref="H55:I66"/>
    <mergeCell ref="P97:Q106"/>
    <mergeCell ref="P69:Q69"/>
    <mergeCell ref="K70:L79"/>
    <mergeCell ref="P70:Q79"/>
    <mergeCell ref="P83:Q83"/>
    <mergeCell ref="P84:Q93"/>
    <mergeCell ref="P96:Q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SANDY_HOOK</vt:lpstr>
      <vt:lpstr>Cape May</vt:lpstr>
      <vt:lpstr>PHILADELPHIA</vt:lpstr>
      <vt:lpstr>NYC</vt:lpstr>
      <vt:lpstr>Atlantic City</vt:lpstr>
      <vt:lpstr>NJSTAP.Coastal</vt:lpstr>
      <vt:lpstr>NJSTAP_AtlanticCity</vt:lpstr>
      <vt:lpstr>NJSTAP_AC_2n4FT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Praveen Kumar</cp:lastModifiedBy>
  <dcterms:created xsi:type="dcterms:W3CDTF">2025-06-20T17:34:37Z</dcterms:created>
  <dcterms:modified xsi:type="dcterms:W3CDTF">2025-07-17T16:03:57Z</dcterms:modified>
</cp:coreProperties>
</file>