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53813C85-7646-4AF1-888D-6F7B04627695}" xr6:coauthVersionLast="47" xr6:coauthVersionMax="47" xr10:uidLastSave="{00000000-0000-0000-0000-000000000000}"/>
  <bookViews>
    <workbookView xWindow="10785" yWindow="5325" windowWidth="17220" windowHeight="9555" activeTab="1" xr2:uid="{00000000-000D-0000-FFFF-FFFF00000000}"/>
  </bookViews>
  <sheets>
    <sheet name="Extracting Data 2" sheetId="5" r:id="rId1"/>
    <sheet name="What-if Analysis" sheetId="1" r:id="rId2"/>
    <sheet name="Lookup" sheetId="2" r:id="rId3"/>
    <sheet name="Protect sheet (whole sheet)" sheetId="6" r:id="rId4"/>
    <sheet name="Protect sheet (specific range)" sheetId="7" r:id="rId5"/>
    <sheet name="Sheet2" sheetId="3" r:id="rId6"/>
  </sheets>
  <externalReferences>
    <externalReference r:id="rId7"/>
  </externalReferences>
  <definedNames>
    <definedName name="column_name">Lookup!$A$1:$G$1</definedName>
    <definedName name="DATA">Lookup!$A$2:$G$21</definedName>
    <definedName name="emp">#REF!</definedName>
    <definedName name="Region">[1]Sheet1!$O$4:$O$10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K10" i="2"/>
  <c r="L10" i="2"/>
  <c r="M10" i="2"/>
  <c r="M5" i="2"/>
  <c r="M6" i="2"/>
  <c r="M7" i="2"/>
  <c r="M8" i="2"/>
  <c r="M9" i="2"/>
  <c r="L5" i="2"/>
  <c r="L6" i="2"/>
  <c r="L7" i="2"/>
  <c r="L8" i="2"/>
  <c r="L9" i="2"/>
  <c r="K7" i="2"/>
  <c r="K5" i="2"/>
  <c r="K6" i="2"/>
  <c r="K8" i="2"/>
  <c r="K9" i="2"/>
  <c r="K4" i="2"/>
  <c r="J16" i="2" s="1"/>
  <c r="M4" i="2"/>
  <c r="P65" i="1"/>
  <c r="O65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8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29" i="1"/>
  <c r="O30" i="1"/>
  <c r="O28" i="1"/>
  <c r="N28" i="1"/>
  <c r="N21" i="1"/>
  <c r="P6" i="1"/>
  <c r="G6" i="1"/>
  <c r="K17" i="5"/>
  <c r="M5" i="5"/>
  <c r="L3" i="5"/>
  <c r="O2" i="5"/>
  <c r="L2" i="5"/>
  <c r="J4" i="5"/>
  <c r="O3" i="5"/>
  <c r="O7" i="5"/>
  <c r="O11" i="5"/>
  <c r="O15" i="5"/>
  <c r="O16" i="5"/>
  <c r="O19" i="5"/>
  <c r="O20" i="5"/>
  <c r="M3" i="5"/>
  <c r="M4" i="5"/>
  <c r="M8" i="5"/>
  <c r="M9" i="5"/>
  <c r="L7" i="5"/>
  <c r="L8" i="5"/>
  <c r="L11" i="5"/>
  <c r="L13" i="5"/>
  <c r="L16" i="5"/>
  <c r="L17" i="5"/>
  <c r="L20" i="5"/>
  <c r="L21" i="5"/>
  <c r="K15" i="5"/>
  <c r="K19" i="5"/>
  <c r="I3" i="5"/>
  <c r="K3" i="5" s="1"/>
  <c r="I4" i="5"/>
  <c r="K4" i="5" s="1"/>
  <c r="I5" i="5"/>
  <c r="L5" i="5" s="1"/>
  <c r="I6" i="5"/>
  <c r="K6" i="5" s="1"/>
  <c r="I7" i="5"/>
  <c r="K7" i="5" s="1"/>
  <c r="I8" i="5"/>
  <c r="K8" i="5" s="1"/>
  <c r="I9" i="5"/>
  <c r="K9" i="5" s="1"/>
  <c r="I10" i="5"/>
  <c r="K10" i="5" s="1"/>
  <c r="I11" i="5"/>
  <c r="M11" i="5" s="1"/>
  <c r="I12" i="5"/>
  <c r="K12" i="5" s="1"/>
  <c r="I13" i="5"/>
  <c r="K13" i="5" s="1"/>
  <c r="I14" i="5"/>
  <c r="K14" i="5" s="1"/>
  <c r="I15" i="5"/>
  <c r="M15" i="5" s="1"/>
  <c r="I16" i="5"/>
  <c r="K16" i="5" s="1"/>
  <c r="I17" i="5"/>
  <c r="I18" i="5"/>
  <c r="K18" i="5" s="1"/>
  <c r="I19" i="5"/>
  <c r="M19" i="5" s="1"/>
  <c r="I20" i="5"/>
  <c r="K20" i="5" s="1"/>
  <c r="I21" i="5"/>
  <c r="K21" i="5" s="1"/>
  <c r="I2" i="5"/>
  <c r="K2" i="5" s="1"/>
  <c r="M18" i="5" l="1"/>
  <c r="M17" i="5"/>
  <c r="O10" i="5"/>
  <c r="K11" i="5"/>
  <c r="L19" i="5"/>
  <c r="L15" i="5"/>
  <c r="L10" i="5"/>
  <c r="L6" i="5"/>
  <c r="M20" i="5"/>
  <c r="M16" i="5"/>
  <c r="M7" i="5"/>
  <c r="O18" i="5"/>
  <c r="O14" i="5"/>
  <c r="O9" i="5"/>
  <c r="O5" i="5"/>
  <c r="M14" i="5"/>
  <c r="M21" i="5"/>
  <c r="M13" i="5"/>
  <c r="O6" i="5"/>
  <c r="L18" i="5"/>
  <c r="L14" i="5"/>
  <c r="L9" i="5"/>
  <c r="L4" i="5"/>
  <c r="M10" i="5"/>
  <c r="M6" i="5"/>
  <c r="O21" i="5"/>
  <c r="O17" i="5"/>
  <c r="O13" i="5"/>
  <c r="O8" i="5"/>
  <c r="O4" i="5"/>
  <c r="L12" i="5"/>
  <c r="O12" i="5"/>
  <c r="M12" i="5"/>
  <c r="J19" i="5"/>
  <c r="J15" i="5"/>
  <c r="J11" i="5"/>
  <c r="J5" i="5"/>
  <c r="J7" i="5"/>
  <c r="M2" i="5"/>
  <c r="K5" i="5"/>
  <c r="J2" i="5"/>
  <c r="J18" i="5"/>
  <c r="J14" i="5"/>
  <c r="J10" i="5"/>
  <c r="J6" i="5"/>
  <c r="I26" i="5"/>
  <c r="I27" i="5" s="1"/>
  <c r="J21" i="5"/>
  <c r="J17" i="5"/>
  <c r="J13" i="5"/>
  <c r="J9" i="5"/>
  <c r="J20" i="5"/>
  <c r="J16" i="5"/>
  <c r="J12" i="5"/>
  <c r="J8" i="5"/>
  <c r="J3" i="5"/>
  <c r="F34" i="1" l="1"/>
  <c r="E34" i="1"/>
  <c r="E31" i="1"/>
  <c r="E27" i="1"/>
  <c r="E25" i="1"/>
  <c r="E23" i="1"/>
</calcChain>
</file>

<file path=xl/sharedStrings.xml><?xml version="1.0" encoding="utf-8"?>
<sst xmlns="http://schemas.openxmlformats.org/spreadsheetml/2006/main" count="487" uniqueCount="143">
  <si>
    <t xml:space="preserve">Principle </t>
  </si>
  <si>
    <t>Rate</t>
  </si>
  <si>
    <t>Time</t>
  </si>
  <si>
    <t>FV</t>
  </si>
  <si>
    <t>go to&gt; fx and enter value leaving pmt</t>
  </si>
  <si>
    <t>nper = time there</t>
  </si>
  <si>
    <t>by using goal seek</t>
  </si>
  <si>
    <t>What-if Analysis</t>
  </si>
  <si>
    <t>you have to apply fv formula then go to goal seek</t>
  </si>
  <si>
    <t>this all related to get future value</t>
  </si>
  <si>
    <t>this all related to present value</t>
  </si>
  <si>
    <t>PV</t>
  </si>
  <si>
    <t>EMI</t>
  </si>
  <si>
    <t>in EMI  how much I have going to pay principle amnt</t>
  </si>
  <si>
    <t>PPmt</t>
  </si>
  <si>
    <t>pmt = payment</t>
  </si>
  <si>
    <t>divde 12</t>
  </si>
  <si>
    <t>mult 12 in fx formula</t>
  </si>
  <si>
    <t>ipmt</t>
  </si>
  <si>
    <t>given</t>
  </si>
  <si>
    <t>make changes</t>
  </si>
  <si>
    <t>for which month</t>
  </si>
  <si>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</si>
  <si>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</si>
  <si>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</si>
  <si>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</si>
  <si>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</si>
  <si>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</si>
  <si>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</si>
  <si>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</si>
  <si>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</si>
  <si>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</si>
  <si>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Training</t>
  </si>
  <si>
    <t>Anjali Thakur</t>
  </si>
  <si>
    <t>Govindpuri</t>
  </si>
  <si>
    <t>Delhi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</si>
  <si>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</si>
  <si>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</si>
  <si>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</si>
  <si>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</si>
  <si>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</si>
  <si>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</si>
  <si>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</si>
  <si>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</si>
  <si>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N</t>
  </si>
  <si>
    <t>R&amp;D</t>
  </si>
  <si>
    <t>Sanjay Gupta</t>
  </si>
  <si>
    <t>G K - II</t>
  </si>
  <si>
    <t>Link Road</t>
  </si>
  <si>
    <t>Cuttack</t>
  </si>
  <si>
    <t>W</t>
  </si>
  <si>
    <t>Prakash Dutta</t>
  </si>
  <si>
    <t>Elgin Road</t>
  </si>
  <si>
    <t>Kolkata</t>
  </si>
  <si>
    <t>E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</si>
  <si>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</si>
  <si>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</si>
  <si>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</si>
  <si>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</si>
  <si>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</si>
  <si>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</si>
  <si>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</si>
  <si>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</si>
  <si>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</si>
  <si>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</si>
  <si>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</si>
  <si>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</si>
  <si>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</si>
  <si>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</si>
  <si>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</si>
  <si>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</si>
  <si>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</si>
  <si>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</si>
  <si>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</si>
  <si>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</si>
  <si>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</si>
  <si>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</si>
  <si>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</si>
  <si>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</si>
  <si>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</si>
  <si>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</si>
  <si>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</si>
  <si>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</si>
  <si>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no need of sort data</t>
  </si>
  <si>
    <t>but have problem with giving index value</t>
  </si>
  <si>
    <t>if error</t>
  </si>
  <si>
    <t>Match</t>
  </si>
  <si>
    <t>vlookup and match</t>
  </si>
  <si>
    <t>Reg No</t>
  </si>
  <si>
    <t>Name</t>
  </si>
  <si>
    <t>English</t>
  </si>
  <si>
    <t>Kannada</t>
  </si>
  <si>
    <t>Hindi</t>
  </si>
  <si>
    <t>Science</t>
  </si>
  <si>
    <t>Maths</t>
  </si>
  <si>
    <t>Computer</t>
  </si>
  <si>
    <t>total</t>
  </si>
  <si>
    <t>rank</t>
  </si>
  <si>
    <t>grade</t>
  </si>
  <si>
    <t>Grade</t>
  </si>
  <si>
    <t>Suman</t>
  </si>
  <si>
    <t>Rakesh</t>
  </si>
  <si>
    <t>Amith</t>
  </si>
  <si>
    <t>Suresh</t>
  </si>
  <si>
    <t>Vineeth</t>
  </si>
  <si>
    <t>Naveen</t>
  </si>
  <si>
    <t>Ajay</t>
  </si>
  <si>
    <t>Praveen</t>
  </si>
  <si>
    <t>Prashanth</t>
  </si>
  <si>
    <t>horizontal is autosum in home tab for total</t>
  </si>
  <si>
    <t>Arun</t>
  </si>
  <si>
    <t>Ram</t>
  </si>
  <si>
    <t>Adithya</t>
  </si>
  <si>
    <t>Veena</t>
  </si>
  <si>
    <t>Shanoj</t>
  </si>
  <si>
    <t>Sriram</t>
  </si>
  <si>
    <t>Anand</t>
  </si>
  <si>
    <t>Ravi</t>
  </si>
  <si>
    <t>Sheeja</t>
  </si>
  <si>
    <t>Lakshmi</t>
  </si>
  <si>
    <t>Roopa</t>
  </si>
  <si>
    <t>wrong logic</t>
  </si>
  <si>
    <t>right logic</t>
  </si>
  <si>
    <t>&gt;450 = excellent</t>
  </si>
  <si>
    <t>&lt;450 = lazy</t>
  </si>
  <si>
    <t>&gt;400 = Good</t>
  </si>
  <si>
    <t>&lt;400 = lazy</t>
  </si>
  <si>
    <t>Min :-</t>
  </si>
  <si>
    <t>Max :-</t>
  </si>
  <si>
    <t>Month</t>
  </si>
  <si>
    <t>Total :-</t>
  </si>
  <si>
    <t>password :- 123</t>
  </si>
  <si>
    <t>right click on sheet. From sheet name</t>
  </si>
  <si>
    <t>select "protect sheet"</t>
  </si>
  <si>
    <t>give password ""</t>
  </si>
  <si>
    <t>To Protect :-</t>
  </si>
  <si>
    <t>To Un-Protect :-</t>
  </si>
  <si>
    <t>select "Unprotect sheet"</t>
  </si>
  <si>
    <t>select specific range, which you want to protect</t>
  </si>
  <si>
    <t>select "Home &gt; Format  &gt; Format cells &gt; Protection &gt; Locked &gt; "</t>
  </si>
  <si>
    <t>select all cell in sheet by "ctrl+a" &gt; "ctrl+1" &gt; under "protection" untick all options</t>
  </si>
  <si>
    <t>select specific range, which you have protected</t>
  </si>
  <si>
    <t>"ctrl+1" &gt; under "protection" untick all the option &gt; "OK"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</si>
</sst>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₹&quot;#,##0.00_);\(&quot;₹&quot;#,##0.00\)"/>
    <numFmt numFmtId="165" formatCode="&quot;₹&quot;#,##0.00_);[Red]\(&quot;₹&quot;#,##0.00\)"/>
    <numFmt numFmtId="166" formatCode="_ [$₹-4009]\ * #,##0.00_ ;_ [$₹-4009]\ * \-#,##0.00_ ;_ [$₹-4009]\ * &quot;-&quot;??_ ;_ @_ "/>
    <numFmt numFmtId="167" formatCode="_ [$₹-447]* #,##0.00_ ;_ [$₹-447]* \-#,##0.00_ ;_ [$₹-447]* &quot;-&quot;??_ ;_ @_ "/>
    <numFmt numFmtId="168" formatCode="_ [$₹-439]* #,##0.00_ ;_ [$₹-439]* \-#,##0.00_ ;_ [$₹-439]* &quot;-&quot;??_ ;_ @_ "/>
    <numFmt numFmtId="169" formatCode="&quot;₹&quot;#,##0.00"/>
    <numFmt numFmtId="170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10" fontId="0" fillId="0" borderId="0" xfId="0" applyNumberFormat="1"/>
    <xf numFmtId="8" fontId="0" fillId="0" borderId="0" xfId="0" applyNumberFormat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166" fontId="0" fillId="0" borderId="0" xfId="1" applyNumberFormat="1" applyFont="1"/>
    <xf numFmtId="168" fontId="0" fillId="0" borderId="0" xfId="1" applyNumberFormat="1" applyFont="1"/>
    <xf numFmtId="0" fontId="0" fillId="2" borderId="0" xfId="0" applyFill="1"/>
    <xf numFmtId="0" fontId="0" fillId="0" borderId="1" xfId="0" applyBorder="1"/>
    <xf numFmtId="10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9" fontId="0" fillId="0" borderId="1" xfId="0" applyNumberFormat="1" applyBorder="1"/>
    <xf numFmtId="170" fontId="0" fillId="0" borderId="0" xfId="0" applyNumberFormat="1"/>
    <xf numFmtId="0" fontId="4" fillId="0" borderId="0" xfId="2" applyFont="1"/>
    <xf numFmtId="0" fontId="3" fillId="0" borderId="0" xfId="2"/>
    <xf numFmtId="0" fontId="5" fillId="0" borderId="0" xfId="2" applyFont="1"/>
    <xf numFmtId="0" fontId="3" fillId="0" borderId="0" xfId="2" applyAlignment="1">
      <alignment horizontal="center"/>
    </xf>
    <xf numFmtId="0" fontId="3" fillId="2" borderId="0" xfId="2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4" xfId="1" applyFont="1" applyBorder="1"/>
    <xf numFmtId="9" fontId="0" fillId="0" borderId="0" xfId="0" applyNumberFormat="1"/>
    <xf numFmtId="166" fontId="0" fillId="0" borderId="9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Protection="1">
      <protection locked="0"/>
    </xf>
    <xf numFmtId="0" fontId="0" fillId="2" borderId="4" xfId="0" applyFill="1" applyBorder="1"/>
    <xf numFmtId="0" fontId="0" fillId="0" borderId="0" xfId="0" applyBorder="1"/>
    <xf numFmtId="10" fontId="0" fillId="0" borderId="0" xfId="0" applyNumberFormat="1" applyBorder="1"/>
    <xf numFmtId="44" fontId="0" fillId="0" borderId="0" xfId="0" applyNumberFormat="1" applyBorder="1"/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450850</xdr:colOff>
      <xdr:row>2</xdr:row>
      <xdr:rowOff>61913</xdr:rowOff>
    </xdr:from>
    <xdr:to>
      <xdr:col>22</xdr:col>
      <xdr:colOff>573151</xdr:colOff>
      <xdr:row>8</xdr:row>
      <xdr:rowOff>28254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4350" y="442913"/>
          <a:ext cx="4999101" cy="1109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S%20Learning%20Lab%207%209%20pm%20online%20batch/data%20analytics/8%20-10%20pm/Day%2010%20data%20validation,%20conso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consolidation"/>
      <sheetName val="Sheet4"/>
      <sheetName val="Sheet5"/>
      <sheetName val="Sheet6"/>
      <sheetName val="Sheet7-sum"/>
      <sheetName val="Sheet3"/>
      <sheetName val="Sheet2"/>
    </sheetNames>
    <sheetDataSet>
      <sheetData sheetId="0">
        <row r="4">
          <cell r="O4" t="str">
            <v>W</v>
          </cell>
        </row>
        <row r="5">
          <cell r="O5" t="str">
            <v>N</v>
          </cell>
        </row>
        <row r="6">
          <cell r="O6" t="str">
            <v>S</v>
          </cell>
        </row>
        <row r="7">
          <cell r="O7" t="str">
            <v>E</v>
          </cell>
        </row>
        <row r="8">
          <cell r="O8" t="str">
            <v xml:space="preserve">NE </v>
          </cell>
        </row>
        <row r="9">
          <cell r="O9" t="str">
            <v>NS</v>
          </cell>
        </row>
        <row r="10">
          <cell r="O10" t="str">
            <v>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U28"/>
  <sheetViews>
    <sheetView zoomScale="90" zoomScaleNormal="90" workbookViewId="0">
      <selection activeCell="M34" sqref="M34"/>
    </sheetView>
  </sheetViews>
  <sheetFormatPr defaultColWidth="10.5703125" defaultRowHeight="15.75" x14ac:dyDescent="0.25"/>
  <cols>
    <col min="1" max="10" width="10.5703125" style="16"/>
    <col min="11" max="11" width="15.85546875" style="16" customWidth="1"/>
    <col min="12" max="12" width="16.140625" style="16" bestFit="1" customWidth="1"/>
    <col min="13" max="13" width="11.85546875" style="16" bestFit="1" customWidth="1"/>
    <col min="14" max="14" width="10.5703125" style="16"/>
    <col min="15" max="15" width="20.5703125" style="16" customWidth="1"/>
    <col min="16" max="16384" width="10.5703125" style="16"/>
  </cols>
  <sheetData>
    <row r="1" spans="1:21" x14ac:dyDescent="0.25">
      <c r="A1" s="15" t="s">
        <v>88</v>
      </c>
      <c r="B1" s="15" t="s">
        <v>89</v>
      </c>
      <c r="C1" s="15" t="s">
        <v>90</v>
      </c>
      <c r="D1" s="15" t="s">
        <v>91</v>
      </c>
      <c r="E1" s="15" t="s">
        <v>92</v>
      </c>
      <c r="F1" s="15" t="s">
        <v>93</v>
      </c>
      <c r="G1" s="15" t="s">
        <v>94</v>
      </c>
      <c r="H1" s="15" t="s">
        <v>95</v>
      </c>
      <c r="I1" s="15" t="s">
        <v>96</v>
      </c>
      <c r="J1" s="15" t="s">
        <v>97</v>
      </c>
      <c r="K1" s="15" t="s">
        <v>98</v>
      </c>
      <c r="L1" s="15" t="s">
        <v>98</v>
      </c>
      <c r="M1" s="15" t="s">
        <v>98</v>
      </c>
      <c r="O1" s="15" t="s">
        <v>99</v>
      </c>
      <c r="P1" s="15"/>
      <c r="Q1" s="15"/>
      <c r="R1" s="15"/>
      <c r="S1" s="15"/>
      <c r="T1" s="15"/>
      <c r="U1" s="15"/>
    </row>
    <row r="2" spans="1:21" x14ac:dyDescent="0.25">
      <c r="A2" s="16">
        <v>1</v>
      </c>
      <c r="B2" s="16" t="s">
        <v>100</v>
      </c>
      <c r="C2" s="16">
        <v>49</v>
      </c>
      <c r="D2" s="16">
        <v>30</v>
      </c>
      <c r="E2" s="16">
        <v>89</v>
      </c>
      <c r="F2" s="16">
        <v>70</v>
      </c>
      <c r="G2" s="16">
        <v>45</v>
      </c>
      <c r="H2" s="16">
        <v>90</v>
      </c>
      <c r="I2" s="16">
        <f>SUM(C2:H2)</f>
        <v>373</v>
      </c>
      <c r="J2" s="16">
        <f>RANK(I2,$I$2:$I$21)</f>
        <v>17</v>
      </c>
      <c r="K2" s="16" t="str">
        <f>IF(I2&gt;450,"Excellent","lazy")</f>
        <v>lazy</v>
      </c>
      <c r="L2" s="16" t="str">
        <f>IF(I2&gt;450,"Excellent",IF(I2&gt;400,"Good","Pass"))</f>
        <v>Pass</v>
      </c>
      <c r="M2" s="16" t="str">
        <f>IF(I2&gt;450,"Excellent",IF(I2&gt;400,"Good",IF(I2&gt;350,"Pass","fail")))</f>
        <v>Pass</v>
      </c>
      <c r="O2" s="17" t="str">
        <f>IF(AND(C2&gt;=45,D2&gt;=45,E2&gt;=45,F2&gt;=45,G2&gt;=45,H2&gt;=45,I2&gt;=350),"Pass","fail")</f>
        <v>fail</v>
      </c>
    </row>
    <row r="3" spans="1:21" x14ac:dyDescent="0.25">
      <c r="A3" s="16">
        <v>2</v>
      </c>
      <c r="B3" s="16" t="s">
        <v>101</v>
      </c>
      <c r="C3" s="16">
        <v>75</v>
      </c>
      <c r="D3" s="16">
        <v>45</v>
      </c>
      <c r="E3" s="16">
        <v>67</v>
      </c>
      <c r="F3" s="16">
        <v>89</v>
      </c>
      <c r="G3" s="16">
        <v>34</v>
      </c>
      <c r="H3" s="16">
        <v>58</v>
      </c>
      <c r="I3" s="16">
        <f t="shared" ref="I3:I21" si="0">SUM(C3:H3)</f>
        <v>368</v>
      </c>
      <c r="J3" s="16">
        <f t="shared" ref="J3:J21" si="1">RANK(I3,$I$2:$I$21)</f>
        <v>19</v>
      </c>
      <c r="K3" s="16" t="str">
        <f t="shared" ref="K3:K21" si="2">IF(I3&gt;450,"Excellent","lazy")</f>
        <v>lazy</v>
      </c>
      <c r="L3" s="16" t="str">
        <f>IF(I3&gt;450,"Excellent",IF(I3&gt;400,"Good","Pass"))</f>
        <v>Pass</v>
      </c>
      <c r="M3" s="16" t="str">
        <f t="shared" ref="M3:M21" si="3">IF(I3&gt;450,"Excellent",IF(I3&gt;400,"Good",IF(I3&gt;350,"Pass","fail")))</f>
        <v>Pass</v>
      </c>
      <c r="O3" s="17" t="str">
        <f t="shared" ref="O3:O21" si="4">IF(AND(C3&gt;=45,D3&gt;=45,E3&gt;=45,F3&gt;=45,G3&gt;=45,H3&gt;=45,I3&gt;=350),"Pass","fail")</f>
        <v>fail</v>
      </c>
    </row>
    <row r="4" spans="1:21" x14ac:dyDescent="0.25">
      <c r="A4" s="16">
        <v>3</v>
      </c>
      <c r="B4" s="16" t="s">
        <v>102</v>
      </c>
      <c r="C4" s="16">
        <v>87</v>
      </c>
      <c r="D4" s="16">
        <v>45</v>
      </c>
      <c r="E4" s="16">
        <v>65</v>
      </c>
      <c r="F4" s="16">
        <v>56</v>
      </c>
      <c r="G4" s="16">
        <v>56</v>
      </c>
      <c r="H4" s="16">
        <v>65</v>
      </c>
      <c r="I4" s="16">
        <f t="shared" si="0"/>
        <v>374</v>
      </c>
      <c r="J4" s="16">
        <f>RANK(I4,$I$2:$I$21)</f>
        <v>15</v>
      </c>
      <c r="K4" s="16" t="str">
        <f t="shared" si="2"/>
        <v>lazy</v>
      </c>
      <c r="L4" s="16" t="str">
        <f t="shared" ref="L4:L21" si="5">IF(I4&gt;450,"Excellent",IF(I4&gt;400,"Good","Pass"))</f>
        <v>Pass</v>
      </c>
      <c r="M4" s="16" t="str">
        <f t="shared" si="3"/>
        <v>Pass</v>
      </c>
      <c r="O4" s="17" t="str">
        <f t="shared" si="4"/>
        <v>Pass</v>
      </c>
    </row>
    <row r="5" spans="1:21" x14ac:dyDescent="0.25">
      <c r="A5" s="16">
        <v>4</v>
      </c>
      <c r="B5" s="16" t="s">
        <v>103</v>
      </c>
      <c r="C5" s="16">
        <v>90</v>
      </c>
      <c r="D5" s="16">
        <v>30</v>
      </c>
      <c r="E5" s="16">
        <v>85</v>
      </c>
      <c r="F5" s="16">
        <v>75</v>
      </c>
      <c r="G5" s="16">
        <v>89</v>
      </c>
      <c r="H5" s="16">
        <v>95</v>
      </c>
      <c r="I5" s="16">
        <f t="shared" si="0"/>
        <v>464</v>
      </c>
      <c r="J5" s="16">
        <f t="shared" si="1"/>
        <v>3</v>
      </c>
      <c r="K5" s="16" t="str">
        <f t="shared" si="2"/>
        <v>Excellent</v>
      </c>
      <c r="L5" s="16" t="str">
        <f t="shared" si="5"/>
        <v>Excellent</v>
      </c>
      <c r="M5" s="16" t="str">
        <f>IF(I5&gt;450,"Excellent",IF(I5&gt;400,"Good",IF(I5&gt;350,"Pass","fail")))</f>
        <v>Excellent</v>
      </c>
      <c r="O5" s="17" t="str">
        <f t="shared" si="4"/>
        <v>fail</v>
      </c>
    </row>
    <row r="6" spans="1:21" x14ac:dyDescent="0.25">
      <c r="A6" s="16">
        <v>5</v>
      </c>
      <c r="B6" s="16" t="s">
        <v>104</v>
      </c>
      <c r="C6" s="16">
        <v>56</v>
      </c>
      <c r="D6" s="16">
        <v>67</v>
      </c>
      <c r="E6" s="16">
        <v>77</v>
      </c>
      <c r="F6" s="16">
        <v>68</v>
      </c>
      <c r="G6" s="16">
        <v>64</v>
      </c>
      <c r="H6" s="16">
        <v>76</v>
      </c>
      <c r="I6" s="16">
        <f t="shared" si="0"/>
        <v>408</v>
      </c>
      <c r="J6" s="16">
        <f t="shared" si="1"/>
        <v>8</v>
      </c>
      <c r="K6" s="16" t="str">
        <f t="shared" si="2"/>
        <v>lazy</v>
      </c>
      <c r="L6" s="16" t="str">
        <f t="shared" si="5"/>
        <v>Good</v>
      </c>
      <c r="M6" s="16" t="str">
        <f t="shared" si="3"/>
        <v>Good</v>
      </c>
      <c r="N6" s="18"/>
      <c r="O6" s="17" t="str">
        <f t="shared" si="4"/>
        <v>Pass</v>
      </c>
    </row>
    <row r="7" spans="1:21" x14ac:dyDescent="0.25">
      <c r="A7" s="16">
        <v>6</v>
      </c>
      <c r="B7" s="16" t="s">
        <v>105</v>
      </c>
      <c r="C7" s="16">
        <v>68</v>
      </c>
      <c r="D7" s="16">
        <v>89</v>
      </c>
      <c r="E7" s="16">
        <v>78</v>
      </c>
      <c r="F7" s="16">
        <v>97</v>
      </c>
      <c r="G7" s="16">
        <v>56</v>
      </c>
      <c r="H7" s="16">
        <v>89</v>
      </c>
      <c r="I7" s="16">
        <f t="shared" si="0"/>
        <v>477</v>
      </c>
      <c r="J7" s="16">
        <f t="shared" si="1"/>
        <v>1</v>
      </c>
      <c r="K7" s="16" t="str">
        <f t="shared" si="2"/>
        <v>Excellent</v>
      </c>
      <c r="L7" s="16" t="str">
        <f t="shared" si="5"/>
        <v>Excellent</v>
      </c>
      <c r="M7" s="16" t="str">
        <f t="shared" si="3"/>
        <v>Excellent</v>
      </c>
      <c r="N7" s="18"/>
      <c r="O7" s="17" t="str">
        <f t="shared" si="4"/>
        <v>Pass</v>
      </c>
    </row>
    <row r="8" spans="1:21" x14ac:dyDescent="0.25">
      <c r="A8" s="16">
        <v>7</v>
      </c>
      <c r="B8" s="16" t="s">
        <v>106</v>
      </c>
      <c r="C8" s="16">
        <v>68</v>
      </c>
      <c r="D8" s="16">
        <v>65</v>
      </c>
      <c r="E8" s="16">
        <v>68</v>
      </c>
      <c r="F8" s="16">
        <v>45</v>
      </c>
      <c r="G8" s="16">
        <v>45</v>
      </c>
      <c r="H8" s="16">
        <v>95</v>
      </c>
      <c r="I8" s="16">
        <f t="shared" si="0"/>
        <v>386</v>
      </c>
      <c r="J8" s="16">
        <f t="shared" si="1"/>
        <v>13</v>
      </c>
      <c r="K8" s="16" t="str">
        <f t="shared" si="2"/>
        <v>lazy</v>
      </c>
      <c r="L8" s="16" t="str">
        <f t="shared" si="5"/>
        <v>Pass</v>
      </c>
      <c r="M8" s="16" t="str">
        <f t="shared" si="3"/>
        <v>Pass</v>
      </c>
      <c r="N8" s="18"/>
      <c r="O8" s="17" t="str">
        <f t="shared" si="4"/>
        <v>Pass</v>
      </c>
    </row>
    <row r="9" spans="1:21" x14ac:dyDescent="0.25">
      <c r="A9" s="16">
        <v>8</v>
      </c>
      <c r="B9" s="16" t="s">
        <v>107</v>
      </c>
      <c r="C9" s="16">
        <v>69</v>
      </c>
      <c r="D9" s="16">
        <v>34</v>
      </c>
      <c r="E9" s="16">
        <v>76</v>
      </c>
      <c r="F9" s="16">
        <v>68</v>
      </c>
      <c r="G9" s="16">
        <v>87</v>
      </c>
      <c r="H9" s="16">
        <v>59</v>
      </c>
      <c r="I9" s="16">
        <f t="shared" si="0"/>
        <v>393</v>
      </c>
      <c r="J9" s="16">
        <f t="shared" si="1"/>
        <v>11</v>
      </c>
      <c r="K9" s="16" t="str">
        <f t="shared" si="2"/>
        <v>lazy</v>
      </c>
      <c r="L9" s="16" t="str">
        <f t="shared" si="5"/>
        <v>Pass</v>
      </c>
      <c r="M9" s="16" t="str">
        <f t="shared" si="3"/>
        <v>Pass</v>
      </c>
      <c r="N9" s="18"/>
      <c r="O9" s="17" t="str">
        <f t="shared" si="4"/>
        <v>fail</v>
      </c>
    </row>
    <row r="10" spans="1:21" x14ac:dyDescent="0.25">
      <c r="A10" s="16">
        <v>9</v>
      </c>
      <c r="B10" s="16" t="s">
        <v>108</v>
      </c>
      <c r="C10" s="16">
        <v>79</v>
      </c>
      <c r="D10" s="16">
        <v>56</v>
      </c>
      <c r="E10" s="16">
        <v>86</v>
      </c>
      <c r="F10" s="16">
        <v>56</v>
      </c>
      <c r="G10" s="16">
        <v>75</v>
      </c>
      <c r="H10" s="16">
        <v>78</v>
      </c>
      <c r="I10" s="16">
        <f t="shared" si="0"/>
        <v>430</v>
      </c>
      <c r="J10" s="16">
        <f t="shared" si="1"/>
        <v>6</v>
      </c>
      <c r="K10" s="16" t="str">
        <f t="shared" si="2"/>
        <v>lazy</v>
      </c>
      <c r="L10" s="16" t="str">
        <f t="shared" si="5"/>
        <v>Good</v>
      </c>
      <c r="M10" s="16" t="str">
        <f t="shared" si="3"/>
        <v>Good</v>
      </c>
      <c r="N10" s="18"/>
      <c r="O10" s="17" t="str">
        <f t="shared" si="4"/>
        <v>Pass</v>
      </c>
      <c r="R10" s="16" t="s">
        <v>109</v>
      </c>
    </row>
    <row r="11" spans="1:21" x14ac:dyDescent="0.25">
      <c r="A11" s="16">
        <v>10</v>
      </c>
      <c r="B11" s="16" t="s">
        <v>110</v>
      </c>
      <c r="C11" s="16">
        <v>89</v>
      </c>
      <c r="D11" s="16">
        <v>76</v>
      </c>
      <c r="E11" s="16">
        <v>67</v>
      </c>
      <c r="F11" s="16">
        <v>77</v>
      </c>
      <c r="G11" s="16">
        <v>76</v>
      </c>
      <c r="H11" s="16">
        <v>77</v>
      </c>
      <c r="I11" s="16">
        <f t="shared" si="0"/>
        <v>462</v>
      </c>
      <c r="J11" s="16">
        <f t="shared" si="1"/>
        <v>4</v>
      </c>
      <c r="K11" s="16" t="str">
        <f t="shared" si="2"/>
        <v>Excellent</v>
      </c>
      <c r="L11" s="16" t="str">
        <f t="shared" si="5"/>
        <v>Excellent</v>
      </c>
      <c r="M11" s="16" t="str">
        <f t="shared" si="3"/>
        <v>Excellent</v>
      </c>
      <c r="N11" s="18"/>
      <c r="O11" s="17" t="str">
        <f t="shared" si="4"/>
        <v>Pass</v>
      </c>
    </row>
    <row r="12" spans="1:21" x14ac:dyDescent="0.25">
      <c r="A12" s="16">
        <v>11</v>
      </c>
      <c r="B12" s="16" t="s">
        <v>111</v>
      </c>
      <c r="C12" s="16">
        <v>45</v>
      </c>
      <c r="D12" s="16">
        <v>45</v>
      </c>
      <c r="E12" s="16">
        <v>45</v>
      </c>
      <c r="F12" s="16">
        <v>45</v>
      </c>
      <c r="G12" s="16">
        <v>45</v>
      </c>
      <c r="H12" s="16">
        <v>45</v>
      </c>
      <c r="I12" s="16">
        <f t="shared" si="0"/>
        <v>270</v>
      </c>
      <c r="J12" s="16">
        <f t="shared" si="1"/>
        <v>20</v>
      </c>
      <c r="K12" s="16" t="str">
        <f t="shared" si="2"/>
        <v>lazy</v>
      </c>
      <c r="L12" s="16" t="str">
        <f t="shared" si="5"/>
        <v>Pass</v>
      </c>
      <c r="M12" s="16" t="str">
        <f t="shared" si="3"/>
        <v>fail</v>
      </c>
      <c r="N12" s="18"/>
      <c r="O12" s="17" t="str">
        <f t="shared" si="4"/>
        <v>fail</v>
      </c>
    </row>
    <row r="13" spans="1:21" x14ac:dyDescent="0.25">
      <c r="A13" s="16">
        <v>12</v>
      </c>
      <c r="B13" s="16" t="s">
        <v>112</v>
      </c>
      <c r="C13" s="16">
        <v>75</v>
      </c>
      <c r="D13" s="16">
        <v>65</v>
      </c>
      <c r="E13" s="16">
        <v>67</v>
      </c>
      <c r="F13" s="16">
        <v>89</v>
      </c>
      <c r="G13" s="16">
        <v>34</v>
      </c>
      <c r="H13" s="16">
        <v>58</v>
      </c>
      <c r="I13" s="16">
        <f t="shared" si="0"/>
        <v>388</v>
      </c>
      <c r="J13" s="16">
        <f t="shared" si="1"/>
        <v>12</v>
      </c>
      <c r="K13" s="16" t="str">
        <f t="shared" si="2"/>
        <v>lazy</v>
      </c>
      <c r="L13" s="16" t="str">
        <f t="shared" si="5"/>
        <v>Pass</v>
      </c>
      <c r="M13" s="16" t="str">
        <f t="shared" si="3"/>
        <v>Pass</v>
      </c>
      <c r="N13" s="18"/>
      <c r="O13" s="17" t="str">
        <f t="shared" si="4"/>
        <v>fail</v>
      </c>
    </row>
    <row r="14" spans="1:21" x14ac:dyDescent="0.25">
      <c r="A14" s="16">
        <v>13</v>
      </c>
      <c r="B14" s="16" t="s">
        <v>113</v>
      </c>
      <c r="C14" s="16">
        <v>87</v>
      </c>
      <c r="D14" s="16">
        <v>45</v>
      </c>
      <c r="E14" s="16">
        <v>65</v>
      </c>
      <c r="F14" s="16">
        <v>56</v>
      </c>
      <c r="G14" s="16">
        <v>56</v>
      </c>
      <c r="H14" s="16">
        <v>65</v>
      </c>
      <c r="I14" s="16">
        <f t="shared" si="0"/>
        <v>374</v>
      </c>
      <c r="J14" s="16">
        <f t="shared" si="1"/>
        <v>15</v>
      </c>
      <c r="K14" s="16" t="str">
        <f t="shared" si="2"/>
        <v>lazy</v>
      </c>
      <c r="L14" s="16" t="str">
        <f t="shared" si="5"/>
        <v>Pass</v>
      </c>
      <c r="M14" s="16" t="str">
        <f t="shared" si="3"/>
        <v>Pass</v>
      </c>
      <c r="N14" s="18"/>
      <c r="O14" s="17" t="str">
        <f t="shared" si="4"/>
        <v>Pass</v>
      </c>
    </row>
    <row r="15" spans="1:21" x14ac:dyDescent="0.25">
      <c r="A15" s="16">
        <v>14</v>
      </c>
      <c r="B15" s="16" t="s">
        <v>114</v>
      </c>
      <c r="C15" s="16">
        <v>67</v>
      </c>
      <c r="D15" s="16">
        <v>65</v>
      </c>
      <c r="E15" s="16">
        <v>67</v>
      </c>
      <c r="F15" s="16">
        <v>75</v>
      </c>
      <c r="G15" s="16">
        <v>67</v>
      </c>
      <c r="H15" s="16">
        <v>66</v>
      </c>
      <c r="I15" s="16">
        <f t="shared" si="0"/>
        <v>407</v>
      </c>
      <c r="J15" s="16">
        <f t="shared" si="1"/>
        <v>10</v>
      </c>
      <c r="K15" s="16" t="str">
        <f t="shared" si="2"/>
        <v>lazy</v>
      </c>
      <c r="L15" s="16" t="str">
        <f t="shared" si="5"/>
        <v>Good</v>
      </c>
      <c r="M15" s="16" t="str">
        <f t="shared" si="3"/>
        <v>Good</v>
      </c>
      <c r="O15" s="17" t="str">
        <f t="shared" si="4"/>
        <v>Pass</v>
      </c>
    </row>
    <row r="16" spans="1:21" x14ac:dyDescent="0.25">
      <c r="A16" s="16">
        <v>15</v>
      </c>
      <c r="B16" s="16" t="s">
        <v>115</v>
      </c>
      <c r="C16" s="16">
        <v>56</v>
      </c>
      <c r="D16" s="16">
        <v>67</v>
      </c>
      <c r="E16" s="16">
        <v>77</v>
      </c>
      <c r="F16" s="16">
        <v>68</v>
      </c>
      <c r="G16" s="16">
        <v>64</v>
      </c>
      <c r="H16" s="16">
        <v>76</v>
      </c>
      <c r="I16" s="16">
        <f t="shared" si="0"/>
        <v>408</v>
      </c>
      <c r="J16" s="16">
        <f t="shared" si="1"/>
        <v>8</v>
      </c>
      <c r="K16" s="16" t="str">
        <f t="shared" si="2"/>
        <v>lazy</v>
      </c>
      <c r="L16" s="16" t="str">
        <f t="shared" si="5"/>
        <v>Good</v>
      </c>
      <c r="M16" s="16" t="str">
        <f t="shared" si="3"/>
        <v>Good</v>
      </c>
      <c r="O16" s="17" t="str">
        <f t="shared" si="4"/>
        <v>Pass</v>
      </c>
    </row>
    <row r="17" spans="1:21" x14ac:dyDescent="0.25">
      <c r="A17" s="16">
        <v>16</v>
      </c>
      <c r="B17" s="16" t="s">
        <v>116</v>
      </c>
      <c r="C17" s="16">
        <v>68</v>
      </c>
      <c r="D17" s="16">
        <v>89</v>
      </c>
      <c r="E17" s="16">
        <v>78</v>
      </c>
      <c r="F17" s="16">
        <v>97</v>
      </c>
      <c r="G17" s="16">
        <v>56</v>
      </c>
      <c r="H17" s="16">
        <v>89</v>
      </c>
      <c r="I17" s="16">
        <f t="shared" si="0"/>
        <v>477</v>
      </c>
      <c r="J17" s="16">
        <f t="shared" si="1"/>
        <v>1</v>
      </c>
      <c r="K17" s="16" t="str">
        <f>IF(I17&gt;450,"Excellent","lazy")</f>
        <v>Excellent</v>
      </c>
      <c r="L17" s="16" t="str">
        <f t="shared" si="5"/>
        <v>Excellent</v>
      </c>
      <c r="M17" s="16" t="str">
        <f t="shared" si="3"/>
        <v>Excellent</v>
      </c>
      <c r="O17" s="17" t="str">
        <f t="shared" si="4"/>
        <v>Pass</v>
      </c>
    </row>
    <row r="18" spans="1:21" x14ac:dyDescent="0.25">
      <c r="A18" s="16">
        <v>17</v>
      </c>
      <c r="B18" s="16" t="s">
        <v>117</v>
      </c>
      <c r="C18" s="16">
        <v>68</v>
      </c>
      <c r="D18" s="16">
        <v>65</v>
      </c>
      <c r="E18" s="16">
        <v>68</v>
      </c>
      <c r="F18" s="16">
        <v>45</v>
      </c>
      <c r="G18" s="16">
        <v>45</v>
      </c>
      <c r="H18" s="16">
        <v>95</v>
      </c>
      <c r="I18" s="16">
        <f t="shared" si="0"/>
        <v>386</v>
      </c>
      <c r="J18" s="16">
        <f t="shared" si="1"/>
        <v>13</v>
      </c>
      <c r="K18" s="16" t="str">
        <f t="shared" si="2"/>
        <v>lazy</v>
      </c>
      <c r="L18" s="16" t="str">
        <f t="shared" si="5"/>
        <v>Pass</v>
      </c>
      <c r="M18" s="16" t="str">
        <f t="shared" si="3"/>
        <v>Pass</v>
      </c>
      <c r="O18" s="17" t="str">
        <f t="shared" si="4"/>
        <v>Pass</v>
      </c>
    </row>
    <row r="19" spans="1:21" x14ac:dyDescent="0.25">
      <c r="A19" s="16">
        <v>18</v>
      </c>
      <c r="B19" s="16" t="s">
        <v>118</v>
      </c>
      <c r="C19" s="16">
        <v>69</v>
      </c>
      <c r="D19" s="16">
        <v>34</v>
      </c>
      <c r="E19" s="16">
        <v>76</v>
      </c>
      <c r="F19" s="16">
        <v>46</v>
      </c>
      <c r="G19" s="16">
        <v>87</v>
      </c>
      <c r="H19" s="16">
        <v>59</v>
      </c>
      <c r="I19" s="16">
        <f t="shared" si="0"/>
        <v>371</v>
      </c>
      <c r="J19" s="16">
        <f t="shared" si="1"/>
        <v>18</v>
      </c>
      <c r="K19" s="16" t="str">
        <f t="shared" si="2"/>
        <v>lazy</v>
      </c>
      <c r="L19" s="16" t="str">
        <f t="shared" si="5"/>
        <v>Pass</v>
      </c>
      <c r="M19" s="16" t="str">
        <f t="shared" si="3"/>
        <v>Pass</v>
      </c>
      <c r="O19" s="17" t="str">
        <f t="shared" si="4"/>
        <v>fail</v>
      </c>
    </row>
    <row r="20" spans="1:21" x14ac:dyDescent="0.25">
      <c r="A20" s="16">
        <v>19</v>
      </c>
      <c r="B20" s="16" t="s">
        <v>119</v>
      </c>
      <c r="C20" s="16">
        <v>79</v>
      </c>
      <c r="D20" s="16">
        <v>56</v>
      </c>
      <c r="E20" s="16">
        <v>86</v>
      </c>
      <c r="F20" s="16">
        <v>56</v>
      </c>
      <c r="G20" s="16">
        <v>75</v>
      </c>
      <c r="H20" s="16">
        <v>78</v>
      </c>
      <c r="I20" s="16">
        <f t="shared" si="0"/>
        <v>430</v>
      </c>
      <c r="J20" s="16">
        <f t="shared" si="1"/>
        <v>6</v>
      </c>
      <c r="K20" s="16" t="str">
        <f t="shared" si="2"/>
        <v>lazy</v>
      </c>
      <c r="L20" s="16" t="str">
        <f t="shared" si="5"/>
        <v>Good</v>
      </c>
      <c r="M20" s="16" t="str">
        <f t="shared" si="3"/>
        <v>Good</v>
      </c>
      <c r="O20" s="17" t="str">
        <f t="shared" si="4"/>
        <v>Pass</v>
      </c>
    </row>
    <row r="21" spans="1:21" x14ac:dyDescent="0.25">
      <c r="A21" s="16">
        <v>20</v>
      </c>
      <c r="B21" s="16" t="s">
        <v>120</v>
      </c>
      <c r="C21" s="16">
        <v>78</v>
      </c>
      <c r="D21" s="16">
        <v>76</v>
      </c>
      <c r="E21" s="16">
        <v>67</v>
      </c>
      <c r="F21" s="16">
        <v>77</v>
      </c>
      <c r="G21" s="16">
        <v>76</v>
      </c>
      <c r="H21" s="16">
        <v>77</v>
      </c>
      <c r="I21" s="16">
        <f t="shared" si="0"/>
        <v>451</v>
      </c>
      <c r="J21" s="16">
        <f t="shared" si="1"/>
        <v>5</v>
      </c>
      <c r="K21" s="16" t="str">
        <f t="shared" si="2"/>
        <v>Excellent</v>
      </c>
      <c r="L21" s="16" t="str">
        <f t="shared" si="5"/>
        <v>Excellent</v>
      </c>
      <c r="M21" s="16" t="str">
        <f t="shared" si="3"/>
        <v>Excellent</v>
      </c>
      <c r="O21" s="17" t="str">
        <f t="shared" si="4"/>
        <v>Pass</v>
      </c>
    </row>
    <row r="24" spans="1:21" x14ac:dyDescent="0.25">
      <c r="K24" s="19" t="s">
        <v>121</v>
      </c>
      <c r="L24" s="19" t="s">
        <v>121</v>
      </c>
      <c r="M24" s="19" t="s">
        <v>121</v>
      </c>
      <c r="O24" s="16" t="s">
        <v>122</v>
      </c>
      <c r="P24" s="15"/>
      <c r="Q24" s="15"/>
      <c r="R24" s="15"/>
      <c r="S24" s="15"/>
      <c r="T24" s="15"/>
      <c r="U24" s="15"/>
    </row>
    <row r="26" spans="1:21" x14ac:dyDescent="0.25">
      <c r="H26" s="16" t="s">
        <v>127</v>
      </c>
      <c r="I26" s="16">
        <f>MIN(I2:I21)</f>
        <v>270</v>
      </c>
      <c r="K26" s="16" t="s">
        <v>123</v>
      </c>
      <c r="L26" s="16" t="s">
        <v>123</v>
      </c>
    </row>
    <row r="27" spans="1:21" x14ac:dyDescent="0.25">
      <c r="H27" s="16" t="s">
        <v>128</v>
      </c>
      <c r="I27" s="16">
        <f>MAX(I2:I26)</f>
        <v>477</v>
      </c>
      <c r="K27" s="16" t="s">
        <v>124</v>
      </c>
      <c r="L27" s="16" t="s">
        <v>125</v>
      </c>
    </row>
    <row r="28" spans="1:21" x14ac:dyDescent="0.25">
      <c r="L28" s="16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Q610"/>
  <sheetViews>
    <sheetView tabSelected="1" workbookViewId="0">
      <selection activeCell="P10" sqref="P10"/>
    </sheetView>
  </sheetViews>
  <sheetFormatPr defaultRowHeight="15" x14ac:dyDescent="0.25"/>
  <cols>
    <col min="1" max="1" width="14.7109375" bestFit="1" customWidth="1"/>
    <col min="5" max="5" width="13.140625" customWidth="1"/>
    <col min="6" max="6" width="10.42578125" bestFit="1" customWidth="1"/>
    <col min="7" max="7" width="16.140625" customWidth="1"/>
    <col min="14" max="14" width="12.140625" bestFit="1" customWidth="1"/>
    <col min="15" max="15" width="12.5703125" bestFit="1" customWidth="1"/>
    <col min="16" max="16" width="16.5703125" customWidth="1"/>
  </cols>
  <sheetData>
    <row r="2" spans="2:16" x14ac:dyDescent="0.25">
      <c r="B2" t="s">
        <v>7</v>
      </c>
    </row>
    <row r="3" spans="2:16" x14ac:dyDescent="0.25">
      <c r="D3" s="3" t="s">
        <v>9</v>
      </c>
      <c r="M3" t="s">
        <v>10</v>
      </c>
    </row>
    <row r="5" spans="2:16" x14ac:dyDescent="0.25">
      <c r="D5" t="s">
        <v>0</v>
      </c>
      <c r="E5" t="s">
        <v>1</v>
      </c>
      <c r="F5" t="s">
        <v>2</v>
      </c>
      <c r="G5" s="8" t="s">
        <v>3</v>
      </c>
      <c r="M5" t="s">
        <v>1</v>
      </c>
      <c r="N5" t="s">
        <v>2</v>
      </c>
      <c r="O5" t="s">
        <v>3</v>
      </c>
      <c r="P5" s="8" t="s">
        <v>11</v>
      </c>
    </row>
    <row r="6" spans="2:16" x14ac:dyDescent="0.25">
      <c r="D6">
        <v>-65000</v>
      </c>
      <c r="E6" s="1">
        <v>7.6999999999999999E-2</v>
      </c>
      <c r="F6">
        <v>5</v>
      </c>
      <c r="G6" s="5">
        <f>FV(E6,F6,,D6)</f>
        <v>94187.197129295208</v>
      </c>
      <c r="H6" t="s">
        <v>4</v>
      </c>
      <c r="M6" s="1">
        <v>7.6999999999999999E-2</v>
      </c>
      <c r="N6">
        <v>5</v>
      </c>
      <c r="O6" s="4">
        <v>100000</v>
      </c>
      <c r="P6" s="5">
        <f>PV(M6,N6,,O6)</f>
        <v>-69011.502604511552</v>
      </c>
    </row>
    <row r="7" spans="2:16" x14ac:dyDescent="0.25">
      <c r="H7" t="s">
        <v>5</v>
      </c>
    </row>
    <row r="8" spans="2:16" ht="15.75" thickBot="1" x14ac:dyDescent="0.3"/>
    <row r="9" spans="2:16" x14ac:dyDescent="0.25">
      <c r="B9" s="20"/>
      <c r="C9" s="21"/>
      <c r="D9" s="21" t="s">
        <v>0</v>
      </c>
      <c r="E9" s="21" t="s">
        <v>1</v>
      </c>
      <c r="F9" s="21" t="s">
        <v>2</v>
      </c>
      <c r="G9" s="38" t="s">
        <v>3</v>
      </c>
      <c r="H9" s="21"/>
      <c r="I9" s="21"/>
      <c r="J9" s="28"/>
      <c r="K9" s="22"/>
    </row>
    <row r="10" spans="2:16" x14ac:dyDescent="0.25">
      <c r="B10" s="23" t="s">
        <v>6</v>
      </c>
      <c r="C10" s="39"/>
      <c r="D10" s="39">
        <v>-69011.502604511523</v>
      </c>
      <c r="E10" s="40">
        <v>7.6999999999999999E-2</v>
      </c>
      <c r="F10" s="39">
        <v>5</v>
      </c>
      <c r="G10" s="41"/>
      <c r="H10" s="39"/>
      <c r="I10" s="39"/>
      <c r="J10" s="39"/>
      <c r="K10" s="24"/>
    </row>
    <row r="11" spans="2:16" ht="15.75" thickBot="1" x14ac:dyDescent="0.3">
      <c r="B11" s="25"/>
      <c r="C11" s="26"/>
      <c r="D11" s="26"/>
      <c r="E11" s="26"/>
      <c r="F11" s="26"/>
      <c r="G11" s="26" t="s">
        <v>8</v>
      </c>
      <c r="H11" s="26"/>
      <c r="I11" s="26"/>
      <c r="J11" s="26"/>
      <c r="K11" s="27"/>
      <c r="N11" s="5"/>
    </row>
    <row r="12" spans="2:16" x14ac:dyDescent="0.25">
      <c r="N12" s="6"/>
    </row>
    <row r="13" spans="2:16" x14ac:dyDescent="0.25">
      <c r="D13" t="s">
        <v>0</v>
      </c>
      <c r="E13" t="s">
        <v>1</v>
      </c>
      <c r="F13" t="s">
        <v>2</v>
      </c>
      <c r="G13" s="8" t="s">
        <v>3</v>
      </c>
      <c r="N13" s="7"/>
    </row>
    <row r="14" spans="2:16" ht="15.75" thickBot="1" x14ac:dyDescent="0.3">
      <c r="D14">
        <v>-65000</v>
      </c>
      <c r="E14" s="1">
        <v>8.9976986888234634E-2</v>
      </c>
      <c r="F14">
        <v>5</v>
      </c>
      <c r="G14" s="2"/>
    </row>
    <row r="15" spans="2:16" x14ac:dyDescent="0.25">
      <c r="I15" s="20"/>
      <c r="J15" s="21"/>
      <c r="K15" s="21"/>
      <c r="L15" s="21"/>
      <c r="M15" s="21"/>
      <c r="N15" s="28"/>
      <c r="O15" s="21"/>
      <c r="P15" s="22"/>
    </row>
    <row r="16" spans="2:16" x14ac:dyDescent="0.25">
      <c r="D16" t="s">
        <v>0</v>
      </c>
      <c r="E16" t="s">
        <v>1</v>
      </c>
      <c r="F16" t="s">
        <v>2</v>
      </c>
      <c r="G16" s="8" t="s">
        <v>3</v>
      </c>
      <c r="I16" s="23"/>
      <c r="K16" t="s">
        <v>11</v>
      </c>
      <c r="L16" t="s">
        <v>2</v>
      </c>
      <c r="M16" t="s">
        <v>3</v>
      </c>
      <c r="N16" s="8" t="s">
        <v>1</v>
      </c>
      <c r="P16" s="24"/>
    </row>
    <row r="17" spans="1:17" x14ac:dyDescent="0.25">
      <c r="D17">
        <v>-65000</v>
      </c>
      <c r="E17" s="1">
        <v>7.6999999999999999E-2</v>
      </c>
      <c r="F17" s="14">
        <v>5.8073120743016604</v>
      </c>
      <c r="G17" s="2"/>
      <c r="I17" s="23"/>
      <c r="K17">
        <v>-65000</v>
      </c>
      <c r="L17">
        <v>5</v>
      </c>
      <c r="M17">
        <v>100000</v>
      </c>
      <c r="N17" s="29"/>
      <c r="O17" s="8"/>
      <c r="P17" s="24"/>
    </row>
    <row r="18" spans="1:17" x14ac:dyDescent="0.25">
      <c r="I18" s="23"/>
      <c r="P18" s="24"/>
    </row>
    <row r="19" spans="1:17" x14ac:dyDescent="0.25">
      <c r="I19" s="23"/>
      <c r="J19" t="s">
        <v>12</v>
      </c>
      <c r="P19" s="24"/>
    </row>
    <row r="20" spans="1:17" x14ac:dyDescent="0.25">
      <c r="I20" s="23"/>
      <c r="K20" t="s">
        <v>0</v>
      </c>
      <c r="L20" t="s">
        <v>1</v>
      </c>
      <c r="M20" t="s">
        <v>2</v>
      </c>
      <c r="N20" s="8" t="s">
        <v>12</v>
      </c>
      <c r="P20" s="24"/>
    </row>
    <row r="21" spans="1:17" x14ac:dyDescent="0.25">
      <c r="A21" s="9" t="s">
        <v>19</v>
      </c>
      <c r="B21" s="9">
        <v>-65000</v>
      </c>
      <c r="C21" s="10">
        <v>7.6999999999999999E-2</v>
      </c>
      <c r="D21" s="9">
        <v>5</v>
      </c>
      <c r="E21" s="9"/>
      <c r="F21" s="9"/>
      <c r="I21" s="23"/>
      <c r="K21">
        <v>65000</v>
      </c>
      <c r="L21" s="1">
        <v>0.09</v>
      </c>
      <c r="M21">
        <v>3</v>
      </c>
      <c r="N21" s="4">
        <f>PMT(L21/12,M21*12,K21)</f>
        <v>-2066.9826228961447</v>
      </c>
      <c r="P21" s="24"/>
    </row>
    <row r="22" spans="1:17" ht="15.75" thickBot="1" x14ac:dyDescent="0.3">
      <c r="A22" s="9"/>
      <c r="B22" s="9"/>
      <c r="C22" s="9"/>
      <c r="D22" s="9"/>
      <c r="E22" s="9"/>
      <c r="F22" s="9"/>
      <c r="I22" s="25"/>
      <c r="J22" s="26"/>
      <c r="K22" s="26"/>
      <c r="L22" s="26"/>
      <c r="M22" s="26"/>
      <c r="N22" s="26"/>
      <c r="O22" s="26"/>
      <c r="P22" s="27"/>
    </row>
    <row r="23" spans="1:17" ht="15.75" thickBot="1" x14ac:dyDescent="0.3">
      <c r="A23" s="9" t="s">
        <v>20</v>
      </c>
      <c r="B23" s="9">
        <v>-69011.502604511523</v>
      </c>
      <c r="C23" s="10">
        <v>7.6999999999999999E-2</v>
      </c>
      <c r="D23" s="9">
        <v>5</v>
      </c>
      <c r="E23" s="11">
        <f>FV(C23,D23,,B23)</f>
        <v>99999.999999999956</v>
      </c>
      <c r="F23" s="9"/>
    </row>
    <row r="24" spans="1:17" x14ac:dyDescent="0.25">
      <c r="A24" s="9"/>
      <c r="B24" s="9"/>
      <c r="C24" s="9"/>
      <c r="D24" s="9"/>
      <c r="E24" s="9"/>
      <c r="F24" s="9"/>
      <c r="I24" s="20"/>
      <c r="J24" s="21"/>
      <c r="K24" s="21"/>
      <c r="L24" s="21"/>
      <c r="M24" s="21"/>
      <c r="N24" s="21"/>
      <c r="O24" s="21"/>
      <c r="P24" s="21"/>
      <c r="Q24" s="22"/>
    </row>
    <row r="25" spans="1:17" x14ac:dyDescent="0.25">
      <c r="A25" s="9" t="s">
        <v>20</v>
      </c>
      <c r="B25" s="9">
        <v>-65000</v>
      </c>
      <c r="C25" s="10">
        <v>8.9976986888234634E-2</v>
      </c>
      <c r="D25" s="9">
        <v>5</v>
      </c>
      <c r="E25" s="11">
        <f>FV(C25,D25,,B25)</f>
        <v>99999.999926553253</v>
      </c>
      <c r="F25" s="9"/>
      <c r="I25" s="23"/>
      <c r="J25" t="s">
        <v>13</v>
      </c>
      <c r="P25" t="s">
        <v>15</v>
      </c>
      <c r="Q25" s="24"/>
    </row>
    <row r="26" spans="1:17" x14ac:dyDescent="0.25">
      <c r="A26" s="9"/>
      <c r="B26" s="9"/>
      <c r="C26" s="9"/>
      <c r="D26" s="9"/>
      <c r="E26" s="9"/>
      <c r="F26" s="9"/>
      <c r="I26" s="23"/>
      <c r="Q26" s="24"/>
    </row>
    <row r="27" spans="1:17" x14ac:dyDescent="0.25">
      <c r="A27" s="9"/>
      <c r="B27" s="9">
        <v>-65000</v>
      </c>
      <c r="C27" s="10">
        <v>7.6999999999999999E-2</v>
      </c>
      <c r="D27" s="9">
        <v>5.8073120743016577</v>
      </c>
      <c r="E27" s="11">
        <f>FV(C27,D27,,B27)</f>
        <v>99999.999858930663</v>
      </c>
      <c r="F27" s="9"/>
      <c r="I27" s="23"/>
      <c r="J27" t="s">
        <v>129</v>
      </c>
      <c r="K27" t="s">
        <v>0</v>
      </c>
      <c r="L27" t="s">
        <v>1</v>
      </c>
      <c r="M27" t="s">
        <v>2</v>
      </c>
      <c r="N27" s="8" t="s">
        <v>12</v>
      </c>
      <c r="O27" s="8" t="s">
        <v>14</v>
      </c>
      <c r="P27" s="8" t="s">
        <v>18</v>
      </c>
      <c r="Q27" s="24"/>
    </row>
    <row r="28" spans="1:17" x14ac:dyDescent="0.25">
      <c r="A28" s="9"/>
      <c r="B28" s="9"/>
      <c r="C28" s="9"/>
      <c r="D28" s="9"/>
      <c r="E28" s="9"/>
      <c r="F28" s="9"/>
      <c r="I28" s="23"/>
      <c r="J28">
        <v>1</v>
      </c>
      <c r="K28">
        <v>65000</v>
      </c>
      <c r="L28" s="1">
        <v>0.09</v>
      </c>
      <c r="M28">
        <v>3</v>
      </c>
      <c r="N28" s="4">
        <f>PMT(L28/12,M28*12,K28)</f>
        <v>-2066.9826228961447</v>
      </c>
      <c r="O28" s="4">
        <f>PPMT($L$28/12,J28,$M$28*12,$K$28)</f>
        <v>-1579.4826228961444</v>
      </c>
      <c r="P28" s="4">
        <f>IPMT($L$28/12,J28,$M$28*12,$K$28)</f>
        <v>-487.5</v>
      </c>
      <c r="Q28" s="24"/>
    </row>
    <row r="29" spans="1:17" x14ac:dyDescent="0.25">
      <c r="A29" s="9"/>
      <c r="B29" s="9"/>
      <c r="C29" s="9"/>
      <c r="D29" s="9"/>
      <c r="E29" s="9"/>
      <c r="F29" s="9"/>
      <c r="I29" s="23"/>
      <c r="J29">
        <v>2</v>
      </c>
      <c r="O29" s="4">
        <f t="shared" ref="O29:O63" si="0">PPMT($L$28/12,J29,$M$28*12,$K$28)</f>
        <v>-1591.3287425678654</v>
      </c>
      <c r="P29" s="4">
        <f t="shared" ref="P29:P63" si="1">IPMT($L$28/12,J29,$M$28*12,$K$28)</f>
        <v>-475.65388032827889</v>
      </c>
      <c r="Q29" s="24"/>
    </row>
    <row r="30" spans="1:17" x14ac:dyDescent="0.25">
      <c r="A30" s="9" t="s">
        <v>19</v>
      </c>
      <c r="B30" s="9" t="s">
        <v>0</v>
      </c>
      <c r="C30" s="9" t="s">
        <v>1</v>
      </c>
      <c r="D30" s="9" t="s">
        <v>2</v>
      </c>
      <c r="E30" s="9" t="s">
        <v>12</v>
      </c>
      <c r="F30" s="9"/>
      <c r="I30" s="23"/>
      <c r="J30">
        <v>3</v>
      </c>
      <c r="L30" t="s">
        <v>16</v>
      </c>
      <c r="M30" t="s">
        <v>17</v>
      </c>
      <c r="O30" s="4">
        <f t="shared" si="0"/>
        <v>-1603.2637081371245</v>
      </c>
      <c r="P30" s="4">
        <f t="shared" si="1"/>
        <v>-463.71891475901992</v>
      </c>
      <c r="Q30" s="24"/>
    </row>
    <row r="31" spans="1:17" x14ac:dyDescent="0.25">
      <c r="A31" s="9"/>
      <c r="B31" s="9">
        <v>65000</v>
      </c>
      <c r="C31" s="10">
        <v>0.09</v>
      </c>
      <c r="D31" s="9">
        <v>3</v>
      </c>
      <c r="E31" s="12">
        <f>PMT(C31/12,D31*12,B31)</f>
        <v>-2066.9826228961447</v>
      </c>
      <c r="F31" s="9"/>
      <c r="I31" s="23"/>
      <c r="J31">
        <v>4</v>
      </c>
      <c r="O31" s="4">
        <f t="shared" si="0"/>
        <v>-1615.2881859481531</v>
      </c>
      <c r="P31" s="4">
        <f t="shared" si="1"/>
        <v>-451.69443694799151</v>
      </c>
      <c r="Q31" s="24"/>
    </row>
    <row r="32" spans="1:17" x14ac:dyDescent="0.25">
      <c r="A32" s="9"/>
      <c r="B32" s="9"/>
      <c r="C32" s="9"/>
      <c r="D32" s="9"/>
      <c r="E32" s="9"/>
      <c r="F32" s="9"/>
      <c r="I32" s="23"/>
      <c r="J32">
        <v>5</v>
      </c>
      <c r="O32" s="4">
        <f t="shared" si="0"/>
        <v>-1627.4028473427641</v>
      </c>
      <c r="P32" s="4">
        <f t="shared" si="1"/>
        <v>-439.57977555338039</v>
      </c>
      <c r="Q32" s="24"/>
    </row>
    <row r="33" spans="1:17" x14ac:dyDescent="0.25">
      <c r="A33" s="9" t="s">
        <v>21</v>
      </c>
      <c r="B33" s="9"/>
      <c r="C33" s="9"/>
      <c r="D33" s="9"/>
      <c r="E33" s="9"/>
      <c r="F33" s="9"/>
      <c r="I33" s="23"/>
      <c r="J33">
        <v>6</v>
      </c>
      <c r="O33" s="4">
        <f t="shared" si="0"/>
        <v>-1639.608368697835</v>
      </c>
      <c r="P33" s="4">
        <f t="shared" si="1"/>
        <v>-427.37425419830959</v>
      </c>
      <c r="Q33" s="24"/>
    </row>
    <row r="34" spans="1:17" x14ac:dyDescent="0.25">
      <c r="A34" s="9"/>
      <c r="B34" s="9">
        <v>65000</v>
      </c>
      <c r="C34" s="10">
        <v>0.09</v>
      </c>
      <c r="D34" s="9">
        <v>3</v>
      </c>
      <c r="E34" s="12">
        <f>PPMT(C34/12,1,D34*12,B34)</f>
        <v>-1579.4826228961444</v>
      </c>
      <c r="F34" s="13">
        <f>IPMT(C34/12,1,D34*12,B34)</f>
        <v>-487.5</v>
      </c>
      <c r="I34" s="23"/>
      <c r="J34">
        <v>7</v>
      </c>
      <c r="O34" s="4">
        <f t="shared" si="0"/>
        <v>-1651.9054314630687</v>
      </c>
      <c r="P34" s="4">
        <f t="shared" si="1"/>
        <v>-415.07719143307588</v>
      </c>
      <c r="Q34" s="24"/>
    </row>
    <row r="35" spans="1:17" x14ac:dyDescent="0.25">
      <c r="I35" s="23"/>
      <c r="J35">
        <v>8</v>
      </c>
      <c r="O35" s="4">
        <f t="shared" si="0"/>
        <v>-1664.2947221990416</v>
      </c>
      <c r="P35" s="4">
        <f t="shared" si="1"/>
        <v>-402.6879006971028</v>
      </c>
      <c r="Q35" s="24"/>
    </row>
    <row r="36" spans="1:17" x14ac:dyDescent="0.25">
      <c r="I36" s="23"/>
      <c r="J36">
        <v>9</v>
      </c>
      <c r="O36" s="4">
        <f t="shared" si="0"/>
        <v>-1676.7769326155346</v>
      </c>
      <c r="P36" s="4">
        <f t="shared" si="1"/>
        <v>-390.20569028061004</v>
      </c>
      <c r="Q36" s="24"/>
    </row>
    <row r="37" spans="1:17" x14ac:dyDescent="0.25">
      <c r="I37" s="23"/>
      <c r="J37">
        <v>10</v>
      </c>
      <c r="O37" s="4">
        <f t="shared" si="0"/>
        <v>-1689.3527596101512</v>
      </c>
      <c r="P37" s="4">
        <f t="shared" si="1"/>
        <v>-377.62986328599345</v>
      </c>
      <c r="Q37" s="24"/>
    </row>
    <row r="38" spans="1:17" x14ac:dyDescent="0.25">
      <c r="I38" s="23"/>
      <c r="J38">
        <v>11</v>
      </c>
      <c r="O38" s="4">
        <f t="shared" si="0"/>
        <v>-1702.0229053072273</v>
      </c>
      <c r="P38" s="4">
        <f t="shared" si="1"/>
        <v>-364.95971758891739</v>
      </c>
      <c r="Q38" s="24"/>
    </row>
    <row r="39" spans="1:17" x14ac:dyDescent="0.25">
      <c r="I39" s="23"/>
      <c r="J39">
        <v>12</v>
      </c>
      <c r="O39" s="4">
        <f t="shared" si="0"/>
        <v>-1714.7880770970312</v>
      </c>
      <c r="P39" s="4">
        <f t="shared" si="1"/>
        <v>-352.19454579911314</v>
      </c>
      <c r="Q39" s="24"/>
    </row>
    <row r="40" spans="1:17" x14ac:dyDescent="0.25">
      <c r="I40" s="23"/>
      <c r="J40">
        <v>13</v>
      </c>
      <c r="O40" s="4">
        <f t="shared" si="0"/>
        <v>-1727.6489876752589</v>
      </c>
      <c r="P40" s="4">
        <f t="shared" si="1"/>
        <v>-339.33363522088536</v>
      </c>
      <c r="Q40" s="24"/>
    </row>
    <row r="41" spans="1:17" x14ac:dyDescent="0.25">
      <c r="I41" s="23"/>
      <c r="J41">
        <v>14</v>
      </c>
      <c r="O41" s="4">
        <f t="shared" si="0"/>
        <v>-1740.6063550828235</v>
      </c>
      <c r="P41" s="4">
        <f t="shared" si="1"/>
        <v>-326.37626781332096</v>
      </c>
      <c r="Q41" s="24"/>
    </row>
    <row r="42" spans="1:17" x14ac:dyDescent="0.25">
      <c r="I42" s="23"/>
      <c r="J42">
        <v>15</v>
      </c>
      <c r="O42" s="4">
        <f t="shared" si="0"/>
        <v>-1753.6609027459447</v>
      </c>
      <c r="P42" s="4">
        <f t="shared" si="1"/>
        <v>-313.32172015019978</v>
      </c>
      <c r="Q42" s="24"/>
    </row>
    <row r="43" spans="1:17" x14ac:dyDescent="0.25">
      <c r="I43" s="23"/>
      <c r="J43">
        <v>16</v>
      </c>
      <c r="O43" s="4">
        <f t="shared" si="0"/>
        <v>-1766.8133595165393</v>
      </c>
      <c r="P43" s="4">
        <f t="shared" si="1"/>
        <v>-300.16926337960518</v>
      </c>
      <c r="Q43" s="24"/>
    </row>
    <row r="44" spans="1:17" x14ac:dyDescent="0.25">
      <c r="I44" s="23"/>
      <c r="J44">
        <v>17</v>
      </c>
      <c r="O44" s="4">
        <f t="shared" si="0"/>
        <v>-1780.0644597129133</v>
      </c>
      <c r="P44" s="4">
        <f t="shared" si="1"/>
        <v>-286.91816318323112</v>
      </c>
      <c r="Q44" s="24"/>
    </row>
    <row r="45" spans="1:17" x14ac:dyDescent="0.25">
      <c r="I45" s="23"/>
      <c r="J45">
        <v>18</v>
      </c>
      <c r="O45" s="4">
        <f t="shared" si="0"/>
        <v>-1793.4149431607605</v>
      </c>
      <c r="P45" s="4">
        <f t="shared" si="1"/>
        <v>-273.56767973538433</v>
      </c>
      <c r="Q45" s="24"/>
    </row>
    <row r="46" spans="1:17" x14ac:dyDescent="0.25">
      <c r="I46" s="23"/>
      <c r="J46">
        <v>19</v>
      </c>
      <c r="O46" s="4">
        <f t="shared" si="0"/>
        <v>-1806.865555234466</v>
      </c>
      <c r="P46" s="4">
        <f t="shared" si="1"/>
        <v>-260.11706766167856</v>
      </c>
      <c r="Q46" s="24"/>
    </row>
    <row r="47" spans="1:17" x14ac:dyDescent="0.25">
      <c r="I47" s="23"/>
      <c r="J47">
        <v>20</v>
      </c>
      <c r="O47" s="4">
        <f t="shared" si="0"/>
        <v>-1820.4170468987245</v>
      </c>
      <c r="P47" s="4">
        <f t="shared" si="1"/>
        <v>-246.56557599742013</v>
      </c>
      <c r="Q47" s="24"/>
    </row>
    <row r="48" spans="1:17" x14ac:dyDescent="0.25">
      <c r="I48" s="23"/>
      <c r="J48">
        <v>21</v>
      </c>
      <c r="O48" s="4">
        <f t="shared" si="0"/>
        <v>-1834.0701747504647</v>
      </c>
      <c r="P48" s="4">
        <f t="shared" si="1"/>
        <v>-232.91244814567966</v>
      </c>
      <c r="Q48" s="24"/>
    </row>
    <row r="49" spans="9:17" x14ac:dyDescent="0.25">
      <c r="I49" s="23"/>
      <c r="J49">
        <v>22</v>
      </c>
      <c r="O49" s="4">
        <f t="shared" si="0"/>
        <v>-1847.8257010610932</v>
      </c>
      <c r="P49" s="4">
        <f t="shared" si="1"/>
        <v>-219.15692183505121</v>
      </c>
      <c r="Q49" s="24"/>
    </row>
    <row r="50" spans="9:17" x14ac:dyDescent="0.25">
      <c r="I50" s="23"/>
      <c r="J50">
        <v>23</v>
      </c>
      <c r="O50" s="4">
        <f t="shared" si="0"/>
        <v>-1861.6843938190516</v>
      </c>
      <c r="P50" s="4">
        <f t="shared" si="1"/>
        <v>-205.298229077093</v>
      </c>
      <c r="Q50" s="24"/>
    </row>
    <row r="51" spans="9:17" x14ac:dyDescent="0.25">
      <c r="I51" s="23"/>
      <c r="J51">
        <v>24</v>
      </c>
      <c r="O51" s="4">
        <f t="shared" si="0"/>
        <v>-1875.6470267726945</v>
      </c>
      <c r="P51" s="4">
        <f t="shared" si="1"/>
        <v>-191.33559612345016</v>
      </c>
      <c r="Q51" s="24"/>
    </row>
    <row r="52" spans="9:17" x14ac:dyDescent="0.25">
      <c r="I52" s="23"/>
      <c r="J52">
        <v>25</v>
      </c>
      <c r="O52" s="4">
        <f t="shared" si="0"/>
        <v>-1889.7143794734898</v>
      </c>
      <c r="P52" s="4">
        <f t="shared" si="1"/>
        <v>-177.26824342265493</v>
      </c>
      <c r="Q52" s="24"/>
    </row>
    <row r="53" spans="9:17" x14ac:dyDescent="0.25">
      <c r="I53" s="23"/>
      <c r="J53">
        <v>26</v>
      </c>
      <c r="O53" s="4">
        <f t="shared" si="0"/>
        <v>-1903.8872373195406</v>
      </c>
      <c r="P53" s="4">
        <f t="shared" si="1"/>
        <v>-163.09538557660375</v>
      </c>
      <c r="Q53" s="24"/>
    </row>
    <row r="54" spans="9:17" x14ac:dyDescent="0.25">
      <c r="I54" s="23"/>
      <c r="J54">
        <v>27</v>
      </c>
      <c r="O54" s="4">
        <f t="shared" si="0"/>
        <v>-1918.1663915994372</v>
      </c>
      <c r="P54" s="4">
        <f t="shared" si="1"/>
        <v>-148.81623129670717</v>
      </c>
      <c r="Q54" s="24"/>
    </row>
    <row r="55" spans="9:17" x14ac:dyDescent="0.25">
      <c r="I55" s="23"/>
      <c r="J55">
        <v>28</v>
      </c>
      <c r="O55" s="4">
        <f t="shared" si="0"/>
        <v>-1932.5526395364332</v>
      </c>
      <c r="P55" s="4">
        <f t="shared" si="1"/>
        <v>-134.4299833597114</v>
      </c>
      <c r="Q55" s="24"/>
    </row>
    <row r="56" spans="9:17" x14ac:dyDescent="0.25">
      <c r="I56" s="23"/>
      <c r="J56">
        <v>29</v>
      </c>
      <c r="O56" s="4">
        <f t="shared" si="0"/>
        <v>-1947.0467843329563</v>
      </c>
      <c r="P56" s="4">
        <f t="shared" si="1"/>
        <v>-119.93583856318816</v>
      </c>
      <c r="Q56" s="24"/>
    </row>
    <row r="57" spans="9:17" x14ac:dyDescent="0.25">
      <c r="I57" s="23"/>
      <c r="J57">
        <v>30</v>
      </c>
      <c r="O57" s="4">
        <f t="shared" si="0"/>
        <v>-1961.6496352154536</v>
      </c>
      <c r="P57" s="4">
        <f t="shared" si="1"/>
        <v>-105.33298768069098</v>
      </c>
      <c r="Q57" s="24"/>
    </row>
    <row r="58" spans="9:17" x14ac:dyDescent="0.25">
      <c r="I58" s="23"/>
      <c r="J58">
        <v>31</v>
      </c>
      <c r="O58" s="4">
        <f t="shared" si="0"/>
        <v>-1976.3620074795695</v>
      </c>
      <c r="P58" s="4">
        <f t="shared" si="1"/>
        <v>-90.620615416575077</v>
      </c>
      <c r="Q58" s="24"/>
    </row>
    <row r="59" spans="9:17" x14ac:dyDescent="0.25">
      <c r="I59" s="23"/>
      <c r="J59">
        <v>32</v>
      </c>
      <c r="O59" s="4">
        <f t="shared" si="0"/>
        <v>-1991.1847225356664</v>
      </c>
      <c r="P59" s="4">
        <f t="shared" si="1"/>
        <v>-75.797900360478309</v>
      </c>
      <c r="Q59" s="24"/>
    </row>
    <row r="60" spans="9:17" x14ac:dyDescent="0.25">
      <c r="I60" s="23"/>
      <c r="J60">
        <v>33</v>
      </c>
      <c r="O60" s="4">
        <f t="shared" si="0"/>
        <v>-2006.118607954684</v>
      </c>
      <c r="P60" s="4">
        <f t="shared" si="1"/>
        <v>-60.864014941460809</v>
      </c>
      <c r="Q60" s="24"/>
    </row>
    <row r="61" spans="9:17" x14ac:dyDescent="0.25">
      <c r="I61" s="23"/>
      <c r="J61">
        <v>34</v>
      </c>
      <c r="O61" s="4">
        <f t="shared" si="0"/>
        <v>-2021.1644975143438</v>
      </c>
      <c r="P61" s="4">
        <f t="shared" si="1"/>
        <v>-45.81812538180067</v>
      </c>
      <c r="Q61" s="24"/>
    </row>
    <row r="62" spans="9:17" x14ac:dyDescent="0.25">
      <c r="I62" s="23"/>
      <c r="J62">
        <v>35</v>
      </c>
      <c r="O62" s="4">
        <f t="shared" si="0"/>
        <v>-2036.3232312457014</v>
      </c>
      <c r="P62" s="4">
        <f t="shared" si="1"/>
        <v>-30.659391650443094</v>
      </c>
      <c r="Q62" s="24"/>
    </row>
    <row r="63" spans="9:17" x14ac:dyDescent="0.25">
      <c r="I63" s="23"/>
      <c r="J63">
        <v>36</v>
      </c>
      <c r="O63" s="4">
        <f t="shared" si="0"/>
        <v>-2051.5956554800441</v>
      </c>
      <c r="P63" s="4">
        <f t="shared" si="1"/>
        <v>-15.386967416100333</v>
      </c>
      <c r="Q63" s="24"/>
    </row>
    <row r="64" spans="9:17" x14ac:dyDescent="0.25">
      <c r="I64" s="23"/>
      <c r="O64" s="4"/>
      <c r="Q64" s="24"/>
    </row>
    <row r="65" spans="9:17" x14ac:dyDescent="0.25">
      <c r="I65" s="23"/>
      <c r="N65" t="s">
        <v>130</v>
      </c>
      <c r="O65" s="4">
        <f>SUM(O28:O63)</f>
        <v>-64999.999999999993</v>
      </c>
      <c r="P65" s="4">
        <f>SUM(P28:P63)</f>
        <v>-9411.3744242612047</v>
      </c>
      <c r="Q65" s="24"/>
    </row>
    <row r="66" spans="9:17" ht="15.75" thickBot="1" x14ac:dyDescent="0.3">
      <c r="I66" s="25"/>
      <c r="J66" s="26"/>
      <c r="K66" s="26"/>
      <c r="L66" s="26"/>
      <c r="M66" s="26"/>
      <c r="N66" s="26"/>
      <c r="O66" s="30"/>
      <c r="P66" s="26"/>
      <c r="Q66" s="27"/>
    </row>
    <row r="67" spans="9:17" x14ac:dyDescent="0.25">
      <c r="O67" s="4"/>
    </row>
    <row r="68" spans="9:17" x14ac:dyDescent="0.25">
      <c r="O68" s="4"/>
    </row>
    <row r="69" spans="9:17" x14ac:dyDescent="0.25">
      <c r="O69" s="4"/>
    </row>
    <row r="70" spans="9:17" x14ac:dyDescent="0.25">
      <c r="O70" s="4"/>
    </row>
    <row r="71" spans="9:17" x14ac:dyDescent="0.25">
      <c r="O71" s="4"/>
    </row>
    <row r="72" spans="9:17" x14ac:dyDescent="0.25">
      <c r="O72" s="4"/>
    </row>
    <row r="73" spans="9:17" x14ac:dyDescent="0.25">
      <c r="O73" s="4"/>
    </row>
    <row r="74" spans="9:17" x14ac:dyDescent="0.25">
      <c r="O74" s="4"/>
    </row>
    <row r="75" spans="9:17" x14ac:dyDescent="0.25">
      <c r="O75" s="4"/>
    </row>
    <row r="76" spans="9:17" x14ac:dyDescent="0.25">
      <c r="O76" s="4"/>
    </row>
    <row r="77" spans="9:17" x14ac:dyDescent="0.25">
      <c r="O77" s="4"/>
    </row>
    <row r="78" spans="9:17" x14ac:dyDescent="0.25">
      <c r="O78" s="4"/>
    </row>
    <row r="79" spans="9:17" x14ac:dyDescent="0.25">
      <c r="O79" s="4"/>
    </row>
    <row r="80" spans="9:17" x14ac:dyDescent="0.25">
      <c r="O80" s="4"/>
    </row>
    <row r="81" spans="15:15" x14ac:dyDescent="0.25">
      <c r="O81" s="4"/>
    </row>
    <row r="82" spans="15:15" x14ac:dyDescent="0.25">
      <c r="O82" s="4"/>
    </row>
    <row r="83" spans="15:15" x14ac:dyDescent="0.25">
      <c r="O83" s="4"/>
    </row>
    <row r="84" spans="15:15" x14ac:dyDescent="0.25">
      <c r="O84" s="4"/>
    </row>
    <row r="85" spans="15:15" x14ac:dyDescent="0.25">
      <c r="O85" s="4"/>
    </row>
    <row r="86" spans="15:15" x14ac:dyDescent="0.25">
      <c r="O86" s="4"/>
    </row>
    <row r="87" spans="15:15" x14ac:dyDescent="0.25">
      <c r="O87" s="4"/>
    </row>
    <row r="88" spans="15:15" x14ac:dyDescent="0.25">
      <c r="O88" s="4"/>
    </row>
    <row r="89" spans="15:15" x14ac:dyDescent="0.25">
      <c r="O89" s="4"/>
    </row>
    <row r="90" spans="15:15" x14ac:dyDescent="0.25">
      <c r="O90" s="4"/>
    </row>
    <row r="91" spans="15:15" x14ac:dyDescent="0.25">
      <c r="O91" s="4"/>
    </row>
    <row r="92" spans="15:15" x14ac:dyDescent="0.25">
      <c r="O92" s="4"/>
    </row>
    <row r="93" spans="15:15" x14ac:dyDescent="0.25">
      <c r="O93" s="4"/>
    </row>
    <row r="94" spans="15:15" x14ac:dyDescent="0.25">
      <c r="O94" s="4"/>
    </row>
    <row r="95" spans="15:15" x14ac:dyDescent="0.25">
      <c r="O95" s="4"/>
    </row>
    <row r="96" spans="15:15" x14ac:dyDescent="0.25">
      <c r="O96" s="4"/>
    </row>
    <row r="97" spans="15:15" x14ac:dyDescent="0.25">
      <c r="O97" s="4"/>
    </row>
    <row r="98" spans="15:15" x14ac:dyDescent="0.25">
      <c r="O98" s="4"/>
    </row>
    <row r="99" spans="15:15" x14ac:dyDescent="0.25">
      <c r="O99" s="4"/>
    </row>
    <row r="100" spans="15:15" x14ac:dyDescent="0.25">
      <c r="O100" s="4"/>
    </row>
    <row r="101" spans="15:15" x14ac:dyDescent="0.25">
      <c r="O101" s="4"/>
    </row>
    <row r="102" spans="15:15" x14ac:dyDescent="0.25">
      <c r="O102" s="4"/>
    </row>
    <row r="103" spans="15:15" x14ac:dyDescent="0.25">
      <c r="O103" s="4"/>
    </row>
    <row r="104" spans="15:15" x14ac:dyDescent="0.25">
      <c r="O104" s="4"/>
    </row>
    <row r="105" spans="15:15" x14ac:dyDescent="0.25">
      <c r="O105" s="4"/>
    </row>
    <row r="106" spans="15:15" x14ac:dyDescent="0.25">
      <c r="O106" s="4"/>
    </row>
    <row r="107" spans="15:15" x14ac:dyDescent="0.25">
      <c r="O107" s="4"/>
    </row>
    <row r="108" spans="15:15" x14ac:dyDescent="0.25">
      <c r="O108" s="4"/>
    </row>
    <row r="109" spans="15:15" x14ac:dyDescent="0.25">
      <c r="O109" s="4"/>
    </row>
    <row r="110" spans="15:15" x14ac:dyDescent="0.25">
      <c r="O110" s="4"/>
    </row>
    <row r="111" spans="15:15" x14ac:dyDescent="0.25">
      <c r="O111" s="4"/>
    </row>
    <row r="112" spans="15:15" x14ac:dyDescent="0.25">
      <c r="O112" s="4"/>
    </row>
    <row r="113" spans="15:15" x14ac:dyDescent="0.25">
      <c r="O113" s="4"/>
    </row>
    <row r="114" spans="15:15" x14ac:dyDescent="0.25">
      <c r="O114" s="4"/>
    </row>
    <row r="115" spans="15:15" x14ac:dyDescent="0.25">
      <c r="O115" s="4"/>
    </row>
    <row r="116" spans="15:15" x14ac:dyDescent="0.25">
      <c r="O116" s="4"/>
    </row>
    <row r="117" spans="15:15" x14ac:dyDescent="0.25">
      <c r="O117" s="4"/>
    </row>
    <row r="118" spans="15:15" x14ac:dyDescent="0.25">
      <c r="O118" s="4"/>
    </row>
    <row r="119" spans="15:15" x14ac:dyDescent="0.25">
      <c r="O119" s="4"/>
    </row>
    <row r="120" spans="15:15" x14ac:dyDescent="0.25">
      <c r="O120" s="4"/>
    </row>
    <row r="121" spans="15:15" x14ac:dyDescent="0.25">
      <c r="O121" s="4"/>
    </row>
    <row r="122" spans="15:15" x14ac:dyDescent="0.25">
      <c r="O122" s="4"/>
    </row>
    <row r="123" spans="15:15" x14ac:dyDescent="0.25">
      <c r="O123" s="4"/>
    </row>
    <row r="124" spans="15:15" x14ac:dyDescent="0.25">
      <c r="O124" s="4"/>
    </row>
    <row r="125" spans="15:15" x14ac:dyDescent="0.25">
      <c r="O125" s="4"/>
    </row>
    <row r="126" spans="15:15" x14ac:dyDescent="0.25">
      <c r="O126" s="4"/>
    </row>
    <row r="127" spans="15:15" x14ac:dyDescent="0.25">
      <c r="O127" s="4"/>
    </row>
    <row r="128" spans="15:15" x14ac:dyDescent="0.25">
      <c r="O128" s="4"/>
    </row>
    <row r="129" spans="15:15" x14ac:dyDescent="0.25">
      <c r="O129" s="4"/>
    </row>
    <row r="130" spans="15:15" x14ac:dyDescent="0.25">
      <c r="O130" s="4"/>
    </row>
    <row r="131" spans="15:15" x14ac:dyDescent="0.25">
      <c r="O131" s="4"/>
    </row>
    <row r="132" spans="15:15" x14ac:dyDescent="0.25">
      <c r="O132" s="4"/>
    </row>
    <row r="133" spans="15:15" x14ac:dyDescent="0.25">
      <c r="O133" s="4"/>
    </row>
    <row r="134" spans="15:15" x14ac:dyDescent="0.25">
      <c r="O134" s="4"/>
    </row>
    <row r="135" spans="15:15" x14ac:dyDescent="0.25">
      <c r="O135" s="4"/>
    </row>
    <row r="136" spans="15:15" x14ac:dyDescent="0.25">
      <c r="O136" s="4"/>
    </row>
    <row r="137" spans="15:15" x14ac:dyDescent="0.25">
      <c r="O137" s="4"/>
    </row>
    <row r="138" spans="15:15" x14ac:dyDescent="0.25">
      <c r="O138" s="4"/>
    </row>
    <row r="139" spans="15:15" x14ac:dyDescent="0.25">
      <c r="O139" s="4"/>
    </row>
    <row r="140" spans="15:15" x14ac:dyDescent="0.25">
      <c r="O140" s="4"/>
    </row>
    <row r="141" spans="15:15" x14ac:dyDescent="0.25">
      <c r="O141" s="4"/>
    </row>
    <row r="142" spans="15:15" x14ac:dyDescent="0.25">
      <c r="O142" s="4"/>
    </row>
    <row r="143" spans="15:15" x14ac:dyDescent="0.25">
      <c r="O143" s="4"/>
    </row>
    <row r="144" spans="15:15" x14ac:dyDescent="0.25">
      <c r="O144" s="4"/>
    </row>
    <row r="145" spans="15:15" x14ac:dyDescent="0.25">
      <c r="O145" s="4"/>
    </row>
    <row r="146" spans="15:15" x14ac:dyDescent="0.25">
      <c r="O146" s="4"/>
    </row>
    <row r="147" spans="15:15" x14ac:dyDescent="0.25">
      <c r="O147" s="4"/>
    </row>
    <row r="148" spans="15:15" x14ac:dyDescent="0.25">
      <c r="O148" s="4"/>
    </row>
    <row r="149" spans="15:15" x14ac:dyDescent="0.25">
      <c r="O149" s="4"/>
    </row>
    <row r="150" spans="15:15" x14ac:dyDescent="0.25">
      <c r="O150" s="4"/>
    </row>
    <row r="151" spans="15:15" x14ac:dyDescent="0.25">
      <c r="O151" s="4"/>
    </row>
    <row r="152" spans="15:15" x14ac:dyDescent="0.25">
      <c r="O152" s="4"/>
    </row>
    <row r="153" spans="15:15" x14ac:dyDescent="0.25">
      <c r="O153" s="4"/>
    </row>
    <row r="154" spans="15:15" x14ac:dyDescent="0.25">
      <c r="O154" s="4"/>
    </row>
    <row r="155" spans="15:15" x14ac:dyDescent="0.25">
      <c r="O155" s="4"/>
    </row>
    <row r="156" spans="15:15" x14ac:dyDescent="0.25">
      <c r="O156" s="4"/>
    </row>
    <row r="157" spans="15:15" x14ac:dyDescent="0.25">
      <c r="O157" s="4"/>
    </row>
    <row r="158" spans="15:15" x14ac:dyDescent="0.25">
      <c r="O158" s="4"/>
    </row>
    <row r="159" spans="15:15" x14ac:dyDescent="0.25">
      <c r="O159" s="4"/>
    </row>
    <row r="160" spans="15:15" x14ac:dyDescent="0.25">
      <c r="O160" s="4"/>
    </row>
    <row r="161" spans="15:15" x14ac:dyDescent="0.25">
      <c r="O161" s="4"/>
    </row>
    <row r="162" spans="15:15" x14ac:dyDescent="0.25">
      <c r="O162" s="4"/>
    </row>
    <row r="163" spans="15:15" x14ac:dyDescent="0.25">
      <c r="O163" s="4"/>
    </row>
    <row r="164" spans="15:15" x14ac:dyDescent="0.25">
      <c r="O164" s="4"/>
    </row>
    <row r="165" spans="15:15" x14ac:dyDescent="0.25">
      <c r="O165" s="4"/>
    </row>
    <row r="166" spans="15:15" x14ac:dyDescent="0.25">
      <c r="O166" s="4"/>
    </row>
    <row r="167" spans="15:15" x14ac:dyDescent="0.25">
      <c r="O167" s="4"/>
    </row>
    <row r="168" spans="15:15" x14ac:dyDescent="0.25">
      <c r="O168" s="4"/>
    </row>
    <row r="169" spans="15:15" x14ac:dyDescent="0.25">
      <c r="O169" s="4"/>
    </row>
    <row r="170" spans="15:15" x14ac:dyDescent="0.25">
      <c r="O170" s="4"/>
    </row>
    <row r="171" spans="15:15" x14ac:dyDescent="0.25">
      <c r="O171" s="4"/>
    </row>
    <row r="172" spans="15:15" x14ac:dyDescent="0.25">
      <c r="O172" s="4"/>
    </row>
    <row r="173" spans="15:15" x14ac:dyDescent="0.25">
      <c r="O173" s="4"/>
    </row>
    <row r="174" spans="15:15" x14ac:dyDescent="0.25">
      <c r="O174" s="4"/>
    </row>
    <row r="175" spans="15:15" x14ac:dyDescent="0.25">
      <c r="O175" s="4"/>
    </row>
    <row r="176" spans="15:15" x14ac:dyDescent="0.25">
      <c r="O176" s="4"/>
    </row>
    <row r="177" spans="15:15" x14ac:dyDescent="0.25">
      <c r="O177" s="4"/>
    </row>
    <row r="178" spans="15:15" x14ac:dyDescent="0.25">
      <c r="O178" s="4"/>
    </row>
    <row r="179" spans="15:15" x14ac:dyDescent="0.25">
      <c r="O179" s="4"/>
    </row>
    <row r="180" spans="15:15" x14ac:dyDescent="0.25">
      <c r="O180" s="4"/>
    </row>
    <row r="181" spans="15:15" x14ac:dyDescent="0.25">
      <c r="O181" s="4"/>
    </row>
    <row r="182" spans="15:15" x14ac:dyDescent="0.25">
      <c r="O182" s="4"/>
    </row>
    <row r="183" spans="15:15" x14ac:dyDescent="0.25">
      <c r="O183" s="4"/>
    </row>
    <row r="184" spans="15:15" x14ac:dyDescent="0.25">
      <c r="O184" s="4"/>
    </row>
    <row r="185" spans="15:15" x14ac:dyDescent="0.25">
      <c r="O185" s="4"/>
    </row>
    <row r="186" spans="15:15" x14ac:dyDescent="0.25">
      <c r="O186" s="4"/>
    </row>
    <row r="187" spans="15:15" x14ac:dyDescent="0.25">
      <c r="O187" s="4"/>
    </row>
    <row r="188" spans="15:15" x14ac:dyDescent="0.25">
      <c r="O188" s="4"/>
    </row>
    <row r="189" spans="15:15" x14ac:dyDescent="0.25">
      <c r="O189" s="4"/>
    </row>
    <row r="190" spans="15:15" x14ac:dyDescent="0.25">
      <c r="O190" s="4"/>
    </row>
    <row r="191" spans="15:15" x14ac:dyDescent="0.25">
      <c r="O191" s="4"/>
    </row>
    <row r="192" spans="15:15" x14ac:dyDescent="0.25">
      <c r="O192" s="4"/>
    </row>
    <row r="193" spans="15:15" x14ac:dyDescent="0.25">
      <c r="O193" s="4"/>
    </row>
    <row r="194" spans="15:15" x14ac:dyDescent="0.25">
      <c r="O194" s="4"/>
    </row>
    <row r="195" spans="15:15" x14ac:dyDescent="0.25">
      <c r="O195" s="4"/>
    </row>
    <row r="196" spans="15:15" x14ac:dyDescent="0.25">
      <c r="O196" s="4"/>
    </row>
    <row r="197" spans="15:15" x14ac:dyDescent="0.25">
      <c r="O197" s="4"/>
    </row>
    <row r="198" spans="15:15" x14ac:dyDescent="0.25">
      <c r="O198" s="4"/>
    </row>
    <row r="199" spans="15:15" x14ac:dyDescent="0.25">
      <c r="O199" s="4"/>
    </row>
    <row r="200" spans="15:15" x14ac:dyDescent="0.25">
      <c r="O200" s="4"/>
    </row>
    <row r="201" spans="15:15" x14ac:dyDescent="0.25">
      <c r="O201" s="4"/>
    </row>
    <row r="202" spans="15:15" x14ac:dyDescent="0.25">
      <c r="O202" s="4"/>
    </row>
    <row r="203" spans="15:15" x14ac:dyDescent="0.25">
      <c r="O203" s="4"/>
    </row>
    <row r="204" spans="15:15" x14ac:dyDescent="0.25">
      <c r="O204" s="4"/>
    </row>
    <row r="205" spans="15:15" x14ac:dyDescent="0.25">
      <c r="O205" s="4"/>
    </row>
    <row r="206" spans="15:15" x14ac:dyDescent="0.25">
      <c r="O206" s="4"/>
    </row>
    <row r="207" spans="15:15" x14ac:dyDescent="0.25">
      <c r="O207" s="4"/>
    </row>
    <row r="208" spans="15:15" x14ac:dyDescent="0.25">
      <c r="O208" s="4"/>
    </row>
    <row r="209" spans="15:15" x14ac:dyDescent="0.25">
      <c r="O209" s="4"/>
    </row>
    <row r="210" spans="15:15" x14ac:dyDescent="0.25">
      <c r="O210" s="4"/>
    </row>
    <row r="211" spans="15:15" x14ac:dyDescent="0.25">
      <c r="O211" s="4"/>
    </row>
    <row r="212" spans="15:15" x14ac:dyDescent="0.25">
      <c r="O212" s="4"/>
    </row>
    <row r="213" spans="15:15" x14ac:dyDescent="0.25">
      <c r="O213" s="4"/>
    </row>
    <row r="214" spans="15:15" x14ac:dyDescent="0.25">
      <c r="O214" s="4"/>
    </row>
    <row r="215" spans="15:15" x14ac:dyDescent="0.25">
      <c r="O215" s="4"/>
    </row>
    <row r="216" spans="15:15" x14ac:dyDescent="0.25">
      <c r="O216" s="4"/>
    </row>
    <row r="217" spans="15:15" x14ac:dyDescent="0.25">
      <c r="O217" s="4"/>
    </row>
    <row r="218" spans="15:15" x14ac:dyDescent="0.25">
      <c r="O218" s="4"/>
    </row>
    <row r="219" spans="15:15" x14ac:dyDescent="0.25">
      <c r="O219" s="4"/>
    </row>
    <row r="220" spans="15:15" x14ac:dyDescent="0.25">
      <c r="O220" s="4"/>
    </row>
    <row r="221" spans="15:15" x14ac:dyDescent="0.25">
      <c r="O221" s="4"/>
    </row>
    <row r="222" spans="15:15" x14ac:dyDescent="0.25">
      <c r="O222" s="4"/>
    </row>
    <row r="223" spans="15:15" x14ac:dyDescent="0.25">
      <c r="O223" s="4"/>
    </row>
    <row r="224" spans="15:15" x14ac:dyDescent="0.25">
      <c r="O224" s="4"/>
    </row>
    <row r="225" spans="15:15" x14ac:dyDescent="0.25">
      <c r="O225" s="4"/>
    </row>
    <row r="226" spans="15:15" x14ac:dyDescent="0.25">
      <c r="O226" s="4"/>
    </row>
    <row r="227" spans="15:15" x14ac:dyDescent="0.25">
      <c r="O227" s="4"/>
    </row>
    <row r="228" spans="15:15" x14ac:dyDescent="0.25">
      <c r="O228" s="4"/>
    </row>
    <row r="229" spans="15:15" x14ac:dyDescent="0.25">
      <c r="O229" s="4"/>
    </row>
    <row r="230" spans="15:15" x14ac:dyDescent="0.25">
      <c r="O230" s="4"/>
    </row>
    <row r="231" spans="15:15" x14ac:dyDescent="0.25">
      <c r="O231" s="4"/>
    </row>
    <row r="232" spans="15:15" x14ac:dyDescent="0.25">
      <c r="O232" s="4"/>
    </row>
    <row r="233" spans="15:15" x14ac:dyDescent="0.25">
      <c r="O233" s="4"/>
    </row>
    <row r="234" spans="15:15" x14ac:dyDescent="0.25">
      <c r="O234" s="4"/>
    </row>
    <row r="235" spans="15:15" x14ac:dyDescent="0.25">
      <c r="O235" s="4"/>
    </row>
    <row r="236" spans="15:15" x14ac:dyDescent="0.25">
      <c r="O236" s="4"/>
    </row>
    <row r="237" spans="15:15" x14ac:dyDescent="0.25">
      <c r="O237" s="4"/>
    </row>
    <row r="238" spans="15:15" x14ac:dyDescent="0.25">
      <c r="O238" s="4"/>
    </row>
    <row r="239" spans="15:15" x14ac:dyDescent="0.25">
      <c r="O239" s="4"/>
    </row>
    <row r="240" spans="15:15" x14ac:dyDescent="0.25">
      <c r="O240" s="4"/>
    </row>
    <row r="241" spans="15:15" x14ac:dyDescent="0.25">
      <c r="O241" s="4"/>
    </row>
    <row r="242" spans="15:15" x14ac:dyDescent="0.25">
      <c r="O242" s="4"/>
    </row>
    <row r="243" spans="15:15" x14ac:dyDescent="0.25">
      <c r="O243" s="4"/>
    </row>
    <row r="244" spans="15:15" x14ac:dyDescent="0.25">
      <c r="O244" s="4"/>
    </row>
    <row r="245" spans="15:15" x14ac:dyDescent="0.25">
      <c r="O245" s="4"/>
    </row>
    <row r="246" spans="15:15" x14ac:dyDescent="0.25">
      <c r="O246" s="4"/>
    </row>
    <row r="247" spans="15:15" x14ac:dyDescent="0.25">
      <c r="O247" s="4"/>
    </row>
    <row r="248" spans="15:15" x14ac:dyDescent="0.25">
      <c r="O248" s="4"/>
    </row>
    <row r="249" spans="15:15" x14ac:dyDescent="0.25">
      <c r="O249" s="4"/>
    </row>
    <row r="250" spans="15:15" x14ac:dyDescent="0.25">
      <c r="O250" s="4"/>
    </row>
    <row r="251" spans="15:15" x14ac:dyDescent="0.25">
      <c r="O251" s="4"/>
    </row>
    <row r="252" spans="15:15" x14ac:dyDescent="0.25">
      <c r="O252" s="4"/>
    </row>
    <row r="253" spans="15:15" x14ac:dyDescent="0.25">
      <c r="O253" s="4"/>
    </row>
    <row r="254" spans="15:15" x14ac:dyDescent="0.25">
      <c r="O254" s="4"/>
    </row>
    <row r="255" spans="15:15" x14ac:dyDescent="0.25">
      <c r="O255" s="4"/>
    </row>
    <row r="256" spans="15:15" x14ac:dyDescent="0.25">
      <c r="O256" s="4"/>
    </row>
    <row r="257" spans="15:15" x14ac:dyDescent="0.25">
      <c r="O257" s="4"/>
    </row>
    <row r="258" spans="15:15" x14ac:dyDescent="0.25">
      <c r="O258" s="4"/>
    </row>
    <row r="259" spans="15:15" x14ac:dyDescent="0.25">
      <c r="O259" s="4"/>
    </row>
    <row r="260" spans="15:15" x14ac:dyDescent="0.25">
      <c r="O260" s="4"/>
    </row>
    <row r="261" spans="15:15" x14ac:dyDescent="0.25">
      <c r="O261" s="4"/>
    </row>
    <row r="262" spans="15:15" x14ac:dyDescent="0.25">
      <c r="O262" s="4"/>
    </row>
    <row r="263" spans="15:15" x14ac:dyDescent="0.25">
      <c r="O263" s="4"/>
    </row>
    <row r="264" spans="15:15" x14ac:dyDescent="0.25">
      <c r="O264" s="4"/>
    </row>
    <row r="265" spans="15:15" x14ac:dyDescent="0.25">
      <c r="O265" s="4"/>
    </row>
    <row r="266" spans="15:15" x14ac:dyDescent="0.25">
      <c r="O266" s="4"/>
    </row>
    <row r="267" spans="15:15" x14ac:dyDescent="0.25">
      <c r="O267" s="4"/>
    </row>
    <row r="268" spans="15:15" x14ac:dyDescent="0.25">
      <c r="O268" s="4"/>
    </row>
    <row r="269" spans="15:15" x14ac:dyDescent="0.25">
      <c r="O269" s="4"/>
    </row>
    <row r="270" spans="15:15" x14ac:dyDescent="0.25">
      <c r="O270" s="4"/>
    </row>
    <row r="271" spans="15:15" x14ac:dyDescent="0.25">
      <c r="O271" s="4"/>
    </row>
    <row r="272" spans="15:15" x14ac:dyDescent="0.25">
      <c r="O272" s="4"/>
    </row>
    <row r="273" spans="15:15" x14ac:dyDescent="0.25">
      <c r="O273" s="4"/>
    </row>
    <row r="274" spans="15:15" x14ac:dyDescent="0.25">
      <c r="O274" s="4"/>
    </row>
    <row r="275" spans="15:15" x14ac:dyDescent="0.25">
      <c r="O275" s="4"/>
    </row>
    <row r="276" spans="15:15" x14ac:dyDescent="0.25">
      <c r="O276" s="4"/>
    </row>
    <row r="277" spans="15:15" x14ac:dyDescent="0.25">
      <c r="O277" s="4"/>
    </row>
    <row r="278" spans="15:15" x14ac:dyDescent="0.25">
      <c r="O278" s="4"/>
    </row>
    <row r="279" spans="15:15" x14ac:dyDescent="0.25">
      <c r="O279" s="4"/>
    </row>
    <row r="280" spans="15:15" x14ac:dyDescent="0.25">
      <c r="O280" s="4"/>
    </row>
    <row r="281" spans="15:15" x14ac:dyDescent="0.25">
      <c r="O281" s="4"/>
    </row>
    <row r="282" spans="15:15" x14ac:dyDescent="0.25">
      <c r="O282" s="4"/>
    </row>
    <row r="283" spans="15:15" x14ac:dyDescent="0.25">
      <c r="O283" s="4"/>
    </row>
    <row r="284" spans="15:15" x14ac:dyDescent="0.25">
      <c r="O284" s="4"/>
    </row>
    <row r="285" spans="15:15" x14ac:dyDescent="0.25">
      <c r="O285" s="4"/>
    </row>
    <row r="286" spans="15:15" x14ac:dyDescent="0.25">
      <c r="O286" s="4"/>
    </row>
    <row r="287" spans="15:15" x14ac:dyDescent="0.25">
      <c r="O287" s="4"/>
    </row>
    <row r="288" spans="15:15" x14ac:dyDescent="0.25">
      <c r="O288" s="4"/>
    </row>
    <row r="289" spans="15:15" x14ac:dyDescent="0.25">
      <c r="O289" s="4"/>
    </row>
    <row r="290" spans="15:15" x14ac:dyDescent="0.25">
      <c r="O290" s="4"/>
    </row>
    <row r="291" spans="15:15" x14ac:dyDescent="0.25">
      <c r="O291" s="4"/>
    </row>
    <row r="292" spans="15:15" x14ac:dyDescent="0.25">
      <c r="O292" s="4"/>
    </row>
    <row r="293" spans="15:15" x14ac:dyDescent="0.25">
      <c r="O293" s="4"/>
    </row>
    <row r="294" spans="15:15" x14ac:dyDescent="0.25">
      <c r="O294" s="4"/>
    </row>
    <row r="295" spans="15:15" x14ac:dyDescent="0.25">
      <c r="O295" s="4"/>
    </row>
    <row r="296" spans="15:15" x14ac:dyDescent="0.25">
      <c r="O296" s="4"/>
    </row>
    <row r="297" spans="15:15" x14ac:dyDescent="0.25">
      <c r="O297" s="4"/>
    </row>
    <row r="298" spans="15:15" x14ac:dyDescent="0.25">
      <c r="O298" s="4"/>
    </row>
    <row r="299" spans="15:15" x14ac:dyDescent="0.25">
      <c r="O299" s="4"/>
    </row>
    <row r="300" spans="15:15" x14ac:dyDescent="0.25">
      <c r="O300" s="4"/>
    </row>
    <row r="301" spans="15:15" x14ac:dyDescent="0.25">
      <c r="O301" s="4"/>
    </row>
    <row r="302" spans="15:15" x14ac:dyDescent="0.25">
      <c r="O302" s="4"/>
    </row>
    <row r="303" spans="15:15" x14ac:dyDescent="0.25">
      <c r="O303" s="4"/>
    </row>
    <row r="304" spans="15:15" x14ac:dyDescent="0.25">
      <c r="O304" s="4"/>
    </row>
    <row r="305" spans="15:15" x14ac:dyDescent="0.25">
      <c r="O305" s="4"/>
    </row>
    <row r="306" spans="15:15" x14ac:dyDescent="0.25">
      <c r="O306" s="4"/>
    </row>
    <row r="307" spans="15:15" x14ac:dyDescent="0.25">
      <c r="O307" s="4"/>
    </row>
    <row r="308" spans="15:15" x14ac:dyDescent="0.25">
      <c r="O308" s="4"/>
    </row>
    <row r="309" spans="15:15" x14ac:dyDescent="0.25">
      <c r="O309" s="4"/>
    </row>
    <row r="310" spans="15:15" x14ac:dyDescent="0.25">
      <c r="O310" s="4"/>
    </row>
    <row r="311" spans="15:15" x14ac:dyDescent="0.25">
      <c r="O311" s="4"/>
    </row>
    <row r="312" spans="15:15" x14ac:dyDescent="0.25">
      <c r="O312" s="4"/>
    </row>
    <row r="313" spans="15:15" x14ac:dyDescent="0.25">
      <c r="O313" s="4"/>
    </row>
    <row r="314" spans="15:15" x14ac:dyDescent="0.25">
      <c r="O314" s="4"/>
    </row>
    <row r="315" spans="15:15" x14ac:dyDescent="0.25">
      <c r="O315" s="4"/>
    </row>
    <row r="316" spans="15:15" x14ac:dyDescent="0.25">
      <c r="O316" s="4"/>
    </row>
    <row r="317" spans="15:15" x14ac:dyDescent="0.25">
      <c r="O317" s="4"/>
    </row>
    <row r="318" spans="15:15" x14ac:dyDescent="0.25">
      <c r="O318" s="4"/>
    </row>
    <row r="319" spans="15:15" x14ac:dyDescent="0.25">
      <c r="O319" s="4"/>
    </row>
    <row r="320" spans="15:15" x14ac:dyDescent="0.25">
      <c r="O320" s="4"/>
    </row>
    <row r="321" spans="15:15" x14ac:dyDescent="0.25">
      <c r="O321" s="4"/>
    </row>
    <row r="322" spans="15:15" x14ac:dyDescent="0.25">
      <c r="O322" s="4"/>
    </row>
    <row r="323" spans="15:15" x14ac:dyDescent="0.25">
      <c r="O323" s="4"/>
    </row>
    <row r="324" spans="15:15" x14ac:dyDescent="0.25">
      <c r="O324" s="4"/>
    </row>
    <row r="325" spans="15:15" x14ac:dyDescent="0.25">
      <c r="O325" s="4"/>
    </row>
    <row r="326" spans="15:15" x14ac:dyDescent="0.25">
      <c r="O326" s="4"/>
    </row>
    <row r="327" spans="15:15" x14ac:dyDescent="0.25">
      <c r="O327" s="4"/>
    </row>
    <row r="328" spans="15:15" x14ac:dyDescent="0.25">
      <c r="O328" s="4"/>
    </row>
    <row r="329" spans="15:15" x14ac:dyDescent="0.25">
      <c r="O329" s="4"/>
    </row>
    <row r="330" spans="15:15" x14ac:dyDescent="0.25">
      <c r="O330" s="4"/>
    </row>
    <row r="331" spans="15:15" x14ac:dyDescent="0.25">
      <c r="O331" s="4"/>
    </row>
    <row r="332" spans="15:15" x14ac:dyDescent="0.25">
      <c r="O332" s="4"/>
    </row>
    <row r="333" spans="15:15" x14ac:dyDescent="0.25">
      <c r="O333" s="4"/>
    </row>
    <row r="334" spans="15:15" x14ac:dyDescent="0.25">
      <c r="O334" s="4"/>
    </row>
    <row r="335" spans="15:15" x14ac:dyDescent="0.25">
      <c r="O335" s="4"/>
    </row>
    <row r="336" spans="15:15" x14ac:dyDescent="0.25">
      <c r="O336" s="4"/>
    </row>
    <row r="337" spans="15:15" x14ac:dyDescent="0.25">
      <c r="O337" s="4"/>
    </row>
    <row r="338" spans="15:15" x14ac:dyDescent="0.25">
      <c r="O338" s="4"/>
    </row>
    <row r="339" spans="15:15" x14ac:dyDescent="0.25">
      <c r="O339" s="4"/>
    </row>
    <row r="340" spans="15:15" x14ac:dyDescent="0.25">
      <c r="O340" s="4"/>
    </row>
    <row r="341" spans="15:15" x14ac:dyDescent="0.25">
      <c r="O341" s="4"/>
    </row>
    <row r="342" spans="15:15" x14ac:dyDescent="0.25">
      <c r="O342" s="4"/>
    </row>
    <row r="343" spans="15:15" x14ac:dyDescent="0.25">
      <c r="O343" s="4"/>
    </row>
    <row r="344" spans="15:15" x14ac:dyDescent="0.25">
      <c r="O344" s="4"/>
    </row>
    <row r="345" spans="15:15" x14ac:dyDescent="0.25">
      <c r="O345" s="4"/>
    </row>
    <row r="346" spans="15:15" x14ac:dyDescent="0.25">
      <c r="O346" s="4"/>
    </row>
    <row r="347" spans="15:15" x14ac:dyDescent="0.25">
      <c r="O347" s="4"/>
    </row>
    <row r="348" spans="15:15" x14ac:dyDescent="0.25">
      <c r="O348" s="4"/>
    </row>
    <row r="349" spans="15:15" x14ac:dyDescent="0.25">
      <c r="O349" s="4"/>
    </row>
    <row r="350" spans="15:15" x14ac:dyDescent="0.25">
      <c r="O350" s="4"/>
    </row>
    <row r="351" spans="15:15" x14ac:dyDescent="0.25">
      <c r="O351" s="4"/>
    </row>
    <row r="352" spans="15:15" x14ac:dyDescent="0.25">
      <c r="O352" s="4"/>
    </row>
    <row r="353" spans="15:15" x14ac:dyDescent="0.25">
      <c r="O353" s="4"/>
    </row>
    <row r="354" spans="15:15" x14ac:dyDescent="0.25">
      <c r="O354" s="4"/>
    </row>
    <row r="355" spans="15:15" x14ac:dyDescent="0.25">
      <c r="O355" s="4"/>
    </row>
    <row r="356" spans="15:15" x14ac:dyDescent="0.25">
      <c r="O356" s="4"/>
    </row>
    <row r="357" spans="15:15" x14ac:dyDescent="0.25">
      <c r="O357" s="4"/>
    </row>
    <row r="358" spans="15:15" x14ac:dyDescent="0.25">
      <c r="O358" s="4"/>
    </row>
    <row r="359" spans="15:15" x14ac:dyDescent="0.25">
      <c r="O359" s="4"/>
    </row>
    <row r="360" spans="15:15" x14ac:dyDescent="0.25">
      <c r="O360" s="4"/>
    </row>
    <row r="361" spans="15:15" x14ac:dyDescent="0.25">
      <c r="O361" s="4"/>
    </row>
    <row r="362" spans="15:15" x14ac:dyDescent="0.25">
      <c r="O362" s="4"/>
    </row>
    <row r="363" spans="15:15" x14ac:dyDescent="0.25">
      <c r="O363" s="4"/>
    </row>
    <row r="364" spans="15:15" x14ac:dyDescent="0.25">
      <c r="O364" s="4"/>
    </row>
    <row r="365" spans="15:15" x14ac:dyDescent="0.25">
      <c r="O365" s="4"/>
    </row>
    <row r="366" spans="15:15" x14ac:dyDescent="0.25">
      <c r="O366" s="4"/>
    </row>
    <row r="367" spans="15:15" x14ac:dyDescent="0.25">
      <c r="O367" s="4"/>
    </row>
    <row r="368" spans="15:15" x14ac:dyDescent="0.25">
      <c r="O368" s="4"/>
    </row>
    <row r="369" spans="15:15" x14ac:dyDescent="0.25">
      <c r="O369" s="4"/>
    </row>
    <row r="370" spans="15:15" x14ac:dyDescent="0.25">
      <c r="O370" s="4"/>
    </row>
    <row r="371" spans="15:15" x14ac:dyDescent="0.25">
      <c r="O371" s="4"/>
    </row>
    <row r="372" spans="15:15" x14ac:dyDescent="0.25">
      <c r="O372" s="4"/>
    </row>
    <row r="373" spans="15:15" x14ac:dyDescent="0.25">
      <c r="O373" s="4"/>
    </row>
    <row r="374" spans="15:15" x14ac:dyDescent="0.25">
      <c r="O374" s="4"/>
    </row>
    <row r="375" spans="15:15" x14ac:dyDescent="0.25">
      <c r="O375" s="4"/>
    </row>
    <row r="376" spans="15:15" x14ac:dyDescent="0.25">
      <c r="O376" s="4"/>
    </row>
    <row r="377" spans="15:15" x14ac:dyDescent="0.25">
      <c r="O377" s="4"/>
    </row>
    <row r="378" spans="15:15" x14ac:dyDescent="0.25">
      <c r="O378" s="4"/>
    </row>
    <row r="379" spans="15:15" x14ac:dyDescent="0.25">
      <c r="O379" s="4"/>
    </row>
    <row r="380" spans="15:15" x14ac:dyDescent="0.25">
      <c r="O380" s="4"/>
    </row>
    <row r="381" spans="15:15" x14ac:dyDescent="0.25">
      <c r="O381" s="4"/>
    </row>
    <row r="382" spans="15:15" x14ac:dyDescent="0.25">
      <c r="O382" s="4"/>
    </row>
    <row r="383" spans="15:15" x14ac:dyDescent="0.25">
      <c r="O383" s="4"/>
    </row>
    <row r="384" spans="15:15" x14ac:dyDescent="0.25">
      <c r="O384" s="4"/>
    </row>
    <row r="385" spans="15:15" x14ac:dyDescent="0.25">
      <c r="O385" s="4"/>
    </row>
    <row r="386" spans="15:15" x14ac:dyDescent="0.25">
      <c r="O386" s="4"/>
    </row>
    <row r="387" spans="15:15" x14ac:dyDescent="0.25">
      <c r="O387" s="4"/>
    </row>
    <row r="388" spans="15:15" x14ac:dyDescent="0.25">
      <c r="O388" s="4"/>
    </row>
    <row r="389" spans="15:15" x14ac:dyDescent="0.25">
      <c r="O389" s="4"/>
    </row>
    <row r="390" spans="15:15" x14ac:dyDescent="0.25">
      <c r="O390" s="4"/>
    </row>
    <row r="391" spans="15:15" x14ac:dyDescent="0.25">
      <c r="O391" s="4"/>
    </row>
    <row r="392" spans="15:15" x14ac:dyDescent="0.25">
      <c r="O392" s="4"/>
    </row>
    <row r="393" spans="15:15" x14ac:dyDescent="0.25">
      <c r="O393" s="4"/>
    </row>
    <row r="394" spans="15:15" x14ac:dyDescent="0.25">
      <c r="O394" s="4"/>
    </row>
    <row r="395" spans="15:15" x14ac:dyDescent="0.25">
      <c r="O395" s="4"/>
    </row>
    <row r="396" spans="15:15" x14ac:dyDescent="0.25">
      <c r="O396" s="4"/>
    </row>
    <row r="397" spans="15:15" x14ac:dyDescent="0.25">
      <c r="O397" s="4"/>
    </row>
    <row r="398" spans="15:15" x14ac:dyDescent="0.25">
      <c r="O398" s="4"/>
    </row>
    <row r="399" spans="15:15" x14ac:dyDescent="0.25">
      <c r="O399" s="4"/>
    </row>
    <row r="400" spans="15:15" x14ac:dyDescent="0.25">
      <c r="O400" s="4"/>
    </row>
    <row r="401" spans="15:15" x14ac:dyDescent="0.25">
      <c r="O401" s="4"/>
    </row>
    <row r="402" spans="15:15" x14ac:dyDescent="0.25">
      <c r="O402" s="4"/>
    </row>
    <row r="403" spans="15:15" x14ac:dyDescent="0.25">
      <c r="O403" s="4"/>
    </row>
    <row r="404" spans="15:15" x14ac:dyDescent="0.25">
      <c r="O404" s="4"/>
    </row>
    <row r="405" spans="15:15" x14ac:dyDescent="0.25">
      <c r="O405" s="4"/>
    </row>
    <row r="406" spans="15:15" x14ac:dyDescent="0.25">
      <c r="O406" s="4"/>
    </row>
    <row r="407" spans="15:15" x14ac:dyDescent="0.25">
      <c r="O407" s="4"/>
    </row>
    <row r="408" spans="15:15" x14ac:dyDescent="0.25">
      <c r="O408" s="4"/>
    </row>
    <row r="409" spans="15:15" x14ac:dyDescent="0.25">
      <c r="O409" s="4"/>
    </row>
    <row r="410" spans="15:15" x14ac:dyDescent="0.25">
      <c r="O410" s="4"/>
    </row>
    <row r="411" spans="15:15" x14ac:dyDescent="0.25">
      <c r="O411" s="4"/>
    </row>
    <row r="412" spans="15:15" x14ac:dyDescent="0.25">
      <c r="O412" s="4"/>
    </row>
    <row r="413" spans="15:15" x14ac:dyDescent="0.25">
      <c r="O413" s="4"/>
    </row>
    <row r="414" spans="15:15" x14ac:dyDescent="0.25">
      <c r="O414" s="4"/>
    </row>
    <row r="415" spans="15:15" x14ac:dyDescent="0.25">
      <c r="O415" s="4"/>
    </row>
    <row r="416" spans="15:15" x14ac:dyDescent="0.25">
      <c r="O416" s="4"/>
    </row>
    <row r="417" spans="15:15" x14ac:dyDescent="0.25">
      <c r="O417" s="4"/>
    </row>
    <row r="418" spans="15:15" x14ac:dyDescent="0.25">
      <c r="O418" s="4"/>
    </row>
    <row r="419" spans="15:15" x14ac:dyDescent="0.25">
      <c r="O419" s="4"/>
    </row>
    <row r="420" spans="15:15" x14ac:dyDescent="0.25">
      <c r="O420" s="4"/>
    </row>
    <row r="421" spans="15:15" x14ac:dyDescent="0.25">
      <c r="O421" s="4"/>
    </row>
    <row r="422" spans="15:15" x14ac:dyDescent="0.25">
      <c r="O422" s="4"/>
    </row>
    <row r="423" spans="15:15" x14ac:dyDescent="0.25">
      <c r="O423" s="4"/>
    </row>
    <row r="424" spans="15:15" x14ac:dyDescent="0.25">
      <c r="O424" s="4"/>
    </row>
    <row r="425" spans="15:15" x14ac:dyDescent="0.25">
      <c r="O425" s="4"/>
    </row>
    <row r="426" spans="15:15" x14ac:dyDescent="0.25">
      <c r="O426" s="4"/>
    </row>
    <row r="427" spans="15:15" x14ac:dyDescent="0.25">
      <c r="O427" s="4"/>
    </row>
    <row r="428" spans="15:15" x14ac:dyDescent="0.25">
      <c r="O428" s="4"/>
    </row>
    <row r="429" spans="15:15" x14ac:dyDescent="0.25">
      <c r="O429" s="4"/>
    </row>
    <row r="430" spans="15:15" x14ac:dyDescent="0.25">
      <c r="O430" s="4"/>
    </row>
    <row r="431" spans="15:15" x14ac:dyDescent="0.25">
      <c r="O431" s="4"/>
    </row>
    <row r="432" spans="15:15" x14ac:dyDescent="0.25">
      <c r="O432" s="4"/>
    </row>
    <row r="433" spans="15:15" x14ac:dyDescent="0.25">
      <c r="O433" s="4"/>
    </row>
    <row r="434" spans="15:15" x14ac:dyDescent="0.25">
      <c r="O434" s="4"/>
    </row>
    <row r="435" spans="15:15" x14ac:dyDescent="0.25">
      <c r="O435" s="4"/>
    </row>
    <row r="436" spans="15:15" x14ac:dyDescent="0.25">
      <c r="O436" s="4"/>
    </row>
    <row r="437" spans="15:15" x14ac:dyDescent="0.25">
      <c r="O437" s="4"/>
    </row>
    <row r="438" spans="15:15" x14ac:dyDescent="0.25">
      <c r="O438" s="4"/>
    </row>
    <row r="439" spans="15:15" x14ac:dyDescent="0.25">
      <c r="O439" s="4"/>
    </row>
    <row r="440" spans="15:15" x14ac:dyDescent="0.25">
      <c r="O440" s="4"/>
    </row>
    <row r="441" spans="15:15" x14ac:dyDescent="0.25">
      <c r="O441" s="4"/>
    </row>
    <row r="442" spans="15:15" x14ac:dyDescent="0.25">
      <c r="O442" s="4"/>
    </row>
    <row r="443" spans="15:15" x14ac:dyDescent="0.25">
      <c r="O443" s="4"/>
    </row>
    <row r="444" spans="15:15" x14ac:dyDescent="0.25">
      <c r="O444" s="4"/>
    </row>
    <row r="445" spans="15:15" x14ac:dyDescent="0.25">
      <c r="O445" s="4"/>
    </row>
    <row r="446" spans="15:15" x14ac:dyDescent="0.25">
      <c r="O446" s="4"/>
    </row>
    <row r="447" spans="15:15" x14ac:dyDescent="0.25">
      <c r="O447" s="4"/>
    </row>
    <row r="448" spans="15:15" x14ac:dyDescent="0.25">
      <c r="O448" s="4"/>
    </row>
    <row r="449" spans="15:15" x14ac:dyDescent="0.25">
      <c r="O449" s="4"/>
    </row>
    <row r="450" spans="15:15" x14ac:dyDescent="0.25">
      <c r="O450" s="4"/>
    </row>
    <row r="451" spans="15:15" x14ac:dyDescent="0.25">
      <c r="O451" s="4"/>
    </row>
    <row r="452" spans="15:15" x14ac:dyDescent="0.25">
      <c r="O452" s="4"/>
    </row>
    <row r="453" spans="15:15" x14ac:dyDescent="0.25">
      <c r="O453" s="4"/>
    </row>
    <row r="454" spans="15:15" x14ac:dyDescent="0.25">
      <c r="O454" s="4"/>
    </row>
    <row r="455" spans="15:15" x14ac:dyDescent="0.25">
      <c r="O455" s="4"/>
    </row>
    <row r="456" spans="15:15" x14ac:dyDescent="0.25">
      <c r="O456" s="4"/>
    </row>
    <row r="457" spans="15:15" x14ac:dyDescent="0.25">
      <c r="O457" s="4"/>
    </row>
    <row r="458" spans="15:15" x14ac:dyDescent="0.25">
      <c r="O458" s="4"/>
    </row>
    <row r="459" spans="15:15" x14ac:dyDescent="0.25">
      <c r="O459" s="4"/>
    </row>
    <row r="460" spans="15:15" x14ac:dyDescent="0.25">
      <c r="O460" s="4"/>
    </row>
    <row r="461" spans="15:15" x14ac:dyDescent="0.25">
      <c r="O461" s="4"/>
    </row>
    <row r="462" spans="15:15" x14ac:dyDescent="0.25">
      <c r="O462" s="4"/>
    </row>
    <row r="463" spans="15:15" x14ac:dyDescent="0.25">
      <c r="O463" s="4"/>
    </row>
    <row r="464" spans="15:15" x14ac:dyDescent="0.25">
      <c r="O464" s="4"/>
    </row>
    <row r="465" spans="15:15" x14ac:dyDescent="0.25">
      <c r="O465" s="4"/>
    </row>
    <row r="466" spans="15:15" x14ac:dyDescent="0.25">
      <c r="O466" s="4"/>
    </row>
    <row r="467" spans="15:15" x14ac:dyDescent="0.25">
      <c r="O467" s="4"/>
    </row>
    <row r="468" spans="15:15" x14ac:dyDescent="0.25">
      <c r="O468" s="4"/>
    </row>
    <row r="469" spans="15:15" x14ac:dyDescent="0.25">
      <c r="O469" s="4"/>
    </row>
    <row r="470" spans="15:15" x14ac:dyDescent="0.25">
      <c r="O470" s="4"/>
    </row>
    <row r="471" spans="15:15" x14ac:dyDescent="0.25">
      <c r="O471" s="4"/>
    </row>
    <row r="472" spans="15:15" x14ac:dyDescent="0.25">
      <c r="O472" s="4"/>
    </row>
    <row r="473" spans="15:15" x14ac:dyDescent="0.25">
      <c r="O473" s="4"/>
    </row>
    <row r="474" spans="15:15" x14ac:dyDescent="0.25">
      <c r="O474" s="4"/>
    </row>
    <row r="475" spans="15:15" x14ac:dyDescent="0.25">
      <c r="O475" s="4"/>
    </row>
    <row r="476" spans="15:15" x14ac:dyDescent="0.25">
      <c r="O476" s="4"/>
    </row>
    <row r="477" spans="15:15" x14ac:dyDescent="0.25">
      <c r="O477" s="4"/>
    </row>
    <row r="478" spans="15:15" x14ac:dyDescent="0.25">
      <c r="O478" s="4"/>
    </row>
    <row r="479" spans="15:15" x14ac:dyDescent="0.25">
      <c r="O479" s="4"/>
    </row>
    <row r="480" spans="15:15" x14ac:dyDescent="0.25">
      <c r="O480" s="4"/>
    </row>
    <row r="481" spans="15:15" x14ac:dyDescent="0.25">
      <c r="O481" s="4"/>
    </row>
    <row r="482" spans="15:15" x14ac:dyDescent="0.25">
      <c r="O482" s="4"/>
    </row>
    <row r="483" spans="15:15" x14ac:dyDescent="0.25">
      <c r="O483" s="4"/>
    </row>
    <row r="484" spans="15:15" x14ac:dyDescent="0.25">
      <c r="O484" s="4"/>
    </row>
    <row r="485" spans="15:15" x14ac:dyDescent="0.25">
      <c r="O485" s="4"/>
    </row>
    <row r="486" spans="15:15" x14ac:dyDescent="0.25">
      <c r="O486" s="4"/>
    </row>
    <row r="487" spans="15:15" x14ac:dyDescent="0.25">
      <c r="O487" s="4"/>
    </row>
    <row r="488" spans="15:15" x14ac:dyDescent="0.25">
      <c r="O488" s="4"/>
    </row>
    <row r="489" spans="15:15" x14ac:dyDescent="0.25">
      <c r="O489" s="4"/>
    </row>
    <row r="490" spans="15:15" x14ac:dyDescent="0.25">
      <c r="O490" s="4"/>
    </row>
    <row r="491" spans="15:15" x14ac:dyDescent="0.25">
      <c r="O491" s="4"/>
    </row>
    <row r="492" spans="15:15" x14ac:dyDescent="0.25">
      <c r="O492" s="4"/>
    </row>
    <row r="493" spans="15:15" x14ac:dyDescent="0.25">
      <c r="O493" s="4"/>
    </row>
    <row r="494" spans="15:15" x14ac:dyDescent="0.25">
      <c r="O494" s="4"/>
    </row>
    <row r="495" spans="15:15" x14ac:dyDescent="0.25">
      <c r="O495" s="4"/>
    </row>
    <row r="496" spans="15:15" x14ac:dyDescent="0.25">
      <c r="O496" s="4"/>
    </row>
    <row r="497" spans="15:15" x14ac:dyDescent="0.25">
      <c r="O497" s="4"/>
    </row>
    <row r="498" spans="15:15" x14ac:dyDescent="0.25">
      <c r="O498" s="4"/>
    </row>
    <row r="499" spans="15:15" x14ac:dyDescent="0.25">
      <c r="O499" s="4"/>
    </row>
    <row r="500" spans="15:15" x14ac:dyDescent="0.25">
      <c r="O500" s="4"/>
    </row>
    <row r="501" spans="15:15" x14ac:dyDescent="0.25">
      <c r="O501" s="4"/>
    </row>
    <row r="502" spans="15:15" x14ac:dyDescent="0.25">
      <c r="O502" s="4"/>
    </row>
    <row r="503" spans="15:15" x14ac:dyDescent="0.25">
      <c r="O503" s="4"/>
    </row>
    <row r="504" spans="15:15" x14ac:dyDescent="0.25">
      <c r="O504" s="4"/>
    </row>
    <row r="505" spans="15:15" x14ac:dyDescent="0.25">
      <c r="O505" s="4"/>
    </row>
    <row r="506" spans="15:15" x14ac:dyDescent="0.25">
      <c r="O506" s="4"/>
    </row>
    <row r="507" spans="15:15" x14ac:dyDescent="0.25">
      <c r="O507" s="4"/>
    </row>
    <row r="508" spans="15:15" x14ac:dyDescent="0.25">
      <c r="O508" s="4"/>
    </row>
    <row r="509" spans="15:15" x14ac:dyDescent="0.25">
      <c r="O509" s="4"/>
    </row>
    <row r="510" spans="15:15" x14ac:dyDescent="0.25">
      <c r="O510" s="4"/>
    </row>
    <row r="511" spans="15:15" x14ac:dyDescent="0.25">
      <c r="O511" s="4"/>
    </row>
    <row r="512" spans="15:15" x14ac:dyDescent="0.25">
      <c r="O512" s="4"/>
    </row>
    <row r="513" spans="15:15" x14ac:dyDescent="0.25">
      <c r="O513" s="4"/>
    </row>
    <row r="514" spans="15:15" x14ac:dyDescent="0.25">
      <c r="O514" s="4"/>
    </row>
    <row r="515" spans="15:15" x14ac:dyDescent="0.25">
      <c r="O515" s="4"/>
    </row>
    <row r="516" spans="15:15" x14ac:dyDescent="0.25">
      <c r="O516" s="4"/>
    </row>
    <row r="517" spans="15:15" x14ac:dyDescent="0.25">
      <c r="O517" s="4"/>
    </row>
    <row r="518" spans="15:15" x14ac:dyDescent="0.25">
      <c r="O518" s="4"/>
    </row>
    <row r="519" spans="15:15" x14ac:dyDescent="0.25">
      <c r="O519" s="4"/>
    </row>
    <row r="520" spans="15:15" x14ac:dyDescent="0.25">
      <c r="O520" s="4"/>
    </row>
    <row r="521" spans="15:15" x14ac:dyDescent="0.25">
      <c r="O521" s="4"/>
    </row>
    <row r="522" spans="15:15" x14ac:dyDescent="0.25">
      <c r="O522" s="4"/>
    </row>
    <row r="523" spans="15:15" x14ac:dyDescent="0.25">
      <c r="O523" s="4"/>
    </row>
    <row r="524" spans="15:15" x14ac:dyDescent="0.25">
      <c r="O524" s="4"/>
    </row>
    <row r="525" spans="15:15" x14ac:dyDescent="0.25">
      <c r="O525" s="4"/>
    </row>
    <row r="526" spans="15:15" x14ac:dyDescent="0.25">
      <c r="O526" s="4"/>
    </row>
    <row r="527" spans="15:15" x14ac:dyDescent="0.25">
      <c r="O527" s="4"/>
    </row>
    <row r="528" spans="15:15" x14ac:dyDescent="0.25">
      <c r="O528" s="4"/>
    </row>
    <row r="529" spans="15:15" x14ac:dyDescent="0.25">
      <c r="O529" s="4"/>
    </row>
    <row r="530" spans="15:15" x14ac:dyDescent="0.25">
      <c r="O530" s="4"/>
    </row>
    <row r="531" spans="15:15" x14ac:dyDescent="0.25">
      <c r="O531" s="4"/>
    </row>
    <row r="532" spans="15:15" x14ac:dyDescent="0.25">
      <c r="O532" s="4"/>
    </row>
    <row r="533" spans="15:15" x14ac:dyDescent="0.25">
      <c r="O533" s="4"/>
    </row>
    <row r="534" spans="15:15" x14ac:dyDescent="0.25">
      <c r="O534" s="4"/>
    </row>
    <row r="535" spans="15:15" x14ac:dyDescent="0.25">
      <c r="O535" s="4"/>
    </row>
    <row r="536" spans="15:15" x14ac:dyDescent="0.25">
      <c r="O536" s="4"/>
    </row>
    <row r="537" spans="15:15" x14ac:dyDescent="0.25">
      <c r="O537" s="4"/>
    </row>
    <row r="538" spans="15:15" x14ac:dyDescent="0.25">
      <c r="O538" s="4"/>
    </row>
    <row r="539" spans="15:15" x14ac:dyDescent="0.25">
      <c r="O539" s="4"/>
    </row>
    <row r="540" spans="15:15" x14ac:dyDescent="0.25">
      <c r="O540" s="4"/>
    </row>
    <row r="541" spans="15:15" x14ac:dyDescent="0.25">
      <c r="O541" s="4"/>
    </row>
    <row r="542" spans="15:15" x14ac:dyDescent="0.25">
      <c r="O542" s="4"/>
    </row>
    <row r="543" spans="15:15" x14ac:dyDescent="0.25">
      <c r="O543" s="4"/>
    </row>
    <row r="544" spans="15:15" x14ac:dyDescent="0.25">
      <c r="O544" s="4"/>
    </row>
    <row r="545" spans="15:15" x14ac:dyDescent="0.25">
      <c r="O545" s="4"/>
    </row>
    <row r="546" spans="15:15" x14ac:dyDescent="0.25">
      <c r="O546" s="4"/>
    </row>
    <row r="547" spans="15:15" x14ac:dyDescent="0.25">
      <c r="O547" s="4"/>
    </row>
    <row r="548" spans="15:15" x14ac:dyDescent="0.25">
      <c r="O548" s="4"/>
    </row>
    <row r="549" spans="15:15" x14ac:dyDescent="0.25">
      <c r="O549" s="4"/>
    </row>
    <row r="550" spans="15:15" x14ac:dyDescent="0.25">
      <c r="O550" s="4"/>
    </row>
    <row r="551" spans="15:15" x14ac:dyDescent="0.25">
      <c r="O551" s="4"/>
    </row>
    <row r="552" spans="15:15" x14ac:dyDescent="0.25">
      <c r="O552" s="4"/>
    </row>
    <row r="553" spans="15:15" x14ac:dyDescent="0.25">
      <c r="O553" s="4"/>
    </row>
    <row r="554" spans="15:15" x14ac:dyDescent="0.25">
      <c r="O554" s="4"/>
    </row>
    <row r="555" spans="15:15" x14ac:dyDescent="0.25">
      <c r="O555" s="4"/>
    </row>
    <row r="556" spans="15:15" x14ac:dyDescent="0.25">
      <c r="O556" s="4"/>
    </row>
    <row r="557" spans="15:15" x14ac:dyDescent="0.25">
      <c r="O557" s="4"/>
    </row>
    <row r="558" spans="15:15" x14ac:dyDescent="0.25">
      <c r="O558" s="4"/>
    </row>
    <row r="559" spans="15:15" x14ac:dyDescent="0.25">
      <c r="O559" s="4"/>
    </row>
    <row r="560" spans="15:15" x14ac:dyDescent="0.25">
      <c r="O560" s="4"/>
    </row>
    <row r="561" spans="15:15" x14ac:dyDescent="0.25">
      <c r="O561" s="4"/>
    </row>
    <row r="562" spans="15:15" x14ac:dyDescent="0.25">
      <c r="O562" s="4"/>
    </row>
    <row r="563" spans="15:15" x14ac:dyDescent="0.25">
      <c r="O563" s="4"/>
    </row>
    <row r="564" spans="15:15" x14ac:dyDescent="0.25">
      <c r="O564" s="4"/>
    </row>
    <row r="565" spans="15:15" x14ac:dyDescent="0.25">
      <c r="O565" s="4"/>
    </row>
    <row r="566" spans="15:15" x14ac:dyDescent="0.25">
      <c r="O566" s="4"/>
    </row>
    <row r="567" spans="15:15" x14ac:dyDescent="0.25">
      <c r="O567" s="4"/>
    </row>
    <row r="568" spans="15:15" x14ac:dyDescent="0.25">
      <c r="O568" s="4"/>
    </row>
    <row r="569" spans="15:15" x14ac:dyDescent="0.25">
      <c r="O569" s="4"/>
    </row>
    <row r="570" spans="15:15" x14ac:dyDescent="0.25">
      <c r="O570" s="4"/>
    </row>
    <row r="571" spans="15:15" x14ac:dyDescent="0.25">
      <c r="O571" s="4"/>
    </row>
    <row r="572" spans="15:15" x14ac:dyDescent="0.25">
      <c r="O572" s="4"/>
    </row>
    <row r="573" spans="15:15" x14ac:dyDescent="0.25">
      <c r="O573" s="4"/>
    </row>
    <row r="574" spans="15:15" x14ac:dyDescent="0.25">
      <c r="O574" s="4"/>
    </row>
    <row r="575" spans="15:15" x14ac:dyDescent="0.25">
      <c r="O575" s="4"/>
    </row>
    <row r="576" spans="15:15" x14ac:dyDescent="0.25">
      <c r="O576" s="4"/>
    </row>
    <row r="577" spans="15:15" x14ac:dyDescent="0.25">
      <c r="O577" s="4"/>
    </row>
    <row r="578" spans="15:15" x14ac:dyDescent="0.25">
      <c r="O578" s="4"/>
    </row>
    <row r="579" spans="15:15" x14ac:dyDescent="0.25">
      <c r="O579" s="4"/>
    </row>
    <row r="580" spans="15:15" x14ac:dyDescent="0.25">
      <c r="O580" s="4"/>
    </row>
    <row r="581" spans="15:15" x14ac:dyDescent="0.25">
      <c r="O581" s="4"/>
    </row>
    <row r="582" spans="15:15" x14ac:dyDescent="0.25">
      <c r="O582" s="4"/>
    </row>
    <row r="583" spans="15:15" x14ac:dyDescent="0.25">
      <c r="O583" s="4"/>
    </row>
    <row r="584" spans="15:15" x14ac:dyDescent="0.25">
      <c r="O584" s="4"/>
    </row>
    <row r="585" spans="15:15" x14ac:dyDescent="0.25">
      <c r="O585" s="4"/>
    </row>
    <row r="586" spans="15:15" x14ac:dyDescent="0.25">
      <c r="O586" s="4"/>
    </row>
    <row r="587" spans="15:15" x14ac:dyDescent="0.25">
      <c r="O587" s="4"/>
    </row>
    <row r="588" spans="15:15" x14ac:dyDescent="0.25">
      <c r="O588" s="4"/>
    </row>
    <row r="589" spans="15:15" x14ac:dyDescent="0.25">
      <c r="O589" s="4"/>
    </row>
    <row r="590" spans="15:15" x14ac:dyDescent="0.25">
      <c r="O590" s="4"/>
    </row>
    <row r="591" spans="15:15" x14ac:dyDescent="0.25">
      <c r="O591" s="4"/>
    </row>
    <row r="592" spans="15:15" x14ac:dyDescent="0.25">
      <c r="O592" s="4"/>
    </row>
    <row r="593" spans="15:15" x14ac:dyDescent="0.25">
      <c r="O593" s="4"/>
    </row>
    <row r="594" spans="15:15" x14ac:dyDescent="0.25">
      <c r="O594" s="4"/>
    </row>
    <row r="595" spans="15:15" x14ac:dyDescent="0.25">
      <c r="O595" s="4"/>
    </row>
    <row r="596" spans="15:15" x14ac:dyDescent="0.25">
      <c r="O596" s="4"/>
    </row>
    <row r="597" spans="15:15" x14ac:dyDescent="0.25">
      <c r="O597" s="4"/>
    </row>
    <row r="598" spans="15:15" x14ac:dyDescent="0.25">
      <c r="O598" s="4"/>
    </row>
    <row r="599" spans="15:15" x14ac:dyDescent="0.25">
      <c r="O599" s="4"/>
    </row>
    <row r="600" spans="15:15" x14ac:dyDescent="0.25">
      <c r="O600" s="4"/>
    </row>
    <row r="601" spans="15:15" x14ac:dyDescent="0.25">
      <c r="O601" s="4"/>
    </row>
    <row r="602" spans="15:15" x14ac:dyDescent="0.25">
      <c r="O602" s="4"/>
    </row>
    <row r="603" spans="15:15" x14ac:dyDescent="0.25">
      <c r="O603" s="4"/>
    </row>
    <row r="604" spans="15:15" x14ac:dyDescent="0.25">
      <c r="O604" s="4"/>
    </row>
    <row r="605" spans="15:15" x14ac:dyDescent="0.25">
      <c r="O605" s="4"/>
    </row>
    <row r="606" spans="15:15" x14ac:dyDescent="0.25">
      <c r="O606" s="4"/>
    </row>
    <row r="607" spans="15:15" x14ac:dyDescent="0.25">
      <c r="O607" s="4"/>
    </row>
    <row r="608" spans="15:15" x14ac:dyDescent="0.25">
      <c r="O608" s="4"/>
    </row>
    <row r="609" spans="15:15" x14ac:dyDescent="0.25">
      <c r="O609" s="4"/>
    </row>
    <row r="610" spans="15:15" x14ac:dyDescent="0.25">
      <c r="O61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21"/>
  <sheetViews>
    <sheetView workbookViewId="0">
      <selection activeCell="K23" sqref="K23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10" max="10" width="9.85546875" bestFit="1" customWidth="1"/>
    <col min="11" max="11" width="15.7109375" bestFit="1" customWidth="1"/>
    <col min="12" max="12" width="11.7109375" bestFit="1" customWidth="1"/>
    <col min="13" max="13" width="6" bestFit="1" customWidth="1"/>
  </cols>
  <sheetData>
    <row r="1" spans="1:14" s="3" customFormat="1" ht="15.75" thickBot="1" x14ac:dyDescent="0.3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</row>
    <row r="2" spans="1:14" x14ac:dyDescent="0.25">
      <c r="A2">
        <v>1</v>
      </c>
      <c r="B2" t="s">
        <v>29</v>
      </c>
      <c r="C2" t="s">
        <v>30</v>
      </c>
      <c r="D2" t="s">
        <v>31</v>
      </c>
      <c r="E2" t="s">
        <v>72</v>
      </c>
      <c r="F2" t="s">
        <v>32</v>
      </c>
      <c r="G2">
        <v>6250</v>
      </c>
      <c r="I2" s="20"/>
      <c r="J2" s="21"/>
      <c r="K2" s="21"/>
      <c r="L2" s="21"/>
      <c r="M2" s="21"/>
      <c r="N2" s="22"/>
    </row>
    <row r="3" spans="1:14" x14ac:dyDescent="0.25">
      <c r="A3">
        <v>2</v>
      </c>
      <c r="B3" t="s">
        <v>33</v>
      </c>
      <c r="C3" t="s">
        <v>34</v>
      </c>
      <c r="D3" t="s">
        <v>35</v>
      </c>
      <c r="E3" t="s">
        <v>50</v>
      </c>
      <c r="F3" t="s">
        <v>36</v>
      </c>
      <c r="G3">
        <v>8750</v>
      </c>
      <c r="I3" s="23"/>
      <c r="J3" s="3" t="s">
        <v>22</v>
      </c>
      <c r="K3" s="3" t="s">
        <v>23</v>
      </c>
      <c r="L3" s="3" t="s">
        <v>27</v>
      </c>
      <c r="M3" s="3" t="s">
        <v>28</v>
      </c>
      <c r="N3" s="24"/>
    </row>
    <row r="4" spans="1:14" x14ac:dyDescent="0.25">
      <c r="A4">
        <v>3</v>
      </c>
      <c r="B4" t="s">
        <v>37</v>
      </c>
      <c r="C4" t="s">
        <v>38</v>
      </c>
      <c r="D4" t="s">
        <v>39</v>
      </c>
      <c r="E4" t="s">
        <v>44</v>
      </c>
      <c r="F4" t="s">
        <v>40</v>
      </c>
      <c r="G4">
        <v>11250</v>
      </c>
      <c r="I4" s="23"/>
      <c r="J4">
        <v>2</v>
      </c>
      <c r="K4" t="str">
        <f>LOOKUP(J4,$A$2:$A$21,$B$2:$B$21)</f>
        <v>Anjali Thakur</v>
      </c>
      <c r="L4" t="str">
        <f>LOOKUP(J4,$A$2:$A$21,$F$2:$F$21)</f>
        <v>Accounts</v>
      </c>
      <c r="M4">
        <f>LOOKUP(J4,$A$2:$A$21,$G$2:$G$21)</f>
        <v>8750</v>
      </c>
      <c r="N4" s="24"/>
    </row>
    <row r="5" spans="1:14" x14ac:dyDescent="0.25">
      <c r="A5">
        <v>4</v>
      </c>
      <c r="B5" t="s">
        <v>41</v>
      </c>
      <c r="C5" t="s">
        <v>42</v>
      </c>
      <c r="D5" t="s">
        <v>43</v>
      </c>
      <c r="E5" t="s">
        <v>72</v>
      </c>
      <c r="F5" t="s">
        <v>45</v>
      </c>
      <c r="G5">
        <v>10000</v>
      </c>
      <c r="I5" s="23"/>
      <c r="J5">
        <v>15</v>
      </c>
      <c r="K5" t="str">
        <f t="shared" ref="K5:K10" si="0">LOOKUP(J5,$A$2:$A$21,$B$2:$B$21)</f>
        <v>Prateek Babbar</v>
      </c>
      <c r="L5" t="str">
        <f t="shared" ref="L5:L10" si="1">LOOKUP(J5,$A$2:$A$21,$F$2:$F$21)</f>
        <v>Marketing</v>
      </c>
      <c r="M5">
        <f t="shared" ref="M5:M10" si="2">LOOKUP(J5,$A$2:$A$21,$G$2:$G$21)</f>
        <v>4500</v>
      </c>
      <c r="N5" s="24"/>
    </row>
    <row r="6" spans="1:14" x14ac:dyDescent="0.25">
      <c r="A6">
        <v>5</v>
      </c>
      <c r="B6" t="s">
        <v>46</v>
      </c>
      <c r="C6" t="s">
        <v>47</v>
      </c>
      <c r="D6" t="s">
        <v>35</v>
      </c>
      <c r="E6" t="s">
        <v>50</v>
      </c>
      <c r="F6" t="s">
        <v>32</v>
      </c>
      <c r="G6">
        <v>16250</v>
      </c>
      <c r="I6" s="23"/>
      <c r="J6">
        <v>9</v>
      </c>
      <c r="K6" t="str">
        <f t="shared" si="0"/>
        <v>Arjun Jain</v>
      </c>
      <c r="L6" t="str">
        <f t="shared" si="1"/>
        <v>Training</v>
      </c>
      <c r="M6">
        <f t="shared" si="2"/>
        <v>6250</v>
      </c>
      <c r="N6" s="24"/>
    </row>
    <row r="7" spans="1:14" x14ac:dyDescent="0.25">
      <c r="A7">
        <v>6</v>
      </c>
      <c r="B7" t="s">
        <v>46</v>
      </c>
      <c r="C7" t="s">
        <v>48</v>
      </c>
      <c r="D7" t="s">
        <v>49</v>
      </c>
      <c r="E7" t="s">
        <v>44</v>
      </c>
      <c r="F7" t="s">
        <v>36</v>
      </c>
      <c r="G7">
        <v>6400</v>
      </c>
      <c r="I7" s="23"/>
      <c r="J7">
        <v>13</v>
      </c>
      <c r="K7" t="str">
        <f t="shared" si="0"/>
        <v>Anupam Mishra</v>
      </c>
      <c r="L7" t="str">
        <f t="shared" si="1"/>
        <v>Training</v>
      </c>
      <c r="M7">
        <f t="shared" si="2"/>
        <v>16250</v>
      </c>
      <c r="N7" s="24"/>
    </row>
    <row r="8" spans="1:14" x14ac:dyDescent="0.25">
      <c r="A8">
        <v>7</v>
      </c>
      <c r="B8" t="s">
        <v>51</v>
      </c>
      <c r="C8" t="s">
        <v>52</v>
      </c>
      <c r="D8" t="s">
        <v>53</v>
      </c>
      <c r="E8" t="s">
        <v>54</v>
      </c>
      <c r="F8" t="s">
        <v>40</v>
      </c>
      <c r="G8">
        <v>4500</v>
      </c>
      <c r="I8" s="23"/>
      <c r="J8">
        <v>16</v>
      </c>
      <c r="K8" t="str">
        <f t="shared" si="0"/>
        <v>Sukanya Reddy</v>
      </c>
      <c r="L8" t="str">
        <f t="shared" si="1"/>
        <v>R&amp;D</v>
      </c>
      <c r="M8">
        <f t="shared" si="2"/>
        <v>6275</v>
      </c>
      <c r="N8" s="24"/>
    </row>
    <row r="9" spans="1:14" x14ac:dyDescent="0.25">
      <c r="A9">
        <v>8</v>
      </c>
      <c r="B9" t="s">
        <v>51</v>
      </c>
      <c r="C9" t="s">
        <v>55</v>
      </c>
      <c r="D9" t="s">
        <v>53</v>
      </c>
      <c r="E9" t="s">
        <v>72</v>
      </c>
      <c r="F9" t="s">
        <v>45</v>
      </c>
      <c r="G9">
        <v>6275</v>
      </c>
      <c r="I9" s="23"/>
      <c r="J9">
        <v>10</v>
      </c>
      <c r="K9" t="str">
        <f t="shared" si="0"/>
        <v>Arjun Kapoor</v>
      </c>
      <c r="L9" t="str">
        <f t="shared" si="1"/>
        <v>Accounts</v>
      </c>
      <c r="M9">
        <f t="shared" si="2"/>
        <v>8750</v>
      </c>
      <c r="N9" s="24"/>
    </row>
    <row r="10" spans="1:14" x14ac:dyDescent="0.25">
      <c r="A10">
        <v>9</v>
      </c>
      <c r="B10" t="s">
        <v>56</v>
      </c>
      <c r="C10" t="s">
        <v>57</v>
      </c>
      <c r="D10" t="s">
        <v>31</v>
      </c>
      <c r="E10" t="s">
        <v>50</v>
      </c>
      <c r="F10" t="s">
        <v>32</v>
      </c>
      <c r="G10">
        <v>6250</v>
      </c>
      <c r="I10" s="23"/>
      <c r="J10">
        <v>2</v>
      </c>
      <c r="K10" t="str">
        <f t="shared" si="0"/>
        <v>Anjali Thakur</v>
      </c>
      <c r="L10" t="str">
        <f t="shared" si="1"/>
        <v>Accounts</v>
      </c>
      <c r="M10">
        <f t="shared" si="2"/>
        <v>8750</v>
      </c>
      <c r="N10" s="24"/>
    </row>
    <row r="11" spans="1:14" ht="15.75" thickBot="1" x14ac:dyDescent="0.3">
      <c r="A11">
        <v>10</v>
      </c>
      <c r="B11" t="s">
        <v>58</v>
      </c>
      <c r="C11" t="s">
        <v>59</v>
      </c>
      <c r="D11" t="s">
        <v>60</v>
      </c>
      <c r="E11" t="s">
        <v>44</v>
      </c>
      <c r="F11" t="s">
        <v>36</v>
      </c>
      <c r="G11">
        <v>8750</v>
      </c>
      <c r="I11" s="25"/>
      <c r="J11" s="26"/>
      <c r="K11" s="26"/>
      <c r="L11" s="26"/>
      <c r="M11" s="26"/>
      <c r="N11" s="27"/>
    </row>
    <row r="12" spans="1:14" x14ac:dyDescent="0.25">
      <c r="A12">
        <v>11</v>
      </c>
      <c r="B12" t="s">
        <v>61</v>
      </c>
      <c r="C12" t="s">
        <v>62</v>
      </c>
      <c r="D12" t="s">
        <v>60</v>
      </c>
      <c r="E12" t="s">
        <v>54</v>
      </c>
      <c r="F12" t="s">
        <v>40</v>
      </c>
      <c r="G12">
        <v>11250</v>
      </c>
    </row>
    <row r="13" spans="1:14" x14ac:dyDescent="0.25">
      <c r="A13">
        <v>12</v>
      </c>
      <c r="B13" t="s">
        <v>63</v>
      </c>
      <c r="C13" t="s">
        <v>64</v>
      </c>
      <c r="D13" t="s">
        <v>65</v>
      </c>
      <c r="E13" t="s">
        <v>72</v>
      </c>
      <c r="F13" t="s">
        <v>45</v>
      </c>
      <c r="G13">
        <v>10000</v>
      </c>
    </row>
    <row r="14" spans="1:14" x14ac:dyDescent="0.25">
      <c r="A14">
        <v>13</v>
      </c>
      <c r="B14" t="s">
        <v>66</v>
      </c>
      <c r="C14" t="s">
        <v>34</v>
      </c>
      <c r="D14" t="s">
        <v>67</v>
      </c>
      <c r="E14" t="s">
        <v>50</v>
      </c>
      <c r="F14" t="s">
        <v>32</v>
      </c>
      <c r="G14">
        <v>16250</v>
      </c>
    </row>
    <row r="15" spans="1:14" x14ac:dyDescent="0.25">
      <c r="A15">
        <v>14</v>
      </c>
      <c r="B15" t="s">
        <v>68</v>
      </c>
      <c r="C15" t="s">
        <v>38</v>
      </c>
      <c r="D15" t="s">
        <v>65</v>
      </c>
      <c r="E15" t="s">
        <v>72</v>
      </c>
      <c r="F15" t="s">
        <v>36</v>
      </c>
      <c r="G15">
        <v>6400</v>
      </c>
    </row>
    <row r="16" spans="1:14" x14ac:dyDescent="0.25">
      <c r="A16">
        <v>15</v>
      </c>
      <c r="B16" t="s">
        <v>69</v>
      </c>
      <c r="C16" t="s">
        <v>70</v>
      </c>
      <c r="D16" t="s">
        <v>35</v>
      </c>
      <c r="E16" t="s">
        <v>54</v>
      </c>
      <c r="F16" t="s">
        <v>40</v>
      </c>
      <c r="G16">
        <v>4500</v>
      </c>
      <c r="J16" s="8" t="str">
        <f>IF(LOOKUP(K4,B2:B21)="Akram Khan","good","bad")</f>
        <v>bad</v>
      </c>
    </row>
    <row r="17" spans="1:7" x14ac:dyDescent="0.25">
      <c r="A17">
        <v>16</v>
      </c>
      <c r="B17" t="s">
        <v>71</v>
      </c>
      <c r="C17" t="s">
        <v>55</v>
      </c>
      <c r="D17" t="s">
        <v>65</v>
      </c>
      <c r="E17" t="s">
        <v>72</v>
      </c>
      <c r="F17" t="s">
        <v>45</v>
      </c>
      <c r="G17">
        <v>6275</v>
      </c>
    </row>
    <row r="18" spans="1:7" x14ac:dyDescent="0.25">
      <c r="A18">
        <v>17</v>
      </c>
      <c r="B18" t="s">
        <v>73</v>
      </c>
      <c r="C18" t="s">
        <v>74</v>
      </c>
      <c r="D18" t="s">
        <v>31</v>
      </c>
      <c r="E18" t="s">
        <v>50</v>
      </c>
      <c r="F18" t="s">
        <v>75</v>
      </c>
      <c r="G18">
        <v>6250</v>
      </c>
    </row>
    <row r="19" spans="1:7" x14ac:dyDescent="0.25">
      <c r="A19">
        <v>18</v>
      </c>
      <c r="B19" t="s">
        <v>76</v>
      </c>
      <c r="C19" t="s">
        <v>77</v>
      </c>
      <c r="D19" t="s">
        <v>31</v>
      </c>
      <c r="E19" t="s">
        <v>44</v>
      </c>
      <c r="F19" t="s">
        <v>45</v>
      </c>
      <c r="G19">
        <v>8750</v>
      </c>
    </row>
    <row r="20" spans="1:7" x14ac:dyDescent="0.25">
      <c r="A20">
        <v>19</v>
      </c>
      <c r="B20" t="s">
        <v>78</v>
      </c>
      <c r="C20" t="s">
        <v>79</v>
      </c>
      <c r="D20" t="s">
        <v>80</v>
      </c>
      <c r="E20" t="s">
        <v>72</v>
      </c>
      <c r="F20" t="s">
        <v>75</v>
      </c>
      <c r="G20">
        <v>11250</v>
      </c>
    </row>
    <row r="21" spans="1:7" x14ac:dyDescent="0.25">
      <c r="A21">
        <v>20</v>
      </c>
      <c r="B21" t="s">
        <v>81</v>
      </c>
      <c r="C21" t="s">
        <v>82</v>
      </c>
      <c r="D21" t="s">
        <v>39</v>
      </c>
      <c r="E21" t="s">
        <v>44</v>
      </c>
      <c r="F21" t="s">
        <v>32</v>
      </c>
      <c r="G21">
        <v>10000</v>
      </c>
    </row>
  </sheetData>
  <sortState xmlns:xlrd2="http://schemas.microsoft.com/office/spreadsheetml/2017/richdata2" ref="A2:G21">
    <sortCondition ref="A2"/>
  </sortState>
  <dataValidations disablePrompts="1" count="2">
    <dataValidation type="custom" allowBlank="1" showInputMessage="1" showErrorMessage="1" sqref="B2:B21 K4:K9" xr:uid="{00000000-0002-0000-0200-000000000000}">
      <formula1>ISTEXT(B2)</formula1>
    </dataValidation>
    <dataValidation type="whole" allowBlank="1" showInputMessage="1" showErrorMessage="1" sqref="G2:G21" xr:uid="{00000000-0002-0000-0200-000001000000}">
      <formula1>6000</formula1>
      <formula2>12000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56A5-363D-4DBC-A716-6DB17E0093EB}">
  <sheetPr>
    <tabColor rgb="FF92D050"/>
  </sheetPr>
  <dimension ref="B1:R26"/>
  <sheetViews>
    <sheetView workbookViewId="0">
      <selection activeCell="M28" sqref="M28"/>
    </sheetView>
  </sheetViews>
  <sheetFormatPr defaultRowHeight="15" x14ac:dyDescent="0.25"/>
  <cols>
    <col min="4" max="4" width="9.85546875" bestFit="1" customWidth="1"/>
    <col min="5" max="5" width="15.7109375" bestFit="1" customWidth="1"/>
    <col min="6" max="6" width="11.85546875" bestFit="1" customWidth="1"/>
    <col min="7" max="7" width="10.42578125" bestFit="1" customWidth="1"/>
    <col min="8" max="8" width="7.140625" bestFit="1" customWidth="1"/>
    <col min="9" max="9" width="11.7109375" bestFit="1" customWidth="1"/>
    <col min="10" max="10" width="6" bestFit="1" customWidth="1"/>
    <col min="15" max="15" width="34.85546875" bestFit="1" customWidth="1"/>
  </cols>
  <sheetData>
    <row r="1" spans="2:18" ht="15.75" thickBot="1" x14ac:dyDescent="0.3"/>
    <row r="2" spans="2:18" ht="15.75" thickBot="1" x14ac:dyDescent="0.3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2:18" ht="15.75" thickBot="1" x14ac:dyDescent="0.3">
      <c r="B3" s="23"/>
      <c r="C3" s="20"/>
      <c r="D3" s="21"/>
      <c r="E3" s="21"/>
      <c r="F3" s="21"/>
      <c r="G3" s="21"/>
      <c r="H3" s="21"/>
      <c r="I3" s="21"/>
      <c r="J3" s="21"/>
      <c r="K3" s="22"/>
      <c r="M3" s="20"/>
      <c r="N3" s="21"/>
      <c r="O3" s="21"/>
      <c r="P3" s="21"/>
      <c r="Q3" s="22"/>
      <c r="R3" s="24"/>
    </row>
    <row r="4" spans="2:18" ht="15.75" thickBot="1" x14ac:dyDescent="0.3">
      <c r="B4" s="23"/>
      <c r="C4" s="23"/>
      <c r="D4" s="31" t="s">
        <v>22</v>
      </c>
      <c r="E4" s="31" t="s">
        <v>23</v>
      </c>
      <c r="F4" s="31" t="s">
        <v>24</v>
      </c>
      <c r="G4" s="31" t="s">
        <v>25</v>
      </c>
      <c r="H4" s="31" t="s">
        <v>26</v>
      </c>
      <c r="I4" s="31" t="s">
        <v>27</v>
      </c>
      <c r="J4" s="31" t="s">
        <v>28</v>
      </c>
      <c r="K4" s="24"/>
      <c r="M4" s="23"/>
      <c r="N4" s="20"/>
      <c r="O4" s="33"/>
      <c r="P4" s="22"/>
      <c r="Q4" s="24"/>
      <c r="R4" s="24"/>
    </row>
    <row r="5" spans="2:18" ht="15.75" thickBot="1" x14ac:dyDescent="0.3">
      <c r="B5" s="23"/>
      <c r="C5" s="23"/>
      <c r="D5" s="32">
        <v>1</v>
      </c>
      <c r="E5" s="32" t="s">
        <v>29</v>
      </c>
      <c r="F5" s="32" t="s">
        <v>30</v>
      </c>
      <c r="G5" s="32" t="s">
        <v>31</v>
      </c>
      <c r="H5" s="32" t="s">
        <v>72</v>
      </c>
      <c r="I5" s="32" t="s">
        <v>32</v>
      </c>
      <c r="J5" s="32">
        <v>6250</v>
      </c>
      <c r="K5" s="24"/>
      <c r="M5" s="23"/>
      <c r="N5" s="23"/>
      <c r="O5" s="36" t="s">
        <v>135</v>
      </c>
      <c r="P5" s="24"/>
      <c r="Q5" s="24"/>
      <c r="R5" s="24"/>
    </row>
    <row r="6" spans="2:18" x14ac:dyDescent="0.25">
      <c r="B6" s="23"/>
      <c r="C6" s="23"/>
      <c r="D6" s="32">
        <v>2</v>
      </c>
      <c r="E6" s="32" t="s">
        <v>33</v>
      </c>
      <c r="F6" s="32" t="s">
        <v>34</v>
      </c>
      <c r="G6" s="32" t="s">
        <v>35</v>
      </c>
      <c r="H6" s="32" t="s">
        <v>50</v>
      </c>
      <c r="I6" s="32" t="s">
        <v>36</v>
      </c>
      <c r="J6" s="32">
        <v>8750</v>
      </c>
      <c r="K6" s="24"/>
      <c r="M6" s="23"/>
      <c r="N6" s="23"/>
      <c r="O6" s="34"/>
      <c r="P6" s="24"/>
      <c r="Q6" s="24"/>
      <c r="R6" s="24"/>
    </row>
    <row r="7" spans="2:18" x14ac:dyDescent="0.25">
      <c r="B7" s="23"/>
      <c r="C7" s="23"/>
      <c r="D7" s="32">
        <v>3</v>
      </c>
      <c r="E7" s="32" t="s">
        <v>37</v>
      </c>
      <c r="F7" s="32" t="s">
        <v>38</v>
      </c>
      <c r="G7" s="32" t="s">
        <v>39</v>
      </c>
      <c r="H7" s="32" t="s">
        <v>44</v>
      </c>
      <c r="I7" s="32" t="s">
        <v>40</v>
      </c>
      <c r="J7" s="32">
        <v>11250</v>
      </c>
      <c r="K7" s="24"/>
      <c r="M7" s="23"/>
      <c r="N7" s="23"/>
      <c r="O7" s="32" t="s">
        <v>132</v>
      </c>
      <c r="P7" s="24"/>
      <c r="Q7" s="24"/>
      <c r="R7" s="24"/>
    </row>
    <row r="8" spans="2:18" x14ac:dyDescent="0.25">
      <c r="B8" s="23"/>
      <c r="C8" s="23"/>
      <c r="D8" s="32">
        <v>4</v>
      </c>
      <c r="E8" s="32" t="s">
        <v>41</v>
      </c>
      <c r="F8" s="32" t="s">
        <v>42</v>
      </c>
      <c r="G8" s="32" t="s">
        <v>43</v>
      </c>
      <c r="H8" s="32" t="s">
        <v>72</v>
      </c>
      <c r="I8" s="32" t="s">
        <v>45</v>
      </c>
      <c r="J8" s="32">
        <v>10000</v>
      </c>
      <c r="K8" s="24"/>
      <c r="M8" s="23"/>
      <c r="N8" s="23"/>
      <c r="O8" s="32" t="s">
        <v>133</v>
      </c>
      <c r="P8" s="24"/>
      <c r="Q8" s="24"/>
      <c r="R8" s="24"/>
    </row>
    <row r="9" spans="2:18" x14ac:dyDescent="0.25">
      <c r="B9" s="23"/>
      <c r="C9" s="23"/>
      <c r="D9" s="32">
        <v>5</v>
      </c>
      <c r="E9" s="32" t="s">
        <v>46</v>
      </c>
      <c r="F9" s="32" t="s">
        <v>47</v>
      </c>
      <c r="G9" s="32" t="s">
        <v>35</v>
      </c>
      <c r="H9" s="32" t="s">
        <v>50</v>
      </c>
      <c r="I9" s="32" t="s">
        <v>32</v>
      </c>
      <c r="J9" s="32">
        <v>16250</v>
      </c>
      <c r="K9" s="24"/>
      <c r="M9" s="23"/>
      <c r="N9" s="23"/>
      <c r="O9" s="32" t="s">
        <v>134</v>
      </c>
      <c r="P9" s="24"/>
      <c r="Q9" s="24"/>
      <c r="R9" s="24"/>
    </row>
    <row r="10" spans="2:18" x14ac:dyDescent="0.25">
      <c r="B10" s="23"/>
      <c r="C10" s="23"/>
      <c r="D10" s="32">
        <v>6</v>
      </c>
      <c r="E10" s="32" t="s">
        <v>46</v>
      </c>
      <c r="F10" s="32" t="s">
        <v>48</v>
      </c>
      <c r="G10" s="32" t="s">
        <v>49</v>
      </c>
      <c r="H10" s="32" t="s">
        <v>44</v>
      </c>
      <c r="I10" s="32" t="s">
        <v>36</v>
      </c>
      <c r="J10" s="32">
        <v>6400</v>
      </c>
      <c r="K10" s="24"/>
      <c r="M10" s="23"/>
      <c r="N10" s="23"/>
      <c r="O10" s="32" t="s">
        <v>131</v>
      </c>
      <c r="P10" s="24"/>
      <c r="Q10" s="24"/>
      <c r="R10" s="24"/>
    </row>
    <row r="11" spans="2:18" ht="15.75" thickBot="1" x14ac:dyDescent="0.3">
      <c r="B11" s="23"/>
      <c r="C11" s="23"/>
      <c r="D11" s="32">
        <v>7</v>
      </c>
      <c r="E11" s="32" t="s">
        <v>51</v>
      </c>
      <c r="F11" s="32" t="s">
        <v>52</v>
      </c>
      <c r="G11" s="32" t="s">
        <v>53</v>
      </c>
      <c r="H11" s="32" t="s">
        <v>54</v>
      </c>
      <c r="I11" s="32" t="s">
        <v>40</v>
      </c>
      <c r="J11" s="32">
        <v>4500</v>
      </c>
      <c r="K11" s="24"/>
      <c r="M11" s="23"/>
      <c r="N11" s="25"/>
      <c r="O11" s="35"/>
      <c r="P11" s="27"/>
      <c r="Q11" s="24"/>
      <c r="R11" s="24"/>
    </row>
    <row r="12" spans="2:18" ht="15.75" thickBot="1" x14ac:dyDescent="0.3">
      <c r="B12" s="23"/>
      <c r="C12" s="23"/>
      <c r="D12" s="32">
        <v>8</v>
      </c>
      <c r="E12" s="32" t="s">
        <v>51</v>
      </c>
      <c r="F12" s="32" t="s">
        <v>55</v>
      </c>
      <c r="G12" s="32" t="s">
        <v>53</v>
      </c>
      <c r="H12" s="32" t="s">
        <v>72</v>
      </c>
      <c r="I12" s="32" t="s">
        <v>45</v>
      </c>
      <c r="J12" s="32">
        <v>6275</v>
      </c>
      <c r="K12" s="24"/>
      <c r="M12" s="23"/>
      <c r="O12" s="34"/>
      <c r="Q12" s="24"/>
      <c r="R12" s="24"/>
    </row>
    <row r="13" spans="2:18" ht="15.75" thickBot="1" x14ac:dyDescent="0.3">
      <c r="B13" s="23"/>
      <c r="C13" s="23"/>
      <c r="D13" s="32">
        <v>9</v>
      </c>
      <c r="E13" s="32" t="s">
        <v>56</v>
      </c>
      <c r="F13" s="32" t="s">
        <v>57</v>
      </c>
      <c r="G13" s="32" t="s">
        <v>31</v>
      </c>
      <c r="H13" s="32" t="s">
        <v>50</v>
      </c>
      <c r="I13" s="32" t="s">
        <v>32</v>
      </c>
      <c r="J13" s="32">
        <v>6250</v>
      </c>
      <c r="K13" s="24"/>
      <c r="M13" s="23"/>
      <c r="N13" s="20"/>
      <c r="O13" s="33"/>
      <c r="P13" s="22"/>
      <c r="Q13" s="24"/>
      <c r="R13" s="24"/>
    </row>
    <row r="14" spans="2:18" ht="15.75" thickBot="1" x14ac:dyDescent="0.3">
      <c r="B14" s="23"/>
      <c r="C14" s="23"/>
      <c r="D14" s="32">
        <v>10</v>
      </c>
      <c r="E14" s="32" t="s">
        <v>58</v>
      </c>
      <c r="F14" s="32" t="s">
        <v>59</v>
      </c>
      <c r="G14" s="32" t="s">
        <v>60</v>
      </c>
      <c r="H14" s="32" t="s">
        <v>44</v>
      </c>
      <c r="I14" s="32" t="s">
        <v>36</v>
      </c>
      <c r="J14" s="32">
        <v>8750</v>
      </c>
      <c r="K14" s="24"/>
      <c r="M14" s="23"/>
      <c r="N14" s="23"/>
      <c r="O14" s="36" t="s">
        <v>136</v>
      </c>
      <c r="P14" s="24"/>
      <c r="Q14" s="24"/>
      <c r="R14" s="24"/>
    </row>
    <row r="15" spans="2:18" x14ac:dyDescent="0.25">
      <c r="B15" s="23"/>
      <c r="C15" s="23"/>
      <c r="D15" s="32">
        <v>11</v>
      </c>
      <c r="E15" s="32" t="s">
        <v>61</v>
      </c>
      <c r="F15" s="32" t="s">
        <v>62</v>
      </c>
      <c r="G15" s="32" t="s">
        <v>60</v>
      </c>
      <c r="H15" s="32" t="s">
        <v>54</v>
      </c>
      <c r="I15" s="32" t="s">
        <v>40</v>
      </c>
      <c r="J15" s="32">
        <v>11250</v>
      </c>
      <c r="K15" s="24"/>
      <c r="M15" s="23"/>
      <c r="N15" s="23"/>
      <c r="O15" s="34"/>
      <c r="P15" s="24"/>
      <c r="Q15" s="24"/>
      <c r="R15" s="24"/>
    </row>
    <row r="16" spans="2:18" x14ac:dyDescent="0.25">
      <c r="B16" s="23"/>
      <c r="C16" s="23"/>
      <c r="D16" s="32">
        <v>12</v>
      </c>
      <c r="E16" s="32" t="s">
        <v>63</v>
      </c>
      <c r="F16" s="32" t="s">
        <v>64</v>
      </c>
      <c r="G16" s="32" t="s">
        <v>65</v>
      </c>
      <c r="H16" s="32" t="s">
        <v>72</v>
      </c>
      <c r="I16" s="32" t="s">
        <v>45</v>
      </c>
      <c r="J16" s="32">
        <v>10000</v>
      </c>
      <c r="K16" s="24"/>
      <c r="M16" s="23"/>
      <c r="N16" s="23"/>
      <c r="O16" s="32" t="s">
        <v>132</v>
      </c>
      <c r="P16" s="24"/>
      <c r="Q16" s="24"/>
      <c r="R16" s="24"/>
    </row>
    <row r="17" spans="2:18" x14ac:dyDescent="0.25">
      <c r="B17" s="23"/>
      <c r="C17" s="23"/>
      <c r="D17" s="32">
        <v>13</v>
      </c>
      <c r="E17" s="32" t="s">
        <v>66</v>
      </c>
      <c r="F17" s="32" t="s">
        <v>34</v>
      </c>
      <c r="G17" s="32" t="s">
        <v>67</v>
      </c>
      <c r="H17" s="32" t="s">
        <v>50</v>
      </c>
      <c r="I17" s="32" t="s">
        <v>32</v>
      </c>
      <c r="J17" s="32">
        <v>16250</v>
      </c>
      <c r="K17" s="24"/>
      <c r="M17" s="23"/>
      <c r="N17" s="23"/>
      <c r="O17" s="32" t="s">
        <v>137</v>
      </c>
      <c r="P17" s="24"/>
      <c r="Q17" s="24"/>
      <c r="R17" s="24"/>
    </row>
    <row r="18" spans="2:18" x14ac:dyDescent="0.25">
      <c r="B18" s="23"/>
      <c r="C18" s="23"/>
      <c r="D18" s="32">
        <v>14</v>
      </c>
      <c r="E18" s="32" t="s">
        <v>68</v>
      </c>
      <c r="F18" s="32" t="s">
        <v>38</v>
      </c>
      <c r="G18" s="32" t="s">
        <v>65</v>
      </c>
      <c r="H18" s="32" t="s">
        <v>72</v>
      </c>
      <c r="I18" s="32" t="s">
        <v>36</v>
      </c>
      <c r="J18" s="32">
        <v>6400</v>
      </c>
      <c r="K18" s="24"/>
      <c r="M18" s="23"/>
      <c r="N18" s="23"/>
      <c r="O18" s="32" t="s">
        <v>131</v>
      </c>
      <c r="P18" s="24"/>
      <c r="Q18" s="24"/>
      <c r="R18" s="24"/>
    </row>
    <row r="19" spans="2:18" ht="15.75" thickBot="1" x14ac:dyDescent="0.3">
      <c r="B19" s="23"/>
      <c r="C19" s="23"/>
      <c r="D19" s="32">
        <v>15</v>
      </c>
      <c r="E19" s="32" t="s">
        <v>69</v>
      </c>
      <c r="F19" s="32" t="s">
        <v>70</v>
      </c>
      <c r="G19" s="32" t="s">
        <v>35</v>
      </c>
      <c r="H19" s="32" t="s">
        <v>54</v>
      </c>
      <c r="I19" s="32" t="s">
        <v>40</v>
      </c>
      <c r="J19" s="32">
        <v>4500</v>
      </c>
      <c r="K19" s="24"/>
      <c r="M19" s="23"/>
      <c r="N19" s="25"/>
      <c r="O19" s="35"/>
      <c r="P19" s="27"/>
      <c r="Q19" s="24"/>
      <c r="R19" s="24"/>
    </row>
    <row r="20" spans="2:18" ht="15.75" thickBot="1" x14ac:dyDescent="0.3">
      <c r="B20" s="23"/>
      <c r="C20" s="23"/>
      <c r="D20" s="32">
        <v>16</v>
      </c>
      <c r="E20" s="32" t="s">
        <v>71</v>
      </c>
      <c r="F20" s="32" t="s">
        <v>55</v>
      </c>
      <c r="G20" s="32" t="s">
        <v>65</v>
      </c>
      <c r="H20" s="32" t="s">
        <v>72</v>
      </c>
      <c r="I20" s="32" t="s">
        <v>45</v>
      </c>
      <c r="J20" s="32">
        <v>6275</v>
      </c>
      <c r="K20" s="24"/>
      <c r="M20" s="25"/>
      <c r="N20" s="26"/>
      <c r="O20" s="26"/>
      <c r="P20" s="26"/>
      <c r="Q20" s="27"/>
      <c r="R20" s="24"/>
    </row>
    <row r="21" spans="2:18" x14ac:dyDescent="0.25">
      <c r="B21" s="23"/>
      <c r="C21" s="23"/>
      <c r="D21" s="32">
        <v>17</v>
      </c>
      <c r="E21" s="32" t="s">
        <v>73</v>
      </c>
      <c r="F21" s="32" t="s">
        <v>74</v>
      </c>
      <c r="G21" s="32" t="s">
        <v>31</v>
      </c>
      <c r="H21" s="32" t="s">
        <v>50</v>
      </c>
      <c r="I21" s="32" t="s">
        <v>75</v>
      </c>
      <c r="J21" s="32">
        <v>6250</v>
      </c>
      <c r="K21" s="24"/>
      <c r="R21" s="24"/>
    </row>
    <row r="22" spans="2:18" x14ac:dyDescent="0.25">
      <c r="B22" s="23"/>
      <c r="C22" s="23"/>
      <c r="D22" s="32">
        <v>18</v>
      </c>
      <c r="E22" s="32" t="s">
        <v>76</v>
      </c>
      <c r="F22" s="32" t="s">
        <v>77</v>
      </c>
      <c r="G22" s="32" t="s">
        <v>31</v>
      </c>
      <c r="H22" s="32" t="s">
        <v>44</v>
      </c>
      <c r="I22" s="32" t="s">
        <v>45</v>
      </c>
      <c r="J22" s="32">
        <v>8750</v>
      </c>
      <c r="K22" s="24"/>
      <c r="R22" s="24"/>
    </row>
    <row r="23" spans="2:18" x14ac:dyDescent="0.25">
      <c r="B23" s="23"/>
      <c r="C23" s="23"/>
      <c r="D23" s="32">
        <v>19</v>
      </c>
      <c r="E23" s="32" t="s">
        <v>78</v>
      </c>
      <c r="F23" s="32" t="s">
        <v>79</v>
      </c>
      <c r="G23" s="32" t="s">
        <v>80</v>
      </c>
      <c r="H23" s="32" t="s">
        <v>72</v>
      </c>
      <c r="I23" s="32" t="s">
        <v>75</v>
      </c>
      <c r="J23" s="32">
        <v>11250</v>
      </c>
      <c r="K23" s="24"/>
      <c r="R23" s="24"/>
    </row>
    <row r="24" spans="2:18" x14ac:dyDescent="0.25">
      <c r="B24" s="23"/>
      <c r="C24" s="23"/>
      <c r="D24" s="32">
        <v>20</v>
      </c>
      <c r="E24" s="32" t="s">
        <v>81</v>
      </c>
      <c r="F24" s="32" t="s">
        <v>82</v>
      </c>
      <c r="G24" s="32" t="s">
        <v>39</v>
      </c>
      <c r="H24" s="32" t="s">
        <v>44</v>
      </c>
      <c r="I24" s="32" t="s">
        <v>32</v>
      </c>
      <c r="J24" s="32">
        <v>10000</v>
      </c>
      <c r="K24" s="24"/>
      <c r="R24" s="24"/>
    </row>
    <row r="25" spans="2:18" ht="15.75" thickBot="1" x14ac:dyDescent="0.3">
      <c r="B25" s="23"/>
      <c r="C25" s="25"/>
      <c r="D25" s="26"/>
      <c r="E25" s="26"/>
      <c r="F25" s="26"/>
      <c r="G25" s="26"/>
      <c r="H25" s="26"/>
      <c r="I25" s="26"/>
      <c r="J25" s="26"/>
      <c r="K25" s="27"/>
      <c r="R25" s="24"/>
    </row>
    <row r="26" spans="2:18" ht="15.75" thickBot="1" x14ac:dyDescent="0.3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</row>
  </sheetData>
  <sheetProtection sheet="1" objects="1" scenarios="1"/>
  <dataValidations count="2">
    <dataValidation type="whole" allowBlank="1" showInputMessage="1" showErrorMessage="1" sqref="J5:J24" xr:uid="{77A80E95-F791-44E1-8009-5266F117539D}">
      <formula1>6000</formula1>
      <formula2>12000</formula2>
    </dataValidation>
    <dataValidation type="custom" allowBlank="1" showInputMessage="1" showErrorMessage="1" sqref="E5:E24" xr:uid="{A5047E22-7BC9-4601-9C4B-9AD728E594F6}">
      <formula1>ISTEXT(E5)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8C73-3A03-43CE-A27F-64C33C2712D6}">
  <sheetPr>
    <tabColor rgb="FF92D050"/>
  </sheetPr>
  <dimension ref="B1:R26"/>
  <sheetViews>
    <sheetView workbookViewId="0">
      <selection activeCell="N28" sqref="N28"/>
    </sheetView>
  </sheetViews>
  <sheetFormatPr defaultRowHeight="15" x14ac:dyDescent="0.25"/>
  <cols>
    <col min="1" max="3" width="9.140625" style="37"/>
    <col min="4" max="4" width="9.85546875" style="37" bestFit="1" customWidth="1"/>
    <col min="5" max="5" width="15.7109375" style="37" bestFit="1" customWidth="1"/>
    <col min="6" max="6" width="11.85546875" style="37" bestFit="1" customWidth="1"/>
    <col min="7" max="7" width="10.42578125" style="37" bestFit="1" customWidth="1"/>
    <col min="8" max="8" width="7.140625" style="37" bestFit="1" customWidth="1"/>
    <col min="9" max="9" width="11.7109375" style="37" bestFit="1" customWidth="1"/>
    <col min="10" max="10" width="6" style="37" bestFit="1" customWidth="1"/>
    <col min="11" max="14" width="9.140625" style="37"/>
    <col min="15" max="15" width="74.85546875" style="37" bestFit="1" customWidth="1"/>
    <col min="16" max="16384" width="9.140625" style="37"/>
  </cols>
  <sheetData>
    <row r="1" spans="2:18" ht="15.75" thickBot="1" x14ac:dyDescent="0.3"/>
    <row r="2" spans="2:18" ht="15.75" thickBot="1" x14ac:dyDescent="0.3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2:18" ht="15.75" thickBot="1" x14ac:dyDescent="0.3">
      <c r="B3" s="23"/>
      <c r="C3" s="20"/>
      <c r="D3" s="21"/>
      <c r="E3" s="21"/>
      <c r="F3" s="21"/>
      <c r="G3" s="21"/>
      <c r="H3" s="21"/>
      <c r="I3" s="21"/>
      <c r="J3" s="21"/>
      <c r="K3" s="22"/>
      <c r="L3"/>
      <c r="M3" s="20"/>
      <c r="N3" s="21"/>
      <c r="O3" s="21"/>
      <c r="P3" s="21"/>
      <c r="Q3" s="22"/>
      <c r="R3" s="24"/>
    </row>
    <row r="4" spans="2:18" ht="15.75" thickBot="1" x14ac:dyDescent="0.3">
      <c r="B4" s="23"/>
      <c r="C4" s="23"/>
      <c r="D4" s="31" t="s">
        <v>22</v>
      </c>
      <c r="E4" s="31" t="s">
        <v>23</v>
      </c>
      <c r="F4" s="31" t="s">
        <v>24</v>
      </c>
      <c r="G4" s="31" t="s">
        <v>25</v>
      </c>
      <c r="H4" s="31" t="s">
        <v>26</v>
      </c>
      <c r="I4" s="31" t="s">
        <v>27</v>
      </c>
      <c r="J4" s="31" t="s">
        <v>28</v>
      </c>
      <c r="K4" s="24"/>
      <c r="L4"/>
      <c r="M4" s="23"/>
      <c r="N4" s="20"/>
      <c r="O4" s="33"/>
      <c r="P4" s="22"/>
      <c r="Q4" s="24"/>
      <c r="R4" s="24"/>
    </row>
    <row r="5" spans="2:18" ht="15.75" thickBot="1" x14ac:dyDescent="0.3">
      <c r="B5" s="23"/>
      <c r="C5" s="23"/>
      <c r="D5" s="32">
        <v>1</v>
      </c>
      <c r="E5" s="32" t="s">
        <v>29</v>
      </c>
      <c r="F5" s="32" t="s">
        <v>30</v>
      </c>
      <c r="G5" s="32" t="s">
        <v>31</v>
      </c>
      <c r="H5" s="32" t="s">
        <v>72</v>
      </c>
      <c r="I5" s="32" t="s">
        <v>32</v>
      </c>
      <c r="J5" s="32">
        <v>6250</v>
      </c>
      <c r="K5" s="24"/>
      <c r="L5"/>
      <c r="M5" s="23"/>
      <c r="N5" s="23"/>
      <c r="O5" s="36" t="s">
        <v>135</v>
      </c>
      <c r="P5" s="24"/>
      <c r="Q5" s="24"/>
      <c r="R5" s="24"/>
    </row>
    <row r="6" spans="2:18" x14ac:dyDescent="0.25">
      <c r="B6" s="23"/>
      <c r="C6" s="23"/>
      <c r="D6" s="32">
        <v>2</v>
      </c>
      <c r="E6" s="32" t="s">
        <v>33</v>
      </c>
      <c r="F6" s="32" t="s">
        <v>34</v>
      </c>
      <c r="G6" s="32" t="s">
        <v>35</v>
      </c>
      <c r="H6" s="32" t="s">
        <v>50</v>
      </c>
      <c r="I6" s="32" t="s">
        <v>36</v>
      </c>
      <c r="J6" s="32">
        <v>8750</v>
      </c>
      <c r="K6" s="24"/>
      <c r="L6"/>
      <c r="M6" s="23"/>
      <c r="N6" s="23"/>
      <c r="O6" s="34"/>
      <c r="P6" s="24"/>
      <c r="Q6" s="24"/>
      <c r="R6" s="24"/>
    </row>
    <row r="7" spans="2:18" x14ac:dyDescent="0.25">
      <c r="B7" s="23"/>
      <c r="C7" s="23"/>
      <c r="D7" s="32">
        <v>3</v>
      </c>
      <c r="E7" s="32" t="s">
        <v>37</v>
      </c>
      <c r="F7" s="32" t="s">
        <v>38</v>
      </c>
      <c r="G7" s="32" t="s">
        <v>39</v>
      </c>
      <c r="H7" s="32" t="s">
        <v>44</v>
      </c>
      <c r="I7" s="32" t="s">
        <v>40</v>
      </c>
      <c r="J7" s="32">
        <v>11250</v>
      </c>
      <c r="K7" s="24"/>
      <c r="L7"/>
      <c r="M7" s="23"/>
      <c r="N7" s="23"/>
      <c r="O7" s="9" t="s">
        <v>140</v>
      </c>
      <c r="P7" s="24"/>
      <c r="Q7" s="24"/>
      <c r="R7" s="24"/>
    </row>
    <row r="8" spans="2:18" x14ac:dyDescent="0.25">
      <c r="B8" s="23"/>
      <c r="C8" s="23"/>
      <c r="D8" s="32">
        <v>4</v>
      </c>
      <c r="E8" s="32" t="s">
        <v>41</v>
      </c>
      <c r="F8" s="32" t="s">
        <v>42</v>
      </c>
      <c r="G8" s="32" t="s">
        <v>43</v>
      </c>
      <c r="H8" s="32" t="s">
        <v>72</v>
      </c>
      <c r="I8" s="32" t="s">
        <v>45</v>
      </c>
      <c r="J8" s="32">
        <v>10000</v>
      </c>
      <c r="K8" s="24"/>
      <c r="L8"/>
      <c r="M8" s="23"/>
      <c r="N8" s="23"/>
      <c r="O8" s="32" t="s">
        <v>138</v>
      </c>
      <c r="P8" s="24"/>
      <c r="Q8" s="24"/>
      <c r="R8" s="24"/>
    </row>
    <row r="9" spans="2:18" x14ac:dyDescent="0.25">
      <c r="B9" s="23"/>
      <c r="C9" s="23"/>
      <c r="D9" s="32">
        <v>5</v>
      </c>
      <c r="E9" s="32" t="s">
        <v>46</v>
      </c>
      <c r="F9" s="32" t="s">
        <v>47</v>
      </c>
      <c r="G9" s="32" t="s">
        <v>35</v>
      </c>
      <c r="H9" s="32" t="s">
        <v>50</v>
      </c>
      <c r="I9" s="32" t="s">
        <v>32</v>
      </c>
      <c r="J9" s="32">
        <v>16250</v>
      </c>
      <c r="K9" s="24"/>
      <c r="L9"/>
      <c r="M9" s="23"/>
      <c r="N9" s="23"/>
      <c r="O9" s="32" t="s">
        <v>139</v>
      </c>
      <c r="P9" s="24"/>
      <c r="Q9" s="24"/>
      <c r="R9" s="24"/>
    </row>
    <row r="10" spans="2:18" x14ac:dyDescent="0.25">
      <c r="B10" s="23"/>
      <c r="C10" s="23"/>
      <c r="D10" s="32">
        <v>6</v>
      </c>
      <c r="E10" s="32" t="s">
        <v>46</v>
      </c>
      <c r="F10" s="32" t="s">
        <v>48</v>
      </c>
      <c r="G10" s="32" t="s">
        <v>49</v>
      </c>
      <c r="H10" s="32" t="s">
        <v>44</v>
      </c>
      <c r="I10" s="32" t="s">
        <v>36</v>
      </c>
      <c r="J10" s="32">
        <v>6400</v>
      </c>
      <c r="K10" s="24"/>
      <c r="L10"/>
      <c r="M10" s="23"/>
      <c r="N10" s="23"/>
      <c r="O10" s="32" t="s">
        <v>132</v>
      </c>
      <c r="P10" s="24"/>
      <c r="Q10" s="24"/>
      <c r="R10" s="24"/>
    </row>
    <row r="11" spans="2:18" x14ac:dyDescent="0.25">
      <c r="B11" s="23"/>
      <c r="C11" s="23"/>
      <c r="D11" s="32">
        <v>7</v>
      </c>
      <c r="E11" s="32" t="s">
        <v>51</v>
      </c>
      <c r="F11" s="32" t="s">
        <v>52</v>
      </c>
      <c r="G11" s="32" t="s">
        <v>53</v>
      </c>
      <c r="H11" s="32" t="s">
        <v>54</v>
      </c>
      <c r="I11" s="32" t="s">
        <v>40</v>
      </c>
      <c r="J11" s="32">
        <v>4500</v>
      </c>
      <c r="K11" s="24"/>
      <c r="L11"/>
      <c r="M11" s="23"/>
      <c r="N11" s="23"/>
      <c r="O11" s="32" t="s">
        <v>133</v>
      </c>
      <c r="P11" s="24"/>
      <c r="Q11" s="24"/>
      <c r="R11" s="24"/>
    </row>
    <row r="12" spans="2:18" x14ac:dyDescent="0.25">
      <c r="B12" s="23"/>
      <c r="C12" s="23"/>
      <c r="D12" s="32">
        <v>8</v>
      </c>
      <c r="E12" s="32" t="s">
        <v>51</v>
      </c>
      <c r="F12" s="32" t="s">
        <v>55</v>
      </c>
      <c r="G12" s="32" t="s">
        <v>53</v>
      </c>
      <c r="H12" s="32" t="s">
        <v>72</v>
      </c>
      <c r="I12" s="32" t="s">
        <v>45</v>
      </c>
      <c r="J12" s="32">
        <v>6275</v>
      </c>
      <c r="K12" s="24"/>
      <c r="L12"/>
      <c r="M12" s="23"/>
      <c r="N12" s="23"/>
      <c r="O12" s="32" t="s">
        <v>134</v>
      </c>
      <c r="P12" s="24"/>
      <c r="Q12" s="24"/>
      <c r="R12" s="24"/>
    </row>
    <row r="13" spans="2:18" x14ac:dyDescent="0.25">
      <c r="B13" s="23"/>
      <c r="C13" s="23"/>
      <c r="D13" s="32">
        <v>9</v>
      </c>
      <c r="E13" s="32" t="s">
        <v>56</v>
      </c>
      <c r="F13" s="32" t="s">
        <v>57</v>
      </c>
      <c r="G13" s="32" t="s">
        <v>31</v>
      </c>
      <c r="H13" s="32" t="s">
        <v>50</v>
      </c>
      <c r="I13" s="32" t="s">
        <v>32</v>
      </c>
      <c r="J13" s="32">
        <v>6250</v>
      </c>
      <c r="K13" s="24"/>
      <c r="L13"/>
      <c r="M13" s="23"/>
      <c r="N13" s="23"/>
      <c r="O13" s="32" t="s">
        <v>131</v>
      </c>
      <c r="P13" s="24"/>
      <c r="Q13" s="24"/>
      <c r="R13" s="24"/>
    </row>
    <row r="14" spans="2:18" ht="15.75" thickBot="1" x14ac:dyDescent="0.3">
      <c r="B14" s="23"/>
      <c r="C14" s="23"/>
      <c r="D14" s="32">
        <v>10</v>
      </c>
      <c r="E14" s="32" t="s">
        <v>58</v>
      </c>
      <c r="F14" s="32" t="s">
        <v>59</v>
      </c>
      <c r="G14" s="32" t="s">
        <v>60</v>
      </c>
      <c r="H14" s="32" t="s">
        <v>44</v>
      </c>
      <c r="I14" s="32" t="s">
        <v>36</v>
      </c>
      <c r="J14" s="32">
        <v>8750</v>
      </c>
      <c r="K14" s="24"/>
      <c r="L14"/>
      <c r="M14" s="23"/>
      <c r="N14" s="25"/>
      <c r="O14" s="26"/>
      <c r="P14" s="27"/>
      <c r="Q14" s="24"/>
      <c r="R14" s="24"/>
    </row>
    <row r="15" spans="2:18" ht="15.75" thickBot="1" x14ac:dyDescent="0.3">
      <c r="B15" s="23"/>
      <c r="C15" s="23"/>
      <c r="D15" s="32">
        <v>11</v>
      </c>
      <c r="E15" s="32" t="s">
        <v>61</v>
      </c>
      <c r="F15" s="32" t="s">
        <v>62</v>
      </c>
      <c r="G15" s="32" t="s">
        <v>60</v>
      </c>
      <c r="H15" s="32" t="s">
        <v>54</v>
      </c>
      <c r="I15" s="32" t="s">
        <v>40</v>
      </c>
      <c r="J15" s="32">
        <v>11250</v>
      </c>
      <c r="K15" s="24"/>
      <c r="L15" s="23"/>
      <c r="M15" s="23"/>
      <c r="N15"/>
      <c r="O15"/>
      <c r="P15"/>
      <c r="Q15" s="24"/>
      <c r="R15" s="24"/>
    </row>
    <row r="16" spans="2:18" ht="15.75" thickBot="1" x14ac:dyDescent="0.3">
      <c r="B16" s="23"/>
      <c r="C16" s="23"/>
      <c r="D16" s="32">
        <v>12</v>
      </c>
      <c r="E16" s="32" t="s">
        <v>63</v>
      </c>
      <c r="F16" s="32" t="s">
        <v>64</v>
      </c>
      <c r="G16" s="32" t="s">
        <v>65</v>
      </c>
      <c r="H16" s="32" t="s">
        <v>72</v>
      </c>
      <c r="I16" s="32" t="s">
        <v>45</v>
      </c>
      <c r="J16" s="32">
        <v>10000</v>
      </c>
      <c r="K16" s="24"/>
      <c r="L16" s="23"/>
      <c r="M16" s="23"/>
      <c r="N16" s="20"/>
      <c r="O16" s="21"/>
      <c r="P16" s="22"/>
      <c r="Q16" s="24"/>
      <c r="R16" s="24"/>
    </row>
    <row r="17" spans="2:18" ht="15.75" thickBot="1" x14ac:dyDescent="0.3">
      <c r="B17" s="23"/>
      <c r="C17" s="23"/>
      <c r="D17" s="32">
        <v>13</v>
      </c>
      <c r="E17" s="32" t="s">
        <v>66</v>
      </c>
      <c r="F17" s="32" t="s">
        <v>34</v>
      </c>
      <c r="G17" s="32" t="s">
        <v>67</v>
      </c>
      <c r="H17" s="32" t="s">
        <v>50</v>
      </c>
      <c r="I17" s="32" t="s">
        <v>32</v>
      </c>
      <c r="J17" s="32">
        <v>16250</v>
      </c>
      <c r="K17" s="24"/>
      <c r="L17" s="23"/>
      <c r="M17" s="23"/>
      <c r="N17" s="23"/>
      <c r="O17" s="36" t="s">
        <v>136</v>
      </c>
      <c r="P17" s="24"/>
      <c r="Q17" s="24"/>
      <c r="R17" s="24"/>
    </row>
    <row r="18" spans="2:18" x14ac:dyDescent="0.25">
      <c r="B18" s="23"/>
      <c r="C18" s="23"/>
      <c r="D18" s="32">
        <v>14</v>
      </c>
      <c r="E18" s="32" t="s">
        <v>68</v>
      </c>
      <c r="F18" s="32" t="s">
        <v>38</v>
      </c>
      <c r="G18" s="32" t="s">
        <v>65</v>
      </c>
      <c r="H18" s="32" t="s">
        <v>72</v>
      </c>
      <c r="I18" s="32" t="s">
        <v>36</v>
      </c>
      <c r="J18" s="32">
        <v>6400</v>
      </c>
      <c r="K18" s="24"/>
      <c r="L18" s="23"/>
      <c r="M18" s="23"/>
      <c r="N18" s="23"/>
      <c r="O18" s="34"/>
      <c r="P18" s="24"/>
      <c r="Q18" s="24"/>
      <c r="R18" s="24"/>
    </row>
    <row r="19" spans="2:18" x14ac:dyDescent="0.25">
      <c r="B19" s="23"/>
      <c r="C19" s="23"/>
      <c r="D19" s="32">
        <v>15</v>
      </c>
      <c r="E19" s="32" t="s">
        <v>69</v>
      </c>
      <c r="F19" s="32" t="s">
        <v>70</v>
      </c>
      <c r="G19" s="32" t="s">
        <v>35</v>
      </c>
      <c r="H19" s="32" t="s">
        <v>54</v>
      </c>
      <c r="I19" s="32" t="s">
        <v>40</v>
      </c>
      <c r="J19" s="32">
        <v>4500</v>
      </c>
      <c r="K19" s="24"/>
      <c r="L19" s="23"/>
      <c r="M19" s="23"/>
      <c r="N19" s="23"/>
      <c r="O19" s="32" t="s">
        <v>132</v>
      </c>
      <c r="P19" s="24"/>
      <c r="Q19" s="24"/>
      <c r="R19" s="24"/>
    </row>
    <row r="20" spans="2:18" x14ac:dyDescent="0.25">
      <c r="B20" s="23"/>
      <c r="C20" s="23"/>
      <c r="D20" s="32">
        <v>16</v>
      </c>
      <c r="E20" s="32" t="s">
        <v>71</v>
      </c>
      <c r="F20" s="32" t="s">
        <v>55</v>
      </c>
      <c r="G20" s="32" t="s">
        <v>65</v>
      </c>
      <c r="H20" s="32" t="s">
        <v>72</v>
      </c>
      <c r="I20" s="32" t="s">
        <v>45</v>
      </c>
      <c r="J20" s="32">
        <v>6275</v>
      </c>
      <c r="K20" s="24"/>
      <c r="L20"/>
      <c r="M20" s="23"/>
      <c r="N20" s="23"/>
      <c r="O20" s="32" t="s">
        <v>137</v>
      </c>
      <c r="P20" s="24"/>
      <c r="Q20" s="24"/>
      <c r="R20" s="24"/>
    </row>
    <row r="21" spans="2:18" x14ac:dyDescent="0.25">
      <c r="B21" s="23"/>
      <c r="C21" s="23"/>
      <c r="D21" s="32">
        <v>17</v>
      </c>
      <c r="E21" s="32" t="s">
        <v>73</v>
      </c>
      <c r="F21" s="32" t="s">
        <v>74</v>
      </c>
      <c r="G21" s="32" t="s">
        <v>31</v>
      </c>
      <c r="H21" s="32" t="s">
        <v>50</v>
      </c>
      <c r="I21" s="32" t="s">
        <v>75</v>
      </c>
      <c r="J21" s="32">
        <v>6250</v>
      </c>
      <c r="K21" s="24"/>
      <c r="L21"/>
      <c r="M21" s="23"/>
      <c r="N21" s="23"/>
      <c r="O21" s="32" t="s">
        <v>131</v>
      </c>
      <c r="P21" s="24"/>
      <c r="Q21" s="24"/>
      <c r="R21" s="24"/>
    </row>
    <row r="22" spans="2:18" x14ac:dyDescent="0.25">
      <c r="B22" s="23"/>
      <c r="C22" s="23"/>
      <c r="D22" s="32">
        <v>18</v>
      </c>
      <c r="E22" s="32" t="s">
        <v>76</v>
      </c>
      <c r="F22" s="32" t="s">
        <v>77</v>
      </c>
      <c r="G22" s="32" t="s">
        <v>31</v>
      </c>
      <c r="H22" s="32" t="s">
        <v>44</v>
      </c>
      <c r="I22" s="32" t="s">
        <v>45</v>
      </c>
      <c r="J22" s="32">
        <v>8750</v>
      </c>
      <c r="K22" s="24"/>
      <c r="L22"/>
      <c r="M22" s="23"/>
      <c r="N22" s="23"/>
      <c r="O22" s="32" t="s">
        <v>141</v>
      </c>
      <c r="P22" s="24"/>
      <c r="Q22" s="24"/>
      <c r="R22" s="24"/>
    </row>
    <row r="23" spans="2:18" x14ac:dyDescent="0.25">
      <c r="B23" s="23"/>
      <c r="C23" s="23"/>
      <c r="D23" s="32">
        <v>19</v>
      </c>
      <c r="E23" s="32" t="s">
        <v>78</v>
      </c>
      <c r="F23" s="32" t="s">
        <v>79</v>
      </c>
      <c r="G23" s="32" t="s">
        <v>80</v>
      </c>
      <c r="H23" s="32" t="s">
        <v>72</v>
      </c>
      <c r="I23" s="32" t="s">
        <v>75</v>
      </c>
      <c r="J23" s="32">
        <v>11250</v>
      </c>
      <c r="K23" s="24"/>
      <c r="L23"/>
      <c r="M23" s="23"/>
      <c r="N23" s="23"/>
      <c r="O23" s="32" t="s">
        <v>142</v>
      </c>
      <c r="P23" s="24"/>
      <c r="Q23" s="24"/>
      <c r="R23" s="24"/>
    </row>
    <row r="24" spans="2:18" ht="15.75" thickBot="1" x14ac:dyDescent="0.3">
      <c r="B24" s="23"/>
      <c r="C24" s="23"/>
      <c r="D24" s="32">
        <v>20</v>
      </c>
      <c r="E24" s="32" t="s">
        <v>81</v>
      </c>
      <c r="F24" s="32" t="s">
        <v>82</v>
      </c>
      <c r="G24" s="32" t="s">
        <v>39</v>
      </c>
      <c r="H24" s="32" t="s">
        <v>44</v>
      </c>
      <c r="I24" s="32" t="s">
        <v>32</v>
      </c>
      <c r="J24" s="32">
        <v>10000</v>
      </c>
      <c r="K24" s="24"/>
      <c r="L24"/>
      <c r="M24" s="23"/>
      <c r="N24" s="25"/>
      <c r="O24" s="26"/>
      <c r="P24" s="27"/>
      <c r="Q24" s="24"/>
      <c r="R24" s="24"/>
    </row>
    <row r="25" spans="2:18" ht="15.75" thickBot="1" x14ac:dyDescent="0.3">
      <c r="B25" s="23"/>
      <c r="C25" s="25"/>
      <c r="D25" s="26"/>
      <c r="E25" s="26"/>
      <c r="F25" s="26"/>
      <c r="G25" s="26"/>
      <c r="H25" s="26"/>
      <c r="I25" s="26"/>
      <c r="J25" s="26"/>
      <c r="K25" s="27"/>
      <c r="L25"/>
      <c r="M25" s="25"/>
      <c r="N25" s="26"/>
      <c r="O25" s="26"/>
      <c r="P25" s="26"/>
      <c r="Q25" s="27"/>
      <c r="R25" s="24"/>
    </row>
    <row r="26" spans="2:18" ht="15.75" thickBot="1" x14ac:dyDescent="0.3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</row>
  </sheetData>
  <sheetProtection algorithmName="SHA-512" hashValue="PjQwRCFgYxlhNL4eNCQM7NTcatLCwjddRkQSVoIu1YDUg9nXFemXd1V1DgdLT/BXDFwrQxtvP4xQzAT9NLKlig==" saltValue="cl9fet+JHsQA7eBkMjjTOg==" spinCount="100000" sheet="1" objects="1" scenarios="1"/>
  <dataValidations disablePrompts="1" count="2">
    <dataValidation type="custom" allowBlank="1" showInputMessage="1" showErrorMessage="1" sqref="E5:E24" xr:uid="{CEBA543B-125C-4BAE-9A58-CE9E3899E447}">
      <formula1>ISTEXT(E5)</formula1>
    </dataValidation>
    <dataValidation type="whole" allowBlank="1" showInputMessage="1" showErrorMessage="1" sqref="J5:J24" xr:uid="{97778549-0B02-42B8-8083-E27435D7251F}">
      <formula1>6000</formula1>
      <formula2>12000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workbookViewId="0">
      <selection activeCell="K23" sqref="K23"/>
    </sheetView>
  </sheetViews>
  <sheetFormatPr defaultRowHeight="15" x14ac:dyDescent="0.25"/>
  <cols>
    <col min="2" max="2" width="16.85546875" customWidth="1"/>
    <col min="3" max="3" width="9.7109375" customWidth="1"/>
    <col min="4" max="4" width="12.42578125" bestFit="1" customWidth="1"/>
    <col min="6" max="6" width="11.140625" bestFit="1" customWidth="1"/>
    <col min="8" max="8" width="13.5703125" bestFit="1" customWidth="1"/>
    <col min="9" max="9" width="12.85546875" bestFit="1" customWidth="1"/>
  </cols>
  <sheetData>
    <row r="1" spans="1:5" x14ac:dyDescent="0.25">
      <c r="A1" s="3" t="s">
        <v>22</v>
      </c>
      <c r="B1" s="3" t="s">
        <v>23</v>
      </c>
      <c r="C1" s="3" t="s">
        <v>25</v>
      </c>
      <c r="D1" s="3" t="s">
        <v>27</v>
      </c>
      <c r="E1" s="3" t="s">
        <v>28</v>
      </c>
    </row>
    <row r="2" spans="1:5" x14ac:dyDescent="0.25">
      <c r="A2">
        <v>3</v>
      </c>
    </row>
    <row r="3" spans="1:5" x14ac:dyDescent="0.25">
      <c r="A3">
        <v>19</v>
      </c>
    </row>
    <row r="4" spans="1:5" x14ac:dyDescent="0.25">
      <c r="A4">
        <v>8</v>
      </c>
    </row>
    <row r="5" spans="1:5" x14ac:dyDescent="0.25">
      <c r="A5">
        <v>22</v>
      </c>
    </row>
    <row r="6" spans="1:5" x14ac:dyDescent="0.25">
      <c r="A6">
        <v>12</v>
      </c>
    </row>
    <row r="7" spans="1:5" x14ac:dyDescent="0.25">
      <c r="A7">
        <v>32</v>
      </c>
    </row>
    <row r="8" spans="1:5" x14ac:dyDescent="0.25">
      <c r="A8">
        <v>15</v>
      </c>
    </row>
    <row r="9" spans="1:5" x14ac:dyDescent="0.25">
      <c r="A9">
        <v>18</v>
      </c>
    </row>
    <row r="12" spans="1:5" x14ac:dyDescent="0.25">
      <c r="C12" t="s">
        <v>83</v>
      </c>
    </row>
    <row r="13" spans="1:5" x14ac:dyDescent="0.25">
      <c r="C13" t="s">
        <v>84</v>
      </c>
    </row>
    <row r="14" spans="1:5" x14ac:dyDescent="0.25">
      <c r="A14" t="s">
        <v>85</v>
      </c>
    </row>
    <row r="16" spans="1:5" x14ac:dyDescent="0.25">
      <c r="A16" s="3" t="s">
        <v>22</v>
      </c>
      <c r="B16" s="3" t="s">
        <v>23</v>
      </c>
      <c r="C16" s="3" t="s">
        <v>25</v>
      </c>
      <c r="D16" s="3" t="s">
        <v>27</v>
      </c>
      <c r="E16" s="3" t="s">
        <v>28</v>
      </c>
    </row>
    <row r="17" spans="1:5" x14ac:dyDescent="0.25">
      <c r="A17">
        <v>3</v>
      </c>
    </row>
    <row r="18" spans="1:5" x14ac:dyDescent="0.25">
      <c r="A18">
        <v>19</v>
      </c>
    </row>
    <row r="19" spans="1:5" x14ac:dyDescent="0.25">
      <c r="A19">
        <v>8</v>
      </c>
    </row>
    <row r="20" spans="1:5" x14ac:dyDescent="0.25">
      <c r="A20">
        <v>22</v>
      </c>
      <c r="B20" s="8"/>
    </row>
    <row r="21" spans="1:5" x14ac:dyDescent="0.25">
      <c r="A21">
        <v>12</v>
      </c>
    </row>
    <row r="22" spans="1:5" x14ac:dyDescent="0.25">
      <c r="A22">
        <v>32</v>
      </c>
      <c r="B22" s="8"/>
    </row>
    <row r="23" spans="1:5" x14ac:dyDescent="0.25">
      <c r="A23">
        <v>15</v>
      </c>
    </row>
    <row r="24" spans="1:5" x14ac:dyDescent="0.25">
      <c r="A24">
        <v>18</v>
      </c>
    </row>
    <row r="26" spans="1:5" x14ac:dyDescent="0.25">
      <c r="A26" t="s">
        <v>86</v>
      </c>
    </row>
    <row r="28" spans="1:5" x14ac:dyDescent="0.25">
      <c r="A28" s="3" t="s">
        <v>22</v>
      </c>
      <c r="B28" s="3" t="s">
        <v>23</v>
      </c>
      <c r="C28" s="3" t="s">
        <v>25</v>
      </c>
      <c r="D28" s="3" t="s">
        <v>27</v>
      </c>
      <c r="E28" s="3" t="s">
        <v>28</v>
      </c>
    </row>
    <row r="33" spans="1:5" x14ac:dyDescent="0.25">
      <c r="A33" t="s">
        <v>87</v>
      </c>
    </row>
    <row r="34" spans="1:5" x14ac:dyDescent="0.25">
      <c r="A34" s="3" t="s">
        <v>22</v>
      </c>
      <c r="B34" s="3" t="s">
        <v>23</v>
      </c>
      <c r="C34" s="3" t="s">
        <v>25</v>
      </c>
      <c r="D34" s="3" t="s">
        <v>27</v>
      </c>
      <c r="E34" s="3" t="s">
        <v>28</v>
      </c>
    </row>
    <row r="35" spans="1:5" x14ac:dyDescent="0.25">
      <c r="A35">
        <v>3</v>
      </c>
    </row>
    <row r="36" spans="1:5" x14ac:dyDescent="0.25">
      <c r="A36">
        <v>19</v>
      </c>
    </row>
    <row r="37" spans="1:5" x14ac:dyDescent="0.25">
      <c r="A37">
        <v>8</v>
      </c>
    </row>
    <row r="38" spans="1:5" x14ac:dyDescent="0.25">
      <c r="A38">
        <v>22</v>
      </c>
    </row>
    <row r="39" spans="1:5" x14ac:dyDescent="0.25">
      <c r="A39">
        <v>12</v>
      </c>
    </row>
    <row r="40" spans="1:5" x14ac:dyDescent="0.25">
      <c r="A40">
        <v>32</v>
      </c>
    </row>
    <row r="41" spans="1:5" x14ac:dyDescent="0.25">
      <c r="A41">
        <v>15</v>
      </c>
    </row>
    <row r="42" spans="1:5" x14ac:dyDescent="0.25">
      <c r="A42">
        <v>18</v>
      </c>
    </row>
    <row r="45" spans="1:5" x14ac:dyDescent="0.25">
      <c r="A45" t="s">
        <v>85</v>
      </c>
    </row>
    <row r="46" spans="1:5" x14ac:dyDescent="0.25">
      <c r="A46" s="3" t="s">
        <v>22</v>
      </c>
      <c r="B46" s="3" t="s">
        <v>23</v>
      </c>
      <c r="C46" s="3" t="s">
        <v>25</v>
      </c>
      <c r="D46" s="3" t="s">
        <v>27</v>
      </c>
      <c r="E46" s="3" t="s">
        <v>28</v>
      </c>
    </row>
    <row r="47" spans="1:5" x14ac:dyDescent="0.25">
      <c r="A47">
        <v>3</v>
      </c>
    </row>
    <row r="48" spans="1:5" x14ac:dyDescent="0.25">
      <c r="A48">
        <v>19</v>
      </c>
    </row>
    <row r="49" spans="1:9" x14ac:dyDescent="0.25">
      <c r="A49">
        <v>8</v>
      </c>
    </row>
    <row r="50" spans="1:9" x14ac:dyDescent="0.25">
      <c r="A50">
        <v>22</v>
      </c>
    </row>
    <row r="51" spans="1:9" x14ac:dyDescent="0.25">
      <c r="A51">
        <v>12</v>
      </c>
    </row>
    <row r="52" spans="1:9" x14ac:dyDescent="0.25">
      <c r="A52">
        <v>32</v>
      </c>
    </row>
    <row r="53" spans="1:9" x14ac:dyDescent="0.25">
      <c r="A53">
        <v>15</v>
      </c>
    </row>
    <row r="54" spans="1:9" x14ac:dyDescent="0.25">
      <c r="A54">
        <v>18</v>
      </c>
    </row>
    <row r="57" spans="1:9" x14ac:dyDescent="0.25">
      <c r="A57" s="3" t="s">
        <v>22</v>
      </c>
      <c r="B57">
        <v>3</v>
      </c>
      <c r="C57">
        <v>19</v>
      </c>
      <c r="D57">
        <v>8</v>
      </c>
      <c r="E57">
        <v>22</v>
      </c>
      <c r="F57">
        <v>12</v>
      </c>
      <c r="G57">
        <v>32</v>
      </c>
      <c r="H57">
        <v>15</v>
      </c>
      <c r="I57">
        <v>18</v>
      </c>
    </row>
    <row r="58" spans="1:9" x14ac:dyDescent="0.25">
      <c r="A58" s="3" t="s">
        <v>23</v>
      </c>
    </row>
    <row r="59" spans="1:9" x14ac:dyDescent="0.25">
      <c r="A59" s="3" t="s">
        <v>25</v>
      </c>
    </row>
    <row r="60" spans="1:9" x14ac:dyDescent="0.25">
      <c r="A60" s="3" t="s">
        <v>27</v>
      </c>
    </row>
    <row r="61" spans="1:9" x14ac:dyDescent="0.25">
      <c r="A61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Extracting Data 2</vt:lpstr>
      <vt:lpstr>What-if Analysis</vt:lpstr>
      <vt:lpstr>Lookup</vt:lpstr>
      <vt:lpstr>Protect sheet (whole sheet)</vt:lpstr>
      <vt:lpstr>Protect sheet (specific range)</vt:lpstr>
      <vt:lpstr>Sheet2</vt:lpstr>
      <vt:lpstr>column_name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2024-04-22T08:07:18Z</dcterms:modified>
</cp:coreProperties>
</file>