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k\main files\my education\BA\Learning Lab\zzz - 02 - tasks\zzz - assignments\excel\"/>
    </mc:Choice>
  </mc:AlternateContent>
  <xr:revisionPtr revIDLastSave="0" documentId="13_ncr:1_{CB266211-5544-454D-B2B2-0CE86E6F8009}" xr6:coauthVersionLast="47" xr6:coauthVersionMax="47" xr10:uidLastSave="{00000000-0000-0000-0000-000000000000}"/>
  <bookViews>
    <workbookView xWindow="10830" yWindow="5415" windowWidth="17220" windowHeight="9555" xr2:uid="{00000000-000D-0000-FFFF-FFFF00000000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" i="1" l="1"/>
  <c r="U5" i="1"/>
  <c r="Q2" i="1"/>
  <c r="N2" i="1"/>
  <c r="L2" i="1"/>
  <c r="K2" i="1"/>
  <c r="Q21" i="1"/>
  <c r="N21" i="1"/>
  <c r="M21" i="1"/>
  <c r="L21" i="1"/>
  <c r="K21" i="1"/>
  <c r="I21" i="1"/>
  <c r="H21" i="1"/>
  <c r="J21" i="1" s="1"/>
  <c r="Q20" i="1"/>
  <c r="N20" i="1"/>
  <c r="M20" i="1"/>
  <c r="L20" i="1"/>
  <c r="K20" i="1"/>
  <c r="I20" i="1"/>
  <c r="H20" i="1"/>
  <c r="Q19" i="1"/>
  <c r="N19" i="1"/>
  <c r="M19" i="1"/>
  <c r="L19" i="1"/>
  <c r="K19" i="1"/>
  <c r="I19" i="1"/>
  <c r="H19" i="1"/>
  <c r="J19" i="1" s="1"/>
  <c r="Q18" i="1"/>
  <c r="N18" i="1"/>
  <c r="M18" i="1"/>
  <c r="L18" i="1"/>
  <c r="K18" i="1"/>
  <c r="I18" i="1"/>
  <c r="H18" i="1"/>
  <c r="Q17" i="1"/>
  <c r="N17" i="1"/>
  <c r="M17" i="1"/>
  <c r="L17" i="1"/>
  <c r="K17" i="1"/>
  <c r="I17" i="1"/>
  <c r="H17" i="1"/>
  <c r="J17" i="1" s="1"/>
  <c r="Q16" i="1"/>
  <c r="N16" i="1"/>
  <c r="M16" i="1"/>
  <c r="L16" i="1"/>
  <c r="K16" i="1"/>
  <c r="I16" i="1"/>
  <c r="H16" i="1"/>
  <c r="Q15" i="1"/>
  <c r="N15" i="1"/>
  <c r="M15" i="1"/>
  <c r="L15" i="1"/>
  <c r="K15" i="1"/>
  <c r="I15" i="1"/>
  <c r="H15" i="1"/>
  <c r="J15" i="1" s="1"/>
  <c r="Q14" i="1"/>
  <c r="N14" i="1"/>
  <c r="M14" i="1"/>
  <c r="L14" i="1"/>
  <c r="K14" i="1"/>
  <c r="I14" i="1"/>
  <c r="H14" i="1"/>
  <c r="Q13" i="1"/>
  <c r="N13" i="1"/>
  <c r="M13" i="1"/>
  <c r="L13" i="1"/>
  <c r="K13" i="1"/>
  <c r="I13" i="1"/>
  <c r="H13" i="1"/>
  <c r="J13" i="1" s="1"/>
  <c r="Q12" i="1"/>
  <c r="N12" i="1"/>
  <c r="M12" i="1"/>
  <c r="L12" i="1"/>
  <c r="K12" i="1"/>
  <c r="I12" i="1"/>
  <c r="H12" i="1"/>
  <c r="Q11" i="1"/>
  <c r="N11" i="1"/>
  <c r="M11" i="1"/>
  <c r="L11" i="1"/>
  <c r="K11" i="1"/>
  <c r="I11" i="1"/>
  <c r="H11" i="1"/>
  <c r="J11" i="1" s="1"/>
  <c r="Q10" i="1"/>
  <c r="N10" i="1"/>
  <c r="M10" i="1"/>
  <c r="L10" i="1"/>
  <c r="K10" i="1"/>
  <c r="I10" i="1"/>
  <c r="H10" i="1"/>
  <c r="Q9" i="1"/>
  <c r="N9" i="1"/>
  <c r="M9" i="1"/>
  <c r="L9" i="1"/>
  <c r="K9" i="1"/>
  <c r="I9" i="1"/>
  <c r="H9" i="1"/>
  <c r="J9" i="1" s="1"/>
  <c r="Q8" i="1"/>
  <c r="N8" i="1"/>
  <c r="M8" i="1"/>
  <c r="L8" i="1"/>
  <c r="K8" i="1"/>
  <c r="I8" i="1"/>
  <c r="H8" i="1"/>
  <c r="Q7" i="1"/>
  <c r="N7" i="1"/>
  <c r="M7" i="1"/>
  <c r="L7" i="1"/>
  <c r="K7" i="1"/>
  <c r="I7" i="1"/>
  <c r="H7" i="1"/>
  <c r="J7" i="1" s="1"/>
  <c r="Q6" i="1"/>
  <c r="N6" i="1"/>
  <c r="M6" i="1"/>
  <c r="L6" i="1"/>
  <c r="K6" i="1"/>
  <c r="I6" i="1"/>
  <c r="H6" i="1"/>
  <c r="Q5" i="1"/>
  <c r="N5" i="1"/>
  <c r="M5" i="1"/>
  <c r="L5" i="1"/>
  <c r="K5" i="1"/>
  <c r="I5" i="1"/>
  <c r="H5" i="1"/>
  <c r="Q4" i="1"/>
  <c r="N4" i="1"/>
  <c r="M4" i="1"/>
  <c r="L4" i="1"/>
  <c r="K4" i="1"/>
  <c r="I4" i="1"/>
  <c r="H4" i="1"/>
  <c r="J4" i="1" s="1"/>
  <c r="Q3" i="1"/>
  <c r="N3" i="1"/>
  <c r="M3" i="1"/>
  <c r="L3" i="1"/>
  <c r="K3" i="1"/>
  <c r="I3" i="1"/>
  <c r="H3" i="1"/>
  <c r="J3" i="1" s="1"/>
  <c r="M2" i="1"/>
  <c r="I2" i="1"/>
  <c r="H2" i="1"/>
  <c r="J2" i="1" s="1"/>
  <c r="O2" i="1" l="1"/>
  <c r="P2" i="1" s="1"/>
  <c r="R2" i="1" s="1"/>
  <c r="O7" i="1"/>
  <c r="P7" i="1" s="1"/>
  <c r="R7" i="1" s="1"/>
  <c r="O4" i="1"/>
  <c r="P4" i="1" s="1"/>
  <c r="R4" i="1" s="1"/>
  <c r="O15" i="1"/>
  <c r="P15" i="1" s="1"/>
  <c r="R15" i="1" s="1"/>
  <c r="O21" i="1"/>
  <c r="P21" i="1" s="1"/>
  <c r="R21" i="1" s="1"/>
  <c r="O13" i="1"/>
  <c r="P13" i="1" s="1"/>
  <c r="R13" i="1" s="1"/>
  <c r="O19" i="1"/>
  <c r="P19" i="1" s="1"/>
  <c r="O11" i="1"/>
  <c r="P11" i="1" s="1"/>
  <c r="R11" i="1" s="1"/>
  <c r="O9" i="1"/>
  <c r="P9" i="1" s="1"/>
  <c r="R9" i="1" s="1"/>
  <c r="O17" i="1"/>
  <c r="P17" i="1" s="1"/>
  <c r="R17" i="1" s="1"/>
  <c r="O3" i="1"/>
  <c r="P3" i="1" s="1"/>
  <c r="R3" i="1" s="1"/>
  <c r="J6" i="1"/>
  <c r="O6" i="1" s="1"/>
  <c r="P6" i="1" s="1"/>
  <c r="R6" i="1" s="1"/>
  <c r="J5" i="1"/>
  <c r="O5" i="1" s="1"/>
  <c r="P5" i="1" s="1"/>
  <c r="R5" i="1" s="1"/>
  <c r="J8" i="1"/>
  <c r="O8" i="1" s="1"/>
  <c r="P8" i="1" s="1"/>
  <c r="R8" i="1" s="1"/>
  <c r="J10" i="1"/>
  <c r="O10" i="1" s="1"/>
  <c r="P10" i="1" s="1"/>
  <c r="R10" i="1" s="1"/>
  <c r="J12" i="1"/>
  <c r="O12" i="1" s="1"/>
  <c r="P12" i="1" s="1"/>
  <c r="R12" i="1" s="1"/>
  <c r="J14" i="1"/>
  <c r="O14" i="1" s="1"/>
  <c r="P14" i="1" s="1"/>
  <c r="R14" i="1" s="1"/>
  <c r="J16" i="1"/>
  <c r="O16" i="1" s="1"/>
  <c r="P16" i="1" s="1"/>
  <c r="R16" i="1" s="1"/>
  <c r="J18" i="1"/>
  <c r="O18" i="1" s="1"/>
  <c r="P18" i="1" s="1"/>
  <c r="R18" i="1" s="1"/>
  <c r="J20" i="1"/>
  <c r="O20" i="1" s="1"/>
  <c r="P20" i="1" s="1"/>
  <c r="R20" i="1" s="1"/>
  <c r="R19" i="1" l="1"/>
</calcChain>
</file>

<file path=xl/sharedStrings.xml><?xml version="1.0" encoding="utf-8"?>
<sst xmlns="http://schemas.openxmlformats.org/spreadsheetml/2006/main" count="121" uniqueCount="77">
  <si>
    <t>Emp Code</t>
  </si>
  <si>
    <t>Employee Name</t>
  </si>
  <si>
    <t>Address</t>
  </si>
  <si>
    <t>City</t>
  </si>
  <si>
    <t>Region</t>
  </si>
  <si>
    <t>Department</t>
  </si>
  <si>
    <t>Basic</t>
  </si>
  <si>
    <t>DA</t>
  </si>
  <si>
    <t>TA</t>
  </si>
  <si>
    <t>HRA</t>
  </si>
  <si>
    <t>Bonus</t>
  </si>
  <si>
    <t>Incentives</t>
  </si>
  <si>
    <t>CCA</t>
  </si>
  <si>
    <t>PF</t>
  </si>
  <si>
    <t>Gross Salary</t>
  </si>
  <si>
    <t>Net Salary</t>
  </si>
  <si>
    <t>P.Tax</t>
  </si>
  <si>
    <t>JP Kumar</t>
  </si>
  <si>
    <t>Andheri (W)</t>
  </si>
  <si>
    <t>Mumbai</t>
  </si>
  <si>
    <t>W</t>
  </si>
  <si>
    <t>Training</t>
  </si>
  <si>
    <t>Anjali Thakur</t>
  </si>
  <si>
    <t>Govindpuri</t>
  </si>
  <si>
    <t>Delhi</t>
  </si>
  <si>
    <t>N</t>
  </si>
  <si>
    <t>Accounts</t>
  </si>
  <si>
    <t>Priya Agarwal</t>
  </si>
  <si>
    <t>Sector 9</t>
  </si>
  <si>
    <t>Noida</t>
  </si>
  <si>
    <t>Marketing</t>
  </si>
  <si>
    <t>R Vasu</t>
  </si>
  <si>
    <t>Egmore</t>
  </si>
  <si>
    <t>Chennai</t>
  </si>
  <si>
    <t>S</t>
  </si>
  <si>
    <t>R&amp;D</t>
  </si>
  <si>
    <t>Sanjay Gupta</t>
  </si>
  <si>
    <t>G K - II</t>
  </si>
  <si>
    <t>Jharna Biswal</t>
  </si>
  <si>
    <t>Link Road</t>
  </si>
  <si>
    <t>Cuttack</t>
  </si>
  <si>
    <t>E</t>
  </si>
  <si>
    <t>Prakash Dutta</t>
  </si>
  <si>
    <t>Elgin Road</t>
  </si>
  <si>
    <t>Kolkata</t>
  </si>
  <si>
    <t>Manisha Guha</t>
  </si>
  <si>
    <t>Alipore</t>
  </si>
  <si>
    <t>Arjun Jain</t>
  </si>
  <si>
    <t>MG Road</t>
  </si>
  <si>
    <t xml:space="preserve">ctrl T </t>
  </si>
  <si>
    <t>will convert it into table</t>
  </si>
  <si>
    <t>Arjun Kapoor</t>
  </si>
  <si>
    <t>Kormangala</t>
  </si>
  <si>
    <t>Bangalore</t>
  </si>
  <si>
    <t>or in design you can convert this is into range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</si>
  <si>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</si>
  <si>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</si>
  <si>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</si>
  <si>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</si>
  <si>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</si>
  <si>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</si>
  <si>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</si>
  <si>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</si>
  <si>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</si>
  <si>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</si>
  <si>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</si>
  <si>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</si>
  <si>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</si>
  <si>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</si>
  <si>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</si>
  <si>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</si>
  <si>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</si>
  <si>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</si>
  <si>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</si>
  <si>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</si>
  <si>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</si>
  <si>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Final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</si>
</sst>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1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V23"/>
  <sheetViews>
    <sheetView tabSelected="1" workbookViewId="0">
      <selection activeCell="K32" sqref="K32"/>
    </sheetView>
  </sheetViews>
  <sheetFormatPr defaultRowHeight="15" x14ac:dyDescent="0.25"/>
  <cols>
    <col min="1" max="1" width="12" style="2" customWidth="1"/>
    <col min="2" max="2" width="17.7109375" style="2" customWidth="1"/>
    <col min="3" max="3" width="11.85546875" style="2" bestFit="1" customWidth="1"/>
    <col min="4" max="4" width="9.140625" style="2"/>
    <col min="5" max="5" width="9.28515625" style="2" customWidth="1"/>
    <col min="6" max="6" width="13.85546875" style="2" customWidth="1"/>
    <col min="7" max="7" width="7.5703125" style="2" customWidth="1"/>
    <col min="8" max="8" width="7" style="2" bestFit="1" customWidth="1"/>
    <col min="9" max="9" width="5.42578125" style="2" customWidth="1"/>
    <col min="10" max="10" width="8" style="2" bestFit="1" customWidth="1"/>
    <col min="11" max="11" width="8.5703125" style="2" customWidth="1"/>
    <col min="12" max="12" width="12.28515625" style="2" customWidth="1"/>
    <col min="13" max="13" width="6.7109375" style="2" customWidth="1"/>
    <col min="14" max="14" width="5.28515625" style="2" customWidth="1"/>
    <col min="15" max="15" width="13.85546875" style="2" customWidth="1"/>
    <col min="16" max="16" width="12.140625" style="2" customWidth="1"/>
    <col min="17" max="17" width="7.85546875" style="2" customWidth="1"/>
    <col min="18" max="18" width="13" customWidth="1"/>
    <col min="19" max="20" width="11" customWidth="1"/>
  </cols>
  <sheetData>
    <row r="1" spans="1:22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76</v>
      </c>
      <c r="S1" s="5"/>
      <c r="T1" s="5"/>
    </row>
    <row r="2" spans="1:22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6250</v>
      </c>
      <c r="H2" s="2">
        <f>30%*G2</f>
        <v>1875</v>
      </c>
      <c r="I2" s="2">
        <f>IF(F2="Marketing",5000,0)</f>
        <v>0</v>
      </c>
      <c r="J2" s="2">
        <f>(G2+H2)*30%</f>
        <v>2437.5</v>
      </c>
      <c r="K2" s="2">
        <f>IF(AND(F2="Training",E2="W"),10%*G2,0)</f>
        <v>625</v>
      </c>
      <c r="L2" s="2">
        <f>IF(OR(F2="R&amp;D",F2="Accounts"),20%*G2,0)</f>
        <v>0</v>
      </c>
      <c r="M2" s="2">
        <f>IF(NOT(D2="Delhi"),2000,0)</f>
        <v>2000</v>
      </c>
      <c r="N2" s="2">
        <f>12%*G2</f>
        <v>750</v>
      </c>
      <c r="O2" s="2">
        <f>SUM(G2:N2)</f>
        <v>13937.5</v>
      </c>
      <c r="P2" s="2">
        <f>O2-N2</f>
        <v>13187.5</v>
      </c>
      <c r="Q2" s="2">
        <f>IF(G2&lt;=5000,0,IF(G2&lt;=10000,100,IF(G2&lt;=15000,150,200)))</f>
        <v>100</v>
      </c>
      <c r="R2" s="2">
        <f t="shared" ref="R2:R21" si="0">P2-Q2</f>
        <v>13087.5</v>
      </c>
      <c r="S2" s="3"/>
      <c r="T2" s="3"/>
    </row>
    <row r="3" spans="1:22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8750</v>
      </c>
      <c r="H3" s="2">
        <f t="shared" ref="H3:H21" si="1">30%*G3</f>
        <v>2625</v>
      </c>
      <c r="I3" s="2">
        <f t="shared" ref="I3:I21" si="2">IF(F3="Marketing",5000,0)</f>
        <v>0</v>
      </c>
      <c r="J3" s="2">
        <f t="shared" ref="J3:J21" si="3">(G3+H3)*30%</f>
        <v>3412.5</v>
      </c>
      <c r="K3" s="2">
        <f t="shared" ref="K3:K21" si="4">IF(AND(F3="Training",E3="W"),10%*G3,0)</f>
        <v>0</v>
      </c>
      <c r="L3" s="2">
        <f t="shared" ref="L3:L21" si="5">IF(OR(F3="R&amp;D",F3="Accounts"),20%*G3,0)</f>
        <v>1750</v>
      </c>
      <c r="M3" s="2">
        <f t="shared" ref="M3:M21" si="6">IF(NOT(D3="Delhi"),2000,0)</f>
        <v>0</v>
      </c>
      <c r="N3" s="2">
        <f t="shared" ref="N3:N21" si="7">12%*G3</f>
        <v>1050</v>
      </c>
      <c r="O3" s="2">
        <f t="shared" ref="O3:O21" si="8">SUM(G3:N3)</f>
        <v>17587.5</v>
      </c>
      <c r="P3" s="2">
        <f t="shared" ref="P3:P21" si="9">O3-N3</f>
        <v>16537.5</v>
      </c>
      <c r="Q3" s="2">
        <f t="shared" ref="Q3:Q21" si="10">IF(G3&lt;=5000,0,IF(G3&lt;=10000,100,IF(G3&lt;=15000,150,200)))</f>
        <v>100</v>
      </c>
      <c r="R3" s="2">
        <f t="shared" si="0"/>
        <v>16437.5</v>
      </c>
      <c r="S3" s="3"/>
      <c r="T3" s="3"/>
    </row>
    <row r="4" spans="1:22" x14ac:dyDescent="0.25">
      <c r="A4" s="2">
        <v>3</v>
      </c>
      <c r="B4" s="2" t="s">
        <v>27</v>
      </c>
      <c r="C4" s="2" t="s">
        <v>28</v>
      </c>
      <c r="D4" s="2" t="s">
        <v>29</v>
      </c>
      <c r="E4" s="2" t="s">
        <v>25</v>
      </c>
      <c r="F4" s="2" t="s">
        <v>30</v>
      </c>
      <c r="G4" s="2">
        <v>11250</v>
      </c>
      <c r="H4" s="2">
        <f t="shared" si="1"/>
        <v>3375</v>
      </c>
      <c r="I4" s="2">
        <f t="shared" si="2"/>
        <v>5000</v>
      </c>
      <c r="J4" s="2">
        <f t="shared" si="3"/>
        <v>4387.5</v>
      </c>
      <c r="K4" s="2">
        <f t="shared" si="4"/>
        <v>0</v>
      </c>
      <c r="L4" s="2">
        <f t="shared" si="5"/>
        <v>0</v>
      </c>
      <c r="M4" s="2">
        <f t="shared" si="6"/>
        <v>2000</v>
      </c>
      <c r="N4" s="2">
        <f t="shared" si="7"/>
        <v>1350</v>
      </c>
      <c r="O4" s="2">
        <f t="shared" si="8"/>
        <v>27362.5</v>
      </c>
      <c r="P4" s="2">
        <f t="shared" si="9"/>
        <v>26012.5</v>
      </c>
      <c r="Q4" s="2">
        <f t="shared" si="10"/>
        <v>150</v>
      </c>
      <c r="R4" s="2">
        <f t="shared" si="0"/>
        <v>25862.5</v>
      </c>
      <c r="S4" s="3"/>
      <c r="T4" s="3"/>
    </row>
    <row r="5" spans="1:22" x14ac:dyDescent="0.25">
      <c r="A5" s="2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>
        <v>10000</v>
      </c>
      <c r="H5" s="2">
        <f t="shared" si="1"/>
        <v>3000</v>
      </c>
      <c r="I5" s="2">
        <f t="shared" si="2"/>
        <v>0</v>
      </c>
      <c r="J5" s="2">
        <f t="shared" si="3"/>
        <v>3900</v>
      </c>
      <c r="K5" s="2">
        <f t="shared" si="4"/>
        <v>0</v>
      </c>
      <c r="L5" s="2">
        <f t="shared" si="5"/>
        <v>2000</v>
      </c>
      <c r="M5" s="2">
        <f t="shared" si="6"/>
        <v>2000</v>
      </c>
      <c r="N5" s="2">
        <f t="shared" si="7"/>
        <v>1200</v>
      </c>
      <c r="O5" s="2">
        <f t="shared" si="8"/>
        <v>22100</v>
      </c>
      <c r="P5" s="2">
        <f t="shared" si="9"/>
        <v>20900</v>
      </c>
      <c r="Q5" s="2">
        <f t="shared" si="10"/>
        <v>100</v>
      </c>
      <c r="R5" s="2">
        <f t="shared" si="0"/>
        <v>20800</v>
      </c>
      <c r="S5" s="3"/>
      <c r="T5" s="3"/>
      <c r="U5">
        <f>SUM('Sheet1 (2)'!$P$2:$P$21)</f>
        <v>366334</v>
      </c>
    </row>
    <row r="6" spans="1:22" x14ac:dyDescent="0.25">
      <c r="A6" s="2">
        <v>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21</v>
      </c>
      <c r="G6" s="2">
        <v>16250</v>
      </c>
      <c r="H6" s="2">
        <f t="shared" si="1"/>
        <v>4875</v>
      </c>
      <c r="I6" s="2">
        <f t="shared" si="2"/>
        <v>0</v>
      </c>
      <c r="J6" s="2">
        <f t="shared" si="3"/>
        <v>6337.5</v>
      </c>
      <c r="K6" s="2">
        <f t="shared" si="4"/>
        <v>0</v>
      </c>
      <c r="L6" s="2">
        <f t="shared" si="5"/>
        <v>0</v>
      </c>
      <c r="M6" s="2">
        <f t="shared" si="6"/>
        <v>0</v>
      </c>
      <c r="N6" s="2">
        <f t="shared" si="7"/>
        <v>1950</v>
      </c>
      <c r="O6" s="2">
        <f t="shared" si="8"/>
        <v>29412.5</v>
      </c>
      <c r="P6" s="2">
        <f t="shared" si="9"/>
        <v>27462.5</v>
      </c>
      <c r="Q6" s="2">
        <f t="shared" si="10"/>
        <v>200</v>
      </c>
      <c r="R6" s="2">
        <f t="shared" si="0"/>
        <v>27262.5</v>
      </c>
      <c r="S6" s="3"/>
      <c r="T6" s="3"/>
    </row>
    <row r="7" spans="1:22" x14ac:dyDescent="0.25">
      <c r="A7" s="2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26</v>
      </c>
      <c r="G7" s="2">
        <v>6400</v>
      </c>
      <c r="H7" s="2">
        <f t="shared" si="1"/>
        <v>1920</v>
      </c>
      <c r="I7" s="2">
        <f t="shared" si="2"/>
        <v>0</v>
      </c>
      <c r="J7" s="2">
        <f t="shared" si="3"/>
        <v>2496</v>
      </c>
      <c r="K7" s="2">
        <f t="shared" si="4"/>
        <v>0</v>
      </c>
      <c r="L7" s="2">
        <f t="shared" si="5"/>
        <v>1280</v>
      </c>
      <c r="M7" s="2">
        <f t="shared" si="6"/>
        <v>2000</v>
      </c>
      <c r="N7" s="2">
        <f t="shared" si="7"/>
        <v>768</v>
      </c>
      <c r="O7" s="2">
        <f t="shared" si="8"/>
        <v>14864</v>
      </c>
      <c r="P7" s="2">
        <f t="shared" si="9"/>
        <v>14096</v>
      </c>
      <c r="Q7" s="2">
        <f t="shared" si="10"/>
        <v>100</v>
      </c>
      <c r="R7" s="2">
        <f t="shared" si="0"/>
        <v>13996</v>
      </c>
      <c r="S7" s="3"/>
      <c r="T7" s="3"/>
      <c r="U7" s="1">
        <f>SUM(P2:P21)</f>
        <v>366334</v>
      </c>
    </row>
    <row r="8" spans="1:22" x14ac:dyDescent="0.25">
      <c r="A8" s="2">
        <v>7</v>
      </c>
      <c r="B8" s="2" t="s">
        <v>42</v>
      </c>
      <c r="C8" s="2" t="s">
        <v>43</v>
      </c>
      <c r="D8" s="2" t="s">
        <v>44</v>
      </c>
      <c r="E8" s="2" t="s">
        <v>41</v>
      </c>
      <c r="F8" s="2" t="s">
        <v>30</v>
      </c>
      <c r="G8" s="2">
        <v>4500</v>
      </c>
      <c r="H8" s="2">
        <f t="shared" si="1"/>
        <v>1350</v>
      </c>
      <c r="I8" s="2">
        <f t="shared" si="2"/>
        <v>5000</v>
      </c>
      <c r="J8" s="2">
        <f t="shared" si="3"/>
        <v>1755</v>
      </c>
      <c r="K8" s="2">
        <f t="shared" si="4"/>
        <v>0</v>
      </c>
      <c r="L8" s="2">
        <f t="shared" si="5"/>
        <v>0</v>
      </c>
      <c r="M8" s="2">
        <f t="shared" si="6"/>
        <v>2000</v>
      </c>
      <c r="N8" s="2">
        <f t="shared" si="7"/>
        <v>540</v>
      </c>
      <c r="O8" s="2">
        <f t="shared" si="8"/>
        <v>15145</v>
      </c>
      <c r="P8" s="2">
        <f t="shared" si="9"/>
        <v>14605</v>
      </c>
      <c r="Q8" s="2">
        <f t="shared" si="10"/>
        <v>0</v>
      </c>
      <c r="R8" s="2">
        <f t="shared" si="0"/>
        <v>14605</v>
      </c>
      <c r="S8" s="3"/>
      <c r="T8" s="3"/>
    </row>
    <row r="9" spans="1:22" x14ac:dyDescent="0.25">
      <c r="A9" s="2">
        <v>8</v>
      </c>
      <c r="B9" s="2" t="s">
        <v>45</v>
      </c>
      <c r="C9" s="2" t="s">
        <v>46</v>
      </c>
      <c r="D9" s="2" t="s">
        <v>44</v>
      </c>
      <c r="E9" s="2" t="s">
        <v>41</v>
      </c>
      <c r="F9" s="2" t="s">
        <v>35</v>
      </c>
      <c r="G9" s="2">
        <v>6275</v>
      </c>
      <c r="H9" s="2">
        <f t="shared" si="1"/>
        <v>1882.5</v>
      </c>
      <c r="I9" s="2">
        <f t="shared" si="2"/>
        <v>0</v>
      </c>
      <c r="J9" s="2">
        <f t="shared" si="3"/>
        <v>2447.25</v>
      </c>
      <c r="K9" s="2">
        <f t="shared" si="4"/>
        <v>0</v>
      </c>
      <c r="L9" s="2">
        <f t="shared" si="5"/>
        <v>1255</v>
      </c>
      <c r="M9" s="2">
        <f t="shared" si="6"/>
        <v>2000</v>
      </c>
      <c r="N9" s="2">
        <f t="shared" si="7"/>
        <v>753</v>
      </c>
      <c r="O9" s="2">
        <f t="shared" si="8"/>
        <v>14612.75</v>
      </c>
      <c r="P9" s="2">
        <f t="shared" si="9"/>
        <v>13859.75</v>
      </c>
      <c r="Q9" s="2">
        <f t="shared" si="10"/>
        <v>100</v>
      </c>
      <c r="R9" s="2">
        <f t="shared" si="0"/>
        <v>13759.75</v>
      </c>
      <c r="S9" s="3"/>
      <c r="T9" s="3"/>
    </row>
    <row r="10" spans="1:22" x14ac:dyDescent="0.25">
      <c r="A10" s="2">
        <v>9</v>
      </c>
      <c r="B10" s="2" t="s">
        <v>47</v>
      </c>
      <c r="C10" s="2" t="s">
        <v>48</v>
      </c>
      <c r="D10" s="2" t="s">
        <v>19</v>
      </c>
      <c r="E10" s="2" t="s">
        <v>20</v>
      </c>
      <c r="F10" s="2" t="s">
        <v>21</v>
      </c>
      <c r="G10" s="2">
        <v>6250</v>
      </c>
      <c r="H10" s="2">
        <f t="shared" si="1"/>
        <v>1875</v>
      </c>
      <c r="I10" s="2">
        <f t="shared" si="2"/>
        <v>0</v>
      </c>
      <c r="J10" s="2">
        <f t="shared" si="3"/>
        <v>2437.5</v>
      </c>
      <c r="K10" s="2">
        <f t="shared" si="4"/>
        <v>625</v>
      </c>
      <c r="L10" s="2">
        <f t="shared" si="5"/>
        <v>0</v>
      </c>
      <c r="M10" s="2">
        <f t="shared" si="6"/>
        <v>2000</v>
      </c>
      <c r="N10" s="2">
        <f t="shared" si="7"/>
        <v>750</v>
      </c>
      <c r="O10" s="2">
        <f t="shared" si="8"/>
        <v>13937.5</v>
      </c>
      <c r="P10" s="2">
        <f t="shared" si="9"/>
        <v>13187.5</v>
      </c>
      <c r="Q10" s="2">
        <f t="shared" si="10"/>
        <v>100</v>
      </c>
      <c r="R10" s="2">
        <f t="shared" si="0"/>
        <v>13087.5</v>
      </c>
      <c r="S10" s="3"/>
      <c r="T10" s="3"/>
      <c r="U10" t="s">
        <v>49</v>
      </c>
      <c r="V10" t="s">
        <v>50</v>
      </c>
    </row>
    <row r="11" spans="1:22" x14ac:dyDescent="0.25">
      <c r="A11" s="2">
        <v>10</v>
      </c>
      <c r="B11" s="2" t="s">
        <v>51</v>
      </c>
      <c r="C11" s="2" t="s">
        <v>52</v>
      </c>
      <c r="D11" s="2" t="s">
        <v>53</v>
      </c>
      <c r="E11" s="2" t="s">
        <v>34</v>
      </c>
      <c r="F11" s="2" t="s">
        <v>26</v>
      </c>
      <c r="G11" s="2">
        <v>8750</v>
      </c>
      <c r="H11" s="2">
        <f t="shared" si="1"/>
        <v>2625</v>
      </c>
      <c r="I11" s="2">
        <f t="shared" si="2"/>
        <v>0</v>
      </c>
      <c r="J11" s="2">
        <f t="shared" si="3"/>
        <v>3412.5</v>
      </c>
      <c r="K11" s="2">
        <f t="shared" si="4"/>
        <v>0</v>
      </c>
      <c r="L11" s="2">
        <f t="shared" si="5"/>
        <v>1750</v>
      </c>
      <c r="M11" s="2">
        <f t="shared" si="6"/>
        <v>2000</v>
      </c>
      <c r="N11" s="2">
        <f t="shared" si="7"/>
        <v>1050</v>
      </c>
      <c r="O11" s="2">
        <f t="shared" si="8"/>
        <v>19587.5</v>
      </c>
      <c r="P11" s="2">
        <f t="shared" si="9"/>
        <v>18537.5</v>
      </c>
      <c r="Q11" s="2">
        <f t="shared" si="10"/>
        <v>100</v>
      </c>
      <c r="R11" s="2">
        <f t="shared" si="0"/>
        <v>18437.5</v>
      </c>
      <c r="S11" s="3"/>
      <c r="T11" s="3"/>
      <c r="U11" t="s">
        <v>54</v>
      </c>
    </row>
    <row r="12" spans="1:22" x14ac:dyDescent="0.25">
      <c r="A12" s="2">
        <v>11</v>
      </c>
      <c r="B12" s="2" t="s">
        <v>55</v>
      </c>
      <c r="C12" s="2" t="s">
        <v>56</v>
      </c>
      <c r="D12" s="2" t="s">
        <v>53</v>
      </c>
      <c r="E12" s="2" t="s">
        <v>34</v>
      </c>
      <c r="F12" s="2" t="s">
        <v>30</v>
      </c>
      <c r="G12" s="2">
        <v>11250</v>
      </c>
      <c r="H12" s="2">
        <f t="shared" si="1"/>
        <v>3375</v>
      </c>
      <c r="I12" s="2">
        <f t="shared" si="2"/>
        <v>5000</v>
      </c>
      <c r="J12" s="2">
        <f t="shared" si="3"/>
        <v>4387.5</v>
      </c>
      <c r="K12" s="2">
        <f t="shared" si="4"/>
        <v>0</v>
      </c>
      <c r="L12" s="2">
        <f t="shared" si="5"/>
        <v>0</v>
      </c>
      <c r="M12" s="2">
        <f t="shared" si="6"/>
        <v>2000</v>
      </c>
      <c r="N12" s="2">
        <f t="shared" si="7"/>
        <v>1350</v>
      </c>
      <c r="O12" s="2">
        <f t="shared" si="8"/>
        <v>27362.5</v>
      </c>
      <c r="P12" s="2">
        <f t="shared" si="9"/>
        <v>26012.5</v>
      </c>
      <c r="Q12" s="2">
        <f t="shared" si="10"/>
        <v>150</v>
      </c>
      <c r="R12" s="2">
        <f t="shared" si="0"/>
        <v>25862.5</v>
      </c>
      <c r="S12" s="3"/>
      <c r="T12" s="3"/>
    </row>
    <row r="13" spans="1:22" x14ac:dyDescent="0.25">
      <c r="A13" s="2">
        <v>12</v>
      </c>
      <c r="B13" s="2" t="s">
        <v>57</v>
      </c>
      <c r="C13" s="2" t="s">
        <v>58</v>
      </c>
      <c r="D13" s="2" t="s">
        <v>59</v>
      </c>
      <c r="E13" s="2" t="s">
        <v>34</v>
      </c>
      <c r="F13" s="2" t="s">
        <v>35</v>
      </c>
      <c r="G13" s="2">
        <v>10000</v>
      </c>
      <c r="H13" s="2">
        <f t="shared" si="1"/>
        <v>3000</v>
      </c>
      <c r="I13" s="2">
        <f t="shared" si="2"/>
        <v>0</v>
      </c>
      <c r="J13" s="2">
        <f t="shared" si="3"/>
        <v>3900</v>
      </c>
      <c r="K13" s="2">
        <f t="shared" si="4"/>
        <v>0</v>
      </c>
      <c r="L13" s="2">
        <f t="shared" si="5"/>
        <v>2000</v>
      </c>
      <c r="M13" s="2">
        <f t="shared" si="6"/>
        <v>2000</v>
      </c>
      <c r="N13" s="2">
        <f t="shared" si="7"/>
        <v>1200</v>
      </c>
      <c r="O13" s="2">
        <f t="shared" si="8"/>
        <v>22100</v>
      </c>
      <c r="P13" s="2">
        <f t="shared" si="9"/>
        <v>20900</v>
      </c>
      <c r="Q13" s="2">
        <f t="shared" si="10"/>
        <v>100</v>
      </c>
      <c r="R13" s="2">
        <f t="shared" si="0"/>
        <v>20800</v>
      </c>
      <c r="S13" s="3"/>
      <c r="T13" s="3"/>
    </row>
    <row r="14" spans="1:22" x14ac:dyDescent="0.25">
      <c r="A14" s="2">
        <v>13</v>
      </c>
      <c r="B14" s="2" t="s">
        <v>60</v>
      </c>
      <c r="C14" s="2" t="s">
        <v>23</v>
      </c>
      <c r="D14" s="2" t="s">
        <v>61</v>
      </c>
      <c r="E14" s="2" t="s">
        <v>34</v>
      </c>
      <c r="F14" s="2" t="s">
        <v>21</v>
      </c>
      <c r="G14" s="2">
        <v>16250</v>
      </c>
      <c r="H14" s="2">
        <f t="shared" si="1"/>
        <v>4875</v>
      </c>
      <c r="I14" s="2">
        <f t="shared" si="2"/>
        <v>0</v>
      </c>
      <c r="J14" s="2">
        <f t="shared" si="3"/>
        <v>6337.5</v>
      </c>
      <c r="K14" s="2">
        <f t="shared" si="4"/>
        <v>0</v>
      </c>
      <c r="L14" s="2">
        <f t="shared" si="5"/>
        <v>0</v>
      </c>
      <c r="M14" s="2">
        <f t="shared" si="6"/>
        <v>2000</v>
      </c>
      <c r="N14" s="2">
        <f t="shared" si="7"/>
        <v>1950</v>
      </c>
      <c r="O14" s="2">
        <f t="shared" si="8"/>
        <v>31412.5</v>
      </c>
      <c r="P14" s="2">
        <f t="shared" si="9"/>
        <v>29462.5</v>
      </c>
      <c r="Q14" s="2">
        <f t="shared" si="10"/>
        <v>200</v>
      </c>
      <c r="R14" s="2">
        <f t="shared" si="0"/>
        <v>29262.5</v>
      </c>
      <c r="S14" s="3"/>
      <c r="T14" s="3"/>
    </row>
    <row r="15" spans="1:22" x14ac:dyDescent="0.25">
      <c r="A15" s="2">
        <v>14</v>
      </c>
      <c r="B15" s="2" t="s">
        <v>62</v>
      </c>
      <c r="C15" s="2" t="s">
        <v>28</v>
      </c>
      <c r="D15" s="2" t="s">
        <v>59</v>
      </c>
      <c r="E15" s="2" t="s">
        <v>34</v>
      </c>
      <c r="F15" s="2" t="s">
        <v>26</v>
      </c>
      <c r="G15" s="2">
        <v>6400</v>
      </c>
      <c r="H15" s="2">
        <f t="shared" si="1"/>
        <v>1920</v>
      </c>
      <c r="I15" s="2">
        <f t="shared" si="2"/>
        <v>0</v>
      </c>
      <c r="J15" s="2">
        <f t="shared" si="3"/>
        <v>2496</v>
      </c>
      <c r="K15" s="2">
        <f t="shared" si="4"/>
        <v>0</v>
      </c>
      <c r="L15" s="2">
        <f t="shared" si="5"/>
        <v>1280</v>
      </c>
      <c r="M15" s="2">
        <f t="shared" si="6"/>
        <v>2000</v>
      </c>
      <c r="N15" s="2">
        <f t="shared" si="7"/>
        <v>768</v>
      </c>
      <c r="O15" s="2">
        <f t="shared" si="8"/>
        <v>14864</v>
      </c>
      <c r="P15" s="2">
        <f t="shared" si="9"/>
        <v>14096</v>
      </c>
      <c r="Q15" s="2">
        <f t="shared" si="10"/>
        <v>100</v>
      </c>
      <c r="R15" s="2">
        <f t="shared" si="0"/>
        <v>13996</v>
      </c>
      <c r="S15" s="3"/>
      <c r="T15" s="3"/>
    </row>
    <row r="16" spans="1:22" x14ac:dyDescent="0.25">
      <c r="A16" s="2">
        <v>15</v>
      </c>
      <c r="B16" s="2" t="s">
        <v>63</v>
      </c>
      <c r="C16" s="2" t="s">
        <v>64</v>
      </c>
      <c r="D16" s="2" t="s">
        <v>24</v>
      </c>
      <c r="E16" s="2" t="s">
        <v>25</v>
      </c>
      <c r="F16" s="2" t="s">
        <v>30</v>
      </c>
      <c r="G16" s="2">
        <v>4500</v>
      </c>
      <c r="H16" s="2">
        <f t="shared" si="1"/>
        <v>1350</v>
      </c>
      <c r="I16" s="2">
        <f t="shared" si="2"/>
        <v>5000</v>
      </c>
      <c r="J16" s="2">
        <f t="shared" si="3"/>
        <v>1755</v>
      </c>
      <c r="K16" s="2">
        <f t="shared" si="4"/>
        <v>0</v>
      </c>
      <c r="L16" s="2">
        <f t="shared" si="5"/>
        <v>0</v>
      </c>
      <c r="M16" s="2">
        <f t="shared" si="6"/>
        <v>0</v>
      </c>
      <c r="N16" s="2">
        <f t="shared" si="7"/>
        <v>540</v>
      </c>
      <c r="O16" s="2">
        <f t="shared" si="8"/>
        <v>13145</v>
      </c>
      <c r="P16" s="2">
        <f t="shared" si="9"/>
        <v>12605</v>
      </c>
      <c r="Q16" s="2">
        <f t="shared" si="10"/>
        <v>0</v>
      </c>
      <c r="R16" s="2">
        <f t="shared" si="0"/>
        <v>12605</v>
      </c>
      <c r="S16" s="3"/>
      <c r="T16" s="3"/>
    </row>
    <row r="17" spans="1:20" x14ac:dyDescent="0.25">
      <c r="A17" s="2">
        <v>16</v>
      </c>
      <c r="B17" s="2" t="s">
        <v>65</v>
      </c>
      <c r="C17" s="2" t="s">
        <v>46</v>
      </c>
      <c r="D17" s="2" t="s">
        <v>59</v>
      </c>
      <c r="E17" s="2" t="s">
        <v>34</v>
      </c>
      <c r="F17" s="2" t="s">
        <v>35</v>
      </c>
      <c r="G17" s="2">
        <v>6275</v>
      </c>
      <c r="H17" s="2">
        <f t="shared" si="1"/>
        <v>1882.5</v>
      </c>
      <c r="I17" s="2">
        <f t="shared" si="2"/>
        <v>0</v>
      </c>
      <c r="J17" s="2">
        <f t="shared" si="3"/>
        <v>2447.25</v>
      </c>
      <c r="K17" s="2">
        <f t="shared" si="4"/>
        <v>0</v>
      </c>
      <c r="L17" s="2">
        <f t="shared" si="5"/>
        <v>1255</v>
      </c>
      <c r="M17" s="2">
        <f t="shared" si="6"/>
        <v>2000</v>
      </c>
      <c r="N17" s="2">
        <f t="shared" si="7"/>
        <v>753</v>
      </c>
      <c r="O17" s="2">
        <f t="shared" si="8"/>
        <v>14612.75</v>
      </c>
      <c r="P17" s="2">
        <f t="shared" si="9"/>
        <v>13859.75</v>
      </c>
      <c r="Q17" s="2">
        <f t="shared" si="10"/>
        <v>100</v>
      </c>
      <c r="R17" s="2">
        <f t="shared" si="0"/>
        <v>13759.75</v>
      </c>
      <c r="S17" s="3"/>
      <c r="T17" s="3"/>
    </row>
    <row r="18" spans="1:20" x14ac:dyDescent="0.25">
      <c r="A18" s="2">
        <v>17</v>
      </c>
      <c r="B18" s="2" t="s">
        <v>66</v>
      </c>
      <c r="C18" s="2" t="s">
        <v>67</v>
      </c>
      <c r="D18" s="2" t="s">
        <v>19</v>
      </c>
      <c r="E18" s="2" t="s">
        <v>20</v>
      </c>
      <c r="F18" s="2" t="s">
        <v>68</v>
      </c>
      <c r="G18" s="2">
        <v>6250</v>
      </c>
      <c r="H18" s="2">
        <f t="shared" si="1"/>
        <v>1875</v>
      </c>
      <c r="I18" s="2">
        <f t="shared" si="2"/>
        <v>0</v>
      </c>
      <c r="J18" s="2">
        <f t="shared" si="3"/>
        <v>2437.5</v>
      </c>
      <c r="K18" s="2">
        <f t="shared" si="4"/>
        <v>0</v>
      </c>
      <c r="L18" s="2">
        <f t="shared" si="5"/>
        <v>0</v>
      </c>
      <c r="M18" s="2">
        <f t="shared" si="6"/>
        <v>2000</v>
      </c>
      <c r="N18" s="2">
        <f t="shared" si="7"/>
        <v>750</v>
      </c>
      <c r="O18" s="2">
        <f t="shared" si="8"/>
        <v>13312.5</v>
      </c>
      <c r="P18" s="2">
        <f t="shared" si="9"/>
        <v>12562.5</v>
      </c>
      <c r="Q18" s="2">
        <f t="shared" si="10"/>
        <v>100</v>
      </c>
      <c r="R18" s="2">
        <f t="shared" si="0"/>
        <v>12462.5</v>
      </c>
      <c r="S18" s="3"/>
      <c r="T18" s="3"/>
    </row>
    <row r="19" spans="1:20" x14ac:dyDescent="0.25">
      <c r="A19" s="2">
        <v>18</v>
      </c>
      <c r="B19" s="2" t="s">
        <v>69</v>
      </c>
      <c r="C19" s="2" t="s">
        <v>70</v>
      </c>
      <c r="D19" s="2" t="s">
        <v>19</v>
      </c>
      <c r="E19" s="2" t="s">
        <v>20</v>
      </c>
      <c r="F19" s="2" t="s">
        <v>35</v>
      </c>
      <c r="G19" s="2">
        <v>8750</v>
      </c>
      <c r="H19" s="2">
        <f t="shared" si="1"/>
        <v>2625</v>
      </c>
      <c r="I19" s="2">
        <f t="shared" si="2"/>
        <v>0</v>
      </c>
      <c r="J19" s="2">
        <f t="shared" si="3"/>
        <v>3412.5</v>
      </c>
      <c r="K19" s="2">
        <f t="shared" si="4"/>
        <v>0</v>
      </c>
      <c r="L19" s="2">
        <f t="shared" si="5"/>
        <v>1750</v>
      </c>
      <c r="M19" s="2">
        <f t="shared" si="6"/>
        <v>2000</v>
      </c>
      <c r="N19" s="2">
        <f t="shared" si="7"/>
        <v>1050</v>
      </c>
      <c r="O19" s="2">
        <f t="shared" si="8"/>
        <v>19587.5</v>
      </c>
      <c r="P19" s="2">
        <f t="shared" si="9"/>
        <v>18537.5</v>
      </c>
      <c r="Q19" s="2">
        <f t="shared" si="10"/>
        <v>100</v>
      </c>
      <c r="R19" s="2">
        <f t="shared" si="0"/>
        <v>18437.5</v>
      </c>
      <c r="S19" s="3"/>
      <c r="T19" s="3"/>
    </row>
    <row r="20" spans="1:20" x14ac:dyDescent="0.25">
      <c r="A20" s="2">
        <v>19</v>
      </c>
      <c r="B20" s="2" t="s">
        <v>71</v>
      </c>
      <c r="C20" s="2" t="s">
        <v>72</v>
      </c>
      <c r="D20" s="2" t="s">
        <v>73</v>
      </c>
      <c r="E20" s="2" t="s">
        <v>20</v>
      </c>
      <c r="F20" s="2" t="s">
        <v>68</v>
      </c>
      <c r="G20" s="2">
        <v>11250</v>
      </c>
      <c r="H20" s="2">
        <f t="shared" si="1"/>
        <v>3375</v>
      </c>
      <c r="I20" s="2">
        <f t="shared" si="2"/>
        <v>0</v>
      </c>
      <c r="J20" s="2">
        <f t="shared" si="3"/>
        <v>4387.5</v>
      </c>
      <c r="K20" s="2">
        <f t="shared" si="4"/>
        <v>0</v>
      </c>
      <c r="L20" s="2">
        <f t="shared" si="5"/>
        <v>0</v>
      </c>
      <c r="M20" s="2">
        <f t="shared" si="6"/>
        <v>2000</v>
      </c>
      <c r="N20" s="2">
        <f t="shared" si="7"/>
        <v>1350</v>
      </c>
      <c r="O20" s="2">
        <f t="shared" si="8"/>
        <v>22362.5</v>
      </c>
      <c r="P20" s="2">
        <f t="shared" si="9"/>
        <v>21012.5</v>
      </c>
      <c r="Q20" s="2">
        <f t="shared" si="10"/>
        <v>150</v>
      </c>
      <c r="R20" s="2">
        <f t="shared" si="0"/>
        <v>20862.5</v>
      </c>
      <c r="S20" s="3"/>
      <c r="T20" s="3"/>
    </row>
    <row r="21" spans="1:20" x14ac:dyDescent="0.25">
      <c r="A21" s="2">
        <v>20</v>
      </c>
      <c r="B21" s="2" t="s">
        <v>74</v>
      </c>
      <c r="C21" s="2" t="s">
        <v>75</v>
      </c>
      <c r="D21" s="2" t="s">
        <v>29</v>
      </c>
      <c r="E21" s="2" t="s">
        <v>25</v>
      </c>
      <c r="F21" s="2" t="s">
        <v>21</v>
      </c>
      <c r="G21" s="2">
        <v>10000</v>
      </c>
      <c r="H21" s="2">
        <f t="shared" si="1"/>
        <v>3000</v>
      </c>
      <c r="I21" s="2">
        <f t="shared" si="2"/>
        <v>0</v>
      </c>
      <c r="J21" s="2">
        <f t="shared" si="3"/>
        <v>3900</v>
      </c>
      <c r="K21" s="2">
        <f t="shared" si="4"/>
        <v>0</v>
      </c>
      <c r="L21" s="2">
        <f t="shared" si="5"/>
        <v>0</v>
      </c>
      <c r="M21" s="2">
        <f t="shared" si="6"/>
        <v>2000</v>
      </c>
      <c r="N21" s="2">
        <f t="shared" si="7"/>
        <v>1200</v>
      </c>
      <c r="O21" s="2">
        <f t="shared" si="8"/>
        <v>20100</v>
      </c>
      <c r="P21" s="2">
        <f t="shared" si="9"/>
        <v>18900</v>
      </c>
      <c r="Q21" s="2">
        <f t="shared" si="10"/>
        <v>100</v>
      </c>
      <c r="R21" s="2">
        <f t="shared" si="0"/>
        <v>18800</v>
      </c>
      <c r="S21" s="3"/>
      <c r="T21" s="3"/>
    </row>
    <row r="23" spans="1:20" x14ac:dyDescent="0.25"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Riyaza</dc:creator>
  <cp:lastModifiedBy>DELL</cp:lastModifiedBy>
  <dcterms:created xsi:type="dcterms:W3CDTF">2024-04-25T06:55:18Z</dcterms:created>
  <dcterms:modified xsi:type="dcterms:W3CDTF">2024-04-25T08:22:26Z</dcterms:modified>
</cp:coreProperties>
</file>