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Mocks\excel\1\"/>
    </mc:Choice>
  </mc:AlternateContent>
  <xr:revisionPtr revIDLastSave="0" documentId="13_ncr:1_{9137975C-9405-4334-8BBC-7FD2BDABC7BD}" xr6:coauthVersionLast="47" xr6:coauthVersionMax="47" xr10:uidLastSave="{00000000-0000-0000-0000-000000000000}"/>
  <bookViews>
    <workbookView xWindow="16170" yWindow="6015" windowWidth="11895" windowHeight="8775" xr2:uid="{00000000-000D-0000-FFFF-FFFF00000000}"/>
  </bookViews>
  <sheets>
    <sheet name="Assignment1" sheetId="1" r:id="rId1"/>
    <sheet name="Assignment 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O29" i="1"/>
  <c r="O30" i="1"/>
  <c r="P27" i="1" l="1"/>
  <c r="O27" i="1"/>
  <c r="N18" i="3" l="1"/>
  <c r="O27" i="3"/>
  <c r="O26" i="3"/>
  <c r="N27" i="3"/>
  <c r="N26" i="3"/>
  <c r="O25" i="3"/>
  <c r="N25" i="3"/>
  <c r="N17" i="3" l="1"/>
  <c r="R7" i="3" l="1"/>
  <c r="S7" i="3" s="1"/>
  <c r="O22" i="3" s="1"/>
  <c r="R8" i="3"/>
  <c r="S8" i="3" s="1"/>
  <c r="O21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6" i="3"/>
  <c r="S6" i="3" s="1"/>
  <c r="O20" i="3" s="1"/>
  <c r="Q7" i="3"/>
  <c r="N22" i="3" s="1"/>
  <c r="Q8" i="3"/>
  <c r="N21" i="3" s="1"/>
  <c r="Q9" i="3"/>
  <c r="Q10" i="3"/>
  <c r="Q11" i="3"/>
  <c r="Q12" i="3"/>
  <c r="Q13" i="3"/>
  <c r="Q14" i="3"/>
  <c r="Q6" i="3"/>
  <c r="N20" i="3" s="1"/>
  <c r="V7" i="1" l="1"/>
  <c r="P23" i="1" s="1"/>
  <c r="V8" i="1" l="1"/>
  <c r="P24" i="1" s="1"/>
  <c r="V9" i="1"/>
  <c r="W9" i="1" s="1"/>
  <c r="V10" i="1"/>
  <c r="V11" i="1"/>
  <c r="V12" i="1"/>
  <c r="V13" i="1"/>
  <c r="V14" i="1"/>
  <c r="V15" i="1"/>
  <c r="V6" i="1"/>
  <c r="U7" i="1"/>
  <c r="O23" i="1" s="1"/>
  <c r="U8" i="1"/>
  <c r="O24" i="1" s="1"/>
  <c r="U9" i="1"/>
  <c r="U10" i="1"/>
  <c r="U11" i="1"/>
  <c r="U12" i="1"/>
  <c r="U13" i="1"/>
  <c r="U14" i="1"/>
  <c r="U15" i="1"/>
  <c r="U6" i="1"/>
  <c r="W12" i="1" l="1"/>
  <c r="W15" i="1"/>
  <c r="W11" i="1"/>
  <c r="W8" i="1"/>
  <c r="W14" i="1"/>
  <c r="W10" i="1"/>
  <c r="W13" i="1"/>
  <c r="W6" i="1"/>
  <c r="W7" i="1"/>
  <c r="O20" i="1" l="1"/>
  <c r="O21" i="1"/>
</calcChain>
</file>

<file path=xl/sharedStrings.xml><?xml version="1.0" encoding="utf-8"?>
<sst xmlns="http://schemas.openxmlformats.org/spreadsheetml/2006/main" count="155" uniqueCount="91">
  <si>
    <t xml:space="preserve">Assignment -1 </t>
  </si>
  <si>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</si>
  <si>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</si>
  <si>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</si>
  <si>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</si>
  <si>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</si>
  <si>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</si>
  <si>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</si>
  <si>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</si>
  <si>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</si>
  <si>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</si>
  <si>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</si>
  <si>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</si>
  <si>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</si>
  <si>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</si>
  <si>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</si>
  <si>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</si>
  <si>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</si>
  <si>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</si>
  <si>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</si>
  <si>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</si>
  <si>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</si>
  <si>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</si>
  <si>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</si>
  <si>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</si>
  <si>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 xml:space="preserve">Q.4 Student Ashok and Manoj Total Number and Average </t>
  </si>
  <si>
    <t xml:space="preserve">Q.5 Count how many Students </t>
  </si>
  <si>
    <t xml:space="preserve">Q.6 How Many Student Hindi &amp; English Subject Number Grater Then &gt; 20 and &lt;15 </t>
  </si>
  <si>
    <t>GRADE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</si>
  <si>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</si>
  <si>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</si>
  <si>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</si>
  <si>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</si>
  <si>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</si>
  <si>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</si>
  <si>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</si>
  <si>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</si>
  <si>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</si>
  <si>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</si>
  <si>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</si>
  <si>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</si>
  <si>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</si>
  <si>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</si>
  <si>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</si>
  <si>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</si>
  <si>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</si>
  <si>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</si>
  <si>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Q.2 HOW MANY SUBJECT 1 PAPER GREATER THAN 20 ? </t>
  </si>
  <si>
    <t xml:space="preserve">Q.3 SUBJECT HINDI, MATH &amp; ENGLISH TOTAL NO. &amp; GRADE </t>
  </si>
  <si>
    <t>Q.4 IF AVE. GREATHER THAN 20 THEN "A", IF AVE. GREATEHR THAN 15 AVE. "B" OTHERWISE "C"</t>
  </si>
  <si>
    <t xml:space="preserve">Q.5 SUBJECT PHYSICS, MATHS &amp; ENGLISH TOTAL /AVERAGE </t>
  </si>
  <si>
    <t>geetha</t>
  </si>
  <si>
    <t>saji</t>
  </si>
  <si>
    <t>SANDEEP</t>
  </si>
  <si>
    <t>Ans. :-</t>
  </si>
  <si>
    <t>A.1. :-</t>
  </si>
  <si>
    <t>see above table</t>
  </si>
  <si>
    <t>("Total" &amp; "Average" is calculated in the above table)</t>
  </si>
  <si>
    <t>A.2. :-</t>
  </si>
  <si>
    <t>Total &amp; Average :-</t>
  </si>
  <si>
    <t>Grade :-</t>
  </si>
  <si>
    <t>("Grade" is calculated in the above table)</t>
  </si>
  <si>
    <t>A.3. :-</t>
  </si>
  <si>
    <t>Students with Grade ("A") :-</t>
  </si>
  <si>
    <t>Students with Grade ("B") :-</t>
  </si>
  <si>
    <t>(Calculated students with Grade "A" &amp; "B")</t>
  </si>
  <si>
    <t>A.4. :-</t>
  </si>
  <si>
    <t>Count of all students :-</t>
  </si>
  <si>
    <t>A.5. :-</t>
  </si>
  <si>
    <t>A.6. :-</t>
  </si>
  <si>
    <t>(with "count" function) :-</t>
  </si>
  <si>
    <t>(with "counta" function) :-</t>
  </si>
  <si>
    <t>No. of subjects :-</t>
  </si>
  <si>
    <t>(Student Name "ASHOK's, MANOJ's". "Total" and "Average" is calculated by "SUMIF")</t>
  </si>
  <si>
    <t>(Nested If)</t>
  </si>
  <si>
    <t>(See in above table)</t>
  </si>
  <si>
    <t xml:space="preserve">GRADE :- </t>
  </si>
  <si>
    <t>(Subject "HINDI's, MATH's, ENGLISH's". "Total" and "Grade" is calculated by "VLOOKUP")</t>
  </si>
  <si>
    <t>Here in A.3. :- "VLOOKUP" is used to get "no. and text" as an output</t>
  </si>
  <si>
    <t>Here in A.4. :- "SUMIF" is used to get "no." as an output</t>
  </si>
  <si>
    <t>Here in A.5. :- "COUNT" is used in with "no.", "COUNTA" is used in with "text"</t>
  </si>
  <si>
    <t>(counta of "Subjects")</t>
  </si>
  <si>
    <t>(Count and Counta of all students)</t>
  </si>
  <si>
    <t>(Based on Roll No.)</t>
  </si>
  <si>
    <t>(Based on Student Name)</t>
  </si>
  <si>
    <t>1st :-</t>
  </si>
  <si>
    <t>(countif is used to calculate subject_1 &gt; 20)</t>
  </si>
  <si>
    <t>(Countifs is used to show count of students who have (Hindi "&gt;20") &amp; (English "&lt;15") marks)</t>
  </si>
  <si>
    <t>Students :-</t>
  </si>
  <si>
    <t>(Countif is used to show count of students who have (Hindi "&gt;20") marks)</t>
  </si>
  <si>
    <t>(Countif is used to show count of students who have (English "&lt;15") 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</si>
</sst>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6" fillId="0" borderId="1" xfId="0" applyFont="1" applyBorder="1"/>
    <xf numFmtId="0" fontId="3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64" fontId="3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0" borderId="0" xfId="0" applyFont="1"/>
    <xf numFmtId="2" fontId="7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0" xfId="0" applyFont="1"/>
    <xf numFmtId="0" fontId="8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55"/>
  <sheetViews>
    <sheetView tabSelected="1" workbookViewId="0">
      <selection activeCell="J16" sqref="J16"/>
    </sheetView>
  </sheetViews>
  <sheetFormatPr defaultColWidth="14.42578125" defaultRowHeight="15" x14ac:dyDescent="0.25"/>
  <cols>
    <col min="1" max="1" width="9.5703125" customWidth="1"/>
    <col min="2" max="2" width="15.85546875" customWidth="1"/>
    <col min="3" max="3" width="8" customWidth="1"/>
    <col min="4" max="4" width="9.42578125" customWidth="1"/>
    <col min="5" max="5" width="8" customWidth="1"/>
    <col min="6" max="6" width="9.5703125" customWidth="1"/>
    <col min="7" max="7" width="12.140625" customWidth="1"/>
    <col min="8" max="8" width="8" customWidth="1"/>
    <col min="9" max="9" width="13.28515625" customWidth="1"/>
    <col min="10" max="10" width="8" customWidth="1"/>
    <col min="13" max="13" width="6.5703125" bestFit="1" customWidth="1"/>
    <col min="14" max="14" width="26.5703125" bestFit="1" customWidth="1"/>
    <col min="15" max="15" width="23.85546875" bestFit="1" customWidth="1"/>
    <col min="16" max="16" width="24.85546875" bestFit="1" customWidth="1"/>
    <col min="17" max="17" width="84.5703125" bestFit="1" customWidth="1"/>
    <col min="18" max="18" width="5.7109375" bestFit="1" customWidth="1"/>
    <col min="19" max="19" width="7.42578125" bestFit="1" customWidth="1"/>
    <col min="20" max="20" width="10" bestFit="1" customWidth="1"/>
    <col min="21" max="21" width="5.42578125" bestFit="1" customWidth="1"/>
    <col min="22" max="22" width="8.28515625" bestFit="1" customWidth="1"/>
    <col min="23" max="23" width="6.85546875" bestFit="1" customWidth="1"/>
  </cols>
  <sheetData>
    <row r="1" spans="1:24" ht="19.5" thickBot="1" x14ac:dyDescent="0.3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4" x14ac:dyDescent="0.25">
      <c r="L2" s="21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3"/>
    </row>
    <row r="3" spans="1:24" x14ac:dyDescent="0.25">
      <c r="A3" s="42" t="s">
        <v>1</v>
      </c>
      <c r="B3" s="41"/>
      <c r="C3" s="41"/>
      <c r="D3" s="41"/>
      <c r="E3" s="41"/>
      <c r="F3" s="41"/>
      <c r="G3" s="41"/>
      <c r="H3" s="41"/>
      <c r="I3" s="41"/>
      <c r="J3" s="41"/>
      <c r="L3" s="24"/>
      <c r="M3" s="10" t="s">
        <v>54</v>
      </c>
      <c r="X3" s="25"/>
    </row>
    <row r="4" spans="1:24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L4" s="24"/>
      <c r="X4" s="25"/>
    </row>
    <row r="5" spans="1:24" x14ac:dyDescent="0.25">
      <c r="A5" s="3">
        <v>1</v>
      </c>
      <c r="B5" s="3" t="s">
        <v>12</v>
      </c>
      <c r="C5" s="3">
        <v>20</v>
      </c>
      <c r="D5" s="3">
        <v>10</v>
      </c>
      <c r="E5" s="3">
        <v>14</v>
      </c>
      <c r="F5" s="3">
        <v>18</v>
      </c>
      <c r="G5" s="3">
        <v>15</v>
      </c>
      <c r="H5" s="4"/>
      <c r="I5" s="4"/>
      <c r="J5" s="4"/>
      <c r="L5" s="24"/>
      <c r="N5" s="11" t="s">
        <v>2</v>
      </c>
      <c r="O5" s="11" t="s">
        <v>3</v>
      </c>
      <c r="P5" s="11" t="s">
        <v>4</v>
      </c>
      <c r="Q5" s="11" t="s">
        <v>5</v>
      </c>
      <c r="R5" s="11" t="s">
        <v>6</v>
      </c>
      <c r="S5" s="11" t="s">
        <v>7</v>
      </c>
      <c r="T5" s="11" t="s">
        <v>8</v>
      </c>
      <c r="U5" s="11" t="s">
        <v>9</v>
      </c>
      <c r="V5" s="1" t="s">
        <v>10</v>
      </c>
      <c r="W5" s="1" t="s">
        <v>11</v>
      </c>
      <c r="X5" s="25"/>
    </row>
    <row r="6" spans="1:24" x14ac:dyDescent="0.25">
      <c r="A6" s="3">
        <v>2</v>
      </c>
      <c r="B6" s="3" t="s">
        <v>13</v>
      </c>
      <c r="C6" s="3">
        <v>21</v>
      </c>
      <c r="D6" s="3">
        <v>12</v>
      </c>
      <c r="E6" s="3">
        <v>14</v>
      </c>
      <c r="F6" s="3">
        <v>12</v>
      </c>
      <c r="G6" s="3">
        <v>18</v>
      </c>
      <c r="H6" s="4"/>
      <c r="I6" s="4"/>
      <c r="J6" s="4"/>
      <c r="L6" s="24"/>
      <c r="N6" s="12">
        <v>1</v>
      </c>
      <c r="O6" s="12" t="s">
        <v>12</v>
      </c>
      <c r="P6" s="12">
        <v>20</v>
      </c>
      <c r="Q6" s="12">
        <v>10</v>
      </c>
      <c r="R6" s="12">
        <v>14</v>
      </c>
      <c r="S6" s="12">
        <v>18</v>
      </c>
      <c r="T6" s="12">
        <v>15</v>
      </c>
      <c r="U6" s="12">
        <f>SUM(P6:T6)</f>
        <v>77</v>
      </c>
      <c r="V6" s="14">
        <f>AVERAGE(P6:T6)</f>
        <v>15.4</v>
      </c>
      <c r="W6" s="4" t="str">
        <f>IF(V6&gt;15,"A","B")</f>
        <v>A</v>
      </c>
      <c r="X6" s="25"/>
    </row>
    <row r="7" spans="1:24" x14ac:dyDescent="0.25">
      <c r="A7" s="3">
        <v>3</v>
      </c>
      <c r="B7" s="3" t="s">
        <v>14</v>
      </c>
      <c r="C7" s="3">
        <v>33</v>
      </c>
      <c r="D7" s="3">
        <v>15</v>
      </c>
      <c r="E7" s="3">
        <v>7</v>
      </c>
      <c r="F7" s="3">
        <v>14</v>
      </c>
      <c r="G7" s="3">
        <v>17</v>
      </c>
      <c r="H7" s="4"/>
      <c r="I7" s="4"/>
      <c r="J7" s="4"/>
      <c r="L7" s="24"/>
      <c r="N7" s="12">
        <v>2</v>
      </c>
      <c r="O7" s="12" t="s">
        <v>13</v>
      </c>
      <c r="P7" s="12">
        <v>21</v>
      </c>
      <c r="Q7" s="12">
        <v>12</v>
      </c>
      <c r="R7" s="12">
        <v>14</v>
      </c>
      <c r="S7" s="12">
        <v>12</v>
      </c>
      <c r="T7" s="12">
        <v>18</v>
      </c>
      <c r="U7" s="12">
        <f t="shared" ref="U7:U15" si="0">SUM(P7:T7)</f>
        <v>77</v>
      </c>
      <c r="V7" s="14">
        <f>AVERAGE(P7:T7)</f>
        <v>15.4</v>
      </c>
      <c r="W7" s="4" t="str">
        <f t="shared" ref="W7:W15" si="1">IF(V7&gt;15,"A","B")</f>
        <v>A</v>
      </c>
      <c r="X7" s="25"/>
    </row>
    <row r="8" spans="1:24" x14ac:dyDescent="0.25">
      <c r="A8" s="3">
        <v>4</v>
      </c>
      <c r="B8" s="3" t="s">
        <v>15</v>
      </c>
      <c r="C8" s="3">
        <v>15</v>
      </c>
      <c r="D8" s="3">
        <v>14</v>
      </c>
      <c r="E8" s="3">
        <v>8</v>
      </c>
      <c r="F8" s="3">
        <v>16</v>
      </c>
      <c r="G8" s="3">
        <v>20</v>
      </c>
      <c r="H8" s="4"/>
      <c r="I8" s="4"/>
      <c r="J8" s="4"/>
      <c r="L8" s="24"/>
      <c r="N8" s="12">
        <v>3</v>
      </c>
      <c r="O8" s="12" t="s">
        <v>14</v>
      </c>
      <c r="P8" s="12">
        <v>33</v>
      </c>
      <c r="Q8" s="12">
        <v>15</v>
      </c>
      <c r="R8" s="12">
        <v>7</v>
      </c>
      <c r="S8" s="12">
        <v>14</v>
      </c>
      <c r="T8" s="12">
        <v>17</v>
      </c>
      <c r="U8" s="12">
        <f t="shared" si="0"/>
        <v>86</v>
      </c>
      <c r="V8" s="14">
        <f t="shared" ref="V8:V15" si="2">AVERAGE(P8:T8)</f>
        <v>17.2</v>
      </c>
      <c r="W8" s="4" t="str">
        <f t="shared" si="1"/>
        <v>A</v>
      </c>
      <c r="X8" s="25"/>
    </row>
    <row r="9" spans="1:24" x14ac:dyDescent="0.25">
      <c r="A9" s="3">
        <v>5</v>
      </c>
      <c r="B9" s="3" t="s">
        <v>16</v>
      </c>
      <c r="C9" s="3">
        <v>14</v>
      </c>
      <c r="D9" s="3">
        <v>17</v>
      </c>
      <c r="E9" s="3">
        <v>10</v>
      </c>
      <c r="F9" s="3">
        <v>13</v>
      </c>
      <c r="G9" s="3">
        <v>18</v>
      </c>
      <c r="H9" s="4"/>
      <c r="I9" s="4"/>
      <c r="J9" s="4"/>
      <c r="L9" s="24"/>
      <c r="N9" s="12">
        <v>4</v>
      </c>
      <c r="O9" s="12" t="s">
        <v>15</v>
      </c>
      <c r="P9" s="12">
        <v>15</v>
      </c>
      <c r="Q9" s="12">
        <v>14</v>
      </c>
      <c r="R9" s="12">
        <v>8</v>
      </c>
      <c r="S9" s="12">
        <v>16</v>
      </c>
      <c r="T9" s="12">
        <v>20</v>
      </c>
      <c r="U9" s="12">
        <f t="shared" si="0"/>
        <v>73</v>
      </c>
      <c r="V9" s="14">
        <f t="shared" si="2"/>
        <v>14.6</v>
      </c>
      <c r="W9" s="4" t="str">
        <f t="shared" si="1"/>
        <v>B</v>
      </c>
      <c r="X9" s="25"/>
    </row>
    <row r="10" spans="1:24" x14ac:dyDescent="0.25">
      <c r="A10" s="3">
        <v>6</v>
      </c>
      <c r="B10" s="3" t="s">
        <v>17</v>
      </c>
      <c r="C10" s="3">
        <v>16</v>
      </c>
      <c r="D10" s="3">
        <v>8</v>
      </c>
      <c r="E10" s="3">
        <v>20</v>
      </c>
      <c r="F10" s="3">
        <v>17</v>
      </c>
      <c r="G10" s="3">
        <v>15</v>
      </c>
      <c r="H10" s="4"/>
      <c r="I10" s="4"/>
      <c r="J10" s="4"/>
      <c r="L10" s="24"/>
      <c r="N10" s="12">
        <v>5</v>
      </c>
      <c r="O10" s="12" t="s">
        <v>16</v>
      </c>
      <c r="P10" s="12">
        <v>14</v>
      </c>
      <c r="Q10" s="12">
        <v>17</v>
      </c>
      <c r="R10" s="12">
        <v>10</v>
      </c>
      <c r="S10" s="12">
        <v>13</v>
      </c>
      <c r="T10" s="12">
        <v>18</v>
      </c>
      <c r="U10" s="12">
        <f t="shared" si="0"/>
        <v>72</v>
      </c>
      <c r="V10" s="14">
        <f t="shared" si="2"/>
        <v>14.4</v>
      </c>
      <c r="W10" s="4" t="str">
        <f t="shared" si="1"/>
        <v>B</v>
      </c>
      <c r="X10" s="25"/>
    </row>
    <row r="11" spans="1:24" x14ac:dyDescent="0.25">
      <c r="A11" s="3">
        <v>7</v>
      </c>
      <c r="B11" s="3" t="s">
        <v>18</v>
      </c>
      <c r="C11" s="3">
        <v>18</v>
      </c>
      <c r="D11" s="3">
        <v>19</v>
      </c>
      <c r="E11" s="3">
        <v>3</v>
      </c>
      <c r="F11" s="3">
        <v>10</v>
      </c>
      <c r="G11" s="3">
        <v>14</v>
      </c>
      <c r="H11" s="4"/>
      <c r="I11" s="4"/>
      <c r="J11" s="4"/>
      <c r="L11" s="24"/>
      <c r="N11" s="12">
        <v>6</v>
      </c>
      <c r="O11" s="12" t="s">
        <v>17</v>
      </c>
      <c r="P11" s="12">
        <v>16</v>
      </c>
      <c r="Q11" s="12">
        <v>8</v>
      </c>
      <c r="R11" s="12">
        <v>20</v>
      </c>
      <c r="S11" s="12">
        <v>17</v>
      </c>
      <c r="T11" s="12">
        <v>15</v>
      </c>
      <c r="U11" s="12">
        <f t="shared" si="0"/>
        <v>76</v>
      </c>
      <c r="V11" s="14">
        <f t="shared" si="2"/>
        <v>15.2</v>
      </c>
      <c r="W11" s="4" t="str">
        <f t="shared" si="1"/>
        <v>A</v>
      </c>
      <c r="X11" s="25"/>
    </row>
    <row r="12" spans="1:24" x14ac:dyDescent="0.25">
      <c r="A12" s="3">
        <v>8</v>
      </c>
      <c r="B12" s="3" t="s">
        <v>19</v>
      </c>
      <c r="C12" s="6">
        <v>19</v>
      </c>
      <c r="D12" s="3">
        <v>20</v>
      </c>
      <c r="E12" s="3">
        <v>7</v>
      </c>
      <c r="F12" s="3">
        <v>14</v>
      </c>
      <c r="G12" s="3">
        <v>18</v>
      </c>
      <c r="H12" s="4"/>
      <c r="I12" s="4"/>
      <c r="J12" s="4"/>
      <c r="L12" s="24"/>
      <c r="N12" s="12">
        <v>7</v>
      </c>
      <c r="O12" s="12" t="s">
        <v>18</v>
      </c>
      <c r="P12" s="12">
        <v>18</v>
      </c>
      <c r="Q12" s="12">
        <v>19</v>
      </c>
      <c r="R12" s="12">
        <v>3</v>
      </c>
      <c r="S12" s="12">
        <v>10</v>
      </c>
      <c r="T12" s="12">
        <v>14</v>
      </c>
      <c r="U12" s="12">
        <f t="shared" si="0"/>
        <v>64</v>
      </c>
      <c r="V12" s="14">
        <f t="shared" si="2"/>
        <v>12.8</v>
      </c>
      <c r="W12" s="4" t="str">
        <f t="shared" si="1"/>
        <v>B</v>
      </c>
      <c r="X12" s="25"/>
    </row>
    <row r="13" spans="1:24" x14ac:dyDescent="0.25">
      <c r="A13" s="3">
        <v>9</v>
      </c>
      <c r="B13" s="3" t="s">
        <v>20</v>
      </c>
      <c r="C13" s="3">
        <v>22</v>
      </c>
      <c r="D13" s="3">
        <v>13</v>
      </c>
      <c r="E13" s="3">
        <v>8</v>
      </c>
      <c r="F13" s="3">
        <v>12</v>
      </c>
      <c r="G13" s="3">
        <v>19</v>
      </c>
      <c r="H13" s="4"/>
      <c r="I13" s="4"/>
      <c r="J13" s="4"/>
      <c r="L13" s="24"/>
      <c r="N13" s="12">
        <v>8</v>
      </c>
      <c r="O13" s="12" t="s">
        <v>19</v>
      </c>
      <c r="P13" s="13">
        <v>19</v>
      </c>
      <c r="Q13" s="12">
        <v>20</v>
      </c>
      <c r="R13" s="12">
        <v>7</v>
      </c>
      <c r="S13" s="12">
        <v>14</v>
      </c>
      <c r="T13" s="12">
        <v>18</v>
      </c>
      <c r="U13" s="12">
        <f t="shared" si="0"/>
        <v>78</v>
      </c>
      <c r="V13" s="14">
        <f t="shared" si="2"/>
        <v>15.6</v>
      </c>
      <c r="W13" s="4" t="str">
        <f t="shared" si="1"/>
        <v>A</v>
      </c>
      <c r="X13" s="25"/>
    </row>
    <row r="14" spans="1:24" x14ac:dyDescent="0.25">
      <c r="A14" s="3">
        <v>10</v>
      </c>
      <c r="B14" s="3" t="s">
        <v>21</v>
      </c>
      <c r="C14" s="3">
        <v>26</v>
      </c>
      <c r="D14" s="3">
        <v>12</v>
      </c>
      <c r="E14" s="3">
        <v>10</v>
      </c>
      <c r="F14" s="3">
        <v>11</v>
      </c>
      <c r="G14" s="3">
        <v>27</v>
      </c>
      <c r="H14" s="7"/>
      <c r="I14" s="4"/>
      <c r="J14" s="4"/>
      <c r="L14" s="24"/>
      <c r="N14" s="12">
        <v>9</v>
      </c>
      <c r="O14" s="12" t="s">
        <v>20</v>
      </c>
      <c r="P14" s="12">
        <v>22</v>
      </c>
      <c r="Q14" s="12">
        <v>13</v>
      </c>
      <c r="R14" s="12">
        <v>8</v>
      </c>
      <c r="S14" s="12">
        <v>12</v>
      </c>
      <c r="T14" s="12">
        <v>19</v>
      </c>
      <c r="U14" s="12">
        <f t="shared" si="0"/>
        <v>74</v>
      </c>
      <c r="V14" s="14">
        <f t="shared" si="2"/>
        <v>14.8</v>
      </c>
      <c r="W14" s="4" t="str">
        <f t="shared" si="1"/>
        <v>B</v>
      </c>
      <c r="X14" s="25"/>
    </row>
    <row r="15" spans="1:24" x14ac:dyDescent="0.25">
      <c r="L15" s="24"/>
      <c r="N15" s="12">
        <v>10</v>
      </c>
      <c r="O15" s="12" t="s">
        <v>21</v>
      </c>
      <c r="P15" s="12">
        <v>26</v>
      </c>
      <c r="Q15" s="12">
        <v>12</v>
      </c>
      <c r="R15" s="12">
        <v>10</v>
      </c>
      <c r="S15" s="12">
        <v>11</v>
      </c>
      <c r="T15" s="12">
        <v>27</v>
      </c>
      <c r="U15" s="12">
        <f t="shared" si="0"/>
        <v>86</v>
      </c>
      <c r="V15" s="14">
        <f t="shared" si="2"/>
        <v>17.2</v>
      </c>
      <c r="W15" s="4" t="str">
        <f t="shared" si="1"/>
        <v>A</v>
      </c>
      <c r="X15" s="25"/>
    </row>
    <row r="16" spans="1:24" x14ac:dyDescent="0.25">
      <c r="A16" s="8" t="s">
        <v>22</v>
      </c>
      <c r="B16" s="8"/>
      <c r="C16" s="8"/>
      <c r="D16" s="8"/>
      <c r="L16" s="24"/>
      <c r="X16" s="25"/>
    </row>
    <row r="17" spans="1:24" x14ac:dyDescent="0.25">
      <c r="A17" s="8" t="s">
        <v>23</v>
      </c>
      <c r="B17" s="8"/>
      <c r="C17" s="8"/>
      <c r="D17" s="8"/>
      <c r="L17" s="24"/>
      <c r="M17" s="10" t="s">
        <v>54</v>
      </c>
      <c r="N17" s="15"/>
      <c r="O17" s="15"/>
      <c r="P17" s="15"/>
      <c r="X17" s="25"/>
    </row>
    <row r="18" spans="1:24" x14ac:dyDescent="0.25">
      <c r="A18" s="8" t="s">
        <v>24</v>
      </c>
      <c r="B18" s="8"/>
      <c r="C18" s="8"/>
      <c r="D18" s="8"/>
      <c r="I18" s="2"/>
      <c r="L18" s="24"/>
      <c r="M18" s="26" t="s">
        <v>55</v>
      </c>
      <c r="N18" s="15" t="s">
        <v>59</v>
      </c>
      <c r="O18" s="26" t="s">
        <v>56</v>
      </c>
      <c r="Q18" s="26" t="s">
        <v>57</v>
      </c>
      <c r="X18" s="25"/>
    </row>
    <row r="19" spans="1:24" x14ac:dyDescent="0.25">
      <c r="A19" s="36" t="s">
        <v>25</v>
      </c>
      <c r="B19" s="8"/>
      <c r="C19" s="8"/>
      <c r="D19" s="8"/>
      <c r="I19" s="2"/>
      <c r="L19" s="24"/>
      <c r="M19" s="26" t="s">
        <v>58</v>
      </c>
      <c r="N19" s="15" t="s">
        <v>60</v>
      </c>
      <c r="O19" s="26" t="s">
        <v>56</v>
      </c>
      <c r="Q19" s="26" t="s">
        <v>61</v>
      </c>
      <c r="X19" s="25"/>
    </row>
    <row r="20" spans="1:24" x14ac:dyDescent="0.25">
      <c r="A20" s="8" t="s">
        <v>26</v>
      </c>
      <c r="B20" s="8"/>
      <c r="C20" s="8"/>
      <c r="D20" s="8"/>
      <c r="I20" s="2"/>
      <c r="L20" s="24"/>
      <c r="M20" s="26" t="s">
        <v>62</v>
      </c>
      <c r="N20" s="16" t="s">
        <v>63</v>
      </c>
      <c r="O20" s="16">
        <f>COUNTIF(W6:W15,"A")</f>
        <v>6</v>
      </c>
      <c r="Q20" s="43" t="s">
        <v>65</v>
      </c>
      <c r="X20" s="25"/>
    </row>
    <row r="21" spans="1:24" x14ac:dyDescent="0.25">
      <c r="A21" s="36" t="s">
        <v>27</v>
      </c>
      <c r="B21" s="8"/>
      <c r="C21" s="8"/>
      <c r="D21" s="8"/>
      <c r="I21" s="39"/>
      <c r="L21" s="24"/>
      <c r="M21" s="15"/>
      <c r="N21" s="17" t="s">
        <v>64</v>
      </c>
      <c r="O21" s="17">
        <f>COUNTIF(W6:W15,"B")</f>
        <v>4</v>
      </c>
      <c r="Q21" s="43"/>
      <c r="X21" s="25"/>
    </row>
    <row r="22" spans="1:24" x14ac:dyDescent="0.25">
      <c r="A22" s="8"/>
      <c r="B22" s="8"/>
      <c r="C22" s="8"/>
      <c r="D22" s="8"/>
      <c r="I22" s="39"/>
      <c r="L22" s="24"/>
      <c r="M22" s="26" t="s">
        <v>66</v>
      </c>
      <c r="N22" s="16" t="s">
        <v>3</v>
      </c>
      <c r="O22" s="16" t="s">
        <v>9</v>
      </c>
      <c r="P22" s="16" t="s">
        <v>10</v>
      </c>
      <c r="Q22" s="45" t="s">
        <v>73</v>
      </c>
      <c r="X22" s="25"/>
    </row>
    <row r="23" spans="1:24" x14ac:dyDescent="0.25">
      <c r="I23" s="39"/>
      <c r="L23" s="24"/>
      <c r="N23" s="16" t="s">
        <v>13</v>
      </c>
      <c r="O23" s="16">
        <f>SUMIF(O6:O15,N23,U6:U15)</f>
        <v>77</v>
      </c>
      <c r="P23" s="16">
        <f>SUMIF(O6:O15,N23,V6:V15)</f>
        <v>15.4</v>
      </c>
      <c r="Q23" s="45"/>
      <c r="X23" s="25"/>
    </row>
    <row r="24" spans="1:24" x14ac:dyDescent="0.25">
      <c r="L24" s="24"/>
      <c r="N24" s="16" t="s">
        <v>14</v>
      </c>
      <c r="O24" s="16">
        <f>SUMIF(O6:O15,N24,U6:U15)</f>
        <v>86</v>
      </c>
      <c r="P24" s="16">
        <f>SUMIF(O6:O15,N24,V6:V15)</f>
        <v>17.2</v>
      </c>
      <c r="Q24" s="45"/>
      <c r="X24" s="25"/>
    </row>
    <row r="25" spans="1:24" x14ac:dyDescent="0.25">
      <c r="L25" s="24"/>
      <c r="M25" s="26" t="s">
        <v>68</v>
      </c>
      <c r="N25" s="16" t="s">
        <v>67</v>
      </c>
      <c r="O25" s="16" t="s">
        <v>70</v>
      </c>
      <c r="P25" s="16" t="s">
        <v>71</v>
      </c>
      <c r="Q25" s="44" t="s">
        <v>82</v>
      </c>
      <c r="X25" s="25"/>
    </row>
    <row r="26" spans="1:24" x14ac:dyDescent="0.25">
      <c r="L26" s="24"/>
      <c r="M26" s="26"/>
      <c r="N26" s="16"/>
      <c r="O26" s="16" t="s">
        <v>83</v>
      </c>
      <c r="P26" s="16" t="s">
        <v>84</v>
      </c>
      <c r="Q26" s="44"/>
      <c r="X26" s="25"/>
    </row>
    <row r="27" spans="1:24" x14ac:dyDescent="0.25">
      <c r="L27" s="24"/>
      <c r="N27" s="16"/>
      <c r="O27" s="16">
        <f>COUNT(N6:N15)</f>
        <v>10</v>
      </c>
      <c r="P27" s="16">
        <f>COUNTA(O6:O15)</f>
        <v>10</v>
      </c>
      <c r="Q27" s="44"/>
      <c r="X27" s="25"/>
    </row>
    <row r="28" spans="1:24" x14ac:dyDescent="0.25">
      <c r="L28" s="24"/>
      <c r="M28" s="26" t="s">
        <v>69</v>
      </c>
      <c r="N28" s="16" t="s">
        <v>88</v>
      </c>
      <c r="O28" s="16">
        <f>COUNTIF(P6:P15,"&gt;20")</f>
        <v>4</v>
      </c>
      <c r="P28" s="26"/>
      <c r="Q28" s="26" t="s">
        <v>89</v>
      </c>
      <c r="X28" s="25"/>
    </row>
    <row r="29" spans="1:24" x14ac:dyDescent="0.25">
      <c r="L29" s="24"/>
      <c r="N29" s="16" t="s">
        <v>88</v>
      </c>
      <c r="O29" s="16">
        <f>COUNTIF(Q6:Q15,"&lt;15")</f>
        <v>6</v>
      </c>
      <c r="P29" s="26"/>
      <c r="Q29" s="26" t="s">
        <v>90</v>
      </c>
      <c r="X29" s="25"/>
    </row>
    <row r="30" spans="1:24" x14ac:dyDescent="0.25">
      <c r="L30" s="24"/>
      <c r="N30" s="16" t="s">
        <v>88</v>
      </c>
      <c r="O30" s="16">
        <f>COUNTIFS(P6:P15,"&gt;20",Q6:Q15,"&lt;15")</f>
        <v>3</v>
      </c>
      <c r="P30" s="15"/>
      <c r="Q30" s="26" t="s">
        <v>87</v>
      </c>
      <c r="X30" s="25"/>
    </row>
    <row r="31" spans="1:24" ht="15.75" thickBot="1" x14ac:dyDescent="0.3">
      <c r="L31" s="2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9"/>
    </row>
    <row r="34" spans="12:12" x14ac:dyDescent="0.25">
      <c r="L34" s="30" t="s">
        <v>79</v>
      </c>
    </row>
    <row r="35" spans="12:12" x14ac:dyDescent="0.25">
      <c r="L35" s="30" t="s">
        <v>80</v>
      </c>
    </row>
    <row r="36" spans="12:12" x14ac:dyDescent="0.25">
      <c r="L36" s="19"/>
    </row>
    <row r="53" spans="2:2" x14ac:dyDescent="0.25">
      <c r="B53" s="5" t="s">
        <v>51</v>
      </c>
    </row>
    <row r="54" spans="2:2" x14ac:dyDescent="0.25">
      <c r="B54" t="s">
        <v>52</v>
      </c>
    </row>
    <row r="55" spans="2:2" x14ac:dyDescent="0.25">
      <c r="B55" s="2" t="s">
        <v>53</v>
      </c>
    </row>
  </sheetData>
  <sortState xmlns:xlrd2="http://schemas.microsoft.com/office/spreadsheetml/2017/richdata2" ref="E49:E56">
    <sortCondition ref="E49"/>
  </sortState>
  <mergeCells count="5">
    <mergeCell ref="A1:J1"/>
    <mergeCell ref="A3:J3"/>
    <mergeCell ref="Q20:Q21"/>
    <mergeCell ref="Q25:Q27"/>
    <mergeCell ref="Q22:Q2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T1001"/>
  <sheetViews>
    <sheetView workbookViewId="0">
      <selection activeCell="I16" sqref="I16"/>
    </sheetView>
  </sheetViews>
  <sheetFormatPr defaultColWidth="14.42578125" defaultRowHeight="15" customHeight="1" x14ac:dyDescent="0.25"/>
  <cols>
    <col min="1" max="1" width="10.5703125" customWidth="1"/>
    <col min="2" max="5" width="8" customWidth="1"/>
    <col min="6" max="6" width="12" customWidth="1"/>
    <col min="7" max="7" width="9.28515625" customWidth="1"/>
    <col min="8" max="9" width="8" customWidth="1"/>
    <col min="12" max="12" width="6.5703125" bestFit="1" customWidth="1"/>
    <col min="13" max="13" width="16" bestFit="1" customWidth="1"/>
    <col min="14" max="14" width="10.5703125" bestFit="1" customWidth="1"/>
    <col min="15" max="15" width="7.140625" bestFit="1" customWidth="1"/>
    <col min="16" max="16" width="72.28515625" customWidth="1"/>
    <col min="17" max="17" width="6.5703125" bestFit="1" customWidth="1"/>
    <col min="18" max="18" width="9.85546875" bestFit="1" customWidth="1"/>
    <col min="19" max="19" width="7.140625" bestFit="1" customWidth="1"/>
  </cols>
  <sheetData>
    <row r="1" spans="1:20" ht="15" customHeight="1" thickBot="1" x14ac:dyDescent="0.3"/>
    <row r="2" spans="1:20" ht="18.75" x14ac:dyDescent="0.3">
      <c r="A2" s="40" t="s">
        <v>29</v>
      </c>
      <c r="B2" s="41"/>
      <c r="C2" s="41"/>
      <c r="D2" s="41"/>
      <c r="E2" s="41"/>
      <c r="F2" s="41"/>
      <c r="G2" s="41"/>
      <c r="H2" s="41"/>
      <c r="K2" s="21"/>
      <c r="L2" s="22"/>
      <c r="M2" s="22"/>
      <c r="N2" s="22"/>
      <c r="O2" s="22"/>
      <c r="P2" s="22"/>
      <c r="Q2" s="22"/>
      <c r="R2" s="22"/>
      <c r="S2" s="22"/>
      <c r="T2" s="23"/>
    </row>
    <row r="3" spans="1:20" x14ac:dyDescent="0.25">
      <c r="A3" s="46" t="s">
        <v>30</v>
      </c>
      <c r="B3" s="41"/>
      <c r="C3" s="41"/>
      <c r="D3" s="41"/>
      <c r="E3" s="41"/>
      <c r="F3" s="41"/>
      <c r="G3" s="41"/>
      <c r="H3" s="41"/>
      <c r="K3" s="24"/>
      <c r="L3" s="10" t="s">
        <v>54</v>
      </c>
      <c r="M3" s="15"/>
      <c r="N3" s="15"/>
      <c r="O3" s="15"/>
      <c r="P3" s="15"/>
      <c r="Q3" s="15"/>
      <c r="R3" s="15"/>
      <c r="S3" s="15"/>
      <c r="T3" s="25"/>
    </row>
    <row r="4" spans="1:20" x14ac:dyDescent="0.25">
      <c r="K4" s="24"/>
      <c r="L4" s="15"/>
      <c r="M4" s="15"/>
      <c r="N4" s="15"/>
      <c r="O4" s="15"/>
      <c r="P4" s="15"/>
      <c r="Q4" s="15"/>
      <c r="R4" s="15"/>
      <c r="S4" s="15"/>
      <c r="T4" s="25"/>
    </row>
    <row r="5" spans="1:20" x14ac:dyDescent="0.25">
      <c r="A5" s="9" t="s">
        <v>31</v>
      </c>
      <c r="B5" s="9" t="s">
        <v>32</v>
      </c>
      <c r="C5" s="9" t="s">
        <v>33</v>
      </c>
      <c r="D5" s="9" t="s">
        <v>34</v>
      </c>
      <c r="E5" s="9" t="s">
        <v>35</v>
      </c>
      <c r="F5" s="9" t="s">
        <v>36</v>
      </c>
      <c r="G5" s="9" t="s">
        <v>28</v>
      </c>
      <c r="K5" s="24"/>
      <c r="L5" s="15"/>
      <c r="M5" s="11" t="s">
        <v>31</v>
      </c>
      <c r="N5" s="11" t="s">
        <v>32</v>
      </c>
      <c r="O5" s="11" t="s">
        <v>33</v>
      </c>
      <c r="P5" s="11" t="s">
        <v>34</v>
      </c>
      <c r="Q5" s="11" t="s">
        <v>35</v>
      </c>
      <c r="R5" s="11" t="s">
        <v>36</v>
      </c>
      <c r="S5" s="11" t="s">
        <v>28</v>
      </c>
      <c r="T5" s="25"/>
    </row>
    <row r="6" spans="1:20" x14ac:dyDescent="0.25">
      <c r="A6" s="3" t="s">
        <v>37</v>
      </c>
      <c r="B6" s="3">
        <v>20</v>
      </c>
      <c r="C6" s="3">
        <v>15</v>
      </c>
      <c r="D6" s="3">
        <v>20</v>
      </c>
      <c r="E6" s="4"/>
      <c r="F6" s="4"/>
      <c r="G6" s="4"/>
      <c r="K6" s="24"/>
      <c r="L6" s="15"/>
      <c r="M6" s="12" t="s">
        <v>37</v>
      </c>
      <c r="N6" s="12">
        <v>20</v>
      </c>
      <c r="O6" s="12">
        <v>15</v>
      </c>
      <c r="P6" s="12">
        <v>20</v>
      </c>
      <c r="Q6" s="12">
        <f>SUM(N6:P6)</f>
        <v>55</v>
      </c>
      <c r="R6" s="20">
        <f>AVERAGE(N6:P6)</f>
        <v>18.333333333333332</v>
      </c>
      <c r="S6" s="12" t="str">
        <f>IF(R6&gt;20,"A",IF(R6&gt;15,"B","C"))</f>
        <v>B</v>
      </c>
      <c r="T6" s="25"/>
    </row>
    <row r="7" spans="1:20" x14ac:dyDescent="0.25">
      <c r="A7" s="3" t="s">
        <v>38</v>
      </c>
      <c r="B7" s="3">
        <v>30</v>
      </c>
      <c r="C7" s="3">
        <v>12</v>
      </c>
      <c r="D7" s="3">
        <v>15</v>
      </c>
      <c r="E7" s="4"/>
      <c r="F7" s="4"/>
      <c r="G7" s="4"/>
      <c r="K7" s="24"/>
      <c r="L7" s="15"/>
      <c r="M7" s="12" t="s">
        <v>38</v>
      </c>
      <c r="N7" s="12">
        <v>30</v>
      </c>
      <c r="O7" s="12">
        <v>12</v>
      </c>
      <c r="P7" s="12">
        <v>15</v>
      </c>
      <c r="Q7" s="12">
        <f t="shared" ref="Q7:Q14" si="0">SUM(N7:P7)</f>
        <v>57</v>
      </c>
      <c r="R7" s="20">
        <f t="shared" ref="R7:R14" si="1">AVERAGE(N7:P7)</f>
        <v>19</v>
      </c>
      <c r="S7" s="12" t="str">
        <f t="shared" ref="S7:S13" si="2">IF(R7&gt;20,"A",IF(R7&gt;15,"B","C"))</f>
        <v>B</v>
      </c>
      <c r="T7" s="25"/>
    </row>
    <row r="8" spans="1:20" x14ac:dyDescent="0.25">
      <c r="A8" s="3" t="s">
        <v>39</v>
      </c>
      <c r="B8" s="3">
        <v>15</v>
      </c>
      <c r="C8" s="3">
        <v>14</v>
      </c>
      <c r="D8" s="3">
        <v>14</v>
      </c>
      <c r="E8" s="4"/>
      <c r="F8" s="4"/>
      <c r="G8" s="4"/>
      <c r="K8" s="24"/>
      <c r="L8" s="15"/>
      <c r="M8" s="12" t="s">
        <v>39</v>
      </c>
      <c r="N8" s="12">
        <v>15</v>
      </c>
      <c r="O8" s="12">
        <v>14</v>
      </c>
      <c r="P8" s="12">
        <v>14</v>
      </c>
      <c r="Q8" s="12">
        <f t="shared" si="0"/>
        <v>43</v>
      </c>
      <c r="R8" s="20">
        <f t="shared" si="1"/>
        <v>14.333333333333334</v>
      </c>
      <c r="S8" s="12" t="str">
        <f t="shared" si="2"/>
        <v>C</v>
      </c>
      <c r="T8" s="25"/>
    </row>
    <row r="9" spans="1:20" x14ac:dyDescent="0.25">
      <c r="A9" s="3" t="s">
        <v>40</v>
      </c>
      <c r="B9" s="3">
        <v>12</v>
      </c>
      <c r="C9" s="3">
        <v>17</v>
      </c>
      <c r="D9" s="3">
        <v>17</v>
      </c>
      <c r="E9" s="4"/>
      <c r="F9" s="4"/>
      <c r="G9" s="4"/>
      <c r="K9" s="24"/>
      <c r="L9" s="15"/>
      <c r="M9" s="12" t="s">
        <v>40</v>
      </c>
      <c r="N9" s="12">
        <v>12</v>
      </c>
      <c r="O9" s="12">
        <v>17</v>
      </c>
      <c r="P9" s="12">
        <v>17</v>
      </c>
      <c r="Q9" s="12">
        <f t="shared" si="0"/>
        <v>46</v>
      </c>
      <c r="R9" s="20">
        <f t="shared" si="1"/>
        <v>15.333333333333334</v>
      </c>
      <c r="S9" s="12" t="str">
        <f t="shared" si="2"/>
        <v>B</v>
      </c>
      <c r="T9" s="25"/>
    </row>
    <row r="10" spans="1:20" x14ac:dyDescent="0.25">
      <c r="A10" s="3" t="s">
        <v>41</v>
      </c>
      <c r="B10" s="3">
        <v>14</v>
      </c>
      <c r="C10" s="3">
        <v>18</v>
      </c>
      <c r="D10" s="3">
        <v>18</v>
      </c>
      <c r="E10" s="4"/>
      <c r="F10" s="4"/>
      <c r="G10" s="4"/>
      <c r="K10" s="24"/>
      <c r="L10" s="15"/>
      <c r="M10" s="12" t="s">
        <v>41</v>
      </c>
      <c r="N10" s="12">
        <v>14</v>
      </c>
      <c r="O10" s="12">
        <v>18</v>
      </c>
      <c r="P10" s="12">
        <v>18</v>
      </c>
      <c r="Q10" s="12">
        <f t="shared" si="0"/>
        <v>50</v>
      </c>
      <c r="R10" s="20">
        <f t="shared" si="1"/>
        <v>16.666666666666668</v>
      </c>
      <c r="S10" s="12" t="str">
        <f t="shared" si="2"/>
        <v>B</v>
      </c>
      <c r="T10" s="25"/>
    </row>
    <row r="11" spans="1:20" x14ac:dyDescent="0.25">
      <c r="A11" s="3" t="s">
        <v>42</v>
      </c>
      <c r="B11" s="3">
        <v>16</v>
      </c>
      <c r="C11" s="3">
        <v>25</v>
      </c>
      <c r="D11" s="3">
        <v>20</v>
      </c>
      <c r="E11" s="4"/>
      <c r="F11" s="4"/>
      <c r="G11" s="4"/>
      <c r="K11" s="24"/>
      <c r="L11" s="15"/>
      <c r="M11" s="12" t="s">
        <v>42</v>
      </c>
      <c r="N11" s="12">
        <v>16</v>
      </c>
      <c r="O11" s="12">
        <v>25</v>
      </c>
      <c r="P11" s="12">
        <v>20</v>
      </c>
      <c r="Q11" s="12">
        <f t="shared" si="0"/>
        <v>61</v>
      </c>
      <c r="R11" s="20">
        <f t="shared" si="1"/>
        <v>20.333333333333332</v>
      </c>
      <c r="S11" s="12" t="str">
        <f t="shared" si="2"/>
        <v>A</v>
      </c>
      <c r="T11" s="25"/>
    </row>
    <row r="12" spans="1:20" x14ac:dyDescent="0.25">
      <c r="A12" s="3" t="s">
        <v>43</v>
      </c>
      <c r="B12" s="3">
        <v>18</v>
      </c>
      <c r="C12" s="3">
        <v>21</v>
      </c>
      <c r="D12" s="3">
        <v>22</v>
      </c>
      <c r="E12" s="4"/>
      <c r="F12" s="4"/>
      <c r="G12" s="4"/>
      <c r="K12" s="24"/>
      <c r="L12" s="15"/>
      <c r="M12" s="12" t="s">
        <v>43</v>
      </c>
      <c r="N12" s="12">
        <v>18</v>
      </c>
      <c r="O12" s="12">
        <v>21</v>
      </c>
      <c r="P12" s="12">
        <v>22</v>
      </c>
      <c r="Q12" s="12">
        <f t="shared" si="0"/>
        <v>61</v>
      </c>
      <c r="R12" s="20">
        <f t="shared" si="1"/>
        <v>20.333333333333332</v>
      </c>
      <c r="S12" s="12" t="str">
        <f t="shared" si="2"/>
        <v>A</v>
      </c>
      <c r="T12" s="25"/>
    </row>
    <row r="13" spans="1:20" x14ac:dyDescent="0.25">
      <c r="A13" s="3" t="s">
        <v>44</v>
      </c>
      <c r="B13" s="3">
        <v>17</v>
      </c>
      <c r="C13" s="3">
        <v>23</v>
      </c>
      <c r="D13" s="3">
        <v>13</v>
      </c>
      <c r="E13" s="4"/>
      <c r="F13" s="4"/>
      <c r="G13" s="4"/>
      <c r="K13" s="24"/>
      <c r="L13" s="15"/>
      <c r="M13" s="12" t="s">
        <v>44</v>
      </c>
      <c r="N13" s="12">
        <v>17</v>
      </c>
      <c r="O13" s="12">
        <v>23</v>
      </c>
      <c r="P13" s="12">
        <v>13</v>
      </c>
      <c r="Q13" s="12">
        <f t="shared" si="0"/>
        <v>53</v>
      </c>
      <c r="R13" s="20">
        <f t="shared" si="1"/>
        <v>17.666666666666668</v>
      </c>
      <c r="S13" s="12" t="str">
        <f t="shared" si="2"/>
        <v>B</v>
      </c>
      <c r="T13" s="25"/>
    </row>
    <row r="14" spans="1:20" x14ac:dyDescent="0.25">
      <c r="A14" s="3" t="s">
        <v>45</v>
      </c>
      <c r="B14" s="3">
        <v>20</v>
      </c>
      <c r="C14" s="3">
        <v>25</v>
      </c>
      <c r="D14" s="3">
        <v>25</v>
      </c>
      <c r="E14" s="4"/>
      <c r="F14" s="4"/>
      <c r="G14" s="4"/>
      <c r="K14" s="24"/>
      <c r="L14" s="15"/>
      <c r="M14" s="12" t="s">
        <v>45</v>
      </c>
      <c r="N14" s="12">
        <v>20</v>
      </c>
      <c r="O14" s="12">
        <v>25</v>
      </c>
      <c r="P14" s="12">
        <v>25</v>
      </c>
      <c r="Q14" s="12">
        <f t="shared" si="0"/>
        <v>70</v>
      </c>
      <c r="R14" s="20">
        <f t="shared" si="1"/>
        <v>23.333333333333332</v>
      </c>
      <c r="S14" s="12" t="str">
        <f>IF(R14&gt;20,"A",IF(R14&gt;15,"B","C"))</f>
        <v>A</v>
      </c>
      <c r="T14" s="25"/>
    </row>
    <row r="15" spans="1:20" x14ac:dyDescent="0.25">
      <c r="K15" s="24"/>
      <c r="L15" s="15"/>
      <c r="M15" s="15"/>
      <c r="N15" s="15"/>
      <c r="O15" s="15"/>
      <c r="P15" s="15"/>
      <c r="Q15" s="15"/>
      <c r="R15" s="15"/>
      <c r="S15" s="15"/>
      <c r="T15" s="25"/>
    </row>
    <row r="16" spans="1:20" x14ac:dyDescent="0.25">
      <c r="A16" s="8" t="s">
        <v>46</v>
      </c>
      <c r="B16" s="8"/>
      <c r="C16" s="8"/>
      <c r="D16" s="8"/>
      <c r="E16" s="8"/>
      <c r="G16" s="2"/>
      <c r="I16" s="2"/>
      <c r="K16" s="24"/>
      <c r="L16" s="33" t="s">
        <v>54</v>
      </c>
      <c r="M16" s="34"/>
      <c r="N16" s="34"/>
      <c r="O16" s="34"/>
      <c r="P16" s="34"/>
      <c r="Q16" s="34"/>
      <c r="R16" s="34"/>
      <c r="S16" s="15"/>
      <c r="T16" s="25"/>
    </row>
    <row r="17" spans="1:20" x14ac:dyDescent="0.25">
      <c r="A17" s="36" t="s">
        <v>47</v>
      </c>
      <c r="B17" s="8"/>
      <c r="C17" s="8"/>
      <c r="D17" s="8"/>
      <c r="E17" s="8"/>
      <c r="G17" s="2"/>
      <c r="K17" s="24"/>
      <c r="L17" s="34" t="s">
        <v>55</v>
      </c>
      <c r="M17" s="35" t="s">
        <v>72</v>
      </c>
      <c r="N17" s="34">
        <f>COUNTA(M6:M14)</f>
        <v>9</v>
      </c>
      <c r="P17" s="34" t="s">
        <v>81</v>
      </c>
      <c r="Q17" s="34"/>
      <c r="R17" s="34"/>
      <c r="S17" s="15"/>
      <c r="T17" s="25"/>
    </row>
    <row r="18" spans="1:20" x14ac:dyDescent="0.25">
      <c r="A18" s="36" t="s">
        <v>48</v>
      </c>
      <c r="B18" s="8"/>
      <c r="C18" s="8"/>
      <c r="D18" s="8"/>
      <c r="E18" s="8"/>
      <c r="G18" s="2"/>
      <c r="K18" s="24"/>
      <c r="L18" s="34" t="s">
        <v>58</v>
      </c>
      <c r="M18" s="37" t="s">
        <v>85</v>
      </c>
      <c r="N18" s="34">
        <f>COUNTIF(N6:N14,"&gt;20")</f>
        <v>1</v>
      </c>
      <c r="O18" s="34"/>
      <c r="P18" s="34" t="s">
        <v>86</v>
      </c>
      <c r="Q18" s="34"/>
      <c r="R18" s="34"/>
      <c r="S18" s="15"/>
      <c r="T18" s="25"/>
    </row>
    <row r="19" spans="1:20" x14ac:dyDescent="0.25">
      <c r="A19" s="8" t="s">
        <v>49</v>
      </c>
      <c r="B19" s="8"/>
      <c r="C19" s="8"/>
      <c r="D19" s="8"/>
      <c r="E19" s="8"/>
      <c r="K19" s="24"/>
      <c r="L19" s="34" t="s">
        <v>62</v>
      </c>
      <c r="M19" s="16" t="s">
        <v>31</v>
      </c>
      <c r="N19" s="16" t="s">
        <v>35</v>
      </c>
      <c r="O19" s="16" t="s">
        <v>28</v>
      </c>
      <c r="P19" s="45" t="s">
        <v>77</v>
      </c>
      <c r="Q19" s="34"/>
      <c r="R19" s="34"/>
      <c r="S19" s="15"/>
      <c r="T19" s="25"/>
    </row>
    <row r="20" spans="1:20" x14ac:dyDescent="0.25">
      <c r="A20" s="36" t="s">
        <v>50</v>
      </c>
      <c r="B20" s="8"/>
      <c r="C20" s="8"/>
      <c r="D20" s="8"/>
      <c r="E20" s="8"/>
      <c r="G20" s="2"/>
      <c r="K20" s="24"/>
      <c r="L20" s="34"/>
      <c r="M20" s="16" t="s">
        <v>37</v>
      </c>
      <c r="N20" s="16">
        <f>VLOOKUP(M20,M6:S14,5,FALSE)</f>
        <v>55</v>
      </c>
      <c r="O20" s="16" t="str">
        <f>VLOOKUP(M20,M6:S14,7,FALSE)</f>
        <v>B</v>
      </c>
      <c r="P20" s="45"/>
      <c r="Q20" s="34"/>
      <c r="R20" s="34"/>
      <c r="S20" s="15"/>
      <c r="T20" s="25"/>
    </row>
    <row r="21" spans="1:20" x14ac:dyDescent="0.25">
      <c r="K21" s="24"/>
      <c r="L21" s="34"/>
      <c r="M21" s="16" t="s">
        <v>39</v>
      </c>
      <c r="N21" s="16">
        <f>VLOOKUP(M21,M6:S14,5,FALSE)</f>
        <v>43</v>
      </c>
      <c r="O21" s="16" t="str">
        <f>VLOOKUP(M21,M6:S14,7,FALSE)</f>
        <v>C</v>
      </c>
      <c r="P21" s="45"/>
      <c r="Q21" s="34"/>
      <c r="R21" s="34"/>
      <c r="S21" s="15"/>
      <c r="T21" s="25"/>
    </row>
    <row r="22" spans="1:20" x14ac:dyDescent="0.25">
      <c r="K22" s="24"/>
      <c r="L22" s="34"/>
      <c r="M22" s="18" t="s">
        <v>38</v>
      </c>
      <c r="N22" s="18">
        <f>VLOOKUP(M22,M6:S14,5,FALSE)</f>
        <v>57</v>
      </c>
      <c r="O22" s="18" t="str">
        <f>VLOOKUP(M22,M6:S14,7,FALSE)</f>
        <v>B</v>
      </c>
      <c r="P22" s="45"/>
      <c r="Q22" s="34"/>
      <c r="R22" s="34"/>
      <c r="S22" s="15"/>
      <c r="T22" s="25"/>
    </row>
    <row r="23" spans="1:20" x14ac:dyDescent="0.25">
      <c r="K23" s="24"/>
      <c r="L23" s="34" t="s">
        <v>66</v>
      </c>
      <c r="M23" s="35" t="s">
        <v>76</v>
      </c>
      <c r="N23" s="34" t="s">
        <v>74</v>
      </c>
      <c r="O23" s="34"/>
      <c r="P23" s="34" t="s">
        <v>75</v>
      </c>
      <c r="Q23" s="34"/>
      <c r="R23" s="34"/>
      <c r="S23" s="15"/>
      <c r="T23" s="25"/>
    </row>
    <row r="24" spans="1:20" x14ac:dyDescent="0.25">
      <c r="K24" s="24"/>
      <c r="L24" s="34" t="s">
        <v>68</v>
      </c>
      <c r="M24" s="16" t="s">
        <v>31</v>
      </c>
      <c r="N24" s="16" t="s">
        <v>35</v>
      </c>
      <c r="O24" s="16" t="s">
        <v>28</v>
      </c>
      <c r="P24" s="34"/>
      <c r="Q24" s="34"/>
      <c r="R24" s="34"/>
      <c r="S24" s="15"/>
      <c r="T24" s="25"/>
    </row>
    <row r="25" spans="1:20" x14ac:dyDescent="0.25">
      <c r="K25" s="24"/>
      <c r="L25" s="34"/>
      <c r="M25" s="16" t="s">
        <v>40</v>
      </c>
      <c r="N25" s="16">
        <f>VLOOKUP(M25,M6:S14,5,FALSE)</f>
        <v>46</v>
      </c>
      <c r="O25" s="16" t="str">
        <f>VLOOKUP(M25,M6:S14,7,FALSE)</f>
        <v>B</v>
      </c>
      <c r="P25" s="34"/>
      <c r="Q25" s="34"/>
      <c r="R25" s="34"/>
      <c r="S25" s="15"/>
      <c r="T25" s="25"/>
    </row>
    <row r="26" spans="1:20" x14ac:dyDescent="0.25">
      <c r="K26" s="24"/>
      <c r="L26" s="34"/>
      <c r="M26" s="16" t="s">
        <v>39</v>
      </c>
      <c r="N26" s="16">
        <f>VLOOKUP(M26,M6:S14,5,FALSE)</f>
        <v>43</v>
      </c>
      <c r="O26" s="16" t="str">
        <f>VLOOKUP(M26,M6:S14,7,FALSE)</f>
        <v>C</v>
      </c>
      <c r="P26" s="34"/>
      <c r="Q26" s="34"/>
      <c r="R26" s="34"/>
      <c r="S26" s="15"/>
      <c r="T26" s="25"/>
    </row>
    <row r="27" spans="1:20" x14ac:dyDescent="0.25">
      <c r="K27" s="24"/>
      <c r="L27" s="34"/>
      <c r="M27" s="18" t="s">
        <v>38</v>
      </c>
      <c r="N27" s="18">
        <f>VLOOKUP(M27,M6:S14,5,FALSE)</f>
        <v>57</v>
      </c>
      <c r="O27" s="18" t="str">
        <f>VLOOKUP(M27,M6:S14,7,FALSE)</f>
        <v>B</v>
      </c>
      <c r="P27" s="34"/>
      <c r="Q27" s="34"/>
      <c r="R27" s="34"/>
      <c r="S27" s="15"/>
      <c r="T27" s="25"/>
    </row>
    <row r="28" spans="1:20" ht="15.75" thickBot="1" x14ac:dyDescent="0.3">
      <c r="K28" s="27"/>
      <c r="L28" s="31"/>
      <c r="M28" s="31"/>
      <c r="N28" s="31"/>
      <c r="O28" s="31"/>
      <c r="P28" s="31"/>
      <c r="Q28" s="31"/>
      <c r="R28" s="31"/>
      <c r="S28" s="32"/>
      <c r="T28" s="29"/>
    </row>
    <row r="29" spans="1:20" x14ac:dyDescent="0.25">
      <c r="L29" s="15"/>
      <c r="M29" s="15"/>
      <c r="N29" s="15"/>
      <c r="O29" s="15"/>
      <c r="P29" s="15"/>
      <c r="Q29" s="15"/>
      <c r="R29" s="15"/>
      <c r="S29" s="15"/>
    </row>
    <row r="30" spans="1:20" x14ac:dyDescent="0.25">
      <c r="L30" s="15"/>
      <c r="M30" s="15"/>
      <c r="N30" s="15"/>
      <c r="O30" s="15"/>
      <c r="P30" s="15"/>
      <c r="Q30" s="15"/>
      <c r="R30" s="15"/>
      <c r="S30" s="15"/>
    </row>
    <row r="31" spans="1:20" x14ac:dyDescent="0.25">
      <c r="K31" s="30" t="s">
        <v>78</v>
      </c>
      <c r="L31" s="15"/>
      <c r="M31" s="15"/>
      <c r="N31" s="15"/>
      <c r="O31" s="15"/>
      <c r="P31" s="15"/>
      <c r="Q31" s="15"/>
      <c r="R31" s="15"/>
      <c r="S31" s="15"/>
    </row>
    <row r="33" spans="3:3" ht="15" customHeight="1" x14ac:dyDescent="0.25">
      <c r="C33" s="38"/>
    </row>
    <row r="36" spans="3:3" ht="15.75" customHeight="1" x14ac:dyDescent="0.25"/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3">
    <mergeCell ref="A2:H2"/>
    <mergeCell ref="A3:H3"/>
    <mergeCell ref="P19:P2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Assignment1</vt:lpstr>
      <vt:lpstr>Assignment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Riyaza</dc:creator>
  <cp:lastModifiedBy>DELL</cp:lastModifiedBy>
  <dcterms:created xsi:type="dcterms:W3CDTF">2024-04-16T06:35:39Z</dcterms:created>
  <dcterms:modified xsi:type="dcterms:W3CDTF">2024-05-10T09:38:02Z</dcterms:modified>
</cp:coreProperties>
</file>