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1140" windowWidth="19200" windowHeight="10920"/>
  </bookViews>
  <sheets>
    <sheet name="ProjectSchedule" sheetId="11" r:id="rId1"/>
    <sheet name="Sheet1" sheetId="13" r:id="rId2"/>
    <sheet name="About" sheetId="12" r:id="rId3"/>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6" i="11" l="1"/>
  <c r="E26" i="11"/>
  <c r="F25" i="11"/>
  <c r="E25" i="11"/>
  <c r="F24" i="11"/>
  <c r="E24" i="11"/>
  <c r="F23" i="11"/>
  <c r="E23" i="11"/>
  <c r="F22" i="11"/>
  <c r="E22" i="11"/>
  <c r="F21" i="11"/>
  <c r="E21" i="11"/>
  <c r="F20" i="11"/>
  <c r="E20" i="11"/>
  <c r="F19" i="11"/>
  <c r="F18" i="11"/>
  <c r="E18" i="11"/>
  <c r="E17" i="11"/>
  <c r="E16" i="11"/>
  <c r="F16" i="11" s="1"/>
  <c r="E15" i="11"/>
  <c r="F14" i="11"/>
  <c r="E14" i="11"/>
  <c r="F13" i="11"/>
  <c r="F12" i="11"/>
  <c r="E12" i="11"/>
  <c r="F11" i="11"/>
  <c r="E13" i="11" s="1"/>
  <c r="E11" i="11"/>
  <c r="F15" i="11"/>
  <c r="F10" i="11"/>
  <c r="E3" i="11"/>
  <c r="F17" i="11" l="1"/>
  <c r="I5" i="11"/>
  <c r="H7" i="11"/>
  <c r="H25" i="11"/>
  <c r="H15" i="11"/>
  <c r="H8" i="11"/>
  <c r="H16" i="11"/>
  <c r="H13" i="11"/>
  <c r="H11" i="11"/>
  <c r="H12" i="11"/>
  <c r="E19" i="11" l="1"/>
  <c r="H24" i="11"/>
  <c r="H9" i="11"/>
  <c r="I6" i="11"/>
  <c r="I4" i="11"/>
  <c r="J5" i="11"/>
  <c r="H18" i="11" l="1"/>
  <c r="H17" i="11"/>
  <c r="J6" i="11"/>
  <c r="K5" i="11"/>
  <c r="H19" i="11" l="1"/>
  <c r="H27" i="11"/>
  <c r="H26" i="11"/>
  <c r="H10" i="11"/>
  <c r="L5" i="11"/>
  <c r="K6" i="11"/>
  <c r="H20" i="11" l="1"/>
  <c r="H31" i="11"/>
  <c r="H28" i="11"/>
  <c r="M5" i="11"/>
  <c r="L6" i="11"/>
  <c r="H29" i="11" l="1"/>
  <c r="H32" i="11"/>
  <c r="N5" i="11"/>
  <c r="M6" i="11"/>
  <c r="N6" i="11" l="1"/>
  <c r="O5" i="11"/>
  <c r="P5" i="11" l="1"/>
  <c r="O6" i="11"/>
  <c r="Q5" i="11" l="1"/>
  <c r="P6" i="11"/>
  <c r="P4" i="11"/>
  <c r="R5" i="11" l="1"/>
  <c r="Q6" i="11"/>
  <c r="S5" i="11" l="1"/>
  <c r="R6" i="11"/>
  <c r="S6" i="11" l="1"/>
  <c r="T5" i="11"/>
  <c r="T6" i="11" l="1"/>
  <c r="U5" i="11"/>
  <c r="V5" i="11" l="1"/>
  <c r="U6" i="11"/>
  <c r="V6" i="11" l="1"/>
  <c r="W5" i="11"/>
  <c r="X5" i="11" l="1"/>
  <c r="W6" i="11"/>
  <c r="W4" i="11"/>
  <c r="Y5" i="11" l="1"/>
  <c r="X6" i="11"/>
  <c r="Z5" i="11" l="1"/>
  <c r="Y6" i="11"/>
  <c r="AA5" i="11" l="1"/>
  <c r="Z6" i="11"/>
  <c r="AA6" i="11" l="1"/>
  <c r="AB5" i="11"/>
  <c r="AC5" i="11" l="1"/>
  <c r="AB6" i="11"/>
  <c r="AC6" i="11" l="1"/>
  <c r="AD5" i="11"/>
  <c r="AD6" i="11" l="1"/>
  <c r="AD4" i="11"/>
  <c r="AE5" i="11"/>
  <c r="AF5" i="11" l="1"/>
  <c r="AE6" i="11"/>
  <c r="AG5" i="11" l="1"/>
  <c r="AF6" i="11"/>
  <c r="AG6" i="11" l="1"/>
  <c r="AH5" i="11"/>
  <c r="AH6" i="11" l="1"/>
  <c r="AI5" i="11"/>
  <c r="AJ5" i="11" l="1"/>
  <c r="AI6" i="11"/>
  <c r="AJ6" i="11" l="1"/>
  <c r="AK5" i="11"/>
  <c r="AL5" i="11" l="1"/>
  <c r="AK4" i="11"/>
  <c r="AK6" i="11"/>
  <c r="AL6" i="11" l="1"/>
  <c r="AM5" i="11"/>
  <c r="AM6" i="11" l="1"/>
  <c r="AN5" i="11"/>
  <c r="AN6" i="11" l="1"/>
  <c r="AO5" i="11"/>
  <c r="AP5" i="11" l="1"/>
  <c r="AO6" i="11"/>
  <c r="AP6" i="11" l="1"/>
  <c r="AQ5" i="11"/>
  <c r="AQ6" i="11" l="1"/>
  <c r="AR5" i="11"/>
  <c r="AS5" i="11" l="1"/>
  <c r="AR4" i="11"/>
  <c r="AR6" i="11"/>
  <c r="AS6" i="11" l="1"/>
  <c r="AT5" i="11"/>
  <c r="AT6" i="11" l="1"/>
  <c r="AU5" i="11"/>
  <c r="AV5" i="11" l="1"/>
  <c r="AU6" i="11"/>
  <c r="AV6" i="11" l="1"/>
  <c r="AW5" i="11"/>
  <c r="AX5" i="11" l="1"/>
  <c r="AW6" i="11"/>
  <c r="AY5" i="11" l="1"/>
  <c r="AX6" i="11"/>
  <c r="AY6" i="11" l="1"/>
  <c r="AY4" i="11"/>
  <c r="AZ5" i="11"/>
  <c r="BA5" i="11" l="1"/>
  <c r="AZ6" i="11"/>
  <c r="BA6" i="11" l="1"/>
  <c r="BB5" i="11"/>
  <c r="BC5" i="11" l="1"/>
  <c r="BB6" i="11"/>
  <c r="BD5" i="11" l="1"/>
  <c r="BC6" i="11"/>
  <c r="BD6" i="11" l="1"/>
  <c r="BE5" i="11"/>
  <c r="BE6" i="11" l="1"/>
  <c r="BF5" i="11"/>
  <c r="BG5" i="11" l="1"/>
  <c r="BF6" i="11"/>
  <c r="BF4" i="11"/>
  <c r="BH5" i="11" l="1"/>
  <c r="BG6" i="11"/>
  <c r="BH6" i="11" l="1"/>
  <c r="BI5" i="11"/>
  <c r="BI6" i="11" l="1"/>
  <c r="BJ5" i="11"/>
  <c r="BK5" i="11" l="1"/>
  <c r="BJ6" i="11"/>
  <c r="BK6" i="11" l="1"/>
  <c r="BL5" i="11"/>
  <c r="BL6" i="11" s="1"/>
</calcChain>
</file>

<file path=xl/sharedStrings.xml><?xml version="1.0" encoding="utf-8"?>
<sst xmlns="http://schemas.openxmlformats.org/spreadsheetml/2006/main" count="76" uniqueCount="57">
  <si>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</si>
  <si>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</si>
  <si>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</si>
  <si>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</si>
  <si>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</si>
  <si>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</si>
  <si>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</si>
  <si>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</si>
  <si>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</si>
  <si>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</si>
  <si>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</si>
  <si>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</si>
  <si>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</si>
  <si>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</si>
  <si>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</si>
  <si>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</si>
  <si>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</si>
  <si>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</si>
  <si>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</si>
  <si>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</si>
  <si>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</si>
  <si>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</si>
  <si>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</si>
  <si>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</si>
  <si>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</si>
  <si>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</si>
  <si>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</si>
  <si>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</si>
  <si>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</si>
  <si>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</si>
  <si>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</si>
  <si>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</si>
  <si>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</si>
  <si>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</si>
  <si>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</si>
  <si>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</si>
  <si>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</si>
  <si>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</si>
  <si>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Gadia</t>
  </si>
  <si>
    <t>COE129L/E01 GROUP1</t>
  </si>
  <si>
    <t>Design of Experiment Gantt Chart</t>
  </si>
  <si>
    <t>Create Gantt Chart</t>
  </si>
  <si>
    <t>Search Related Code in Github</t>
  </si>
  <si>
    <t>Understand the flow sequence/logic of code</t>
  </si>
  <si>
    <t>Image Gathering</t>
  </si>
  <si>
    <t>Initial Coding</t>
  </si>
  <si>
    <t>Update Documentation</t>
  </si>
  <si>
    <t>DOE</t>
  </si>
  <si>
    <t>Continuation of Coding</t>
  </si>
  <si>
    <t>Final Coding</t>
  </si>
  <si>
    <t>Final Documentation</t>
  </si>
  <si>
    <t>testing/debugging of code</t>
  </si>
  <si>
    <t>Create PPT</t>
  </si>
  <si>
    <t>Defense</t>
  </si>
  <si>
    <t>Bjarne</t>
  </si>
  <si>
    <t>Cruz</t>
  </si>
  <si>
    <t>Bjarne, Cruz, Gadia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</si>
</sst>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m/d/yy;@"/>
    <numFmt numFmtId="166" formatCode="ddd\,\ m/d/yyyy"/>
    <numFmt numFmtId="167" formatCode="mmm\ d\,\ yyyy"/>
    <numFmt numFmtId="168" formatCode="d"/>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5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5" borderId="1" xfId="0" applyFont="1" applyFill="1" applyBorder="1" applyAlignment="1">
      <alignment horizontal="left" vertical="center" indent="1"/>
    </xf>
    <xf numFmtId="0" fontId="6" fillId="5" borderId="1" xfId="0" applyFont="1" applyFill="1" applyBorder="1" applyAlignment="1">
      <alignment horizontal="center" vertical="center" wrapText="1"/>
    </xf>
    <xf numFmtId="168" fontId="10" fillId="3" borderId="0" xfId="0" applyNumberFormat="1" applyFont="1" applyFill="1" applyAlignment="1">
      <alignment horizontal="center" vertical="center"/>
    </xf>
    <xf numFmtId="168" fontId="10" fillId="3" borderId="6" xfId="0" applyNumberFormat="1" applyFont="1" applyFill="1" applyBorder="1" applyAlignment="1">
      <alignment horizontal="center" vertical="center"/>
    </xf>
    <xf numFmtId="168" fontId="10" fillId="3" borderId="7" xfId="0" applyNumberFormat="1" applyFont="1" applyFill="1" applyBorder="1" applyAlignment="1">
      <alignment horizontal="center" vertical="center"/>
    </xf>
    <xf numFmtId="0" fontId="11" fillId="4"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0" fontId="5" fillId="0" borderId="2" xfId="0" applyFont="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166" fontId="8" fillId="0" borderId="3" xfId="9">
      <alignment horizontal="center" vertical="center"/>
    </xf>
    <xf numFmtId="0" fontId="0" fillId="0" borderId="0" xfId="0" applyAlignment="1">
      <alignment horizontal="center" vertical="center"/>
    </xf>
    <xf numFmtId="166" fontId="0" fillId="0" borderId="3" xfId="9" applyFont="1">
      <alignment horizontal="center" vertical="center"/>
    </xf>
    <xf numFmtId="166" fontId="0" fillId="0" borderId="0" xfId="0" applyNumberFormat="1" applyAlignment="1">
      <alignment vertical="center"/>
    </xf>
    <xf numFmtId="0" fontId="8" fillId="0" borderId="0" xfId="8">
      <alignment horizontal="right" indent="1"/>
    </xf>
    <xf numFmtId="0" fontId="8" fillId="0" borderId="7" xfId="8" applyBorder="1">
      <alignment horizontal="right" indent="1"/>
    </xf>
    <xf numFmtId="0" fontId="0" fillId="0" borderId="10" xfId="0" applyBorder="1"/>
    <xf numFmtId="167" fontId="0" fillId="3" borderId="4" xfId="0" applyNumberFormat="1" applyFill="1" applyBorder="1" applyAlignment="1">
      <alignment horizontal="left" vertical="center" wrapText="1" indent="1"/>
    </xf>
    <xf numFmtId="167" fontId="0" fillId="3" borderId="1" xfId="0" applyNumberFormat="1" applyFill="1" applyBorder="1" applyAlignment="1">
      <alignment horizontal="left" vertical="center" wrapText="1" indent="1"/>
    </xf>
    <xf numFmtId="167" fontId="0" fillId="3" borderId="5" xfId="0" applyNumberFormat="1" applyFill="1" applyBorder="1" applyAlignment="1">
      <alignment horizontal="left" vertical="center" wrapText="1" indent="1"/>
    </xf>
    <xf numFmtId="166" fontId="8" fillId="0" borderId="3" xfId="9">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8"/>
  <sheetViews>
    <sheetView showGridLines="0" tabSelected="1" showRuler="0" zoomScale="70" zoomScaleNormal="70" zoomScalePageLayoutView="70" workbookViewId="0">
      <pane ySplit="6" topLeftCell="A7" activePane="bottomLeft" state="frozen"/>
      <selection pane="bottomLeft" activeCell="C27" sqref="C27"/>
    </sheetView>
  </sheetViews>
  <sheetFormatPr defaultRowHeight="30" customHeight="1" x14ac:dyDescent="0.25"/>
  <cols>
    <col min="1" max="1" width="2.7109375" style="37" customWidth="1"/>
    <col min="2" max="2" width="44.5703125" customWidth="1"/>
    <col min="3" max="3" width="30.7109375" customWidth="1"/>
    <col min="4" max="4" width="10.7109375" customWidth="1"/>
    <col min="5" max="5" width="16.5703125" style="5" customWidth="1"/>
    <col min="6" max="6" width="16.5703125" customWidth="1"/>
    <col min="7" max="7" width="2.7109375" customWidth="1"/>
    <col min="8" max="8" width="6.140625" hidden="1" customWidth="1"/>
    <col min="9" max="64" width="2.5703125" customWidth="1"/>
    <col min="69" max="70" width="10.28515625"/>
  </cols>
  <sheetData>
    <row r="1" spans="1:64" ht="30" customHeight="1" x14ac:dyDescent="0.45">
      <c r="A1" s="38" t="s">
        <v>29</v>
      </c>
      <c r="B1" s="42" t="s">
        <v>39</v>
      </c>
      <c r="C1" s="1"/>
      <c r="D1" s="2"/>
      <c r="E1" s="4"/>
      <c r="F1" s="26"/>
      <c r="H1" s="2"/>
      <c r="I1" s="14"/>
    </row>
    <row r="2" spans="1:64" ht="30" customHeight="1" x14ac:dyDescent="0.3">
      <c r="A2" s="37" t="s">
        <v>24</v>
      </c>
      <c r="B2" s="43"/>
      <c r="I2" s="40"/>
    </row>
    <row r="3" spans="1:64" ht="30" customHeight="1" x14ac:dyDescent="0.25">
      <c r="A3" s="37" t="s">
        <v>30</v>
      </c>
      <c r="B3" s="44" t="s">
        <v>40</v>
      </c>
      <c r="C3" s="49" t="s">
        <v>1</v>
      </c>
      <c r="D3" s="50"/>
      <c r="E3" s="55">
        <f ca="1">TODAY()</f>
        <v>43650</v>
      </c>
      <c r="F3" s="55"/>
    </row>
    <row r="4" spans="1:64" ht="30" customHeight="1" x14ac:dyDescent="0.25">
      <c r="A4" s="38" t="s">
        <v>31</v>
      </c>
      <c r="C4" s="49" t="s">
        <v>8</v>
      </c>
      <c r="D4" s="50"/>
      <c r="E4" s="7">
        <v>1</v>
      </c>
      <c r="I4" s="52">
        <f ca="1">I5</f>
        <v>43647</v>
      </c>
      <c r="J4" s="53"/>
      <c r="K4" s="53"/>
      <c r="L4" s="53"/>
      <c r="M4" s="53"/>
      <c r="N4" s="53"/>
      <c r="O4" s="54"/>
      <c r="P4" s="52">
        <f ca="1">P5</f>
        <v>43654</v>
      </c>
      <c r="Q4" s="53"/>
      <c r="R4" s="53"/>
      <c r="S4" s="53"/>
      <c r="T4" s="53"/>
      <c r="U4" s="53"/>
      <c r="V4" s="54"/>
      <c r="W4" s="52">
        <f ca="1">W5</f>
        <v>43661</v>
      </c>
      <c r="X4" s="53"/>
      <c r="Y4" s="53"/>
      <c r="Z4" s="53"/>
      <c r="AA4" s="53"/>
      <c r="AB4" s="53"/>
      <c r="AC4" s="54"/>
      <c r="AD4" s="52">
        <f ca="1">AD5</f>
        <v>43668</v>
      </c>
      <c r="AE4" s="53"/>
      <c r="AF4" s="53"/>
      <c r="AG4" s="53"/>
      <c r="AH4" s="53"/>
      <c r="AI4" s="53"/>
      <c r="AJ4" s="54"/>
      <c r="AK4" s="52">
        <f ca="1">AK5</f>
        <v>43675</v>
      </c>
      <c r="AL4" s="53"/>
      <c r="AM4" s="53"/>
      <c r="AN4" s="53"/>
      <c r="AO4" s="53"/>
      <c r="AP4" s="53"/>
      <c r="AQ4" s="54"/>
      <c r="AR4" s="52">
        <f ca="1">AR5</f>
        <v>43682</v>
      </c>
      <c r="AS4" s="53"/>
      <c r="AT4" s="53"/>
      <c r="AU4" s="53"/>
      <c r="AV4" s="53"/>
      <c r="AW4" s="53"/>
      <c r="AX4" s="54"/>
      <c r="AY4" s="52">
        <f ca="1">AY5</f>
        <v>43689</v>
      </c>
      <c r="AZ4" s="53"/>
      <c r="BA4" s="53"/>
      <c r="BB4" s="53"/>
      <c r="BC4" s="53"/>
      <c r="BD4" s="53"/>
      <c r="BE4" s="54"/>
      <c r="BF4" s="52">
        <f ca="1">BF5</f>
        <v>43696</v>
      </c>
      <c r="BG4" s="53"/>
      <c r="BH4" s="53"/>
      <c r="BI4" s="53"/>
      <c r="BJ4" s="53"/>
      <c r="BK4" s="53"/>
      <c r="BL4" s="54"/>
    </row>
    <row r="5" spans="1:64" ht="15" customHeight="1" x14ac:dyDescent="0.25">
      <c r="A5" s="38" t="s">
        <v>32</v>
      </c>
      <c r="B5" s="51"/>
      <c r="C5" s="51"/>
      <c r="D5" s="51"/>
      <c r="E5" s="51"/>
      <c r="F5" s="51"/>
      <c r="G5" s="51"/>
      <c r="I5" s="11">
        <f ca="1">Project_Start-WEEKDAY(Project_Start,1)+2+7*(Display_Week-1)</f>
        <v>43647</v>
      </c>
      <c r="J5" s="10">
        <f ca="1">I5+1</f>
        <v>43648</v>
      </c>
      <c r="K5" s="10">
        <f t="shared" ref="K5:AX5" ca="1" si="0">J5+1</f>
        <v>43649</v>
      </c>
      <c r="L5" s="10">
        <f t="shared" ca="1" si="0"/>
        <v>43650</v>
      </c>
      <c r="M5" s="10">
        <f t="shared" ca="1" si="0"/>
        <v>43651</v>
      </c>
      <c r="N5" s="10">
        <f t="shared" ca="1" si="0"/>
        <v>43652</v>
      </c>
      <c r="O5" s="12">
        <f t="shared" ca="1" si="0"/>
        <v>43653</v>
      </c>
      <c r="P5" s="11">
        <f ca="1">O5+1</f>
        <v>43654</v>
      </c>
      <c r="Q5" s="10">
        <f ca="1">P5+1</f>
        <v>43655</v>
      </c>
      <c r="R5" s="10">
        <f t="shared" ca="1" si="0"/>
        <v>43656</v>
      </c>
      <c r="S5" s="10">
        <f t="shared" ca="1" si="0"/>
        <v>43657</v>
      </c>
      <c r="T5" s="10">
        <f t="shared" ca="1" si="0"/>
        <v>43658</v>
      </c>
      <c r="U5" s="10">
        <f t="shared" ca="1" si="0"/>
        <v>43659</v>
      </c>
      <c r="V5" s="12">
        <f t="shared" ca="1" si="0"/>
        <v>43660</v>
      </c>
      <c r="W5" s="11">
        <f ca="1">V5+1</f>
        <v>43661</v>
      </c>
      <c r="X5" s="10">
        <f ca="1">W5+1</f>
        <v>43662</v>
      </c>
      <c r="Y5" s="10">
        <f t="shared" ca="1" si="0"/>
        <v>43663</v>
      </c>
      <c r="Z5" s="10">
        <f t="shared" ca="1" si="0"/>
        <v>43664</v>
      </c>
      <c r="AA5" s="10">
        <f t="shared" ca="1" si="0"/>
        <v>43665</v>
      </c>
      <c r="AB5" s="10">
        <f t="shared" ca="1" si="0"/>
        <v>43666</v>
      </c>
      <c r="AC5" s="12">
        <f t="shared" ca="1" si="0"/>
        <v>43667</v>
      </c>
      <c r="AD5" s="11">
        <f ca="1">AC5+1</f>
        <v>43668</v>
      </c>
      <c r="AE5" s="10">
        <f ca="1">AD5+1</f>
        <v>43669</v>
      </c>
      <c r="AF5" s="10">
        <f t="shared" ca="1" si="0"/>
        <v>43670</v>
      </c>
      <c r="AG5" s="10">
        <f t="shared" ca="1" si="0"/>
        <v>43671</v>
      </c>
      <c r="AH5" s="10">
        <f t="shared" ca="1" si="0"/>
        <v>43672</v>
      </c>
      <c r="AI5" s="10">
        <f t="shared" ca="1" si="0"/>
        <v>43673</v>
      </c>
      <c r="AJ5" s="12">
        <f t="shared" ca="1" si="0"/>
        <v>43674</v>
      </c>
      <c r="AK5" s="11">
        <f ca="1">AJ5+1</f>
        <v>43675</v>
      </c>
      <c r="AL5" s="10">
        <f ca="1">AK5+1</f>
        <v>43676</v>
      </c>
      <c r="AM5" s="10">
        <f t="shared" ca="1" si="0"/>
        <v>43677</v>
      </c>
      <c r="AN5" s="10">
        <f t="shared" ca="1" si="0"/>
        <v>43678</v>
      </c>
      <c r="AO5" s="10">
        <f t="shared" ca="1" si="0"/>
        <v>43679</v>
      </c>
      <c r="AP5" s="10">
        <f t="shared" ca="1" si="0"/>
        <v>43680</v>
      </c>
      <c r="AQ5" s="12">
        <f t="shared" ca="1" si="0"/>
        <v>43681</v>
      </c>
      <c r="AR5" s="11">
        <f ca="1">AQ5+1</f>
        <v>43682</v>
      </c>
      <c r="AS5" s="10">
        <f ca="1">AR5+1</f>
        <v>43683</v>
      </c>
      <c r="AT5" s="10">
        <f t="shared" ca="1" si="0"/>
        <v>43684</v>
      </c>
      <c r="AU5" s="10">
        <f t="shared" ca="1" si="0"/>
        <v>43685</v>
      </c>
      <c r="AV5" s="10">
        <f t="shared" ca="1" si="0"/>
        <v>43686</v>
      </c>
      <c r="AW5" s="10">
        <f t="shared" ca="1" si="0"/>
        <v>43687</v>
      </c>
      <c r="AX5" s="12">
        <f t="shared" ca="1" si="0"/>
        <v>43688</v>
      </c>
      <c r="AY5" s="11">
        <f ca="1">AX5+1</f>
        <v>43689</v>
      </c>
      <c r="AZ5" s="10">
        <f ca="1">AY5+1</f>
        <v>43690</v>
      </c>
      <c r="BA5" s="10">
        <f t="shared" ref="BA5:BE5" ca="1" si="1">AZ5+1</f>
        <v>43691</v>
      </c>
      <c r="BB5" s="10">
        <f t="shared" ca="1" si="1"/>
        <v>43692</v>
      </c>
      <c r="BC5" s="10">
        <f t="shared" ca="1" si="1"/>
        <v>43693</v>
      </c>
      <c r="BD5" s="10">
        <f t="shared" ca="1" si="1"/>
        <v>43694</v>
      </c>
      <c r="BE5" s="12">
        <f t="shared" ca="1" si="1"/>
        <v>43695</v>
      </c>
      <c r="BF5" s="11">
        <f ca="1">BE5+1</f>
        <v>43696</v>
      </c>
      <c r="BG5" s="10">
        <f ca="1">BF5+1</f>
        <v>43697</v>
      </c>
      <c r="BH5" s="10">
        <f t="shared" ref="BH5:BL5" ca="1" si="2">BG5+1</f>
        <v>43698</v>
      </c>
      <c r="BI5" s="10">
        <f t="shared" ca="1" si="2"/>
        <v>43699</v>
      </c>
      <c r="BJ5" s="10">
        <f t="shared" ca="1" si="2"/>
        <v>43700</v>
      </c>
      <c r="BK5" s="10">
        <f t="shared" ca="1" si="2"/>
        <v>43701</v>
      </c>
      <c r="BL5" s="12">
        <f t="shared" ca="1" si="2"/>
        <v>43702</v>
      </c>
    </row>
    <row r="6" spans="1:64" ht="30" customHeight="1" thickBot="1" x14ac:dyDescent="0.3">
      <c r="A6" s="38" t="s">
        <v>33</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37" t="s">
        <v>28</v>
      </c>
      <c r="C7" s="41"/>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30" customHeight="1" thickBot="1" x14ac:dyDescent="0.3">
      <c r="A8" s="38" t="s">
        <v>34</v>
      </c>
      <c r="B8" s="47" t="s">
        <v>47</v>
      </c>
      <c r="C8" s="45"/>
      <c r="D8" s="45"/>
      <c r="E8" s="45"/>
      <c r="F8" s="45"/>
      <c r="G8" s="16"/>
      <c r="H8" s="16" t="str">
        <f t="shared" ref="H8:H32" si="6">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s="3" customFormat="1" ht="30" customHeight="1" thickBot="1" x14ac:dyDescent="0.3">
      <c r="A9" s="38" t="s">
        <v>35</v>
      </c>
      <c r="B9" s="45"/>
      <c r="C9" s="45"/>
      <c r="D9" s="45"/>
      <c r="E9" s="45"/>
      <c r="F9" s="45"/>
      <c r="G9" s="16"/>
      <c r="H9" s="16" t="str">
        <f t="shared" si="6"/>
        <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s="3" customFormat="1" ht="30" customHeight="1" thickBot="1" x14ac:dyDescent="0.3">
      <c r="A10" s="38" t="s">
        <v>36</v>
      </c>
      <c r="B10" s="45" t="s">
        <v>41</v>
      </c>
      <c r="C10" s="47" t="s">
        <v>38</v>
      </c>
      <c r="D10" s="45"/>
      <c r="E10" s="45">
        <v>43650</v>
      </c>
      <c r="F10" s="45">
        <f>E10</f>
        <v>43650</v>
      </c>
      <c r="G10" s="16"/>
      <c r="H10" s="16">
        <f t="shared" si="6"/>
        <v>1</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s="3" customFormat="1" ht="30" customHeight="1" thickBot="1" x14ac:dyDescent="0.3">
      <c r="A11" s="37"/>
      <c r="B11" s="45" t="s">
        <v>42</v>
      </c>
      <c r="C11" s="46" t="s">
        <v>54</v>
      </c>
      <c r="E11" s="45">
        <f>E10</f>
        <v>43650</v>
      </c>
      <c r="F11" s="45">
        <f>E10</f>
        <v>43650</v>
      </c>
      <c r="G11" s="16"/>
      <c r="H11" s="16">
        <f t="shared" si="6"/>
        <v>1</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s="3" customFormat="1" ht="30" customHeight="1" thickBot="1" x14ac:dyDescent="0.3">
      <c r="A12" s="37"/>
      <c r="B12" s="46" t="s">
        <v>46</v>
      </c>
      <c r="C12" s="47" t="s">
        <v>38</v>
      </c>
      <c r="D12" s="45"/>
      <c r="E12" s="48">
        <f>E10</f>
        <v>43650</v>
      </c>
      <c r="F12" s="48">
        <f>E10+2</f>
        <v>43652</v>
      </c>
      <c r="G12" s="16"/>
      <c r="H12" s="16">
        <f t="shared" si="6"/>
        <v>3</v>
      </c>
      <c r="I12" s="23"/>
      <c r="J12" s="23"/>
      <c r="K12" s="23"/>
      <c r="L12" s="23"/>
      <c r="M12" s="23"/>
      <c r="N12" s="23"/>
      <c r="O12" s="23"/>
      <c r="P12" s="23"/>
      <c r="Q12" s="23"/>
      <c r="R12" s="23"/>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s="3" customFormat="1" ht="30" customHeight="1" thickBot="1" x14ac:dyDescent="0.3">
      <c r="A13" s="37"/>
      <c r="B13" s="45" t="s">
        <v>43</v>
      </c>
      <c r="C13" s="47" t="s">
        <v>38</v>
      </c>
      <c r="D13" s="45"/>
      <c r="E13" s="45">
        <f>F11</f>
        <v>43650</v>
      </c>
      <c r="F13" s="45">
        <f>E10+3</f>
        <v>43653</v>
      </c>
      <c r="G13" s="16"/>
      <c r="H13" s="16">
        <f t="shared" si="6"/>
        <v>4</v>
      </c>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s="3" customFormat="1" ht="30" customHeight="1" thickBot="1" x14ac:dyDescent="0.3">
      <c r="A14" s="37"/>
      <c r="B14" s="45" t="s">
        <v>44</v>
      </c>
      <c r="C14" s="47" t="s">
        <v>55</v>
      </c>
      <c r="D14" s="45"/>
      <c r="E14" s="45">
        <f>E10+2</f>
        <v>43652</v>
      </c>
      <c r="F14" s="45">
        <f>E14+1</f>
        <v>43653</v>
      </c>
      <c r="G14" s="16"/>
      <c r="H14" s="16"/>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s="3" customFormat="1" ht="30" customHeight="1" thickBot="1" x14ac:dyDescent="0.3">
      <c r="A15" s="38" t="s">
        <v>37</v>
      </c>
      <c r="B15" s="45" t="s">
        <v>45</v>
      </c>
      <c r="C15" s="47" t="s">
        <v>54</v>
      </c>
      <c r="D15" s="45"/>
      <c r="E15" s="45">
        <f>E10</f>
        <v>43650</v>
      </c>
      <c r="F15" s="45">
        <f>E15+3</f>
        <v>43653</v>
      </c>
      <c r="G15" s="16"/>
      <c r="H15" s="16">
        <f t="shared" si="6"/>
        <v>4</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s="3" customFormat="1" ht="30" customHeight="1" thickBot="1" x14ac:dyDescent="0.3">
      <c r="A16" s="38"/>
      <c r="B16" s="45" t="s">
        <v>46</v>
      </c>
      <c r="C16" s="47" t="s">
        <v>55</v>
      </c>
      <c r="D16" s="45"/>
      <c r="E16" s="47">
        <f>F15+1</f>
        <v>43654</v>
      </c>
      <c r="F16" s="45">
        <f>E16</f>
        <v>43654</v>
      </c>
      <c r="G16" s="16"/>
      <c r="H16" s="16">
        <f t="shared" si="6"/>
        <v>1</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s="3" customFormat="1" ht="30" customHeight="1" thickBot="1" x14ac:dyDescent="0.3">
      <c r="A17" s="37"/>
      <c r="B17" s="47" t="s">
        <v>48</v>
      </c>
      <c r="C17" s="47" t="s">
        <v>38</v>
      </c>
      <c r="D17" s="45"/>
      <c r="E17" s="45">
        <f>E16</f>
        <v>43654</v>
      </c>
      <c r="F17" s="45">
        <f>E17+2</f>
        <v>43656</v>
      </c>
      <c r="G17" s="16"/>
      <c r="H17" s="16">
        <f t="shared" si="6"/>
        <v>3</v>
      </c>
      <c r="I17" s="23"/>
      <c r="J17" s="23"/>
      <c r="K17" s="23"/>
      <c r="L17" s="23"/>
      <c r="M17" s="23"/>
      <c r="N17" s="23"/>
      <c r="O17" s="23"/>
      <c r="P17" s="23"/>
      <c r="Q17" s="23"/>
      <c r="R17" s="23"/>
      <c r="S17" s="23"/>
      <c r="T17" s="23"/>
      <c r="U17" s="24"/>
      <c r="V17" s="24"/>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s="3" customFormat="1" ht="30" customHeight="1" thickBot="1" x14ac:dyDescent="0.3">
      <c r="A18" s="37"/>
      <c r="B18" s="47" t="s">
        <v>51</v>
      </c>
      <c r="C18" s="47" t="s">
        <v>55</v>
      </c>
      <c r="D18" s="45"/>
      <c r="E18" s="45">
        <f>F17+1</f>
        <v>43657</v>
      </c>
      <c r="F18" s="45">
        <f>E18</f>
        <v>43657</v>
      </c>
      <c r="G18" s="16"/>
      <c r="H18" s="16">
        <f t="shared" si="6"/>
        <v>1</v>
      </c>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s="3" customFormat="1" ht="30" customHeight="1" thickBot="1" x14ac:dyDescent="0.3">
      <c r="A19" s="37"/>
      <c r="B19" s="47" t="s">
        <v>46</v>
      </c>
      <c r="C19" s="47" t="s">
        <v>54</v>
      </c>
      <c r="D19" s="45"/>
      <c r="E19" s="45">
        <f>E18</f>
        <v>43657</v>
      </c>
      <c r="F19" s="45">
        <f>E19</f>
        <v>43657</v>
      </c>
      <c r="G19" s="16"/>
      <c r="H19" s="16">
        <f t="shared" si="6"/>
        <v>1</v>
      </c>
      <c r="I19" s="23"/>
      <c r="J19" s="23"/>
      <c r="K19" s="23"/>
      <c r="L19" s="23"/>
      <c r="M19" s="23"/>
      <c r="N19" s="23"/>
      <c r="O19" s="23"/>
      <c r="P19" s="23"/>
      <c r="Q19" s="23"/>
      <c r="R19" s="23"/>
      <c r="S19" s="23"/>
      <c r="T19" s="23"/>
      <c r="U19" s="23"/>
      <c r="V19" s="23"/>
      <c r="W19" s="23"/>
      <c r="X19" s="23"/>
      <c r="Y19" s="24"/>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s="3" customFormat="1" ht="30" customHeight="1" thickBot="1" x14ac:dyDescent="0.3">
      <c r="A20" s="37"/>
      <c r="B20" s="47" t="s">
        <v>48</v>
      </c>
      <c r="C20" s="47" t="s">
        <v>54</v>
      </c>
      <c r="D20" s="45"/>
      <c r="E20" s="45">
        <f>F18+1</f>
        <v>43658</v>
      </c>
      <c r="F20" s="45">
        <f>E20+5</f>
        <v>43663</v>
      </c>
      <c r="G20" s="16"/>
      <c r="H20" s="16">
        <f t="shared" si="6"/>
        <v>6</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s="3" customFormat="1" ht="30" customHeight="1" thickBot="1" x14ac:dyDescent="0.3">
      <c r="A21" s="37"/>
      <c r="B21" s="47" t="s">
        <v>51</v>
      </c>
      <c r="C21" s="47" t="s">
        <v>55</v>
      </c>
      <c r="D21" s="45"/>
      <c r="E21" s="47">
        <f>F20+1</f>
        <v>43664</v>
      </c>
      <c r="F21" s="45">
        <f>E21</f>
        <v>43664</v>
      </c>
      <c r="G21" s="16"/>
      <c r="H21" s="16"/>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row>
    <row r="22" spans="1:64" s="3" customFormat="1" ht="30" customHeight="1" thickBot="1" x14ac:dyDescent="0.3">
      <c r="A22" s="37"/>
      <c r="B22" s="47" t="s">
        <v>46</v>
      </c>
      <c r="C22" s="47" t="s">
        <v>38</v>
      </c>
      <c r="D22" s="45"/>
      <c r="E22" s="45">
        <f>E21</f>
        <v>43664</v>
      </c>
      <c r="F22" s="45">
        <f>E22</f>
        <v>43664</v>
      </c>
      <c r="G22" s="16"/>
      <c r="H22" s="16"/>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row>
    <row r="23" spans="1:64" s="3" customFormat="1" ht="30" customHeight="1" thickBot="1" x14ac:dyDescent="0.3">
      <c r="A23" s="37"/>
      <c r="B23" s="47" t="s">
        <v>49</v>
      </c>
      <c r="C23" s="47" t="s">
        <v>38</v>
      </c>
      <c r="D23" s="45"/>
      <c r="E23" s="45">
        <f>F22+1</f>
        <v>43665</v>
      </c>
      <c r="F23" s="45">
        <f>E23+6</f>
        <v>43671</v>
      </c>
      <c r="G23" s="16"/>
      <c r="H23" s="16"/>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row>
    <row r="24" spans="1:64" s="3" customFormat="1" ht="30" customHeight="1" thickBot="1" x14ac:dyDescent="0.3">
      <c r="A24" s="37" t="s">
        <v>25</v>
      </c>
      <c r="B24" s="47" t="s">
        <v>50</v>
      </c>
      <c r="C24" s="47" t="s">
        <v>55</v>
      </c>
      <c r="D24" s="45"/>
      <c r="E24" s="45">
        <f>F23</f>
        <v>43671</v>
      </c>
      <c r="F24" s="45">
        <f>E24+1</f>
        <v>43672</v>
      </c>
      <c r="G24" s="16"/>
      <c r="H24" s="16">
        <f t="shared" si="6"/>
        <v>2</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row>
    <row r="25" spans="1:64" s="3" customFormat="1" ht="30" customHeight="1" thickBot="1" x14ac:dyDescent="0.3">
      <c r="A25" s="37"/>
      <c r="B25" s="47" t="s">
        <v>52</v>
      </c>
      <c r="C25" s="47" t="s">
        <v>54</v>
      </c>
      <c r="D25" s="45"/>
      <c r="E25" s="45">
        <f>F24+1</f>
        <v>43673</v>
      </c>
      <c r="F25" s="45">
        <f>E25</f>
        <v>43673</v>
      </c>
      <c r="G25" s="16"/>
      <c r="H25" s="16">
        <f t="shared" si="6"/>
        <v>1</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row>
    <row r="26" spans="1:64" s="3" customFormat="1" ht="30" customHeight="1" thickBot="1" x14ac:dyDescent="0.3">
      <c r="A26" s="37"/>
      <c r="B26" s="47" t="s">
        <v>53</v>
      </c>
      <c r="C26" s="47" t="s">
        <v>56</v>
      </c>
      <c r="D26" s="45"/>
      <c r="E26" s="45">
        <f>E25+3</f>
        <v>43676</v>
      </c>
      <c r="F26" s="45">
        <f>E26</f>
        <v>43676</v>
      </c>
      <c r="G26" s="16"/>
      <c r="H26" s="16">
        <f t="shared" si="6"/>
        <v>1</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row>
    <row r="27" spans="1:64" s="3" customFormat="1" ht="30" customHeight="1" thickBot="1" x14ac:dyDescent="0.3">
      <c r="A27" s="37"/>
      <c r="B27" s="45"/>
      <c r="C27" s="45"/>
      <c r="D27" s="45"/>
      <c r="E27" s="45"/>
      <c r="F27" s="45"/>
      <c r="G27" s="16"/>
      <c r="H27" s="16" t="str">
        <f t="shared" si="6"/>
        <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row>
    <row r="28" spans="1:64" s="3" customFormat="1" ht="30" customHeight="1" thickBot="1" x14ac:dyDescent="0.3">
      <c r="A28" s="37"/>
      <c r="B28" s="45"/>
      <c r="C28" s="45"/>
      <c r="D28" s="45"/>
      <c r="E28" s="45"/>
      <c r="F28" s="45"/>
      <c r="G28" s="16"/>
      <c r="H28" s="16" t="str">
        <f t="shared" si="6"/>
        <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row>
    <row r="29" spans="1:64" s="3" customFormat="1" ht="30" customHeight="1" thickBot="1" x14ac:dyDescent="0.3">
      <c r="A29" s="37"/>
      <c r="B29" s="45"/>
      <c r="C29" s="45"/>
      <c r="D29" s="45"/>
      <c r="E29" s="45"/>
      <c r="F29" s="45"/>
      <c r="G29" s="16"/>
      <c r="H29" s="16" t="str">
        <f t="shared" si="6"/>
        <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row>
    <row r="30" spans="1:64" s="3" customFormat="1" ht="30" customHeight="1" thickBot="1" x14ac:dyDescent="0.3">
      <c r="A30" s="37"/>
      <c r="B30" s="45"/>
      <c r="C30" s="45"/>
      <c r="D30" s="45"/>
      <c r="E30" s="45"/>
      <c r="F30" s="45"/>
      <c r="G30" s="16"/>
      <c r="H30" s="16"/>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row>
    <row r="31" spans="1:64" s="3" customFormat="1" ht="30" customHeight="1" thickBot="1" x14ac:dyDescent="0.3">
      <c r="A31" s="37" t="s">
        <v>25</v>
      </c>
      <c r="B31" s="45"/>
      <c r="C31" s="45"/>
      <c r="D31" s="45"/>
      <c r="E31" s="45"/>
      <c r="F31" s="45"/>
      <c r="G31" s="16"/>
      <c r="H31" s="16" t="str">
        <f t="shared" si="6"/>
        <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row>
    <row r="32" spans="1:64" s="3" customFormat="1" ht="30" customHeight="1" thickBot="1" x14ac:dyDescent="0.3">
      <c r="A32" s="37"/>
      <c r="B32" s="45"/>
      <c r="C32" s="45"/>
      <c r="D32" s="45"/>
      <c r="E32" s="45"/>
      <c r="F32" s="45"/>
      <c r="G32" s="22"/>
      <c r="H32" s="22" t="str">
        <f t="shared" si="6"/>
        <v/>
      </c>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3"/>
    </row>
    <row r="33" spans="1:64" s="3" customFormat="1" ht="30" customHeight="1" thickBot="1" x14ac:dyDescent="0.3">
      <c r="A33" s="37"/>
      <c r="B33" s="17" t="s">
        <v>0</v>
      </c>
      <c r="C33" s="18"/>
      <c r="D33" s="19"/>
      <c r="E33" s="20"/>
      <c r="F33" s="21"/>
      <c r="G33" s="6"/>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row>
    <row r="34" spans="1:64" s="3" customFormat="1" ht="30" customHeight="1" x14ac:dyDescent="0.25">
      <c r="A34" s="37"/>
      <c r="B34"/>
      <c r="C34"/>
      <c r="D34"/>
      <c r="E34" s="5"/>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row>
    <row r="35" spans="1:64" s="3" customFormat="1" ht="30" customHeight="1" x14ac:dyDescent="0.25">
      <c r="A35" s="37"/>
      <c r="B35"/>
      <c r="C35" s="14"/>
      <c r="D35"/>
      <c r="E35" s="5"/>
      <c r="F35" s="39"/>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row>
    <row r="36" spans="1:64" s="3" customFormat="1" ht="30" customHeight="1" x14ac:dyDescent="0.25">
      <c r="A36" s="37"/>
      <c r="B36"/>
      <c r="C36" s="15"/>
      <c r="D36"/>
      <c r="E36" s="5"/>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row>
    <row r="37" spans="1:64" s="3" customFormat="1" ht="30" customHeight="1" x14ac:dyDescent="0.25">
      <c r="A37" s="37" t="s">
        <v>27</v>
      </c>
      <c r="B37"/>
      <c r="C37"/>
      <c r="D37"/>
      <c r="E37" s="5"/>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row>
    <row r="38" spans="1:64" s="3" customFormat="1" ht="30" customHeight="1" x14ac:dyDescent="0.25">
      <c r="A38" s="38" t="s">
        <v>26</v>
      </c>
      <c r="B38"/>
      <c r="C38"/>
      <c r="D38"/>
      <c r="E38" s="5"/>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25:D33 D17:D23 D7:D10 D12:D1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2" priority="33">
      <formula>AND(TODAY()&gt;=I$5,TODAY()&lt;J$5)</formula>
    </cfRule>
  </conditionalFormatting>
  <conditionalFormatting sqref="I7:BL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D25:D33 D17:D23 D7:D10 D12:D15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27" customWidth="1"/>
    <col min="2" max="16384" width="9.140625" style="2"/>
  </cols>
  <sheetData>
    <row r="1" spans="1:2" ht="46.5" customHeight="1" x14ac:dyDescent="0.2"/>
    <row r="2" spans="1:2" s="29" customFormat="1" ht="15.75" x14ac:dyDescent="0.25">
      <c r="A2" s="28" t="s">
        <v>12</v>
      </c>
      <c r="B2" s="28"/>
    </row>
    <row r="3" spans="1:2" s="33" customFormat="1" ht="27" customHeight="1" x14ac:dyDescent="0.25">
      <c r="A3" s="34" t="s">
        <v>17</v>
      </c>
      <c r="B3" s="34"/>
    </row>
    <row r="4" spans="1:2" s="30" customFormat="1" ht="26.25" x14ac:dyDescent="0.4">
      <c r="A4" s="31" t="s">
        <v>11</v>
      </c>
    </row>
    <row r="5" spans="1:2" ht="74.099999999999994" customHeight="1" x14ac:dyDescent="0.2">
      <c r="A5" s="32" t="s">
        <v>20</v>
      </c>
    </row>
    <row r="6" spans="1:2" ht="26.25" customHeight="1" x14ac:dyDescent="0.2">
      <c r="A6" s="31" t="s">
        <v>23</v>
      </c>
    </row>
    <row r="7" spans="1:2" s="27" customFormat="1" ht="204.95" customHeight="1" x14ac:dyDescent="0.25">
      <c r="A7" s="36" t="s">
        <v>22</v>
      </c>
    </row>
    <row r="8" spans="1:2" s="30" customFormat="1" ht="26.25" x14ac:dyDescent="0.4">
      <c r="A8" s="31" t="s">
        <v>13</v>
      </c>
    </row>
    <row r="9" spans="1:2" ht="60" x14ac:dyDescent="0.2">
      <c r="A9" s="32" t="s">
        <v>21</v>
      </c>
    </row>
    <row r="10" spans="1:2" s="27" customFormat="1" ht="27.95" customHeight="1" x14ac:dyDescent="0.25">
      <c r="A10" s="35" t="s">
        <v>19</v>
      </c>
    </row>
    <row r="11" spans="1:2" s="30" customFormat="1" ht="26.25" x14ac:dyDescent="0.4">
      <c r="A11" s="31" t="s">
        <v>10</v>
      </c>
    </row>
    <row r="12" spans="1:2" ht="30" x14ac:dyDescent="0.2">
      <c r="A12" s="32" t="s">
        <v>18</v>
      </c>
    </row>
    <row r="13" spans="1:2" s="27" customFormat="1" ht="27.95" customHeight="1" x14ac:dyDescent="0.25">
      <c r="A13" s="35" t="s">
        <v>4</v>
      </c>
    </row>
    <row r="14" spans="1:2" s="30" customFormat="1" ht="26.25" x14ac:dyDescent="0.4">
      <c r="A14" s="31" t="s">
        <v>14</v>
      </c>
    </row>
    <row r="15" spans="1:2" ht="75" customHeight="1" x14ac:dyDescent="0.2">
      <c r="A15" s="32" t="s">
        <v>15</v>
      </c>
    </row>
    <row r="16" spans="1:2" ht="75" x14ac:dyDescent="0.2">
      <c r="A16" s="32" t="s">
        <v>16</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ProjectSchedule</vt:lpstr>
      <vt:lpstr>Sheet1</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2019-07-04T11:56:44Z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