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nipp/Dropbox/AppAcad/weeks/TaskRabbitClone/spreadsheets/"/>
    </mc:Choice>
  </mc:AlternateContent>
  <xr:revisionPtr revIDLastSave="0" documentId="13_ncr:1_{B018BDF9-EA2B-7C4A-A845-4524E8C441D3}" xr6:coauthVersionLast="45" xr6:coauthVersionMax="45" xr10:uidLastSave="{00000000-0000-0000-0000-000000000000}"/>
  <bookViews>
    <workbookView xWindow="0" yWindow="460" windowWidth="35840" windowHeight="20400" xr2:uid="{3AD07EED-9D3A-6143-A75B-9D19FC2AF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E21" i="1"/>
  <c r="B22" i="1"/>
  <c r="C22" i="1" s="1"/>
  <c r="B21" i="1"/>
  <c r="C21" i="1" s="1"/>
  <c r="E19" i="1"/>
  <c r="B19" i="1"/>
  <c r="H19" i="1" s="1"/>
  <c r="E18" i="1"/>
  <c r="E10" i="1"/>
  <c r="E11" i="1"/>
  <c r="B10" i="1"/>
  <c r="H10" i="1" s="1"/>
  <c r="B11" i="1"/>
  <c r="C11" i="1" s="1"/>
  <c r="C19" i="1" l="1"/>
  <c r="H11" i="1"/>
  <c r="B8" i="1"/>
  <c r="C8" i="1" s="1"/>
  <c r="E8" i="1"/>
  <c r="E2" i="1"/>
  <c r="E5" i="1"/>
  <c r="E4" i="1"/>
  <c r="E9" i="1"/>
  <c r="E26" i="1"/>
  <c r="E7" i="1"/>
  <c r="E6" i="1"/>
  <c r="E13" i="1"/>
  <c r="E15" i="1"/>
  <c r="E12" i="1"/>
  <c r="E14" i="1"/>
  <c r="E23" i="1"/>
  <c r="E25" i="1"/>
  <c r="E24" i="1"/>
  <c r="E27" i="1"/>
  <c r="E17" i="1"/>
  <c r="E16" i="1"/>
  <c r="E20" i="1"/>
  <c r="E3" i="1"/>
  <c r="B27" i="1" l="1" a="1"/>
  <c r="B27" i="1" s="1"/>
  <c r="B25" i="1"/>
  <c r="C27" i="1" l="1"/>
  <c r="H27" i="1"/>
  <c r="C25" i="1"/>
  <c r="H25" i="1"/>
  <c r="B13" i="1"/>
  <c r="B6" i="1"/>
  <c r="C6" i="1" s="1"/>
  <c r="B20" i="1"/>
  <c r="B2" i="1"/>
  <c r="B17" i="1"/>
  <c r="B16" i="1"/>
  <c r="B23" i="1"/>
  <c r="B14" i="1"/>
  <c r="C14" i="1" s="1"/>
  <c r="B15" i="1"/>
  <c r="C15" i="1" s="1"/>
  <c r="B12" i="1"/>
  <c r="C12" i="1" s="1"/>
  <c r="B4" i="1"/>
  <c r="B9" i="1"/>
  <c r="B26" i="1"/>
  <c r="B24" i="1"/>
  <c r="C24" i="1" s="1"/>
  <c r="C4" i="1" l="1"/>
  <c r="H4" i="1"/>
  <c r="C20" i="1"/>
  <c r="H20" i="1"/>
  <c r="C9" i="1"/>
  <c r="H9" i="1"/>
  <c r="C17" i="1"/>
  <c r="H17" i="1"/>
  <c r="C2" i="1"/>
  <c r="H2" i="1"/>
  <c r="C13" i="1"/>
  <c r="H13" i="1"/>
  <c r="C23" i="1"/>
  <c r="H23" i="1"/>
  <c r="C26" i="1"/>
  <c r="H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<sst xmlns="http://schemas.openxmlformats.org/spreadsheetml/2006/main" count="148" uniqueCount="70">
  <si>
    <t>no</t>
  </si>
  <si>
    <t>user details ("account")</t>
  </si>
  <si>
    <t>a tags?</t>
  </si>
  <si>
    <t>path</t>
  </si>
  <si>
    <t>create an account</t>
  </si>
  <si>
    <t>/</t>
  </si>
  <si>
    <t>home page</t>
  </si>
  <si>
    <t>nav bar: sign-in/up, see list of job-types</t>
  </si>
  <si>
    <t>/users</t>
  </si>
  <si>
    <t>/users/:id</t>
  </si>
  <si>
    <t>/users/signIn</t>
  </si>
  <si>
    <t>render a form for logging in</t>
  </si>
  <si>
    <t>authenticate the user</t>
  </si>
  <si>
    <t>NA</t>
  </si>
  <si>
    <t>/users/signInOrUp</t>
  </si>
  <si>
    <t>maybe later</t>
  </si>
  <si>
    <t>purpose</t>
  </si>
  <si>
    <t>render form for changing 
account details</t>
  </si>
  <si>
    <t>note</t>
  </si>
  <si>
    <t>delete jobs 1st</t>
  </si>
  <si>
    <t>/jobTypes</t>
  </si>
  <si>
    <t>show all types of jobs</t>
  </si>
  <si>
    <t>/users/:id/jobs, /users/:id/update, /jobTypes</t>
  </si>
  <si>
    <t>filtering, specifics in re each jobType</t>
  </si>
  <si>
    <t>show taskers for this jobType</t>
  </si>
  <si>
    <t>one for each tasker?</t>
  </si>
  <si>
    <t>show details in re this tasker</t>
  </si>
  <si>
    <t>select this tasker?</t>
  </si>
  <si>
    <t>mutating Job model (add row)</t>
  </si>
  <si>
    <t>verb</t>
  </si>
  <si>
    <t>CRUD</t>
  </si>
  <si>
    <t>R</t>
  </si>
  <si>
    <t>C</t>
  </si>
  <si>
    <t>U</t>
  </si>
  <si>
    <t>D</t>
  </si>
  <si>
    <t>/users/new</t>
  </si>
  <si>
    <t>/users/:id(\\d+)/edit</t>
  </si>
  <si>
    <t>/users/log-in</t>
  </si>
  <si>
    <t>RUD</t>
  </si>
  <si>
    <t>mutates
db?</t>
  </si>
  <si>
    <t>mutating User model (patch row)</t>
  </si>
  <si>
    <t>mutating User model (delete row)</t>
  </si>
  <si>
    <t>/users/:id/jobs</t>
  </si>
  <si>
    <t>view user's list of jobs</t>
  </si>
  <si>
    <t>/users/:id1/jobs/:id2</t>
  </si>
  <si>
    <t>view details of particular job</t>
  </si>
  <si>
    <t>/jobTypes/:id1/taskers/:id2</t>
  </si>
  <si>
    <t>render form for creating new user</t>
  </si>
  <si>
    <t>res.redirect
at end</t>
  </si>
  <si>
    <t>/jobTypes/:id(\\d+)</t>
  </si>
  <si>
    <t>/users/:id(\\d+)</t>
  </si>
  <si>
    <t>/users/:id(\\d+)/jobs</t>
  </si>
  <si>
    <t>!get</t>
  </si>
  <si>
    <t>none</t>
  </si>
  <si>
    <t>google
#D("/users/:id")</t>
  </si>
  <si>
    <t>CUD</t>
  </si>
  <si>
    <t>!post</t>
  </si>
  <si>
    <t>how to get there?
(e.g., after a CUD)</t>
  </si>
  <si>
    <t>#R("/users/:id/jobs/new")</t>
  </si>
  <si>
    <t>mutating JobTypes model (stretch)</t>
  </si>
  <si>
    <t>later</t>
  </si>
  <si>
    <t>a-tag on "/", etc</t>
  </si>
  <si>
    <t>a-tag on /jobTypes</t>
  </si>
  <si>
    <t>a-tag on /jobTypes/:id1</t>
  </si>
  <si>
    <t>a-tag on "/"</t>
  </si>
  <si>
    <t>Y</t>
  </si>
  <si>
    <t>UD</t>
  </si>
  <si>
    <t>nested-
ness</t>
  </si>
  <si>
    <t>stretch</t>
  </si>
  <si>
    <t>create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</si>
</sst>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0B5F-4350-EE4D-BB2C-AF3AB45FCCB3}">
  <dimension ref="A1:J27"/>
  <sheetViews>
    <sheetView tabSelected="1" topLeftCell="A11" workbookViewId="0">
      <selection activeCell="D20" sqref="D20"/>
    </sheetView>
  </sheetViews>
  <sheetFormatPr baseColWidth="10" defaultRowHeight="31" x14ac:dyDescent="0.35"/>
  <cols>
    <col min="1" max="1" width="13.6640625" style="4" customWidth="1"/>
    <col min="2" max="2" width="12.5" style="4" customWidth="1"/>
    <col min="3" max="3" width="14.5" style="4" customWidth="1"/>
    <col min="4" max="4" width="48" style="1" customWidth="1"/>
    <col min="5" max="5" width="14" style="4" customWidth="1"/>
    <col min="6" max="6" width="57.1640625" style="1" customWidth="1"/>
    <col min="7" max="7" width="42.83203125" style="1" customWidth="1"/>
    <col min="8" max="8" width="25.1640625" style="1" customWidth="1"/>
    <col min="9" max="9" width="74.83203125" style="1" customWidth="1"/>
    <col min="10" max="10" width="27.6640625" style="1" customWidth="1"/>
    <col min="11" max="16384" width="10.83203125" style="1"/>
  </cols>
  <sheetData>
    <row r="1" spans="1:10" ht="96" x14ac:dyDescent="0.35">
      <c r="A1" s="3" t="s">
        <v>30</v>
      </c>
      <c r="B1" s="3" t="s">
        <v>29</v>
      </c>
      <c r="C1" s="3" t="s">
        <v>39</v>
      </c>
      <c r="D1" s="1" t="s">
        <v>3</v>
      </c>
      <c r="E1" s="3" t="s">
        <v>67</v>
      </c>
      <c r="F1" s="1" t="s">
        <v>16</v>
      </c>
      <c r="G1" s="2" t="s">
        <v>57</v>
      </c>
      <c r="H1" s="2" t="s">
        <v>48</v>
      </c>
      <c r="I1" s="1" t="s">
        <v>2</v>
      </c>
      <c r="J1" s="1" t="s">
        <v>18</v>
      </c>
    </row>
    <row r="2" spans="1:10" ht="64" x14ac:dyDescent="0.35">
      <c r="A2" s="4" t="s">
        <v>31</v>
      </c>
      <c r="B2" s="4" t="str">
        <f>IF(A2="R","get",IF(A2="C","post",IF(A2="U","putch","delete")))</f>
        <v>get</v>
      </c>
      <c r="C2" s="4" t="str">
        <f>IF(B2="get","N","Y")</f>
        <v>N</v>
      </c>
      <c r="D2" s="1" t="s">
        <v>5</v>
      </c>
      <c r="E2" s="4">
        <f>LEN(D2)-LEN(SUBSTITUTE(D2,"/",""))</f>
        <v>1</v>
      </c>
      <c r="F2" s="1" t="s">
        <v>6</v>
      </c>
      <c r="G2" s="2" t="s">
        <v>54</v>
      </c>
      <c r="H2" s="1" t="str">
        <f>IF(B2="get","NA","yes")</f>
        <v>NA</v>
      </c>
      <c r="I2" s="1" t="s">
        <v>7</v>
      </c>
    </row>
    <row r="3" spans="1:10" ht="32" x14ac:dyDescent="0.35">
      <c r="A3" s="4" t="s">
        <v>55</v>
      </c>
      <c r="B3" s="4" t="s">
        <v>52</v>
      </c>
      <c r="C3" s="4" t="s">
        <v>13</v>
      </c>
      <c r="D3" s="1" t="s">
        <v>5</v>
      </c>
      <c r="E3" s="4">
        <f>LEN(D3)-LEN(SUBSTITUTE(D3,"/",""))</f>
        <v>1</v>
      </c>
      <c r="F3" s="1" t="s">
        <v>53</v>
      </c>
      <c r="G3" s="2" t="s">
        <v>13</v>
      </c>
      <c r="H3" s="1" t="s">
        <v>13</v>
      </c>
      <c r="I3" s="1" t="s">
        <v>13</v>
      </c>
    </row>
    <row r="4" spans="1:10" x14ac:dyDescent="0.35">
      <c r="A4" s="4" t="s">
        <v>31</v>
      </c>
      <c r="B4" s="4" t="str">
        <f>IF(A4="R","get",IF(A4="C","post",IF(A4="U","putch","delete")))</f>
        <v>get</v>
      </c>
      <c r="C4" s="4" t="str">
        <f>IF(B4="get","N","Y")</f>
        <v>N</v>
      </c>
      <c r="D4" s="1" t="s">
        <v>20</v>
      </c>
      <c r="E4" s="4">
        <f>LEN(D4)-LEN(SUBSTITUTE(D4,"/",""))</f>
        <v>1</v>
      </c>
      <c r="F4" s="1" t="s">
        <v>21</v>
      </c>
      <c r="G4" s="1" t="s">
        <v>61</v>
      </c>
      <c r="H4" s="1" t="str">
        <f>IF(B4="get","NA","yes")</f>
        <v>NA</v>
      </c>
      <c r="I4" s="1" t="s">
        <v>23</v>
      </c>
    </row>
    <row r="5" spans="1:10" x14ac:dyDescent="0.35">
      <c r="A5" s="4" t="s">
        <v>55</v>
      </c>
      <c r="B5" s="4" t="s">
        <v>52</v>
      </c>
      <c r="C5" s="4" t="s">
        <v>65</v>
      </c>
      <c r="D5" s="1" t="s">
        <v>20</v>
      </c>
      <c r="E5" s="4">
        <f>LEN(D5)-LEN(SUBSTITUTE(D5,"/",""))</f>
        <v>1</v>
      </c>
      <c r="F5" s="1" t="s">
        <v>59</v>
      </c>
      <c r="G5" s="1" t="s">
        <v>60</v>
      </c>
      <c r="H5" s="1" t="s">
        <v>60</v>
      </c>
      <c r="I5" s="1" t="s">
        <v>60</v>
      </c>
    </row>
    <row r="6" spans="1:10" x14ac:dyDescent="0.35">
      <c r="A6" s="4" t="s">
        <v>32</v>
      </c>
      <c r="B6" s="4" t="str">
        <f>IF(A6="R","get",IF(A6="C","post",IF(A6="U","putch","delete")))</f>
        <v>post</v>
      </c>
      <c r="C6" s="4" t="str">
        <f>IF(B6="get","N","Y")</f>
        <v>Y</v>
      </c>
      <c r="D6" s="1" t="s">
        <v>8</v>
      </c>
      <c r="E6" s="4">
        <f>LEN(D6)-LEN(SUBSTITUTE(D6,"/",""))</f>
        <v>1</v>
      </c>
      <c r="F6" s="1" t="s">
        <v>4</v>
      </c>
      <c r="G6" s="1" t="s">
        <v>35</v>
      </c>
      <c r="H6" s="1" t="s">
        <v>42</v>
      </c>
      <c r="I6" s="1" t="s">
        <v>13</v>
      </c>
    </row>
    <row r="7" spans="1:10" x14ac:dyDescent="0.35">
      <c r="A7" s="4" t="s">
        <v>38</v>
      </c>
      <c r="B7" s="4" t="s">
        <v>56</v>
      </c>
      <c r="C7" s="4" t="s">
        <v>13</v>
      </c>
      <c r="D7" s="1" t="s">
        <v>8</v>
      </c>
      <c r="E7" s="4">
        <f>LEN(D7)-LEN(SUBSTITUTE(D7,"/",""))</f>
        <v>1</v>
      </c>
      <c r="F7" s="1" t="s">
        <v>68</v>
      </c>
      <c r="G7" s="1" t="s">
        <v>13</v>
      </c>
      <c r="H7" s="1" t="s">
        <v>13</v>
      </c>
      <c r="I7" s="1" t="s">
        <v>13</v>
      </c>
    </row>
    <row r="8" spans="1:10" x14ac:dyDescent="0.35">
      <c r="A8" s="4" t="s">
        <v>32</v>
      </c>
      <c r="B8" s="4" t="str">
        <f>IF(A8="R","get",IF(A8="C","post",IF(A8="U","putch","delete")))</f>
        <v>post</v>
      </c>
      <c r="C8" s="4" t="str">
        <f>IF(B8="get","N","Y")</f>
        <v>Y</v>
      </c>
      <c r="D8" s="1" t="s">
        <v>49</v>
      </c>
      <c r="E8" s="4">
        <f>LEN(D8)-LEN(SUBSTITUTE(D8,"/",""))</f>
        <v>2</v>
      </c>
      <c r="F8" s="1" t="s">
        <v>53</v>
      </c>
      <c r="H8" s="1" t="s">
        <v>13</v>
      </c>
    </row>
    <row r="9" spans="1:10" x14ac:dyDescent="0.35">
      <c r="A9" s="4" t="s">
        <v>31</v>
      </c>
      <c r="B9" s="4" t="str">
        <f>IF(A9="R","get",IF(A9="C","post",IF(A9="U","putch","delete")))</f>
        <v>get</v>
      </c>
      <c r="C9" s="4" t="str">
        <f>IF(B9="get","N","Y")</f>
        <v>N</v>
      </c>
      <c r="D9" s="1" t="s">
        <v>49</v>
      </c>
      <c r="E9" s="4">
        <f>LEN(D9)-LEN(SUBSTITUTE(D9,"/",""))</f>
        <v>2</v>
      </c>
      <c r="F9" s="1" t="s">
        <v>24</v>
      </c>
      <c r="G9" s="1" t="s">
        <v>62</v>
      </c>
      <c r="H9" s="1" t="str">
        <f>IF(B9="get","NA","yes")</f>
        <v>NA</v>
      </c>
      <c r="I9" s="1" t="s">
        <v>25</v>
      </c>
    </row>
    <row r="10" spans="1:10" x14ac:dyDescent="0.35">
      <c r="A10" s="4" t="s">
        <v>33</v>
      </c>
      <c r="B10" s="4" t="str">
        <f>IF(A10="R","get",IF(A10="C","post",IF(A10="U","putch","delete")))</f>
        <v>putch</v>
      </c>
      <c r="C10" s="4" t="s">
        <v>65</v>
      </c>
      <c r="D10" s="1" t="s">
        <v>49</v>
      </c>
      <c r="E10" s="4">
        <f>LEN(D10)-LEN(SUBSTITUTE(D10,"/",""))</f>
        <v>2</v>
      </c>
      <c r="F10" s="1" t="s">
        <v>68</v>
      </c>
      <c r="H10" s="1" t="str">
        <f>IF(B10="get","NA","yes")</f>
        <v>yes</v>
      </c>
    </row>
    <row r="11" spans="1:10" x14ac:dyDescent="0.35">
      <c r="A11" s="4" t="s">
        <v>34</v>
      </c>
      <c r="B11" s="4" t="str">
        <f>IF(A11="R","get",IF(A11="C","post",IF(A11="U","putch","delete")))</f>
        <v>delete</v>
      </c>
      <c r="C11" s="4" t="str">
        <f>IF(B11="get","N","Y")</f>
        <v>Y</v>
      </c>
      <c r="D11" s="1" t="s">
        <v>49</v>
      </c>
      <c r="E11" s="4">
        <f>LEN(D11)-LEN(SUBSTITUTE(D11,"/",""))</f>
        <v>2</v>
      </c>
      <c r="F11" s="1" t="s">
        <v>68</v>
      </c>
      <c r="H11" s="1" t="str">
        <f>IF(B11="get","NA","yes")</f>
        <v>yes</v>
      </c>
    </row>
    <row r="12" spans="1:10" x14ac:dyDescent="0.35">
      <c r="A12" s="4" t="s">
        <v>32</v>
      </c>
      <c r="B12" s="4" t="str">
        <f>IF(A12="R","get",IF(A12="C","post",IF(A12="U","putch","delete")))</f>
        <v>post</v>
      </c>
      <c r="C12" s="4" t="str">
        <f>IF(B12="get","N","Y")</f>
        <v>Y</v>
      </c>
      <c r="D12" s="1" t="s">
        <v>50</v>
      </c>
      <c r="E12" s="4">
        <f>LEN(D12)-LEN(SUBSTITUTE(D12,"/",""))</f>
        <v>2</v>
      </c>
      <c r="F12" s="1" t="s">
        <v>53</v>
      </c>
      <c r="G12" s="1" t="s">
        <v>13</v>
      </c>
      <c r="H12" s="1" t="s">
        <v>13</v>
      </c>
      <c r="I12" s="1" t="s">
        <v>13</v>
      </c>
    </row>
    <row r="13" spans="1:10" x14ac:dyDescent="0.35">
      <c r="A13" s="4" t="s">
        <v>31</v>
      </c>
      <c r="B13" s="4" t="str">
        <f>IF(A13="R","get",IF(A13="C","post",IF(A13="U","putch","delete")))</f>
        <v>get</v>
      </c>
      <c r="C13" s="4" t="str">
        <f>IF(B13="get","N","Y")</f>
        <v>N</v>
      </c>
      <c r="D13" s="1" t="s">
        <v>50</v>
      </c>
      <c r="E13" s="4">
        <f>LEN(D13)-LEN(SUBSTITUTE(D13,"/",""))</f>
        <v>2</v>
      </c>
      <c r="F13" s="1" t="s">
        <v>1</v>
      </c>
      <c r="G13" s="1" t="s">
        <v>14</v>
      </c>
      <c r="H13" s="1" t="str">
        <f>IF(B13="get","NA","yes")</f>
        <v>NA</v>
      </c>
      <c r="I13" s="1" t="s">
        <v>22</v>
      </c>
    </row>
    <row r="14" spans="1:10" x14ac:dyDescent="0.35">
      <c r="A14" s="4" t="s">
        <v>33</v>
      </c>
      <c r="B14" s="4" t="str">
        <f>IF(A14="R","get",IF(A14="C","post",IF(A14="U","putch","delete")))</f>
        <v>putch</v>
      </c>
      <c r="C14" s="4" t="str">
        <f>IF(B14="get","N","Y")</f>
        <v>Y</v>
      </c>
      <c r="D14" s="1" t="s">
        <v>50</v>
      </c>
      <c r="E14" s="4">
        <f>LEN(D14)-LEN(SUBSTITUTE(D14,"/",""))</f>
        <v>2</v>
      </c>
      <c r="F14" s="1" t="s">
        <v>40</v>
      </c>
      <c r="H14" s="1" t="s">
        <v>9</v>
      </c>
      <c r="I14" s="1" t="s">
        <v>13</v>
      </c>
    </row>
    <row r="15" spans="1:10" x14ac:dyDescent="0.35">
      <c r="A15" s="4" t="s">
        <v>34</v>
      </c>
      <c r="B15" s="4" t="str">
        <f>IF(A15="R","get",IF(A15="C","post",IF(A15="U","putch","delete")))</f>
        <v>delete</v>
      </c>
      <c r="C15" s="4" t="str">
        <f>IF(B15="get","N","Y")</f>
        <v>Y</v>
      </c>
      <c r="D15" s="1" t="s">
        <v>50</v>
      </c>
      <c r="E15" s="4">
        <f>LEN(D15)-LEN(SUBSTITUTE(D15,"/",""))</f>
        <v>2</v>
      </c>
      <c r="F15" s="1" t="s">
        <v>41</v>
      </c>
      <c r="H15" s="1" t="s">
        <v>5</v>
      </c>
      <c r="J15" s="1" t="s">
        <v>19</v>
      </c>
    </row>
    <row r="16" spans="1:10" x14ac:dyDescent="0.35">
      <c r="A16" s="4" t="s">
        <v>32</v>
      </c>
      <c r="B16" s="4" t="str">
        <f>IF(A16="R","get",IF(A16="C","post",IF(A16="U","putch","delete")))</f>
        <v>post</v>
      </c>
      <c r="C16" s="4" t="s">
        <v>0</v>
      </c>
      <c r="D16" s="1" t="s">
        <v>37</v>
      </c>
      <c r="E16" s="4">
        <f>LEN(D16)-LEN(SUBSTITUTE(D16,"/",""))</f>
        <v>2</v>
      </c>
      <c r="F16" s="1" t="s">
        <v>12</v>
      </c>
      <c r="G16" s="1" t="s">
        <v>10</v>
      </c>
      <c r="H16" s="1" t="s">
        <v>42</v>
      </c>
      <c r="I16" s="1" t="s">
        <v>13</v>
      </c>
    </row>
    <row r="17" spans="1:9" x14ac:dyDescent="0.35">
      <c r="A17" s="4" t="s">
        <v>31</v>
      </c>
      <c r="B17" s="4" t="str">
        <f>IF(A17="R","get",IF(A17="C","post",IF(A17="U","putch","delete")))</f>
        <v>get</v>
      </c>
      <c r="C17" s="4" t="str">
        <f>IF(B17="get","N","Y")</f>
        <v>N</v>
      </c>
      <c r="D17" s="1" t="s">
        <v>37</v>
      </c>
      <c r="E17" s="4">
        <f>LEN(D17)-LEN(SUBSTITUTE(D17,"/",""))</f>
        <v>2</v>
      </c>
      <c r="F17" s="1" t="s">
        <v>11</v>
      </c>
      <c r="G17" s="1" t="s">
        <v>64</v>
      </c>
      <c r="H17" s="1" t="str">
        <f>IF(B17="get","NA","yes")</f>
        <v>NA</v>
      </c>
      <c r="I17" s="1" t="s">
        <v>15</v>
      </c>
    </row>
    <row r="18" spans="1:9" x14ac:dyDescent="0.35">
      <c r="A18" s="4" t="s">
        <v>66</v>
      </c>
      <c r="B18" s="4" t="s">
        <v>56</v>
      </c>
      <c r="C18" s="4" t="s">
        <v>13</v>
      </c>
      <c r="D18" s="1" t="s">
        <v>37</v>
      </c>
      <c r="E18" s="4">
        <f>LEN(D18)-LEN(SUBSTITUTE(D18,"/",""))</f>
        <v>2</v>
      </c>
      <c r="F18" s="1" t="s">
        <v>53</v>
      </c>
      <c r="G18" s="1" t="s">
        <v>13</v>
      </c>
      <c r="H18" s="1" t="s">
        <v>13</v>
      </c>
      <c r="I18" s="1" t="s">
        <v>13</v>
      </c>
    </row>
    <row r="19" spans="1:9" x14ac:dyDescent="0.35">
      <c r="A19" s="4" t="s">
        <v>32</v>
      </c>
      <c r="B19" s="4" t="str">
        <f>IF(A19="R","get",IF(A19="C","post",IF(A19="U","putch","delete")))</f>
        <v>post</v>
      </c>
      <c r="C19" s="4" t="str">
        <f>IF(B19="get","N","Y")</f>
        <v>Y</v>
      </c>
      <c r="D19" s="1" t="s">
        <v>35</v>
      </c>
      <c r="E19" s="4">
        <f>LEN(D19)-LEN(SUBSTITUTE(D19,"/",""))</f>
        <v>2</v>
      </c>
      <c r="F19" s="1" t="s">
        <v>69</v>
      </c>
      <c r="H19" s="1" t="str">
        <f>IF(B19="get","NA","yes")</f>
        <v>yes</v>
      </c>
    </row>
    <row r="20" spans="1:9" x14ac:dyDescent="0.35">
      <c r="A20" s="4" t="s">
        <v>31</v>
      </c>
      <c r="B20" s="4" t="str">
        <f>IF(A20="R","get",IF(A20="C","post",IF(A20="U","putch","delete")))</f>
        <v>get</v>
      </c>
      <c r="C20" s="4" t="str">
        <f>IF(B20="get","N","Y")</f>
        <v>N</v>
      </c>
      <c r="D20" s="1" t="s">
        <v>35</v>
      </c>
      <c r="E20" s="4">
        <f>LEN(D20)-LEN(SUBSTITUTE(D20,"/",""))</f>
        <v>2</v>
      </c>
      <c r="F20" s="1" t="s">
        <v>47</v>
      </c>
      <c r="G20" s="1" t="s">
        <v>64</v>
      </c>
      <c r="H20" s="1" t="str">
        <f>IF(B20="get","NA","yes")</f>
        <v>NA</v>
      </c>
      <c r="I20" s="1" t="s">
        <v>15</v>
      </c>
    </row>
    <row r="21" spans="1:9" x14ac:dyDescent="0.35">
      <c r="A21" s="4" t="s">
        <v>33</v>
      </c>
      <c r="B21" s="4" t="str">
        <f>IF(A21="R","get",IF(A21="C","post",IF(A21="U","putch","delete")))</f>
        <v>putch</v>
      </c>
      <c r="C21" s="4" t="str">
        <f>IF(B21="get","N","Y")</f>
        <v>Y</v>
      </c>
      <c r="D21" s="1" t="s">
        <v>35</v>
      </c>
      <c r="E21" s="4">
        <f>LEN(D21)-LEN(SUBSTITUTE(D21,"/",""))</f>
        <v>2</v>
      </c>
      <c r="F21" s="1" t="s">
        <v>53</v>
      </c>
      <c r="G21" s="1" t="s">
        <v>13</v>
      </c>
      <c r="H21" s="1" t="s">
        <v>13</v>
      </c>
      <c r="I21" s="1" t="s">
        <v>13</v>
      </c>
    </row>
    <row r="22" spans="1:9" x14ac:dyDescent="0.35">
      <c r="A22" s="4" t="s">
        <v>34</v>
      </c>
      <c r="B22" s="4" t="str">
        <f>IF(A22="R","get",IF(A22="C","post",IF(A22="U","putch","delete")))</f>
        <v>delete</v>
      </c>
      <c r="C22" s="4" t="str">
        <f>IF(B22="get","N","Y")</f>
        <v>Y</v>
      </c>
      <c r="D22" s="1" t="s">
        <v>35</v>
      </c>
      <c r="E22" s="4">
        <f>LEN(D22)-LEN(SUBSTITUTE(D22,"/",""))</f>
        <v>2</v>
      </c>
      <c r="F22" s="1" t="s">
        <v>53</v>
      </c>
      <c r="G22" s="1" t="s">
        <v>13</v>
      </c>
      <c r="H22" s="1" t="s">
        <v>13</v>
      </c>
      <c r="I22" s="1" t="s">
        <v>13</v>
      </c>
    </row>
    <row r="23" spans="1:9" ht="64" x14ac:dyDescent="0.35">
      <c r="A23" s="4" t="s">
        <v>31</v>
      </c>
      <c r="B23" s="4" t="str">
        <f>IF(A23="R","get",IF(A23="C","post",IF(A23="U","putch","delete")))</f>
        <v>get</v>
      </c>
      <c r="C23" s="4" t="str">
        <f>IF(B23="get","N","Y")</f>
        <v>N</v>
      </c>
      <c r="D23" s="1" t="s">
        <v>36</v>
      </c>
      <c r="E23" s="4">
        <f>LEN(D23)-LEN(SUBSTITUTE(D23,"/",""))</f>
        <v>3</v>
      </c>
      <c r="F23" s="2" t="s">
        <v>17</v>
      </c>
      <c r="G23" s="1" t="s">
        <v>9</v>
      </c>
      <c r="H23" s="1" t="str">
        <f>IF(B23="get","NA","yes")</f>
        <v>NA</v>
      </c>
      <c r="I23" s="1" t="s">
        <v>15</v>
      </c>
    </row>
    <row r="24" spans="1:9" x14ac:dyDescent="0.35">
      <c r="A24" s="4" t="s">
        <v>32</v>
      </c>
      <c r="B24" s="4" t="str">
        <f>IF(A24="R","get",IF(A24="C","post",IF(A24="U","putch","delete")))</f>
        <v>post</v>
      </c>
      <c r="C24" s="4" t="str">
        <f>IF(B24="get","N","Y")</f>
        <v>Y</v>
      </c>
      <c r="D24" s="1" t="s">
        <v>51</v>
      </c>
      <c r="E24" s="4">
        <f>LEN(D24)-LEN(SUBSTITUTE(D24,"/",""))</f>
        <v>3</v>
      </c>
      <c r="F24" s="1" t="s">
        <v>28</v>
      </c>
      <c r="G24" s="1" t="s">
        <v>58</v>
      </c>
      <c r="H24" s="1" t="s">
        <v>42</v>
      </c>
    </row>
    <row r="25" spans="1:9" x14ac:dyDescent="0.35">
      <c r="A25" s="4" t="s">
        <v>31</v>
      </c>
      <c r="B25" s="4" t="str">
        <f>IF(A25="R","get",IF(A25="C","post",IF(A25="U","putch","delete")))</f>
        <v>get</v>
      </c>
      <c r="C25" s="4" t="str">
        <f>IF(B25="get","N","Y")</f>
        <v>N</v>
      </c>
      <c r="D25" s="1" t="s">
        <v>51</v>
      </c>
      <c r="E25" s="4">
        <f>LEN(D25)-LEN(SUBSTITUTE(D25,"/",""))</f>
        <v>3</v>
      </c>
      <c r="F25" s="1" t="s">
        <v>43</v>
      </c>
      <c r="H25" s="1" t="str">
        <f>IF(B25="get","NA","yes")</f>
        <v>NA</v>
      </c>
    </row>
    <row r="26" spans="1:9" x14ac:dyDescent="0.35">
      <c r="A26" s="4" t="s">
        <v>31</v>
      </c>
      <c r="B26" s="4" t="str">
        <f>IF(A26="R","get",IF(A26="C","post",IF(A26="U","putch","delete")))</f>
        <v>get</v>
      </c>
      <c r="C26" s="4" t="str">
        <f>IF(B26="get","N","Y")</f>
        <v>N</v>
      </c>
      <c r="D26" s="1" t="s">
        <v>46</v>
      </c>
      <c r="E26" s="4">
        <f>LEN(D26)-LEN(SUBSTITUTE(D26,"/",""))</f>
        <v>4</v>
      </c>
      <c r="F26" s="1" t="s">
        <v>26</v>
      </c>
      <c r="G26" s="1" t="s">
        <v>63</v>
      </c>
      <c r="H26" s="1" t="str">
        <f>IF(B26="get","NA","yes")</f>
        <v>NA</v>
      </c>
      <c r="I26" s="1" t="s">
        <v>27</v>
      </c>
    </row>
    <row r="27" spans="1:9" x14ac:dyDescent="0.35">
      <c r="A27" s="4" t="s">
        <v>31</v>
      </c>
      <c r="B27" s="4" t="str" cm="1">
        <f t="array" ref="B27">IF(A27="R","get",IF(B21A18="C","post",IF(A27="U","putch","delete")))</f>
        <v>get</v>
      </c>
      <c r="C27" s="4" t="str">
        <f>IF(B27="get","N","Y")</f>
        <v>N</v>
      </c>
      <c r="D27" s="1" t="s">
        <v>44</v>
      </c>
      <c r="E27" s="4">
        <f>LEN(D27)-LEN(SUBSTITUTE(D27,"/",""))</f>
        <v>4</v>
      </c>
      <c r="F27" s="1" t="s">
        <v>45</v>
      </c>
      <c r="H27" s="1" t="str">
        <f>IF(B27="get","NA","yes")</f>
        <v>NA</v>
      </c>
    </row>
  </sheetData>
  <sortState xmlns:xlrd2="http://schemas.microsoft.com/office/spreadsheetml/2017/richdata2" ref="A2:J27">
    <sortCondition ref="E2:E27"/>
    <sortCondition ref="D2:D27"/>
    <sortCondition ref="A2:A27" customList="C,R,U,D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 Alison Knipp</dc:creator>
  <cp:lastModifiedBy>Peter and Alison Knipp</cp:lastModifiedBy>
  <dcterms:created xsi:type="dcterms:W3CDTF">2020-08-07T17:08:16Z</dcterms:created>
  <dcterms:modified xsi:type="dcterms:W3CDTF">2020-08-10T12:45:03Z</dcterms:modified>
</cp:coreProperties>
</file>