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5dc4232974b34/Documents/GitHub/scratch/P-51/wing/"/>
    </mc:Choice>
  </mc:AlternateContent>
  <xr:revisionPtr revIDLastSave="1597" documentId="8_{BCCE3EBF-955A-4C99-85CE-CA8B6DF7FF49}" xr6:coauthVersionLast="47" xr6:coauthVersionMax="47" xr10:uidLastSave="{55D6FADD-4603-4B5F-96F5-67BF33EA2004}"/>
  <bookViews>
    <workbookView xWindow="3156" yWindow="-48" windowWidth="24024" windowHeight="12696" xr2:uid="{184AE5E0-64F6-49EA-BE07-42A5B4C7A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1" i="1" l="1"/>
  <c r="D33" i="1" a="1"/>
  <c r="D33" i="1" s="1"/>
  <c r="E33" i="1" a="1"/>
  <c r="E33" i="1"/>
  <c r="F33" i="1" a="1"/>
  <c r="F33" i="1" s="1"/>
  <c r="D34" i="1" a="1"/>
  <c r="D34" i="1"/>
  <c r="E34" i="1" a="1"/>
  <c r="E34" i="1" s="1"/>
  <c r="F34" i="1" a="1"/>
  <c r="F34" i="1"/>
  <c r="D35" i="1" a="1"/>
  <c r="D35" i="1" s="1"/>
  <c r="E35" i="1" a="1"/>
  <c r="E35" i="1" s="1"/>
  <c r="F35" i="1" a="1"/>
  <c r="F35" i="1" s="1"/>
  <c r="D36" i="1" a="1"/>
  <c r="D36" i="1" s="1"/>
  <c r="E36" i="1" a="1"/>
  <c r="E36" i="1" s="1"/>
  <c r="F36" i="1" a="1"/>
  <c r="F36" i="1"/>
  <c r="D37" i="1" a="1"/>
  <c r="D37" i="1" s="1"/>
  <c r="E37" i="1" a="1"/>
  <c r="E37" i="1" s="1"/>
  <c r="F37" i="1" a="1"/>
  <c r="F37" i="1" s="1"/>
  <c r="D38" i="1" a="1"/>
  <c r="D38" i="1"/>
  <c r="E38" i="1" a="1"/>
  <c r="E38" i="1" s="1"/>
  <c r="F38" i="1" a="1"/>
  <c r="F38" i="1" s="1"/>
  <c r="D39" i="1" a="1"/>
  <c r="D39" i="1" s="1"/>
  <c r="E39" i="1" a="1"/>
  <c r="E39" i="1"/>
  <c r="F39" i="1" a="1"/>
  <c r="F39" i="1" s="1"/>
  <c r="D40" i="1" a="1"/>
  <c r="D40" i="1" s="1"/>
  <c r="E40" i="1" a="1"/>
  <c r="E40" i="1" s="1"/>
  <c r="F40" i="1" a="1"/>
  <c r="F40" i="1" s="1"/>
  <c r="D41" i="1" a="1"/>
  <c r="D41" i="1" s="1"/>
  <c r="E41" i="1" a="1"/>
  <c r="E41" i="1" s="1"/>
  <c r="F41" i="1" a="1"/>
  <c r="F41" i="1" s="1"/>
  <c r="D42" i="1" a="1"/>
  <c r="D42" i="1" s="1"/>
  <c r="E42" i="1" a="1"/>
  <c r="E42" i="1" s="1"/>
  <c r="F42" i="1" a="1"/>
  <c r="F42" i="1" s="1"/>
  <c r="D43" i="1" a="1"/>
  <c r="D43" i="1" s="1"/>
  <c r="E43" i="1" a="1"/>
  <c r="E43" i="1" s="1"/>
  <c r="F43" i="1" a="1"/>
  <c r="F43" i="1" s="1"/>
  <c r="D44" i="1" a="1"/>
  <c r="D44" i="1" s="1"/>
  <c r="E44" i="1" a="1"/>
  <c r="E44" i="1" s="1"/>
  <c r="F44" i="1" a="1"/>
  <c r="F44" i="1" s="1"/>
  <c r="D45" i="1" a="1"/>
  <c r="D45" i="1" s="1"/>
  <c r="E45" i="1" a="1"/>
  <c r="E45" i="1" s="1"/>
  <c r="F45" i="1" a="1"/>
  <c r="F45" i="1" s="1"/>
  <c r="D46" i="1" a="1"/>
  <c r="D46" i="1" s="1"/>
  <c r="E46" i="1" a="1"/>
  <c r="E46" i="1" s="1"/>
  <c r="F46" i="1" a="1"/>
  <c r="F46" i="1" s="1"/>
  <c r="D47" i="1" a="1"/>
  <c r="D47" i="1" s="1"/>
  <c r="G47" i="1" s="1"/>
  <c r="E47" i="1" a="1"/>
  <c r="E47" i="1"/>
  <c r="F47" i="1" a="1"/>
  <c r="F47" i="1" s="1"/>
  <c r="D48" i="1" a="1"/>
  <c r="D48" i="1" s="1"/>
  <c r="E48" i="1" a="1"/>
  <c r="E48" i="1" s="1"/>
  <c r="F48" i="1" a="1"/>
  <c r="F48" i="1"/>
  <c r="D49" i="1" a="1"/>
  <c r="D49" i="1" s="1"/>
  <c r="E49" i="1" a="1"/>
  <c r="E49" i="1" s="1"/>
  <c r="F49" i="1" a="1"/>
  <c r="F49" i="1" s="1"/>
  <c r="D50" i="1" a="1"/>
  <c r="D50" i="1"/>
  <c r="E50" i="1" a="1"/>
  <c r="E50" i="1" s="1"/>
  <c r="F50" i="1" a="1"/>
  <c r="F50" i="1" s="1"/>
  <c r="D51" i="1" a="1"/>
  <c r="D51" i="1" s="1"/>
  <c r="E51" i="1" a="1"/>
  <c r="E51" i="1" s="1"/>
  <c r="F51" i="1" a="1"/>
  <c r="F51" i="1" s="1"/>
  <c r="D52" i="1" a="1"/>
  <c r="D52" i="1" s="1"/>
  <c r="E52" i="1" a="1"/>
  <c r="E52" i="1" s="1"/>
  <c r="F52" i="1" a="1"/>
  <c r="F52" i="1"/>
  <c r="D53" i="1" a="1"/>
  <c r="D53" i="1" s="1"/>
  <c r="E53" i="1" a="1"/>
  <c r="E53" i="1" s="1"/>
  <c r="F53" i="1" a="1"/>
  <c r="F53" i="1" s="1"/>
  <c r="D54" i="1" a="1"/>
  <c r="D54" i="1" s="1"/>
  <c r="E54" i="1" a="1"/>
  <c r="E54" i="1" s="1"/>
  <c r="F54" i="1" a="1"/>
  <c r="F54" i="1" s="1"/>
  <c r="D55" i="1" a="1"/>
  <c r="D55" i="1" s="1"/>
  <c r="E55" i="1" a="1"/>
  <c r="E55" i="1" s="1"/>
  <c r="F55" i="1" a="1"/>
  <c r="F55" i="1" s="1"/>
  <c r="D56" i="1" a="1"/>
  <c r="D56" i="1" s="1"/>
  <c r="E56" i="1" a="1"/>
  <c r="E56" i="1" s="1"/>
  <c r="F56" i="1" a="1"/>
  <c r="F56" i="1" s="1"/>
  <c r="D57" i="1" a="1"/>
  <c r="D57" i="1" s="1"/>
  <c r="E57" i="1" a="1"/>
  <c r="E57" i="1" s="1"/>
  <c r="F57" i="1" a="1"/>
  <c r="F57" i="1" s="1"/>
  <c r="D58" i="1" a="1"/>
  <c r="D58" i="1"/>
  <c r="E58" i="1" a="1"/>
  <c r="E58" i="1" s="1"/>
  <c r="F58" i="1" a="1"/>
  <c r="F58" i="1" s="1"/>
  <c r="D59" i="1" a="1"/>
  <c r="D59" i="1" s="1"/>
  <c r="E59" i="1" a="1"/>
  <c r="E59" i="1"/>
  <c r="F59" i="1" a="1"/>
  <c r="F59" i="1" s="1"/>
  <c r="D60" i="1" a="1"/>
  <c r="D60" i="1" s="1"/>
  <c r="E60" i="1" a="1"/>
  <c r="E60" i="1" s="1"/>
  <c r="F60" i="1" a="1"/>
  <c r="F60" i="1"/>
  <c r="D61" i="1" a="1"/>
  <c r="D61" i="1" s="1"/>
  <c r="E61" i="1" a="1"/>
  <c r="E61" i="1" s="1"/>
  <c r="F61" i="1" a="1"/>
  <c r="F61" i="1" s="1"/>
  <c r="D62" i="1" a="1"/>
  <c r="D62" i="1" s="1"/>
  <c r="G62" i="1" s="1"/>
  <c r="E62" i="1" a="1"/>
  <c r="E62" i="1" s="1"/>
  <c r="F62" i="1" a="1"/>
  <c r="F62" i="1" s="1"/>
  <c r="D63" i="1" a="1"/>
  <c r="D63" i="1" s="1"/>
  <c r="E63" i="1" a="1"/>
  <c r="E63" i="1"/>
  <c r="F63" i="1" a="1"/>
  <c r="F63" i="1" s="1"/>
  <c r="D64" i="1" a="1"/>
  <c r="D64" i="1" s="1"/>
  <c r="E64" i="1" a="1"/>
  <c r="E64" i="1" s="1"/>
  <c r="F64" i="1" a="1"/>
  <c r="F64" i="1" s="1"/>
  <c r="D65" i="1" a="1"/>
  <c r="D65" i="1" s="1"/>
  <c r="E65" i="1" a="1"/>
  <c r="E65" i="1" s="1"/>
  <c r="F65" i="1" a="1"/>
  <c r="F65" i="1" s="1"/>
  <c r="D66" i="1" a="1"/>
  <c r="D66" i="1" s="1"/>
  <c r="E66" i="1" a="1"/>
  <c r="E66" i="1" s="1"/>
  <c r="F66" i="1" a="1"/>
  <c r="F66" i="1" s="1"/>
  <c r="D67" i="1" a="1"/>
  <c r="D67" i="1" s="1"/>
  <c r="E67" i="1" a="1"/>
  <c r="E67" i="1" s="1"/>
  <c r="F67" i="1" a="1"/>
  <c r="F67" i="1" s="1"/>
  <c r="D68" i="1" a="1"/>
  <c r="D68" i="1" s="1"/>
  <c r="E68" i="1" a="1"/>
  <c r="E68" i="1" s="1"/>
  <c r="F68" i="1" a="1"/>
  <c r="F68" i="1"/>
  <c r="D69" i="1" a="1"/>
  <c r="D69" i="1" s="1"/>
  <c r="E69" i="1" a="1"/>
  <c r="E69" i="1" s="1"/>
  <c r="F69" i="1" a="1"/>
  <c r="F69" i="1" s="1"/>
  <c r="D70" i="1" a="1"/>
  <c r="D70" i="1"/>
  <c r="E70" i="1" a="1"/>
  <c r="E70" i="1" s="1"/>
  <c r="F70" i="1" a="1"/>
  <c r="F70" i="1" s="1"/>
  <c r="D71" i="1" a="1"/>
  <c r="D71" i="1" s="1"/>
  <c r="E71" i="1" a="1"/>
  <c r="E71" i="1"/>
  <c r="F71" i="1" a="1"/>
  <c r="F71" i="1" s="1"/>
  <c r="D72" i="1" a="1"/>
  <c r="D72" i="1" s="1"/>
  <c r="E72" i="1" a="1"/>
  <c r="E72" i="1" s="1"/>
  <c r="F72" i="1" a="1"/>
  <c r="F72" i="1" s="1"/>
  <c r="D73" i="1" a="1"/>
  <c r="D73" i="1" s="1"/>
  <c r="G73" i="1" s="1"/>
  <c r="E73" i="1" a="1"/>
  <c r="E73" i="1" s="1"/>
  <c r="F73" i="1" a="1"/>
  <c r="F73" i="1" s="1"/>
  <c r="D74" i="1" a="1"/>
  <c r="D74" i="1"/>
  <c r="E74" i="1" a="1"/>
  <c r="E74" i="1" s="1"/>
  <c r="F74" i="1" a="1"/>
  <c r="F74" i="1" s="1"/>
  <c r="D75" i="1" a="1"/>
  <c r="D75" i="1" s="1"/>
  <c r="E75" i="1" a="1"/>
  <c r="E75" i="1" s="1"/>
  <c r="F75" i="1" a="1"/>
  <c r="F75" i="1" s="1"/>
  <c r="D76" i="1" a="1"/>
  <c r="D76" i="1" s="1"/>
  <c r="E76" i="1" a="1"/>
  <c r="E76" i="1" s="1"/>
  <c r="F76" i="1" a="1"/>
  <c r="F76" i="1" s="1"/>
  <c r="D77" i="1" a="1"/>
  <c r="D77" i="1" s="1"/>
  <c r="E77" i="1" a="1"/>
  <c r="E77" i="1" s="1"/>
  <c r="F77" i="1" a="1"/>
  <c r="F77" i="1" s="1"/>
  <c r="D78" i="1" a="1"/>
  <c r="D78" i="1" s="1"/>
  <c r="E78" i="1" a="1"/>
  <c r="E78" i="1" s="1"/>
  <c r="F78" i="1" a="1"/>
  <c r="F78" i="1" s="1"/>
  <c r="D79" i="1" a="1"/>
  <c r="D79" i="1" s="1"/>
  <c r="G79" i="1" s="1"/>
  <c r="E79" i="1" a="1"/>
  <c r="E79" i="1"/>
  <c r="F79" i="1" a="1"/>
  <c r="F79" i="1" s="1"/>
  <c r="D80" i="1" a="1"/>
  <c r="D80" i="1" s="1"/>
  <c r="E80" i="1" a="1"/>
  <c r="E80" i="1" s="1"/>
  <c r="F80" i="1" a="1"/>
  <c r="F80" i="1"/>
  <c r="D81" i="1" a="1"/>
  <c r="D81" i="1" s="1"/>
  <c r="E81" i="1" a="1"/>
  <c r="E81" i="1" s="1"/>
  <c r="F81" i="1" a="1"/>
  <c r="F81" i="1" s="1"/>
  <c r="D82" i="1" a="1"/>
  <c r="D82" i="1"/>
  <c r="E82" i="1" a="1"/>
  <c r="E82" i="1" s="1"/>
  <c r="F82" i="1" a="1"/>
  <c r="F82" i="1" s="1"/>
  <c r="D83" i="1" a="1"/>
  <c r="D83" i="1" s="1"/>
  <c r="E83" i="1" a="1"/>
  <c r="E83" i="1" s="1"/>
  <c r="F83" i="1" a="1"/>
  <c r="F83" i="1" s="1"/>
  <c r="D84" i="1" a="1"/>
  <c r="D84" i="1" s="1"/>
  <c r="E84" i="1" a="1"/>
  <c r="E84" i="1" s="1"/>
  <c r="F84" i="1" a="1"/>
  <c r="F84" i="1"/>
  <c r="D85" i="1" a="1"/>
  <c r="D85" i="1" s="1"/>
  <c r="E85" i="1" a="1"/>
  <c r="E85" i="1" s="1"/>
  <c r="F85" i="1" a="1"/>
  <c r="F85" i="1" s="1"/>
  <c r="D86" i="1" a="1"/>
  <c r="D86" i="1" s="1"/>
  <c r="E86" i="1" a="1"/>
  <c r="E86" i="1" s="1"/>
  <c r="D87" i="1" a="1"/>
  <c r="D87" i="1" s="1"/>
  <c r="E87" i="1" a="1"/>
  <c r="E87" i="1" s="1"/>
  <c r="F87" i="1" a="1"/>
  <c r="F87" i="1" s="1"/>
  <c r="D88" i="1" a="1"/>
  <c r="D88" i="1" s="1"/>
  <c r="E88" i="1" a="1"/>
  <c r="E88" i="1" s="1"/>
  <c r="F88" i="1" a="1"/>
  <c r="F88" i="1" s="1"/>
  <c r="D89" i="1" a="1"/>
  <c r="D89" i="1" s="1"/>
  <c r="E89" i="1" a="1"/>
  <c r="E89" i="1" s="1"/>
  <c r="F89" i="1" a="1"/>
  <c r="F89" i="1" s="1"/>
  <c r="D90" i="1" a="1"/>
  <c r="D90" i="1"/>
  <c r="G90" i="1" s="1"/>
  <c r="E90" i="1" a="1"/>
  <c r="E90" i="1" s="1"/>
  <c r="F90" i="1" a="1"/>
  <c r="F90" i="1" s="1"/>
  <c r="D91" i="1" a="1"/>
  <c r="D91" i="1" s="1"/>
  <c r="E91" i="1" a="1"/>
  <c r="E91" i="1"/>
  <c r="F91" i="1" a="1"/>
  <c r="F91" i="1" s="1"/>
  <c r="D92" i="1" a="1"/>
  <c r="D92" i="1" s="1"/>
  <c r="E92" i="1" a="1"/>
  <c r="E92" i="1" s="1"/>
  <c r="F92" i="1" a="1"/>
  <c r="F92" i="1"/>
  <c r="D93" i="1" a="1"/>
  <c r="D93" i="1" s="1"/>
  <c r="E93" i="1" a="1"/>
  <c r="E93" i="1" s="1"/>
  <c r="F93" i="1" a="1"/>
  <c r="F93" i="1" s="1"/>
  <c r="D94" i="1" a="1"/>
  <c r="D94" i="1" s="1"/>
  <c r="G94" i="1" s="1"/>
  <c r="E94" i="1" a="1"/>
  <c r="E94" i="1" s="1"/>
  <c r="F94" i="1" a="1"/>
  <c r="F94" i="1" s="1"/>
  <c r="D95" i="1" a="1"/>
  <c r="D95" i="1" s="1"/>
  <c r="E95" i="1" a="1"/>
  <c r="E95" i="1"/>
  <c r="F95" i="1" a="1"/>
  <c r="F95" i="1" s="1"/>
  <c r="D96" i="1" a="1"/>
  <c r="D96" i="1" s="1"/>
  <c r="E96" i="1" a="1"/>
  <c r="E96" i="1" s="1"/>
  <c r="F96" i="1" a="1"/>
  <c r="F96" i="1" s="1"/>
  <c r="D97" i="1" a="1"/>
  <c r="D97" i="1" s="1"/>
  <c r="E97" i="1" a="1"/>
  <c r="E97" i="1" s="1"/>
  <c r="F97" i="1" a="1"/>
  <c r="F97" i="1" s="1"/>
  <c r="D98" i="1" a="1"/>
  <c r="D98" i="1" s="1"/>
  <c r="E98" i="1" a="1"/>
  <c r="E98" i="1" s="1"/>
  <c r="F98" i="1" a="1"/>
  <c r="F98" i="1" s="1"/>
  <c r="D99" i="1" a="1"/>
  <c r="D99" i="1" s="1"/>
  <c r="E99" i="1" a="1"/>
  <c r="E99" i="1" s="1"/>
  <c r="F99" i="1" a="1"/>
  <c r="F99" i="1" s="1"/>
  <c r="D100" i="1" a="1"/>
  <c r="D100" i="1" s="1"/>
  <c r="E100" i="1" a="1"/>
  <c r="E100" i="1" s="1"/>
  <c r="F100" i="1" a="1"/>
  <c r="F100" i="1"/>
  <c r="D101" i="1" a="1"/>
  <c r="D101" i="1" s="1"/>
  <c r="E101" i="1" a="1"/>
  <c r="E101" i="1" s="1"/>
  <c r="F101" i="1" a="1"/>
  <c r="F101" i="1" s="1"/>
  <c r="D102" i="1" a="1"/>
  <c r="D102" i="1"/>
  <c r="E102" i="1" a="1"/>
  <c r="E102" i="1" s="1"/>
  <c r="F102" i="1" a="1"/>
  <c r="F102" i="1" s="1"/>
  <c r="D103" i="1" a="1"/>
  <c r="D103" i="1" s="1"/>
  <c r="G103" i="1" s="1"/>
  <c r="E103" i="1" a="1"/>
  <c r="E103" i="1"/>
  <c r="F103" i="1" a="1"/>
  <c r="F103" i="1" s="1"/>
  <c r="D104" i="1" a="1"/>
  <c r="D104" i="1" s="1"/>
  <c r="E104" i="1" a="1"/>
  <c r="E104" i="1" s="1"/>
  <c r="F104" i="1" a="1"/>
  <c r="F104" i="1" s="1"/>
  <c r="D105" i="1" a="1"/>
  <c r="D105" i="1" s="1"/>
  <c r="G105" i="1" s="1"/>
  <c r="E105" i="1" a="1"/>
  <c r="E105" i="1" s="1"/>
  <c r="F105" i="1" a="1"/>
  <c r="F105" i="1" s="1"/>
  <c r="D106" i="1" a="1"/>
  <c r="D106" i="1"/>
  <c r="E106" i="1" a="1"/>
  <c r="E106" i="1" s="1"/>
  <c r="F106" i="1" a="1"/>
  <c r="F106" i="1" s="1"/>
  <c r="D107" i="1" a="1"/>
  <c r="D107" i="1" s="1"/>
  <c r="E107" i="1" a="1"/>
  <c r="E107" i="1" s="1"/>
  <c r="F107" i="1" a="1"/>
  <c r="F107" i="1" s="1"/>
  <c r="F32" i="1" a="1"/>
  <c r="F32" i="1" s="1"/>
  <c r="E32" i="1" a="1"/>
  <c r="E32" i="1" s="1"/>
  <c r="D32" i="1" a="1"/>
  <c r="D32" i="1" s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33" i="1"/>
  <c r="A34" i="1"/>
  <c r="A35" i="1"/>
  <c r="A36" i="1"/>
  <c r="A37" i="1"/>
  <c r="A38" i="1"/>
  <c r="A39" i="1"/>
  <c r="A40" i="1"/>
  <c r="A41" i="1"/>
  <c r="A42" i="1"/>
  <c r="A43" i="1"/>
  <c r="A32" i="1"/>
  <c r="B43" i="1"/>
  <c r="B33" i="1"/>
  <c r="B34" i="1"/>
  <c r="B35" i="1"/>
  <c r="B36" i="1"/>
  <c r="B37" i="1"/>
  <c r="B38" i="1"/>
  <c r="B39" i="1"/>
  <c r="B40" i="1"/>
  <c r="B41" i="1"/>
  <c r="B42" i="1"/>
  <c r="B32" i="1"/>
  <c r="J28" i="1"/>
  <c r="J29" i="1" s="1"/>
  <c r="K28" i="1"/>
  <c r="L28" i="1"/>
  <c r="M28" i="1"/>
  <c r="N28" i="1"/>
  <c r="O28" i="1"/>
  <c r="P28" i="1"/>
  <c r="Q28" i="1"/>
  <c r="R28" i="1"/>
  <c r="S28" i="1"/>
  <c r="S29" i="1" s="1"/>
  <c r="T28" i="1"/>
  <c r="U28" i="1"/>
  <c r="V28" i="1"/>
  <c r="W28" i="1"/>
  <c r="X28" i="1"/>
  <c r="Y28" i="1"/>
  <c r="Y29" i="1" s="1"/>
  <c r="Z28" i="1"/>
  <c r="AA28" i="1"/>
  <c r="AB28" i="1"/>
  <c r="AB29" i="1" s="1"/>
  <c r="AC28" i="1"/>
  <c r="AD28" i="1"/>
  <c r="AE28" i="1"/>
  <c r="AE29" i="1" s="1"/>
  <c r="AF28" i="1"/>
  <c r="AG28" i="1"/>
  <c r="AH28" i="1"/>
  <c r="AI28" i="1"/>
  <c r="AJ28" i="1"/>
  <c r="AK28" i="1"/>
  <c r="AL28" i="1"/>
  <c r="AM28" i="1"/>
  <c r="AN28" i="1"/>
  <c r="AN29" i="1" s="1"/>
  <c r="AO28" i="1"/>
  <c r="AP28" i="1"/>
  <c r="AQ28" i="1"/>
  <c r="AR28" i="1"/>
  <c r="AS28" i="1"/>
  <c r="F86" i="1" s="1" a="1"/>
  <c r="F86" i="1" s="1"/>
  <c r="AT28" i="1"/>
  <c r="AU28" i="1"/>
  <c r="AV28" i="1"/>
  <c r="AW28" i="1"/>
  <c r="AW29" i="1" s="1"/>
  <c r="AX28" i="1"/>
  <c r="AY28" i="1"/>
  <c r="AZ28" i="1"/>
  <c r="AZ29" i="1" s="1"/>
  <c r="BA28" i="1"/>
  <c r="BB28" i="1"/>
  <c r="BC28" i="1"/>
  <c r="BC29" i="1" s="1"/>
  <c r="BD28" i="1"/>
  <c r="BE28" i="1"/>
  <c r="BF28" i="1"/>
  <c r="BF29" i="1" s="1"/>
  <c r="BG28" i="1"/>
  <c r="BH28" i="1"/>
  <c r="K29" i="1"/>
  <c r="L29" i="1"/>
  <c r="M29" i="1"/>
  <c r="N29" i="1"/>
  <c r="O29" i="1"/>
  <c r="P29" i="1"/>
  <c r="Q29" i="1"/>
  <c r="R29" i="1"/>
  <c r="T29" i="1"/>
  <c r="U29" i="1"/>
  <c r="V29" i="1"/>
  <c r="W29" i="1"/>
  <c r="X29" i="1"/>
  <c r="Z29" i="1"/>
  <c r="AA29" i="1"/>
  <c r="AC29" i="1"/>
  <c r="AD29" i="1"/>
  <c r="AF29" i="1"/>
  <c r="AG29" i="1"/>
  <c r="AH29" i="1"/>
  <c r="AI29" i="1"/>
  <c r="AJ29" i="1"/>
  <c r="AK29" i="1"/>
  <c r="AL29" i="1"/>
  <c r="AM29" i="1"/>
  <c r="AO29" i="1"/>
  <c r="AP29" i="1"/>
  <c r="AQ29" i="1"/>
  <c r="AR29" i="1"/>
  <c r="AS29" i="1"/>
  <c r="AT29" i="1"/>
  <c r="AU29" i="1"/>
  <c r="AV29" i="1"/>
  <c r="AX29" i="1"/>
  <c r="AY29" i="1"/>
  <c r="BA29" i="1"/>
  <c r="BB29" i="1"/>
  <c r="BD29" i="1"/>
  <c r="BE29" i="1"/>
  <c r="BG29" i="1"/>
  <c r="BH29" i="1"/>
  <c r="I29" i="1"/>
  <c r="H29" i="1"/>
  <c r="I28" i="1"/>
  <c r="H28" i="1"/>
  <c r="G28" i="1"/>
  <c r="G29" i="1" s="1"/>
  <c r="D29" i="1"/>
  <c r="F29" i="1"/>
  <c r="F28" i="1"/>
  <c r="E29" i="1"/>
  <c r="E28" i="1"/>
  <c r="D28" i="1"/>
  <c r="BH27" i="1"/>
  <c r="BH26" i="1"/>
  <c r="BG26" i="1"/>
  <c r="BG27" i="1" s="1"/>
  <c r="G26" i="1"/>
  <c r="H26" i="1"/>
  <c r="H27" i="1" s="1"/>
  <c r="I26" i="1"/>
  <c r="J26" i="1"/>
  <c r="J27" i="1" s="1"/>
  <c r="K26" i="1"/>
  <c r="K27" i="1" s="1"/>
  <c r="L26" i="1"/>
  <c r="M26" i="1"/>
  <c r="M27" i="1" s="1"/>
  <c r="N26" i="1"/>
  <c r="N27" i="1" s="1"/>
  <c r="O26" i="1"/>
  <c r="P26" i="1"/>
  <c r="P27" i="1" s="1"/>
  <c r="Q26" i="1"/>
  <c r="Q27" i="1" s="1"/>
  <c r="R26" i="1"/>
  <c r="S26" i="1"/>
  <c r="S27" i="1" s="1"/>
  <c r="T26" i="1"/>
  <c r="T27" i="1" s="1"/>
  <c r="U26" i="1"/>
  <c r="V26" i="1"/>
  <c r="V27" i="1" s="1"/>
  <c r="W26" i="1"/>
  <c r="W27" i="1" s="1"/>
  <c r="X26" i="1"/>
  <c r="Y26" i="1"/>
  <c r="Y27" i="1" s="1"/>
  <c r="Z26" i="1"/>
  <c r="AA26" i="1"/>
  <c r="AB26" i="1"/>
  <c r="AC26" i="1"/>
  <c r="AD26" i="1"/>
  <c r="AE26" i="1"/>
  <c r="AE27" i="1" s="1"/>
  <c r="AF26" i="1"/>
  <c r="AF27" i="1" s="1"/>
  <c r="AG26" i="1"/>
  <c r="AH26" i="1"/>
  <c r="AI26" i="1"/>
  <c r="AJ26" i="1"/>
  <c r="AK26" i="1"/>
  <c r="AL26" i="1"/>
  <c r="AL27" i="1" s="1"/>
  <c r="AM26" i="1"/>
  <c r="AN26" i="1"/>
  <c r="AN27" i="1" s="1"/>
  <c r="AO26" i="1"/>
  <c r="AO27" i="1" s="1"/>
  <c r="AP26" i="1"/>
  <c r="AQ26" i="1"/>
  <c r="AR26" i="1"/>
  <c r="AS26" i="1"/>
  <c r="AT26" i="1"/>
  <c r="AT27" i="1" s="1"/>
  <c r="AU26" i="1"/>
  <c r="AV26" i="1"/>
  <c r="AW26" i="1"/>
  <c r="AW27" i="1" s="1"/>
  <c r="AX26" i="1"/>
  <c r="AY26" i="1"/>
  <c r="AZ26" i="1"/>
  <c r="BA26" i="1"/>
  <c r="BB26" i="1"/>
  <c r="BC26" i="1"/>
  <c r="BD26" i="1"/>
  <c r="BD27" i="1" s="1"/>
  <c r="BE26" i="1"/>
  <c r="BF26" i="1"/>
  <c r="G27" i="1"/>
  <c r="I27" i="1"/>
  <c r="L27" i="1"/>
  <c r="O27" i="1"/>
  <c r="R27" i="1"/>
  <c r="U27" i="1"/>
  <c r="X27" i="1"/>
  <c r="Z27" i="1"/>
  <c r="AA27" i="1"/>
  <c r="AB27" i="1"/>
  <c r="AC27" i="1"/>
  <c r="AD27" i="1"/>
  <c r="AG27" i="1"/>
  <c r="AH27" i="1"/>
  <c r="AI27" i="1"/>
  <c r="AJ27" i="1"/>
  <c r="AK27" i="1"/>
  <c r="AM27" i="1"/>
  <c r="AP27" i="1"/>
  <c r="AQ27" i="1"/>
  <c r="AR27" i="1"/>
  <c r="AS27" i="1"/>
  <c r="AU27" i="1"/>
  <c r="AV27" i="1"/>
  <c r="AX27" i="1"/>
  <c r="AY27" i="1"/>
  <c r="AZ27" i="1"/>
  <c r="BA27" i="1"/>
  <c r="BB27" i="1"/>
  <c r="BC27" i="1"/>
  <c r="BE27" i="1"/>
  <c r="BF27" i="1"/>
  <c r="E26" i="1"/>
  <c r="E27" i="1" s="1"/>
  <c r="F27" i="1"/>
  <c r="F26" i="1"/>
  <c r="D26" i="1"/>
  <c r="D27" i="1" s="1"/>
  <c r="G72" i="1" l="1"/>
  <c r="G40" i="1"/>
  <c r="G83" i="1"/>
  <c r="G51" i="1"/>
  <c r="G61" i="1"/>
  <c r="G84" i="1"/>
  <c r="G88" i="1"/>
  <c r="G58" i="1"/>
  <c r="G56" i="1"/>
  <c r="G41" i="1"/>
  <c r="G107" i="1"/>
  <c r="G92" i="1"/>
  <c r="G77" i="1"/>
  <c r="G75" i="1"/>
  <c r="G60" i="1"/>
  <c r="G45" i="1"/>
  <c r="G43" i="1"/>
  <c r="G81" i="1"/>
  <c r="G100" i="1"/>
  <c r="G85" i="1"/>
  <c r="G70" i="1"/>
  <c r="G68" i="1"/>
  <c r="G53" i="1"/>
  <c r="G38" i="1"/>
  <c r="G36" i="1"/>
  <c r="G34" i="1"/>
  <c r="G98" i="1"/>
  <c r="G49" i="1"/>
  <c r="G106" i="1"/>
  <c r="G104" i="1"/>
  <c r="G89" i="1"/>
  <c r="G87" i="1"/>
  <c r="G74" i="1"/>
  <c r="G57" i="1"/>
  <c r="G55" i="1"/>
  <c r="G42" i="1"/>
  <c r="G93" i="1"/>
  <c r="G91" i="1"/>
  <c r="G78" i="1"/>
  <c r="G76" i="1"/>
  <c r="G59" i="1"/>
  <c r="G46" i="1"/>
  <c r="G44" i="1"/>
  <c r="G66" i="1"/>
  <c r="G102" i="1"/>
  <c r="G97" i="1"/>
  <c r="G95" i="1"/>
  <c r="G82" i="1"/>
  <c r="G80" i="1"/>
  <c r="G65" i="1"/>
  <c r="G63" i="1"/>
  <c r="G50" i="1"/>
  <c r="G48" i="1"/>
  <c r="G96" i="1"/>
  <c r="G64" i="1"/>
  <c r="G101" i="1"/>
  <c r="G99" i="1"/>
  <c r="G86" i="1"/>
  <c r="G69" i="1"/>
  <c r="G67" i="1"/>
  <c r="G54" i="1"/>
  <c r="G52" i="1"/>
  <c r="G37" i="1"/>
  <c r="G35" i="1"/>
  <c r="G71" i="1"/>
  <c r="G39" i="1"/>
  <c r="G33" i="1"/>
  <c r="G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<sst xmlns="http://schemas.openxmlformats.org/spreadsheetml/2006/main" count="78" uniqueCount="15">
  <si>
    <t xml:space="preserve">% OF </t>
  </si>
  <si>
    <t>CHORD</t>
  </si>
  <si>
    <t>DIST TO LE.</t>
  </si>
  <si>
    <t>U</t>
  </si>
  <si>
    <t>L</t>
  </si>
  <si>
    <t>LE RADIUS</t>
  </si>
  <si>
    <t>FRONT SPAR</t>
  </si>
  <si>
    <t>REAR SPAR</t>
  </si>
  <si>
    <t>FSU</t>
  </si>
  <si>
    <t>FSL</t>
  </si>
  <si>
    <t>ASU</t>
  </si>
  <si>
    <t>ASL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</si>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</sst>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3" xfId="0" applyFill="1" applyBorder="1"/>
    <xf numFmtId="0" fontId="0" fillId="2" borderId="2" xfId="0" applyFill="1" applyBorder="1"/>
    <xf numFmtId="165" fontId="0" fillId="0" borderId="1" xfId="0" applyNumberFormat="1" applyBorder="1"/>
    <xf numFmtId="165" fontId="0" fillId="0" borderId="0" xfId="0" applyNumberForma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/>
    <xf numFmtId="2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7" xfId="0" applyFill="1" applyBorder="1"/>
    <xf numFmtId="165" fontId="0" fillId="0" borderId="0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97D0-DC9C-446F-81A4-4600ACCA909E}">
  <dimension ref="A2:BQ107"/>
  <sheetViews>
    <sheetView tabSelected="1" topLeftCell="AP1" zoomScale="95" zoomScaleNormal="115" workbookViewId="0">
      <selection activeCell="AS18" sqref="AS18"/>
    </sheetView>
  </sheetViews>
  <sheetFormatPr defaultRowHeight="14.4" x14ac:dyDescent="0.3"/>
  <cols>
    <col min="3" max="3" width="11.21875" bestFit="1" customWidth="1"/>
    <col min="4" max="4" width="10.33203125" bestFit="1" customWidth="1"/>
  </cols>
  <sheetData>
    <row r="2" spans="3:69" x14ac:dyDescent="0.3">
      <c r="C2" s="3" t="s">
        <v>0</v>
      </c>
      <c r="D2" s="7">
        <v>0</v>
      </c>
      <c r="E2" s="8"/>
      <c r="F2" s="9"/>
      <c r="G2" s="7">
        <v>17.5</v>
      </c>
      <c r="H2" s="8"/>
      <c r="I2" s="9"/>
      <c r="J2" s="7">
        <v>29.25</v>
      </c>
      <c r="K2" s="8"/>
      <c r="L2" s="9"/>
      <c r="M2" s="7">
        <v>38.5</v>
      </c>
      <c r="N2" s="8"/>
      <c r="O2" s="9"/>
      <c r="P2" s="7">
        <v>50</v>
      </c>
      <c r="Q2" s="8"/>
      <c r="R2" s="9"/>
      <c r="S2" s="7">
        <v>61.5</v>
      </c>
      <c r="T2" s="8"/>
      <c r="U2" s="9"/>
      <c r="V2" s="7">
        <v>75</v>
      </c>
      <c r="W2" s="8"/>
      <c r="X2" s="9"/>
      <c r="Y2" s="7">
        <v>83.5</v>
      </c>
      <c r="Z2" s="8"/>
      <c r="AA2" s="9"/>
      <c r="AB2" s="7">
        <v>91.5</v>
      </c>
      <c r="AC2" s="8"/>
      <c r="AD2" s="9"/>
      <c r="AE2" s="7">
        <v>100.5</v>
      </c>
      <c r="AF2" s="8"/>
      <c r="AG2" s="9"/>
      <c r="AH2" s="7">
        <v>108.812</v>
      </c>
      <c r="AI2" s="8"/>
      <c r="AJ2" s="9"/>
      <c r="AK2" s="7">
        <v>117.125</v>
      </c>
      <c r="AL2" s="8"/>
      <c r="AM2" s="9"/>
      <c r="AN2" s="7">
        <v>125.5</v>
      </c>
      <c r="AO2" s="8"/>
      <c r="AP2" s="9"/>
      <c r="AQ2" s="7">
        <v>135.5</v>
      </c>
      <c r="AR2" s="8"/>
      <c r="AS2" s="9"/>
      <c r="AT2" s="7">
        <v>145.5</v>
      </c>
      <c r="AU2" s="8"/>
      <c r="AV2" s="9"/>
      <c r="AW2" s="7">
        <v>155.5</v>
      </c>
      <c r="AX2" s="8"/>
      <c r="AY2" s="9"/>
      <c r="AZ2" s="7">
        <v>166</v>
      </c>
      <c r="BA2" s="8"/>
      <c r="BB2" s="9"/>
      <c r="BC2" s="7">
        <v>178.5</v>
      </c>
      <c r="BD2" s="8"/>
      <c r="BE2" s="9"/>
      <c r="BF2" s="7">
        <v>189.75</v>
      </c>
      <c r="BG2" s="8"/>
      <c r="BH2" s="9"/>
      <c r="BI2" s="7">
        <v>191.5</v>
      </c>
      <c r="BJ2" s="8"/>
      <c r="BK2" s="9"/>
      <c r="BL2" s="7">
        <v>203.125</v>
      </c>
      <c r="BM2" s="8"/>
      <c r="BN2" s="9"/>
      <c r="BO2" s="7">
        <v>213.75</v>
      </c>
      <c r="BP2" s="8"/>
      <c r="BQ2" s="9"/>
    </row>
    <row r="3" spans="3:69" x14ac:dyDescent="0.3">
      <c r="C3" s="4" t="s">
        <v>1</v>
      </c>
      <c r="D3" s="4" t="s">
        <v>2</v>
      </c>
      <c r="E3" s="13" t="s">
        <v>3</v>
      </c>
      <c r="F3" s="13" t="s">
        <v>4</v>
      </c>
      <c r="G3" s="4" t="s">
        <v>2</v>
      </c>
      <c r="H3" s="13" t="s">
        <v>3</v>
      </c>
      <c r="I3" s="13" t="s">
        <v>4</v>
      </c>
      <c r="J3" s="4" t="s">
        <v>2</v>
      </c>
      <c r="K3" s="13" t="s">
        <v>3</v>
      </c>
      <c r="L3" s="13" t="s">
        <v>4</v>
      </c>
      <c r="M3" s="4" t="s">
        <v>2</v>
      </c>
      <c r="N3" s="13" t="s">
        <v>3</v>
      </c>
      <c r="O3" s="13" t="s">
        <v>4</v>
      </c>
      <c r="P3" s="4" t="s">
        <v>2</v>
      </c>
      <c r="Q3" s="13" t="s">
        <v>3</v>
      </c>
      <c r="R3" s="13" t="s">
        <v>4</v>
      </c>
      <c r="S3" s="4" t="s">
        <v>2</v>
      </c>
      <c r="T3" s="13" t="s">
        <v>3</v>
      </c>
      <c r="U3" s="13" t="s">
        <v>4</v>
      </c>
      <c r="V3" s="4" t="s">
        <v>2</v>
      </c>
      <c r="W3" s="13" t="s">
        <v>3</v>
      </c>
      <c r="X3" s="13" t="s">
        <v>4</v>
      </c>
      <c r="Y3" s="4" t="s">
        <v>2</v>
      </c>
      <c r="Z3" s="13" t="s">
        <v>3</v>
      </c>
      <c r="AA3" s="13" t="s">
        <v>4</v>
      </c>
      <c r="AB3" s="4" t="s">
        <v>2</v>
      </c>
      <c r="AC3" s="13" t="s">
        <v>3</v>
      </c>
      <c r="AD3" s="13" t="s">
        <v>4</v>
      </c>
      <c r="AE3" s="4" t="s">
        <v>2</v>
      </c>
      <c r="AF3" s="13" t="s">
        <v>3</v>
      </c>
      <c r="AG3" s="13" t="s">
        <v>4</v>
      </c>
      <c r="AH3" s="4" t="s">
        <v>2</v>
      </c>
      <c r="AI3" s="13" t="s">
        <v>3</v>
      </c>
      <c r="AJ3" s="13" t="s">
        <v>4</v>
      </c>
      <c r="AK3" s="4" t="s">
        <v>2</v>
      </c>
      <c r="AL3" s="13" t="s">
        <v>3</v>
      </c>
      <c r="AM3" s="13" t="s">
        <v>4</v>
      </c>
      <c r="AN3" s="4" t="s">
        <v>2</v>
      </c>
      <c r="AO3" s="13" t="s">
        <v>3</v>
      </c>
      <c r="AP3" s="13" t="s">
        <v>4</v>
      </c>
      <c r="AQ3" s="4" t="s">
        <v>2</v>
      </c>
      <c r="AR3" s="13" t="s">
        <v>3</v>
      </c>
      <c r="AS3" s="13" t="s">
        <v>4</v>
      </c>
      <c r="AT3" s="4" t="s">
        <v>2</v>
      </c>
      <c r="AU3" s="13" t="s">
        <v>3</v>
      </c>
      <c r="AV3" s="13" t="s">
        <v>4</v>
      </c>
      <c r="AW3" s="4" t="s">
        <v>2</v>
      </c>
      <c r="AX3" s="13" t="s">
        <v>3</v>
      </c>
      <c r="AY3" s="13" t="s">
        <v>4</v>
      </c>
      <c r="AZ3" s="4" t="s">
        <v>2</v>
      </c>
      <c r="BA3" s="13" t="s">
        <v>3</v>
      </c>
      <c r="BB3" s="13" t="s">
        <v>4</v>
      </c>
      <c r="BC3" s="4" t="s">
        <v>2</v>
      </c>
      <c r="BD3" s="13" t="s">
        <v>3</v>
      </c>
      <c r="BE3" s="13" t="s">
        <v>4</v>
      </c>
      <c r="BF3" s="4" t="s">
        <v>2</v>
      </c>
      <c r="BG3" s="13" t="s">
        <v>3</v>
      </c>
      <c r="BH3" s="13" t="s">
        <v>4</v>
      </c>
      <c r="BI3" s="4" t="s">
        <v>2</v>
      </c>
      <c r="BJ3" s="13" t="s">
        <v>3</v>
      </c>
      <c r="BK3" s="13" t="s">
        <v>4</v>
      </c>
      <c r="BL3" s="4" t="s">
        <v>2</v>
      </c>
      <c r="BM3" s="13" t="s">
        <v>3</v>
      </c>
      <c r="BN3" s="13" t="s">
        <v>4</v>
      </c>
      <c r="BO3" s="4" t="s">
        <v>2</v>
      </c>
      <c r="BP3" s="13" t="s">
        <v>3</v>
      </c>
      <c r="BQ3" s="13" t="s">
        <v>4</v>
      </c>
    </row>
    <row r="4" spans="3:69" x14ac:dyDescent="0.3">
      <c r="C4" s="12">
        <v>0</v>
      </c>
      <c r="D4" s="5">
        <v>0</v>
      </c>
      <c r="E4" s="5">
        <v>0.54500000000000004</v>
      </c>
      <c r="F4" s="5"/>
      <c r="G4" s="5"/>
      <c r="H4" s="5">
        <v>4.8760000000000003</v>
      </c>
      <c r="I4" s="5"/>
      <c r="J4" s="5"/>
      <c r="K4" s="5">
        <v>0.44900000000000001</v>
      </c>
      <c r="L4" s="5"/>
      <c r="M4" s="5"/>
      <c r="N4" s="5">
        <v>0.41899999999999998</v>
      </c>
      <c r="O4" s="5"/>
      <c r="P4" s="5"/>
      <c r="Q4" s="5">
        <v>0.38100000000000001</v>
      </c>
      <c r="R4" s="5"/>
      <c r="S4" s="5"/>
      <c r="T4" s="5">
        <v>0.34300000000000003</v>
      </c>
      <c r="U4" s="5"/>
      <c r="V4" s="5"/>
      <c r="W4" s="5">
        <v>0.29899999999999999</v>
      </c>
      <c r="X4" s="5"/>
      <c r="Y4" s="5"/>
      <c r="Z4" s="5">
        <v>0.27100000000000002</v>
      </c>
      <c r="AA4" s="5"/>
      <c r="AB4" s="5"/>
      <c r="AC4" s="5">
        <v>0.245</v>
      </c>
      <c r="AD4" s="5"/>
      <c r="AE4" s="5"/>
      <c r="AF4" s="5">
        <v>0.215</v>
      </c>
      <c r="AG4" s="5"/>
      <c r="AH4" s="5"/>
      <c r="AI4" s="5">
        <v>0.189</v>
      </c>
      <c r="AJ4" s="5"/>
      <c r="AK4" s="5"/>
      <c r="AL4" s="5">
        <v>0.161</v>
      </c>
      <c r="AM4" s="5"/>
      <c r="AN4" s="5"/>
      <c r="AO4" s="5">
        <v>0.13300000000000001</v>
      </c>
      <c r="AP4" s="5"/>
      <c r="AQ4" s="5"/>
      <c r="AR4" s="5">
        <v>0.10100000000000001</v>
      </c>
      <c r="AS4" s="5"/>
      <c r="AT4" s="5"/>
      <c r="AU4" s="5">
        <v>6.8000000000000005E-2</v>
      </c>
      <c r="AV4" s="5"/>
      <c r="AW4" s="5"/>
      <c r="AX4" s="5">
        <v>3.5000000000000003E-2</v>
      </c>
      <c r="AY4" s="5"/>
      <c r="AZ4" s="5"/>
      <c r="BA4" s="5">
        <v>1E-3</v>
      </c>
      <c r="BB4" s="5"/>
      <c r="BC4" s="5"/>
      <c r="BD4" s="5">
        <v>0.04</v>
      </c>
      <c r="BE4" s="5"/>
      <c r="BF4" s="5"/>
      <c r="BG4" s="5"/>
      <c r="BH4" s="5">
        <v>7.6999999999999999E-2</v>
      </c>
      <c r="BI4" s="5"/>
      <c r="BJ4" s="5"/>
      <c r="BK4" s="5">
        <v>8.3000000000000004E-2</v>
      </c>
      <c r="BL4" s="5"/>
      <c r="BM4" s="5"/>
      <c r="BN4" s="5">
        <v>0.121</v>
      </c>
      <c r="BO4" s="5"/>
      <c r="BP4" s="5"/>
      <c r="BQ4" s="5">
        <v>0.156</v>
      </c>
    </row>
    <row r="5" spans="3:69" x14ac:dyDescent="0.3">
      <c r="C5" s="11">
        <v>1.25</v>
      </c>
      <c r="D5" s="5">
        <v>1.3</v>
      </c>
      <c r="E5" s="5">
        <v>2.8</v>
      </c>
      <c r="F5" s="5">
        <v>1.54</v>
      </c>
      <c r="G5" s="5">
        <v>1.2450000000000001</v>
      </c>
      <c r="H5" s="5">
        <v>2.6110000000000002</v>
      </c>
      <c r="I5" s="5">
        <v>1.472</v>
      </c>
      <c r="J5" s="5">
        <v>1.208</v>
      </c>
      <c r="K5" s="5">
        <v>2.484</v>
      </c>
      <c r="L5" s="5">
        <v>1.4259999999999999</v>
      </c>
      <c r="M5" s="5">
        <v>1.179</v>
      </c>
      <c r="N5" s="5">
        <v>2.3849999999999998</v>
      </c>
      <c r="O5" s="5">
        <v>1.39</v>
      </c>
      <c r="P5" s="5">
        <v>1.143</v>
      </c>
      <c r="Q5" s="5">
        <v>2.2599999999999998</v>
      </c>
      <c r="R5" s="5">
        <v>1.345</v>
      </c>
      <c r="S5" s="5">
        <v>1.107</v>
      </c>
      <c r="T5" s="5">
        <v>2.1360000000000001</v>
      </c>
      <c r="U5" s="5">
        <v>1.3</v>
      </c>
      <c r="V5" s="5">
        <v>1.0640000000000001</v>
      </c>
      <c r="W5" s="5">
        <v>1.9910000000000001</v>
      </c>
      <c r="X5" s="5">
        <v>1.2470000000000001</v>
      </c>
      <c r="Y5" s="5">
        <v>1.038</v>
      </c>
      <c r="Z5" s="5">
        <v>1.899</v>
      </c>
      <c r="AA5" s="5">
        <v>1.214</v>
      </c>
      <c r="AB5" s="5">
        <v>1.0129999999999999</v>
      </c>
      <c r="AC5" s="5">
        <v>1.8129999999999999</v>
      </c>
      <c r="AD5" s="5">
        <v>1.1830000000000001</v>
      </c>
      <c r="AE5" s="5">
        <v>0.98399999999999999</v>
      </c>
      <c r="AF5" s="5">
        <v>1.7150000000000001</v>
      </c>
      <c r="AG5" s="5">
        <v>1.147</v>
      </c>
      <c r="AH5" s="5">
        <v>0.95799999999999996</v>
      </c>
      <c r="AI5" s="5">
        <v>1.6259999999999999</v>
      </c>
      <c r="AJ5" s="5">
        <v>1.115</v>
      </c>
      <c r="AK5" s="5">
        <v>0.93200000000000005</v>
      </c>
      <c r="AL5" s="5">
        <v>1.536</v>
      </c>
      <c r="AM5" s="5">
        <v>1.0820000000000001</v>
      </c>
      <c r="AN5" s="5">
        <v>0.90600000000000003</v>
      </c>
      <c r="AO5" s="5">
        <v>1.446</v>
      </c>
      <c r="AP5" s="5">
        <v>1.05</v>
      </c>
      <c r="AQ5" s="5">
        <v>0.875</v>
      </c>
      <c r="AR5" s="5">
        <v>1.339</v>
      </c>
      <c r="AS5" s="5">
        <v>1.0109999999999999</v>
      </c>
      <c r="AT5" s="5">
        <v>0.84299999999999997</v>
      </c>
      <c r="AU5" s="5">
        <v>1.23</v>
      </c>
      <c r="AV5" s="5">
        <v>0.97199999999999998</v>
      </c>
      <c r="AW5" s="5">
        <v>0.81200000000000006</v>
      </c>
      <c r="AX5" s="5">
        <v>1.1220000000000001</v>
      </c>
      <c r="AY5" s="5">
        <v>0.93200000000000005</v>
      </c>
      <c r="AZ5" s="5">
        <v>0.77900000000000003</v>
      </c>
      <c r="BA5" s="5">
        <v>1.0089999999999999</v>
      </c>
      <c r="BB5" s="5">
        <v>0.89100000000000001</v>
      </c>
      <c r="BC5" s="5">
        <v>0.74</v>
      </c>
      <c r="BD5" s="5">
        <v>0.874</v>
      </c>
      <c r="BE5" s="5">
        <v>0.84299999999999997</v>
      </c>
      <c r="BF5" s="5">
        <v>0.67</v>
      </c>
      <c r="BG5" s="5">
        <v>0.752</v>
      </c>
      <c r="BH5" s="5">
        <v>0.79900000000000004</v>
      </c>
      <c r="BI5" s="5">
        <v>0.69899999999999995</v>
      </c>
      <c r="BJ5" s="5">
        <v>0.73399999999999999</v>
      </c>
      <c r="BK5" s="5">
        <v>0.79200000000000004</v>
      </c>
      <c r="BL5" s="5">
        <v>0.66200000000000003</v>
      </c>
      <c r="BM5" s="5">
        <v>0.60799999999999998</v>
      </c>
      <c r="BN5" s="5">
        <v>0.746</v>
      </c>
      <c r="BO5" s="5">
        <v>0.63900000000000001</v>
      </c>
      <c r="BP5" s="5">
        <v>0.49299999999999999</v>
      </c>
      <c r="BQ5" s="5">
        <v>0.70499999999999996</v>
      </c>
    </row>
    <row r="6" spans="3:69" x14ac:dyDescent="0.3">
      <c r="C6" s="11">
        <v>2.5</v>
      </c>
      <c r="D6" s="5">
        <v>2.6</v>
      </c>
      <c r="E6" s="5">
        <v>3.7</v>
      </c>
      <c r="F6" s="5">
        <v>2.31</v>
      </c>
      <c r="G6" s="5">
        <v>2.4900000000000002</v>
      </c>
      <c r="H6" s="5">
        <v>3.4620000000000002</v>
      </c>
      <c r="I6" s="5">
        <v>2.194</v>
      </c>
      <c r="J6" s="5">
        <v>2.4169999999999998</v>
      </c>
      <c r="K6" s="5">
        <v>3.3130000000000002</v>
      </c>
      <c r="L6" s="5">
        <v>2.1150000000000002</v>
      </c>
      <c r="M6" s="5">
        <v>2.3580000000000001</v>
      </c>
      <c r="N6" s="5">
        <v>3.177</v>
      </c>
      <c r="O6" s="5">
        <v>2.0539999999999998</v>
      </c>
      <c r="P6" s="5">
        <v>2.286</v>
      </c>
      <c r="Q6" s="5">
        <v>3.0209999999999999</v>
      </c>
      <c r="R6" s="5">
        <v>1.9770000000000001</v>
      </c>
      <c r="S6" s="5">
        <v>2.214</v>
      </c>
      <c r="T6" s="5">
        <v>2.8650000000000002</v>
      </c>
      <c r="U6" s="5">
        <v>1.9</v>
      </c>
      <c r="V6" s="5">
        <v>2.129</v>
      </c>
      <c r="W6" s="5">
        <v>2.681</v>
      </c>
      <c r="X6" s="5">
        <v>1.8109999999999999</v>
      </c>
      <c r="Y6" s="5">
        <v>2.0670000000000002</v>
      </c>
      <c r="Z6" s="5">
        <v>2.5659999999999998</v>
      </c>
      <c r="AA6" s="5">
        <v>1.7549999999999999</v>
      </c>
      <c r="AB6" s="5">
        <v>2.0259999999999998</v>
      </c>
      <c r="AC6" s="5">
        <v>2.4569999999999999</v>
      </c>
      <c r="AD6" s="5">
        <v>1.7010000000000001</v>
      </c>
      <c r="AE6" s="5">
        <v>1.9690000000000001</v>
      </c>
      <c r="AF6" s="5">
        <v>2.335</v>
      </c>
      <c r="AG6" s="5">
        <v>1.6419999999999999</v>
      </c>
      <c r="AH6" s="5">
        <v>1.917</v>
      </c>
      <c r="AI6" s="5">
        <v>2.222</v>
      </c>
      <c r="AJ6" s="5">
        <v>1.5860000000000001</v>
      </c>
      <c r="AK6" s="5">
        <v>1.865</v>
      </c>
      <c r="AL6" s="5">
        <v>2.109</v>
      </c>
      <c r="AM6" s="5">
        <v>1.5309999999999999</v>
      </c>
      <c r="AN6" s="5">
        <v>1.8120000000000001</v>
      </c>
      <c r="AO6" s="5">
        <v>1.996</v>
      </c>
      <c r="AP6" s="5">
        <v>1.4750000000000001</v>
      </c>
      <c r="AQ6" s="5">
        <v>1.7490000000000001</v>
      </c>
      <c r="AR6" s="5">
        <v>1.86</v>
      </c>
      <c r="AS6" s="5">
        <v>1.409</v>
      </c>
      <c r="AT6" s="5">
        <v>1.6859999999999999</v>
      </c>
      <c r="AU6" s="5">
        <v>1.724</v>
      </c>
      <c r="AV6" s="5">
        <v>1.3420000000000001</v>
      </c>
      <c r="AW6" s="5">
        <v>1.6240000000000001</v>
      </c>
      <c r="AX6" s="5">
        <v>1.5880000000000001</v>
      </c>
      <c r="AY6" s="5">
        <v>1.276</v>
      </c>
      <c r="AZ6" s="5">
        <v>1.5580000000000001</v>
      </c>
      <c r="BA6" s="5">
        <v>1.4450000000000001</v>
      </c>
      <c r="BB6" s="5">
        <v>1.206</v>
      </c>
      <c r="BC6" s="5">
        <v>1.4790000000000001</v>
      </c>
      <c r="BD6" s="5">
        <v>1.276</v>
      </c>
      <c r="BE6" s="5">
        <v>1.123</v>
      </c>
      <c r="BF6" s="5">
        <v>1.375</v>
      </c>
      <c r="BG6" s="5">
        <v>1.2230000000000001</v>
      </c>
      <c r="BH6" s="5">
        <v>1.048</v>
      </c>
      <c r="BI6" s="5">
        <v>1.3979999999999999</v>
      </c>
      <c r="BJ6" s="5">
        <v>1.093</v>
      </c>
      <c r="BK6" s="5">
        <v>1.036</v>
      </c>
      <c r="BL6" s="5">
        <v>1.325</v>
      </c>
      <c r="BM6" s="5">
        <v>0.94099999999999995</v>
      </c>
      <c r="BN6" s="5">
        <v>0.95899999999999996</v>
      </c>
      <c r="BO6" s="5">
        <v>1.258</v>
      </c>
      <c r="BP6" s="5">
        <v>0.79700000000000004</v>
      </c>
      <c r="BQ6" s="5">
        <v>0.88800000000000001</v>
      </c>
    </row>
    <row r="7" spans="3:69" x14ac:dyDescent="0.3">
      <c r="C7" s="11">
        <v>5</v>
      </c>
      <c r="D7" s="5">
        <v>5.1989999999999998</v>
      </c>
      <c r="E7" s="5">
        <v>4.96</v>
      </c>
      <c r="F7" s="5">
        <v>3.3</v>
      </c>
      <c r="G7" s="5">
        <v>4.9800000000000004</v>
      </c>
      <c r="H7" s="5">
        <v>4.6559999999999997</v>
      </c>
      <c r="I7" s="5">
        <v>3.1230000000000002</v>
      </c>
      <c r="J7" s="5">
        <v>4.8319999999999999</v>
      </c>
      <c r="K7" s="5">
        <v>4.4509999999999996</v>
      </c>
      <c r="L7" s="5">
        <v>3.0030000000000001</v>
      </c>
      <c r="M7" s="5">
        <v>4.7160000000000002</v>
      </c>
      <c r="N7" s="5">
        <v>4.29</v>
      </c>
      <c r="O7" s="5">
        <v>2.91</v>
      </c>
      <c r="P7" s="5">
        <v>4.5709999999999997</v>
      </c>
      <c r="Q7" s="5">
        <v>4.09</v>
      </c>
      <c r="R7" s="5">
        <v>2.7930000000000001</v>
      </c>
      <c r="S7" s="5">
        <v>4.4269999999999996</v>
      </c>
      <c r="T7" s="5">
        <v>3.89</v>
      </c>
      <c r="U7" s="5">
        <v>2.6760000000000002</v>
      </c>
      <c r="V7" s="5">
        <v>4.2569999999999997</v>
      </c>
      <c r="W7" s="5">
        <v>3.6549999999999998</v>
      </c>
      <c r="X7" s="5">
        <v>2.54</v>
      </c>
      <c r="Y7" s="5">
        <v>4.1509999999999998</v>
      </c>
      <c r="Z7" s="5">
        <v>3.5009999999999999</v>
      </c>
      <c r="AA7" s="5">
        <v>2.4529999999999998</v>
      </c>
      <c r="AB7" s="5">
        <v>4.05</v>
      </c>
      <c r="AC7" s="5">
        <v>3.3679999999999999</v>
      </c>
      <c r="AD7" s="5">
        <v>2.3719999999999999</v>
      </c>
      <c r="AE7" s="5">
        <v>3.9369999999999998</v>
      </c>
      <c r="AF7" s="5">
        <v>3.2120000000000002</v>
      </c>
      <c r="AG7" s="5">
        <v>2.2810000000000001</v>
      </c>
      <c r="AH7" s="5">
        <v>3.8330000000000002</v>
      </c>
      <c r="AI7" s="5">
        <v>3.0670000000000002</v>
      </c>
      <c r="AJ7" s="5">
        <v>2.1970000000000001</v>
      </c>
      <c r="AK7" s="5">
        <v>3.7290000000000001</v>
      </c>
      <c r="AL7" s="5">
        <v>2.923</v>
      </c>
      <c r="AM7" s="5">
        <v>2.1120000000000001</v>
      </c>
      <c r="AN7" s="5">
        <v>3.6240000000000001</v>
      </c>
      <c r="AO7" s="5">
        <v>2.7770000000000001</v>
      </c>
      <c r="AP7" s="5">
        <v>2.0270000000000001</v>
      </c>
      <c r="AQ7" s="5">
        <v>3.4980000000000002</v>
      </c>
      <c r="AR7" s="5">
        <v>2.6030000000000002</v>
      </c>
      <c r="AS7" s="5">
        <v>1.9259999999999999</v>
      </c>
      <c r="AT7" s="5">
        <v>3.3719999999999999</v>
      </c>
      <c r="AU7" s="5">
        <v>2.4289999999999998</v>
      </c>
      <c r="AV7" s="5">
        <v>1.825</v>
      </c>
      <c r="AW7" s="5">
        <v>3.2469999999999999</v>
      </c>
      <c r="AX7" s="5">
        <v>2.2549999999999999</v>
      </c>
      <c r="AY7" s="5">
        <v>1.7230000000000001</v>
      </c>
      <c r="AZ7" s="5">
        <v>3.1150000000000002</v>
      </c>
      <c r="BA7" s="5">
        <v>2.0720000000000001</v>
      </c>
      <c r="BB7" s="5">
        <v>1.617</v>
      </c>
      <c r="BC7" s="5">
        <v>2.9580000000000002</v>
      </c>
      <c r="BD7" s="5">
        <v>1.855</v>
      </c>
      <c r="BE7" s="5">
        <v>1.49</v>
      </c>
      <c r="BF7" s="5">
        <v>2.7850000000000001</v>
      </c>
      <c r="BG7" s="5">
        <v>1.6539999999999999</v>
      </c>
      <c r="BH7" s="5">
        <v>1.3759999999999999</v>
      </c>
      <c r="BI7" s="5">
        <v>2.7959999999999998</v>
      </c>
      <c r="BJ7" s="5">
        <v>1.629</v>
      </c>
      <c r="BK7" s="5">
        <v>1.3580000000000001</v>
      </c>
      <c r="BL7" s="5">
        <v>2.649</v>
      </c>
      <c r="BM7" s="5">
        <v>1.427</v>
      </c>
      <c r="BN7" s="5">
        <v>1.24</v>
      </c>
      <c r="BO7" s="5">
        <v>2.4159999999999999</v>
      </c>
      <c r="BP7" s="5">
        <v>1.242</v>
      </c>
      <c r="BQ7" s="5">
        <v>1.133</v>
      </c>
    </row>
    <row r="8" spans="3:69" x14ac:dyDescent="0.3">
      <c r="C8" s="11">
        <v>7.5</v>
      </c>
      <c r="D8" s="5">
        <v>7.7990000000000004</v>
      </c>
      <c r="E8" s="5">
        <v>5.8150000000000004</v>
      </c>
      <c r="F8" s="5">
        <v>4.0350000000000001</v>
      </c>
      <c r="G8" s="5">
        <v>7.47</v>
      </c>
      <c r="H8" s="5">
        <v>5.4690000000000003</v>
      </c>
      <c r="I8" s="5">
        <v>3.8119999999999998</v>
      </c>
      <c r="J8" s="5">
        <v>7.2480000000000002</v>
      </c>
      <c r="K8" s="5">
        <v>5.2359999999999998</v>
      </c>
      <c r="L8" s="5">
        <v>3.6619999999999999</v>
      </c>
      <c r="M8" s="5">
        <v>7.0739999999999998</v>
      </c>
      <c r="N8" s="5">
        <v>5.0529999999999999</v>
      </c>
      <c r="O8" s="5">
        <v>3.5430000000000001</v>
      </c>
      <c r="P8" s="5">
        <v>6.8570000000000002</v>
      </c>
      <c r="Q8" s="5">
        <v>4.8250000000000002</v>
      </c>
      <c r="R8" s="5">
        <v>3.3969999999999998</v>
      </c>
      <c r="S8" s="5">
        <v>6.641</v>
      </c>
      <c r="T8" s="5">
        <v>4.5979999999999999</v>
      </c>
      <c r="U8" s="5">
        <v>3.25</v>
      </c>
      <c r="V8" s="5">
        <v>6.3869999999999996</v>
      </c>
      <c r="W8" s="5">
        <v>4.3310000000000004</v>
      </c>
      <c r="X8" s="5">
        <v>3.077</v>
      </c>
      <c r="Y8" s="5">
        <v>6.226</v>
      </c>
      <c r="Z8" s="5">
        <v>4.1619999999999999</v>
      </c>
      <c r="AA8" s="5">
        <v>2.9689999999999999</v>
      </c>
      <c r="AB8" s="5">
        <v>6.0759999999999996</v>
      </c>
      <c r="AC8" s="5">
        <v>4.0039999999999996</v>
      </c>
      <c r="AD8" s="5">
        <v>2.867</v>
      </c>
      <c r="AE8" s="5">
        <v>5.9059999999999997</v>
      </c>
      <c r="AF8" s="5">
        <v>3.8260000000000001</v>
      </c>
      <c r="AG8" s="5">
        <v>2.7519999999999998</v>
      </c>
      <c r="AH8" s="5">
        <v>5.75</v>
      </c>
      <c r="AI8" s="5">
        <v>3.6619999999999999</v>
      </c>
      <c r="AJ8" s="5">
        <v>2.6459999999999999</v>
      </c>
      <c r="AK8" s="5">
        <v>5.593</v>
      </c>
      <c r="AL8" s="5">
        <v>3.4950000000000001</v>
      </c>
      <c r="AM8" s="5">
        <v>2.54</v>
      </c>
      <c r="AN8" s="5">
        <v>5.4359999999999999</v>
      </c>
      <c r="AO8" s="5">
        <v>3.331</v>
      </c>
      <c r="AP8" s="5">
        <v>2.4329999999999998</v>
      </c>
      <c r="AQ8" s="5">
        <v>5.2469999999999999</v>
      </c>
      <c r="AR8" s="5">
        <v>3.133</v>
      </c>
      <c r="AS8" s="5">
        <v>2.3050000000000002</v>
      </c>
      <c r="AT8" s="5">
        <v>5</v>
      </c>
      <c r="AU8" s="5">
        <v>2.9350000000000001</v>
      </c>
      <c r="AV8" s="5">
        <v>2.177</v>
      </c>
      <c r="AW8" s="5">
        <v>4.87</v>
      </c>
      <c r="AX8" s="5">
        <v>2.738</v>
      </c>
      <c r="AY8" s="5">
        <v>2.0499999999999998</v>
      </c>
      <c r="AZ8" s="5">
        <v>4.673</v>
      </c>
      <c r="BA8" s="5">
        <v>2.5299999999999998</v>
      </c>
      <c r="BB8" s="5">
        <v>1916</v>
      </c>
      <c r="BC8" s="5">
        <v>4.4370000000000003</v>
      </c>
      <c r="BD8" s="5">
        <v>2.282</v>
      </c>
      <c r="BE8" s="5">
        <v>1.756</v>
      </c>
      <c r="BF8" s="5">
        <v>4.1920000000000002</v>
      </c>
      <c r="BG8" s="5">
        <v>2.06</v>
      </c>
      <c r="BH8" s="5">
        <v>1.6120000000000001</v>
      </c>
      <c r="BI8" s="5">
        <v>4.1929999999999996</v>
      </c>
      <c r="BJ8" s="5">
        <v>2.0249999999999999</v>
      </c>
      <c r="BK8" s="5">
        <v>1.59</v>
      </c>
      <c r="BL8" s="5">
        <v>3.9740000000000002</v>
      </c>
      <c r="BM8" s="5">
        <v>1.7949999999999999</v>
      </c>
      <c r="BN8" s="5">
        <v>1.4419999999999999</v>
      </c>
      <c r="BO8" s="5">
        <v>3.774</v>
      </c>
      <c r="BP8" s="5">
        <v>1.585</v>
      </c>
      <c r="BQ8" s="5">
        <v>1.306</v>
      </c>
    </row>
    <row r="9" spans="3:69" x14ac:dyDescent="0.3">
      <c r="C9" s="11">
        <v>10</v>
      </c>
      <c r="D9" s="5">
        <v>10.398999999999999</v>
      </c>
      <c r="E9" s="5">
        <v>6.54</v>
      </c>
      <c r="F9" s="5">
        <v>4.625</v>
      </c>
      <c r="G9" s="5">
        <v>9.9600000000000009</v>
      </c>
      <c r="H9" s="5">
        <v>6.157</v>
      </c>
      <c r="I9" s="5">
        <v>4.3650000000000002</v>
      </c>
      <c r="J9" s="5">
        <v>9.6649999999999991</v>
      </c>
      <c r="K9" s="5">
        <v>5.9009999999999998</v>
      </c>
      <c r="L9" s="5">
        <v>4.1900000000000004</v>
      </c>
      <c r="M9" s="5">
        <v>9.4320000000000004</v>
      </c>
      <c r="N9" s="5">
        <v>5.6980000000000004</v>
      </c>
      <c r="O9" s="5">
        <v>4.0529999999999999</v>
      </c>
      <c r="P9" s="5">
        <v>9.1430000000000007</v>
      </c>
      <c r="Q9" s="5">
        <v>5.4470000000000001</v>
      </c>
      <c r="R9" s="5">
        <v>3.8820000000000001</v>
      </c>
      <c r="S9" s="5">
        <v>8.8550000000000004</v>
      </c>
      <c r="T9" s="5">
        <v>5.1959999999999997</v>
      </c>
      <c r="U9" s="5">
        <v>3.7109999999999999</v>
      </c>
      <c r="V9" s="5">
        <v>8.516</v>
      </c>
      <c r="W9" s="5">
        <v>4.9000000000000004</v>
      </c>
      <c r="X9" s="5">
        <v>3.51</v>
      </c>
      <c r="Y9" s="5">
        <v>8.3019999999999996</v>
      </c>
      <c r="Z9" s="5">
        <v>4.7149999999999999</v>
      </c>
      <c r="AA9" s="5">
        <v>3.3839999999999999</v>
      </c>
      <c r="AB9" s="5">
        <v>8.1010000000000009</v>
      </c>
      <c r="AC9" s="5">
        <v>4.54</v>
      </c>
      <c r="AD9" s="5">
        <v>3.2650000000000001</v>
      </c>
      <c r="AE9" s="5">
        <v>7.875</v>
      </c>
      <c r="AF9" s="5">
        <v>4.343</v>
      </c>
      <c r="AG9" s="5">
        <v>3.1320000000000001</v>
      </c>
      <c r="AH9" s="5">
        <v>7.6660000000000004</v>
      </c>
      <c r="AI9" s="5">
        <v>4.1609999999999996</v>
      </c>
      <c r="AJ9" s="5">
        <v>3.008</v>
      </c>
      <c r="AK9" s="5">
        <v>7.4580000000000002</v>
      </c>
      <c r="AL9" s="5">
        <v>3.98</v>
      </c>
      <c r="AM9" s="5">
        <v>2.8839999999999999</v>
      </c>
      <c r="AN9" s="5">
        <v>7.2480000000000002</v>
      </c>
      <c r="AO9" s="5">
        <v>3.7970000000000002</v>
      </c>
      <c r="AP9" s="5">
        <v>2.76</v>
      </c>
      <c r="AQ9" s="5">
        <v>6.9960000000000004</v>
      </c>
      <c r="AR9" s="5">
        <v>3.5779999999999998</v>
      </c>
      <c r="AS9" s="5">
        <v>2.6110000000000002</v>
      </c>
      <c r="AT9" s="5">
        <v>6.7450000000000001</v>
      </c>
      <c r="AU9" s="5">
        <v>3.339</v>
      </c>
      <c r="AV9" s="5">
        <v>2.4630000000000001</v>
      </c>
      <c r="AW9" s="5">
        <v>6.4939999999999998</v>
      </c>
      <c r="AX9" s="5">
        <v>3.141</v>
      </c>
      <c r="AY9" s="5">
        <v>2.3140000000000001</v>
      </c>
      <c r="AZ9" s="5">
        <v>6.2309999999999999</v>
      </c>
      <c r="BA9" s="5">
        <v>2.911</v>
      </c>
      <c r="BB9" s="5">
        <v>2.1579999999999999</v>
      </c>
      <c r="BC9" s="5">
        <v>5.9169999999999998</v>
      </c>
      <c r="BD9" s="5">
        <v>2.6379999999999999</v>
      </c>
      <c r="BE9" s="5">
        <v>1.972</v>
      </c>
      <c r="BF9" s="5">
        <v>5.6</v>
      </c>
      <c r="BG9" s="5">
        <v>2.3919999999999999</v>
      </c>
      <c r="BH9" s="5">
        <v>1.8049999999999999</v>
      </c>
      <c r="BI9" s="5">
        <v>5.59</v>
      </c>
      <c r="BJ9" s="5">
        <v>2.3540000000000001</v>
      </c>
      <c r="BK9" s="5">
        <v>1.7789999999999999</v>
      </c>
      <c r="BL9" s="5">
        <v>5.298</v>
      </c>
      <c r="BM9" s="5">
        <v>2.1</v>
      </c>
      <c r="BN9" s="5">
        <v>1.6060000000000001</v>
      </c>
      <c r="BO9" s="5">
        <v>3.0310000000000001</v>
      </c>
      <c r="BP9" s="5">
        <v>1.867</v>
      </c>
      <c r="BQ9" s="5">
        <v>1.4490000000000001</v>
      </c>
    </row>
    <row r="10" spans="3:69" x14ac:dyDescent="0.3">
      <c r="C10" s="11">
        <v>15</v>
      </c>
      <c r="D10" s="5">
        <v>15.538</v>
      </c>
      <c r="E10" s="5">
        <v>7.6849999999999996</v>
      </c>
      <c r="F10" s="5">
        <v>5.48</v>
      </c>
      <c r="G10" s="5">
        <v>14.939</v>
      </c>
      <c r="H10" s="5">
        <v>7.2469999999999999</v>
      </c>
      <c r="I10" s="5">
        <v>5.1680000000000001</v>
      </c>
      <c r="J10" s="5">
        <v>14.497</v>
      </c>
      <c r="K10" s="5">
        <v>6.952</v>
      </c>
      <c r="L10" s="5">
        <v>4.9690000000000003</v>
      </c>
      <c r="M10" s="5">
        <v>14.148</v>
      </c>
      <c r="N10" s="5">
        <v>6.7210000000000001</v>
      </c>
      <c r="O10" s="5">
        <v>4.7939999999999996</v>
      </c>
      <c r="P10" s="5">
        <v>13.715</v>
      </c>
      <c r="Q10" s="5">
        <v>6.4329999999999998</v>
      </c>
      <c r="R10" s="5">
        <v>4.5890000000000004</v>
      </c>
      <c r="S10" s="5">
        <v>13.282</v>
      </c>
      <c r="T10" s="5">
        <v>6.1449999999999996</v>
      </c>
      <c r="U10" s="5">
        <v>4.3840000000000003</v>
      </c>
      <c r="V10" s="5">
        <v>12.773</v>
      </c>
      <c r="W10" s="5">
        <v>5.806</v>
      </c>
      <c r="X10" s="5">
        <v>4.1440000000000001</v>
      </c>
      <c r="Y10" s="5">
        <v>12.443</v>
      </c>
      <c r="Z10" s="5">
        <v>5.5940000000000003</v>
      </c>
      <c r="AA10" s="5">
        <v>2.9929999999999999</v>
      </c>
      <c r="AB10" s="5">
        <v>12.151999999999999</v>
      </c>
      <c r="AC10" s="5">
        <v>5.3929999999999998</v>
      </c>
      <c r="AD10" s="5">
        <v>3.85</v>
      </c>
      <c r="AE10" s="5">
        <v>11.813000000000001</v>
      </c>
      <c r="AF10" s="5">
        <v>5.1550000000000002</v>
      </c>
      <c r="AG10" s="5">
        <v>3.69</v>
      </c>
      <c r="AH10" s="5">
        <v>11.5</v>
      </c>
      <c r="AI10" s="5">
        <v>4.96</v>
      </c>
      <c r="AJ10" s="5">
        <v>3.5419999999999998</v>
      </c>
      <c r="AK10" s="5">
        <v>11.186</v>
      </c>
      <c r="AL10" s="5">
        <v>4.7510000000000003</v>
      </c>
      <c r="AM10" s="5">
        <v>3.3940000000000001</v>
      </c>
      <c r="AN10" s="5">
        <v>10.871</v>
      </c>
      <c r="AO10" s="5">
        <v>4.5419999999999998</v>
      </c>
      <c r="AP10" s="5">
        <v>3.2440000000000002</v>
      </c>
      <c r="AQ10" s="5">
        <v>10.494</v>
      </c>
      <c r="AR10" s="5">
        <v>4.2309999999999999</v>
      </c>
      <c r="AS10" s="5">
        <v>3.06</v>
      </c>
      <c r="AT10" s="5">
        <v>10.112</v>
      </c>
      <c r="AU10" s="5">
        <v>4.0410000000000004</v>
      </c>
      <c r="AV10" s="5">
        <v>2.8879999999999999</v>
      </c>
      <c r="AW10" s="5">
        <v>9.7409999999999997</v>
      </c>
      <c r="AX10" s="5">
        <v>3.79</v>
      </c>
      <c r="AY10" s="5">
        <v>2.71</v>
      </c>
      <c r="AZ10" s="5">
        <v>9.2460000000000004</v>
      </c>
      <c r="BA10" s="5">
        <v>3.5270000000000001</v>
      </c>
      <c r="BB10" s="5">
        <v>2.5230000000000001</v>
      </c>
      <c r="BC10" s="5">
        <v>8.875</v>
      </c>
      <c r="BD10" s="5">
        <v>3.1240000000000001</v>
      </c>
      <c r="BE10" s="5">
        <v>2.2999999999999998</v>
      </c>
      <c r="BF10" s="5">
        <v>8.4169999999999998</v>
      </c>
      <c r="BG10" s="5">
        <v>2.9319999999999999</v>
      </c>
      <c r="BH10" s="5">
        <v>2.1</v>
      </c>
      <c r="BI10" s="5">
        <v>8.3849999999999998</v>
      </c>
      <c r="BJ10" s="5">
        <v>2.8889999999999998</v>
      </c>
      <c r="BK10" s="5">
        <v>2.069</v>
      </c>
      <c r="BL10" s="5">
        <v>7.9470000000000001</v>
      </c>
      <c r="BM10" s="5">
        <v>2.597</v>
      </c>
      <c r="BN10" s="5">
        <v>1.8620000000000001</v>
      </c>
      <c r="BO10" s="5">
        <v>7.5469999999999997</v>
      </c>
      <c r="BP10" s="5">
        <v>2.331</v>
      </c>
      <c r="BQ10" s="5">
        <v>1.6719999999999999</v>
      </c>
    </row>
    <row r="11" spans="3:69" x14ac:dyDescent="0.3">
      <c r="C11" s="11">
        <v>20</v>
      </c>
      <c r="D11" s="5">
        <v>20.797999999999998</v>
      </c>
      <c r="E11" s="5">
        <v>8.4</v>
      </c>
      <c r="F11" s="5">
        <v>6.16</v>
      </c>
      <c r="G11" s="5">
        <v>19.919</v>
      </c>
      <c r="H11" s="5">
        <v>7.9329999999999998</v>
      </c>
      <c r="I11" s="5">
        <v>5.8049999999999997</v>
      </c>
      <c r="J11" s="5">
        <v>19.329000000000001</v>
      </c>
      <c r="K11" s="5">
        <v>7.6189999999999998</v>
      </c>
      <c r="L11" s="5">
        <v>5.5670000000000002</v>
      </c>
      <c r="M11" s="5">
        <v>18.864000000000001</v>
      </c>
      <c r="N11" s="5">
        <v>7.3719999999999999</v>
      </c>
      <c r="O11" s="5">
        <v>5.3789999999999996</v>
      </c>
      <c r="P11" s="5">
        <v>18.286999999999999</v>
      </c>
      <c r="Q11" s="5">
        <v>7.0650000000000004</v>
      </c>
      <c r="R11" s="5">
        <v>5.1459999999999999</v>
      </c>
      <c r="S11" s="5">
        <v>17.709</v>
      </c>
      <c r="T11" s="5">
        <v>6.758</v>
      </c>
      <c r="U11" s="5">
        <v>4.9189999999999996</v>
      </c>
      <c r="V11" s="5">
        <v>17.030999999999999</v>
      </c>
      <c r="W11" s="5">
        <v>6.3979999999999997</v>
      </c>
      <c r="X11" s="5">
        <v>4.6390000000000002</v>
      </c>
      <c r="Y11" s="5">
        <v>16.603999999999999</v>
      </c>
      <c r="Z11" s="5">
        <v>6.1710000000000003</v>
      </c>
      <c r="AA11" s="5">
        <v>4.4669999999999996</v>
      </c>
      <c r="AB11" s="5">
        <v>16.202999999999999</v>
      </c>
      <c r="AC11" s="5">
        <v>5.9569999999999999</v>
      </c>
      <c r="AD11" s="5">
        <v>4.3040000000000003</v>
      </c>
      <c r="AE11" s="5">
        <v>16.190000000000001</v>
      </c>
      <c r="AF11" s="5">
        <v>5.7169999999999996</v>
      </c>
      <c r="AG11" s="5">
        <v>4.1219999999999999</v>
      </c>
      <c r="AH11" s="5">
        <v>15.855</v>
      </c>
      <c r="AI11" s="5">
        <v>5.4950000000000001</v>
      </c>
      <c r="AJ11" s="5">
        <v>3.9529999999999998</v>
      </c>
      <c r="AK11" s="5">
        <v>14.916</v>
      </c>
      <c r="AL11" s="5">
        <v>6.2729999999999997</v>
      </c>
      <c r="AM11" s="5">
        <v>3.7850000000000001</v>
      </c>
      <c r="AN11" s="5">
        <v>14.494999999999999</v>
      </c>
      <c r="AO11" s="5">
        <v>5.0490000000000004</v>
      </c>
      <c r="AP11" s="5">
        <v>3.6150000000000002</v>
      </c>
      <c r="AQ11" s="5">
        <v>13.993</v>
      </c>
      <c r="AR11" s="5">
        <v>4.782</v>
      </c>
      <c r="AS11" s="5">
        <v>3.4119999999999999</v>
      </c>
      <c r="AT11" s="5">
        <v>13.49</v>
      </c>
      <c r="AU11" s="5">
        <v>4.5149999999999997</v>
      </c>
      <c r="AV11" s="5">
        <v>3.2090000000000001</v>
      </c>
      <c r="AW11" s="5">
        <v>12.988</v>
      </c>
      <c r="AX11" s="5">
        <v>4.2489999999999997</v>
      </c>
      <c r="AY11" s="5">
        <v>3.0070000000000001</v>
      </c>
      <c r="AZ11" s="5">
        <v>12.461</v>
      </c>
      <c r="BA11" s="5">
        <v>3.968</v>
      </c>
      <c r="BB11" s="5">
        <v>2.7930000000000001</v>
      </c>
      <c r="BC11" s="5">
        <v>11.833</v>
      </c>
      <c r="BD11" s="5">
        <v>3.6339999999999999</v>
      </c>
      <c r="BE11" s="5">
        <v>2.54</v>
      </c>
      <c r="BF11" s="5">
        <v>11.234</v>
      </c>
      <c r="BG11" s="5">
        <v>3.3340000000000001</v>
      </c>
      <c r="BH11" s="5">
        <v>2.3119999999999998</v>
      </c>
      <c r="BI11" s="5">
        <v>11.18</v>
      </c>
      <c r="BJ11" s="5">
        <v>3.2869999999999999</v>
      </c>
      <c r="BK11" s="5">
        <v>2.2770000000000001</v>
      </c>
      <c r="BL11" s="5">
        <v>10.596</v>
      </c>
      <c r="BM11" s="5">
        <v>2.9769999999999999</v>
      </c>
      <c r="BN11" s="5">
        <v>2.0409999999999999</v>
      </c>
      <c r="BO11" s="5">
        <v>1.0629999999999999</v>
      </c>
      <c r="BP11" s="5">
        <v>2.6930000000000001</v>
      </c>
      <c r="BQ11" s="5">
        <v>1.825</v>
      </c>
    </row>
    <row r="12" spans="3:69" x14ac:dyDescent="0.3">
      <c r="C12" s="11">
        <v>25</v>
      </c>
      <c r="D12" s="5">
        <v>25.997</v>
      </c>
      <c r="E12" s="5">
        <v>8.9149999999999991</v>
      </c>
      <c r="F12" s="5">
        <v>6.71</v>
      </c>
      <c r="G12" s="5">
        <v>24.898</v>
      </c>
      <c r="H12" s="5">
        <v>8.43</v>
      </c>
      <c r="I12" s="5">
        <v>6.3179999999999996</v>
      </c>
      <c r="J12" s="5">
        <v>24.161000000000001</v>
      </c>
      <c r="K12" s="5">
        <v>8.1050000000000004</v>
      </c>
      <c r="L12" s="5">
        <v>6.056</v>
      </c>
      <c r="M12" s="5">
        <v>23.58</v>
      </c>
      <c r="N12" s="5">
        <v>7.8490000000000002</v>
      </c>
      <c r="O12" s="5">
        <v>5.8490000000000002</v>
      </c>
      <c r="P12" s="5">
        <v>22.858000000000001</v>
      </c>
      <c r="Q12" s="5">
        <v>7.53</v>
      </c>
      <c r="R12" s="5">
        <v>5.5910000000000002</v>
      </c>
      <c r="S12" s="5">
        <v>22.135999999999999</v>
      </c>
      <c r="T12" s="5">
        <v>7.2119999999999997</v>
      </c>
      <c r="U12" s="5">
        <v>5.3339999999999996</v>
      </c>
      <c r="V12" s="5">
        <v>21.289000000000001</v>
      </c>
      <c r="W12" s="5">
        <v>6.8380000000000001</v>
      </c>
      <c r="X12" s="5">
        <v>5.032</v>
      </c>
      <c r="Y12" s="5">
        <v>20.754999999999999</v>
      </c>
      <c r="Z12" s="5">
        <v>6.6020000000000003</v>
      </c>
      <c r="AA12" s="5">
        <v>4.8419999999999996</v>
      </c>
      <c r="AB12" s="5">
        <v>20.253</v>
      </c>
      <c r="AC12" s="5">
        <v>6.3810000000000002</v>
      </c>
      <c r="AD12" s="5">
        <v>4.6630000000000003</v>
      </c>
      <c r="AE12" s="5">
        <v>19.687999999999999</v>
      </c>
      <c r="AF12" s="5">
        <v>6.1310000000000002</v>
      </c>
      <c r="AG12" s="5">
        <v>4.4619999999999997</v>
      </c>
      <c r="AH12" s="5">
        <v>19.166</v>
      </c>
      <c r="AI12" s="5">
        <v>5.9009999999999998</v>
      </c>
      <c r="AJ12" s="5">
        <v>4.2759999999999998</v>
      </c>
      <c r="AK12" s="5">
        <v>18.643999999999998</v>
      </c>
      <c r="AL12" s="5">
        <v>5.6710000000000003</v>
      </c>
      <c r="AM12" s="5">
        <v>4.09</v>
      </c>
      <c r="AN12" s="5">
        <v>18.111999999999998</v>
      </c>
      <c r="AO12" s="5">
        <v>5.4390000000000001</v>
      </c>
      <c r="AP12" s="5">
        <v>3.9020000000000001</v>
      </c>
      <c r="AQ12" s="5">
        <v>17.491</v>
      </c>
      <c r="AR12" s="5">
        <v>5.1619999999999999</v>
      </c>
      <c r="AS12" s="5">
        <v>3.6789999999999998</v>
      </c>
      <c r="AT12" s="5">
        <v>16.863</v>
      </c>
      <c r="AU12" s="5">
        <v>4.8849999999999998</v>
      </c>
      <c r="AV12" s="5">
        <v>3.4550000000000001</v>
      </c>
      <c r="AW12" s="5">
        <v>16.234999999999999</v>
      </c>
      <c r="AX12" s="5">
        <v>4.6079999999999997</v>
      </c>
      <c r="AY12" s="5">
        <v>3.2309999999999999</v>
      </c>
      <c r="AZ12" s="5">
        <v>15.577999999999999</v>
      </c>
      <c r="BA12" s="5">
        <v>4.3170000000000002</v>
      </c>
      <c r="BB12" s="5">
        <v>2.996</v>
      </c>
      <c r="BC12" s="5">
        <v>14.791</v>
      </c>
      <c r="BD12" s="5">
        <v>3.9710000000000001</v>
      </c>
      <c r="BE12" s="5">
        <v>2.7170000000000001</v>
      </c>
      <c r="BF12" s="5">
        <v>14.051</v>
      </c>
      <c r="BG12" s="5">
        <v>3.6589999999999998</v>
      </c>
      <c r="BH12" s="5">
        <v>2.4649999999999999</v>
      </c>
      <c r="BI12" s="5">
        <v>13.975</v>
      </c>
      <c r="BJ12" s="5">
        <v>3.6110000000000002</v>
      </c>
      <c r="BK12" s="5">
        <v>2.4260000000000002</v>
      </c>
      <c r="BL12" s="5">
        <v>13.246</v>
      </c>
      <c r="BM12" s="5">
        <v>3.2890000000000001</v>
      </c>
      <c r="BN12" s="5">
        <v>2.1659999999999999</v>
      </c>
      <c r="BO12" s="5">
        <v>12.579000000000001</v>
      </c>
      <c r="BP12" s="5">
        <v>2.9950000000000001</v>
      </c>
      <c r="BQ12" s="5">
        <v>1.9279999999999999</v>
      </c>
    </row>
    <row r="13" spans="3:69" x14ac:dyDescent="0.3">
      <c r="C13" s="11">
        <v>30</v>
      </c>
      <c r="D13" s="5">
        <v>31.196000000000002</v>
      </c>
      <c r="E13" s="5">
        <v>9.3149999999999995</v>
      </c>
      <c r="F13" s="5">
        <v>7.05</v>
      </c>
      <c r="G13" s="5">
        <v>29.878</v>
      </c>
      <c r="H13" s="5">
        <v>8.8179999999999996</v>
      </c>
      <c r="I13" s="5">
        <v>6.6369999999999996</v>
      </c>
      <c r="J13" s="5">
        <v>28.992999999999999</v>
      </c>
      <c r="K13" s="5">
        <v>8.484</v>
      </c>
      <c r="L13" s="5">
        <v>6.36</v>
      </c>
      <c r="M13" s="5">
        <v>28.295999999999999</v>
      </c>
      <c r="N13" s="5">
        <v>8.2210000000000001</v>
      </c>
      <c r="O13" s="5">
        <v>6.1420000000000003</v>
      </c>
      <c r="P13" s="5">
        <v>27.43</v>
      </c>
      <c r="Q13" s="5">
        <v>7.8940000000000001</v>
      </c>
      <c r="R13" s="5">
        <v>5.8710000000000004</v>
      </c>
      <c r="S13" s="5">
        <v>26.562999999999999</v>
      </c>
      <c r="T13" s="5">
        <v>7.5670000000000002</v>
      </c>
      <c r="U13" s="5">
        <v>5.6</v>
      </c>
      <c r="V13" s="5">
        <v>25.545999999999999</v>
      </c>
      <c r="W13" s="5">
        <v>7.1840000000000002</v>
      </c>
      <c r="X13" s="5">
        <v>5.2809999999999997</v>
      </c>
      <c r="Y13" s="5">
        <v>24.806000000000001</v>
      </c>
      <c r="Z13" s="5">
        <v>6.9420000000000002</v>
      </c>
      <c r="AA13" s="5">
        <v>5.0810000000000004</v>
      </c>
      <c r="AB13" s="5">
        <v>24.303000000000001</v>
      </c>
      <c r="AC13" s="5">
        <v>6.7149999999999999</v>
      </c>
      <c r="AD13" s="5">
        <v>4.8920000000000003</v>
      </c>
      <c r="AE13" s="5">
        <v>23.625</v>
      </c>
      <c r="AF13" s="5">
        <v>6.4589999999999996</v>
      </c>
      <c r="AG13" s="5">
        <v>4.68</v>
      </c>
      <c r="AH13" s="5">
        <v>22.998999999999999</v>
      </c>
      <c r="AI13" s="5">
        <v>6.2229999999999999</v>
      </c>
      <c r="AJ13" s="5">
        <v>4.484</v>
      </c>
      <c r="AK13" s="5">
        <v>22.373000000000001</v>
      </c>
      <c r="AL13" s="5">
        <v>5.9859999999999998</v>
      </c>
      <c r="AM13" s="5">
        <v>4.2880000000000003</v>
      </c>
      <c r="AN13" s="5">
        <v>21.742000000000001</v>
      </c>
      <c r="AO13" s="5">
        <v>5.7480000000000002</v>
      </c>
      <c r="AP13" s="5">
        <v>4.0910000000000002</v>
      </c>
      <c r="AQ13" s="5">
        <v>20.981999999999999</v>
      </c>
      <c r="AR13" s="5">
        <v>5.4640000000000004</v>
      </c>
      <c r="AS13" s="5">
        <v>3.855</v>
      </c>
      <c r="AT13" s="5">
        <v>20.335999999999999</v>
      </c>
      <c r="AU13" s="5">
        <v>5.18</v>
      </c>
      <c r="AV13" s="5">
        <v>3.6179999999999999</v>
      </c>
      <c r="AW13" s="5">
        <v>19.481999999999999</v>
      </c>
      <c r="AX13" s="5">
        <v>4.8959999999999999</v>
      </c>
      <c r="AY13" s="5">
        <v>3.3330000000000002</v>
      </c>
      <c r="AZ13" s="5">
        <v>18.690999999999999</v>
      </c>
      <c r="BA13" s="5">
        <v>4.5979999999999999</v>
      </c>
      <c r="BB13" s="5">
        <v>3.1349999999999998</v>
      </c>
      <c r="BC13" s="5">
        <v>17.75</v>
      </c>
      <c r="BD13" s="5">
        <v>4.242</v>
      </c>
      <c r="BE13" s="5">
        <v>2.8410000000000002</v>
      </c>
      <c r="BF13" s="5">
        <v>16.867999999999999</v>
      </c>
      <c r="BG13" s="5">
        <v>3.923</v>
      </c>
      <c r="BH13" s="5">
        <v>2.5750000000000002</v>
      </c>
      <c r="BI13" s="5">
        <v>16.77</v>
      </c>
      <c r="BJ13" s="5">
        <v>3.8730000000000002</v>
      </c>
      <c r="BK13" s="5">
        <v>2.5339999999999998</v>
      </c>
      <c r="BL13" s="5">
        <v>15.895</v>
      </c>
      <c r="BM13" s="5">
        <v>3.5419999999999998</v>
      </c>
      <c r="BN13" s="5">
        <v>2.2799999999999998</v>
      </c>
      <c r="BO13" s="5">
        <v>15.093999999999999</v>
      </c>
      <c r="BP13" s="5">
        <v>3.2410000000000001</v>
      </c>
      <c r="BQ13" s="5">
        <v>2.0089999999999999</v>
      </c>
    </row>
    <row r="14" spans="3:69" x14ac:dyDescent="0.3">
      <c r="C14" s="11">
        <v>40</v>
      </c>
      <c r="D14" s="5">
        <v>41.594999999999999</v>
      </c>
      <c r="E14" s="5">
        <v>9.4</v>
      </c>
      <c r="F14" s="5">
        <v>7.3150000000000004</v>
      </c>
      <c r="G14" s="5">
        <v>39.837000000000003</v>
      </c>
      <c r="H14" s="5">
        <v>8.923</v>
      </c>
      <c r="I14" s="5">
        <v>6.8840000000000003</v>
      </c>
      <c r="J14" s="5">
        <v>38.656999999999996</v>
      </c>
      <c r="K14" s="5">
        <v>8.6029999999999998</v>
      </c>
      <c r="L14" s="5">
        <v>6.5949999999999998</v>
      </c>
      <c r="M14" s="5">
        <v>37.728000000000002</v>
      </c>
      <c r="N14" s="5">
        <v>8.3510000000000009</v>
      </c>
      <c r="O14" s="5">
        <v>6.367</v>
      </c>
      <c r="P14" s="5">
        <v>36.573</v>
      </c>
      <c r="Q14" s="5">
        <v>8.0370000000000008</v>
      </c>
      <c r="R14" s="5">
        <v>6.0839999999999996</v>
      </c>
      <c r="S14" s="5">
        <v>35.417999999999999</v>
      </c>
      <c r="T14" s="5">
        <v>7.7240000000000002</v>
      </c>
      <c r="U14" s="5">
        <v>5.8</v>
      </c>
      <c r="V14" s="5">
        <v>34.061999999999998</v>
      </c>
      <c r="W14" s="5">
        <v>7.3559999999999999</v>
      </c>
      <c r="X14" s="5">
        <v>4.468</v>
      </c>
      <c r="Y14" s="5">
        <v>33.207999999999998</v>
      </c>
      <c r="Z14" s="5">
        <v>7.1239999999999997</v>
      </c>
      <c r="AA14" s="5">
        <v>5.2590000000000003</v>
      </c>
      <c r="AB14" s="5">
        <v>32.405000000000001</v>
      </c>
      <c r="AC14" s="5">
        <v>6.9059999999999997</v>
      </c>
      <c r="AD14" s="5">
        <v>5.0620000000000003</v>
      </c>
      <c r="AE14" s="5">
        <v>31.501000000000001</v>
      </c>
      <c r="AF14" s="5">
        <v>6.6609999999999996</v>
      </c>
      <c r="AG14" s="5">
        <v>4.84</v>
      </c>
      <c r="AH14" s="5">
        <v>30.666</v>
      </c>
      <c r="AI14" s="5">
        <v>6.4340000000000002</v>
      </c>
      <c r="AJ14" s="5">
        <v>4.6349999999999998</v>
      </c>
      <c r="AK14" s="5">
        <v>29.831</v>
      </c>
      <c r="AL14" s="5">
        <v>6.2080000000000002</v>
      </c>
      <c r="AM14" s="5">
        <v>4.43</v>
      </c>
      <c r="AN14" s="5">
        <v>28.99</v>
      </c>
      <c r="AO14" s="5">
        <v>5.9790000000000001</v>
      </c>
      <c r="AP14" s="5">
        <v>4.2240000000000002</v>
      </c>
      <c r="AQ14" s="5">
        <v>27.984999999999999</v>
      </c>
      <c r="AR14" s="5">
        <v>5.7069999999999999</v>
      </c>
      <c r="AS14" s="5">
        <v>3.9769999999999999</v>
      </c>
      <c r="AT14" s="5">
        <v>26.981000000000002</v>
      </c>
      <c r="AU14" s="5">
        <v>5.4340000000000002</v>
      </c>
      <c r="AV14" s="5">
        <v>3.7320000000000002</v>
      </c>
      <c r="AW14" s="5">
        <v>25.975999999999999</v>
      </c>
      <c r="AX14" s="5">
        <v>5.1619999999999999</v>
      </c>
      <c r="AY14" s="5">
        <v>3.4849999999999999</v>
      </c>
      <c r="AZ14" s="5">
        <v>24.922000000000001</v>
      </c>
      <c r="BA14" s="5">
        <v>4.8760000000000003</v>
      </c>
      <c r="BB14" s="5">
        <v>3.2269999999999999</v>
      </c>
      <c r="BC14" s="5">
        <v>23.666</v>
      </c>
      <c r="BD14" s="5">
        <v>4.5449999999999999</v>
      </c>
      <c r="BE14" s="5">
        <v>2.919</v>
      </c>
      <c r="BF14" s="5">
        <v>22.503</v>
      </c>
      <c r="BG14" s="5">
        <v>4.2279999999999998</v>
      </c>
      <c r="BH14" s="5">
        <v>2.6419999999999999</v>
      </c>
      <c r="BI14" s="5">
        <v>22.36</v>
      </c>
      <c r="BJ14" s="5">
        <v>4.181</v>
      </c>
      <c r="BK14" s="5">
        <v>2.5990000000000002</v>
      </c>
      <c r="BL14" s="5">
        <v>21.193000000000001</v>
      </c>
      <c r="BM14" s="5">
        <v>3.8639999999999999</v>
      </c>
      <c r="BN14" s="5">
        <v>2.3119999999999998</v>
      </c>
      <c r="BO14" s="5">
        <v>20.126000000000001</v>
      </c>
      <c r="BP14" s="5">
        <v>3.5739999999999998</v>
      </c>
      <c r="BQ14" s="5">
        <v>2.0510000000000002</v>
      </c>
    </row>
    <row r="15" spans="3:69" x14ac:dyDescent="0.3">
      <c r="C15" s="11">
        <v>50</v>
      </c>
      <c r="D15" s="5">
        <v>51.994</v>
      </c>
      <c r="E15" s="5">
        <v>8.43</v>
      </c>
      <c r="F15" s="5">
        <v>6.91</v>
      </c>
      <c r="G15" s="5">
        <v>49.796999999999997</v>
      </c>
      <c r="H15" s="5">
        <v>8.0470000000000006</v>
      </c>
      <c r="I15" s="5">
        <v>6.51</v>
      </c>
      <c r="J15" s="5">
        <v>48.322000000000003</v>
      </c>
      <c r="K15" s="5">
        <v>7.7889999999999997</v>
      </c>
      <c r="L15" s="5">
        <v>6.242</v>
      </c>
      <c r="M15" s="5">
        <v>47.16</v>
      </c>
      <c r="N15" s="5">
        <v>7.5869999999999997</v>
      </c>
      <c r="O15" s="5">
        <v>6.0309999999999997</v>
      </c>
      <c r="P15" s="5">
        <v>45.716000000000001</v>
      </c>
      <c r="Q15" s="5">
        <v>7.335</v>
      </c>
      <c r="R15" s="5">
        <v>5.7679999999999998</v>
      </c>
      <c r="S15" s="5">
        <v>44.271999999999998</v>
      </c>
      <c r="T15" s="5">
        <v>7.0830000000000002</v>
      </c>
      <c r="U15" s="5">
        <v>5.508</v>
      </c>
      <c r="V15" s="5">
        <v>42.576999999999998</v>
      </c>
      <c r="W15" s="5">
        <v>6.7869999999999999</v>
      </c>
      <c r="X15" s="5">
        <v>5.1970000000000001</v>
      </c>
      <c r="Y15" s="5">
        <v>41.51</v>
      </c>
      <c r="Z15" s="5">
        <v>6.601</v>
      </c>
      <c r="AA15" s="5">
        <v>5.0030000000000001</v>
      </c>
      <c r="AB15" s="5">
        <v>40.506</v>
      </c>
      <c r="AC15" s="5">
        <v>6.4260000000000002</v>
      </c>
      <c r="AD15" s="5">
        <v>4.82</v>
      </c>
      <c r="AE15" s="5">
        <v>39.375999999999998</v>
      </c>
      <c r="AF15" s="5">
        <v>6.2279999999999998</v>
      </c>
      <c r="AG15" s="5">
        <v>4.6150000000000002</v>
      </c>
      <c r="AH15" s="5">
        <v>38.832000000000001</v>
      </c>
      <c r="AI15" s="5">
        <v>6.0460000000000003</v>
      </c>
      <c r="AJ15" s="5">
        <v>4.4249999999999998</v>
      </c>
      <c r="AK15" s="5">
        <v>37.289000000000001</v>
      </c>
      <c r="AL15" s="5">
        <v>5.8639999999999999</v>
      </c>
      <c r="AM15" s="5">
        <v>4.2350000000000003</v>
      </c>
      <c r="AN15" s="5">
        <v>36.237000000000002</v>
      </c>
      <c r="AO15" s="5">
        <v>5.681</v>
      </c>
      <c r="AP15" s="5">
        <v>4.0439999999999996</v>
      </c>
      <c r="AQ15" s="5">
        <v>34.981999999999999</v>
      </c>
      <c r="AR15" s="5">
        <v>5.4619999999999997</v>
      </c>
      <c r="AS15" s="5">
        <v>3.8159999999999998</v>
      </c>
      <c r="AT15" s="5">
        <v>33.725999999999999</v>
      </c>
      <c r="AU15" s="5">
        <v>4.2430000000000003</v>
      </c>
      <c r="AV15" s="5">
        <v>3.5870000000000002</v>
      </c>
      <c r="AW15" s="5">
        <v>32.47</v>
      </c>
      <c r="AX15" s="5">
        <v>5.0229999999999997</v>
      </c>
      <c r="AY15" s="5">
        <v>3.359</v>
      </c>
      <c r="AZ15" s="5">
        <v>31.152000000000001</v>
      </c>
      <c r="BA15" s="5">
        <v>4.7930000000000001</v>
      </c>
      <c r="BB15" s="5">
        <v>3.1190000000000002</v>
      </c>
      <c r="BC15" s="5">
        <v>29.582999999999998</v>
      </c>
      <c r="BD15" s="5">
        <v>4.5199999999999996</v>
      </c>
      <c r="BE15" s="5">
        <v>2.8340000000000001</v>
      </c>
      <c r="BF15" s="5">
        <v>28.135999999999999</v>
      </c>
      <c r="BG15" s="5">
        <v>4.2729999999999997</v>
      </c>
      <c r="BH15" s="5">
        <v>2.585</v>
      </c>
      <c r="BI15" s="5">
        <v>27.951000000000001</v>
      </c>
      <c r="BJ15" s="5">
        <v>4.2350000000000003</v>
      </c>
      <c r="BK15" s="5">
        <v>2.5369999999999999</v>
      </c>
      <c r="BL15" s="5">
        <v>26.491</v>
      </c>
      <c r="BM15" s="5">
        <v>3.98</v>
      </c>
      <c r="BN15" s="5">
        <v>2.2709999999999999</v>
      </c>
      <c r="BO15" s="5">
        <v>25.157</v>
      </c>
      <c r="BP15" s="5">
        <v>3.7469999999999999</v>
      </c>
      <c r="BQ15" s="5">
        <v>2.0289999999999999</v>
      </c>
    </row>
    <row r="16" spans="3:69" x14ac:dyDescent="0.3">
      <c r="C16" s="11">
        <v>60</v>
      </c>
      <c r="D16" s="5">
        <v>62.393000000000001</v>
      </c>
      <c r="E16" s="5">
        <v>6.96</v>
      </c>
      <c r="F16" s="5">
        <v>5.69</v>
      </c>
      <c r="G16" s="5">
        <v>59.756</v>
      </c>
      <c r="H16" s="5">
        <v>6.6740000000000004</v>
      </c>
      <c r="I16" s="5">
        <v>5.367</v>
      </c>
      <c r="J16" s="5">
        <v>57.985999999999997</v>
      </c>
      <c r="K16" s="5">
        <v>6.4279999999999999</v>
      </c>
      <c r="L16" s="5">
        <v>5.15</v>
      </c>
      <c r="M16" s="5">
        <v>56.591999999999999</v>
      </c>
      <c r="N16" s="5">
        <v>6.3310000000000004</v>
      </c>
      <c r="O16" s="5">
        <v>4.9790000000000001</v>
      </c>
      <c r="P16" s="5">
        <v>54.86</v>
      </c>
      <c r="Q16" s="5">
        <v>6.1440000000000001</v>
      </c>
      <c r="R16" s="5">
        <v>4.7670000000000003</v>
      </c>
      <c r="S16" s="5">
        <v>53.127000000000002</v>
      </c>
      <c r="T16" s="5">
        <v>5.9560000000000004</v>
      </c>
      <c r="U16" s="5">
        <v>4.5540000000000003</v>
      </c>
      <c r="V16" s="5">
        <v>51.093000000000004</v>
      </c>
      <c r="W16" s="5">
        <v>5.7359999999999998</v>
      </c>
      <c r="X16" s="5">
        <v>4.3049999999999997</v>
      </c>
      <c r="Y16" s="5">
        <v>49.811999999999998</v>
      </c>
      <c r="Z16" s="5">
        <v>5.5970000000000004</v>
      </c>
      <c r="AA16" s="5">
        <v>4.1479999999999997</v>
      </c>
      <c r="AB16" s="5">
        <v>48.606999999999999</v>
      </c>
      <c r="AC16" s="5">
        <v>5.4660000000000002</v>
      </c>
      <c r="AD16" s="5">
        <v>4</v>
      </c>
      <c r="AE16" s="5">
        <v>47.250999999999998</v>
      </c>
      <c r="AF16" s="5">
        <v>5.319</v>
      </c>
      <c r="AG16" s="5">
        <v>3.8340000000000001</v>
      </c>
      <c r="AH16" s="5">
        <v>45.999000000000002</v>
      </c>
      <c r="AI16" s="5">
        <v>5.1840000000000002</v>
      </c>
      <c r="AJ16" s="5">
        <v>3.681</v>
      </c>
      <c r="AK16" s="5">
        <v>44.744</v>
      </c>
      <c r="AL16" s="5">
        <v>5.048</v>
      </c>
      <c r="AM16" s="5">
        <v>3.5270000000000001</v>
      </c>
      <c r="AN16" s="5">
        <v>43.484000000000002</v>
      </c>
      <c r="AO16" s="5">
        <v>4.9109999999999996</v>
      </c>
      <c r="AP16" s="5">
        <v>3.3730000000000002</v>
      </c>
      <c r="AQ16" s="5">
        <v>41.978000000000002</v>
      </c>
      <c r="AR16" s="5">
        <v>4.7480000000000002</v>
      </c>
      <c r="AS16" s="5">
        <v>3.1680000000000001</v>
      </c>
      <c r="AT16" s="5">
        <v>40.470999999999997</v>
      </c>
      <c r="AU16" s="5">
        <v>4.585</v>
      </c>
      <c r="AV16" s="5">
        <v>3.0030000000000001</v>
      </c>
      <c r="AW16" s="5">
        <v>38.965000000000003</v>
      </c>
      <c r="AX16" s="5">
        <v>4.4210000000000003</v>
      </c>
      <c r="AY16" s="5">
        <v>2.819</v>
      </c>
      <c r="AZ16" s="5">
        <v>37.383000000000003</v>
      </c>
      <c r="BA16" s="5">
        <v>4.25</v>
      </c>
      <c r="BB16" s="5">
        <v>2.625</v>
      </c>
      <c r="BC16" s="5">
        <v>35.499000000000002</v>
      </c>
      <c r="BD16" s="5">
        <v>4.0460000000000003</v>
      </c>
      <c r="BE16" s="5">
        <v>2.3940000000000001</v>
      </c>
      <c r="BF16" s="5">
        <v>33.770000000000003</v>
      </c>
      <c r="BG16" s="5">
        <v>3.8620000000000001</v>
      </c>
      <c r="BH16" s="5">
        <v>2.1859999999999999</v>
      </c>
      <c r="BI16" s="5">
        <v>33.540999999999997</v>
      </c>
      <c r="BJ16" s="5">
        <v>3.8340000000000001</v>
      </c>
      <c r="BK16" s="5">
        <v>2.1539999999999999</v>
      </c>
      <c r="BL16" s="5">
        <v>31.789000000000001</v>
      </c>
      <c r="BM16" s="5">
        <v>3.6440000000000001</v>
      </c>
      <c r="BN16" s="5">
        <v>1.9390000000000001</v>
      </c>
      <c r="BO16" s="5">
        <v>30.187999999999999</v>
      </c>
      <c r="BP16" s="5">
        <v>2.4700000000000002</v>
      </c>
      <c r="BQ16" s="5">
        <v>1.7430000000000001</v>
      </c>
    </row>
    <row r="17" spans="1:69" x14ac:dyDescent="0.3">
      <c r="C17" s="11">
        <v>70</v>
      </c>
      <c r="D17" s="5">
        <v>72.792000000000002</v>
      </c>
      <c r="E17" s="5">
        <v>5.27</v>
      </c>
      <c r="F17" s="5">
        <v>4.2300000000000004</v>
      </c>
      <c r="G17" s="5">
        <v>69.715999999999994</v>
      </c>
      <c r="H17" s="5">
        <v>5.0620000000000003</v>
      </c>
      <c r="I17" s="5">
        <v>3.97</v>
      </c>
      <c r="J17" s="5">
        <v>67.650999999999996</v>
      </c>
      <c r="K17" s="5">
        <v>4.9219999999999997</v>
      </c>
      <c r="L17" s="5">
        <v>3.7959999999999998</v>
      </c>
      <c r="M17" s="5">
        <v>66.025000000000006</v>
      </c>
      <c r="N17" s="5">
        <v>4.8120000000000003</v>
      </c>
      <c r="O17" s="5">
        <v>3.657</v>
      </c>
      <c r="P17" s="5">
        <v>64.004000000000005</v>
      </c>
      <c r="Q17" s="5">
        <v>4.6749999999999998</v>
      </c>
      <c r="R17" s="5">
        <v>3.4860000000000002</v>
      </c>
      <c r="S17" s="5">
        <v>61.981999999999999</v>
      </c>
      <c r="T17" s="5">
        <v>4.5380000000000003</v>
      </c>
      <c r="U17" s="5">
        <v>3.3149999999999999</v>
      </c>
      <c r="V17" s="5">
        <v>59.609000000000002</v>
      </c>
      <c r="W17" s="5">
        <v>4.3769999999999998</v>
      </c>
      <c r="X17" s="5">
        <v>3.1139999999999999</v>
      </c>
      <c r="Y17" s="5">
        <v>58.115000000000002</v>
      </c>
      <c r="Z17" s="5">
        <v>4.2759999999999998</v>
      </c>
      <c r="AA17" s="5">
        <v>2.9870000000000001</v>
      </c>
      <c r="AB17" s="5">
        <v>56.709000000000003</v>
      </c>
      <c r="AC17" s="5">
        <v>4.181</v>
      </c>
      <c r="AD17" s="5">
        <v>2.8679999999999999</v>
      </c>
      <c r="AE17" s="5">
        <v>55.125999999999998</v>
      </c>
      <c r="AF17" s="5">
        <v>4.0730000000000004</v>
      </c>
      <c r="AG17" s="5">
        <v>2.734</v>
      </c>
      <c r="AH17" s="5">
        <v>53.664999999999999</v>
      </c>
      <c r="AI17" s="5">
        <v>3.9740000000000002</v>
      </c>
      <c r="AJ17" s="5">
        <v>2.61</v>
      </c>
      <c r="AK17" s="5">
        <v>52.204000000000001</v>
      </c>
      <c r="AL17" s="5">
        <v>3.875</v>
      </c>
      <c r="AM17" s="5">
        <v>2.407</v>
      </c>
      <c r="AN17" s="5">
        <v>50.731999999999999</v>
      </c>
      <c r="AO17" s="5">
        <v>3.7759999999999998</v>
      </c>
      <c r="AP17" s="5">
        <v>2.3620000000000001</v>
      </c>
      <c r="AQ17" s="5">
        <v>46.973999999999997</v>
      </c>
      <c r="AR17" s="5">
        <v>3.657</v>
      </c>
      <c r="AS17" s="5">
        <v>2.2130000000000001</v>
      </c>
      <c r="AT17" s="5">
        <v>47.216000000000001</v>
      </c>
      <c r="AU17" s="5">
        <v>3.5379999999999998</v>
      </c>
      <c r="AV17" s="5">
        <v>2.0640000000000001</v>
      </c>
      <c r="AW17" s="5">
        <v>45.459000000000003</v>
      </c>
      <c r="AX17" s="5">
        <v>3.4180000000000001</v>
      </c>
      <c r="AY17" s="5">
        <v>1.9159999999999999</v>
      </c>
      <c r="AZ17" s="5">
        <v>43.613</v>
      </c>
      <c r="BA17" s="5">
        <v>3.2930000000000001</v>
      </c>
      <c r="BB17" s="5">
        <v>1.7589999999999999</v>
      </c>
      <c r="BC17" s="5">
        <v>41.415999999999997</v>
      </c>
      <c r="BD17" s="5">
        <v>3.145</v>
      </c>
      <c r="BE17" s="5">
        <v>1.573</v>
      </c>
      <c r="BF17" s="5">
        <v>39.404000000000003</v>
      </c>
      <c r="BG17" s="5">
        <v>3.0110000000000001</v>
      </c>
      <c r="BH17" s="5">
        <v>1.4059999999999999</v>
      </c>
      <c r="BI17" s="5">
        <v>39.131</v>
      </c>
      <c r="BJ17" s="5">
        <v>2.99</v>
      </c>
      <c r="BK17" s="5">
        <v>1.38</v>
      </c>
      <c r="BL17" s="5">
        <v>37.087000000000003</v>
      </c>
      <c r="BM17" s="5">
        <v>2.851</v>
      </c>
      <c r="BN17" s="5">
        <v>1.2070000000000001</v>
      </c>
      <c r="BO17" s="5">
        <v>35.22</v>
      </c>
      <c r="BP17" s="5">
        <v>2.7250000000000001</v>
      </c>
      <c r="BQ17" s="5">
        <v>1.0489999999999999</v>
      </c>
    </row>
    <row r="18" spans="1:69" x14ac:dyDescent="0.3">
      <c r="C18" s="11">
        <v>80</v>
      </c>
      <c r="D18" s="5">
        <v>83.19</v>
      </c>
      <c r="E18" s="5">
        <v>3.18</v>
      </c>
      <c r="F18" s="5">
        <v>2.9849999999999999</v>
      </c>
      <c r="G18" s="5">
        <v>79.674000000000007</v>
      </c>
      <c r="H18" s="5">
        <v>3.0670000000000002</v>
      </c>
      <c r="I18" s="5">
        <v>2.7629999999999999</v>
      </c>
      <c r="J18" s="5">
        <v>77.313999999999993</v>
      </c>
      <c r="K18" s="5">
        <v>2.9910000000000001</v>
      </c>
      <c r="L18" s="5">
        <v>2.6139999999999999</v>
      </c>
      <c r="M18" s="5">
        <v>75.456000000000003</v>
      </c>
      <c r="N18" s="5">
        <v>2.931</v>
      </c>
      <c r="O18" s="5">
        <v>2.4969999999999999</v>
      </c>
      <c r="P18" s="5">
        <v>73.146000000000001</v>
      </c>
      <c r="Q18" s="5">
        <v>2.8570000000000002</v>
      </c>
      <c r="R18" s="5">
        <v>2.351</v>
      </c>
      <c r="S18" s="5">
        <v>70.835999999999999</v>
      </c>
      <c r="T18" s="5">
        <v>2.782</v>
      </c>
      <c r="U18" s="5">
        <v>2.206</v>
      </c>
      <c r="V18" s="5">
        <v>68.123999999999995</v>
      </c>
      <c r="W18" s="5">
        <v>2.6949999999999998</v>
      </c>
      <c r="X18" s="5">
        <v>2.0339999999999998</v>
      </c>
      <c r="Y18" s="5">
        <v>66.415999999999997</v>
      </c>
      <c r="Z18" s="5">
        <v>2.64</v>
      </c>
      <c r="AA18" s="5">
        <v>1.927</v>
      </c>
      <c r="AB18" s="5">
        <v>64.808999999999997</v>
      </c>
      <c r="AC18" s="5">
        <v>2.5880000000000001</v>
      </c>
      <c r="AD18" s="5">
        <v>1.825</v>
      </c>
      <c r="AE18" s="5">
        <v>53.000999999999998</v>
      </c>
      <c r="AF18" s="5">
        <v>2.5299999999999998</v>
      </c>
      <c r="AG18" s="5">
        <v>1.7110000000000001</v>
      </c>
      <c r="AH18" s="5">
        <v>61.331000000000003</v>
      </c>
      <c r="AI18" s="5">
        <v>2.4769999999999999</v>
      </c>
      <c r="AJ18" s="5">
        <v>1.6060000000000001</v>
      </c>
      <c r="AK18" s="5">
        <v>59.661999999999999</v>
      </c>
      <c r="AL18" s="5">
        <v>2.423</v>
      </c>
      <c r="AM18" s="5">
        <v>1.5</v>
      </c>
      <c r="AN18" s="5">
        <v>57.978999999999999</v>
      </c>
      <c r="AO18" s="5">
        <v>2.3690000000000002</v>
      </c>
      <c r="AP18" s="5">
        <v>1.3939999999999999</v>
      </c>
      <c r="AQ18" s="5">
        <v>55.97</v>
      </c>
      <c r="AR18" s="5">
        <v>3.3039999999999998</v>
      </c>
      <c r="AS18" s="5">
        <v>1.3580000000000001</v>
      </c>
      <c r="AT18" s="5">
        <v>53.960999999999999</v>
      </c>
      <c r="AU18" s="5">
        <v>2.238</v>
      </c>
      <c r="AV18" s="5">
        <v>1.141</v>
      </c>
      <c r="AW18" s="5">
        <v>51.953000000000003</v>
      </c>
      <c r="AX18" s="5">
        <v>2.1749999999999998</v>
      </c>
      <c r="AY18" s="5">
        <v>1.014</v>
      </c>
      <c r="AZ18" s="5">
        <v>49.843000000000004</v>
      </c>
      <c r="BA18" s="5">
        <v>2.1070000000000002</v>
      </c>
      <c r="BB18" s="5">
        <v>0.88100000000000001</v>
      </c>
      <c r="BC18" s="5">
        <v>47.332000000000001</v>
      </c>
      <c r="BD18" s="5">
        <v>2.0259999999999998</v>
      </c>
      <c r="BE18" s="5">
        <v>0.72299999999999998</v>
      </c>
      <c r="BF18" s="5">
        <v>45.037999999999997</v>
      </c>
      <c r="BG18" s="5">
        <v>1.9530000000000001</v>
      </c>
      <c r="BH18" s="5">
        <v>0.57999999999999996</v>
      </c>
      <c r="BI18" s="5">
        <v>44.720999999999997</v>
      </c>
      <c r="BJ18" s="5">
        <v>1.9419999999999999</v>
      </c>
      <c r="BK18" s="5">
        <v>0.55800000000000005</v>
      </c>
      <c r="BL18" s="5">
        <v>42.386000000000003</v>
      </c>
      <c r="BM18" s="5">
        <v>1.867</v>
      </c>
      <c r="BN18" s="5">
        <v>0.41099999999999998</v>
      </c>
      <c r="BO18" s="5">
        <v>40.250999999999998</v>
      </c>
      <c r="BP18" s="5">
        <v>1.798</v>
      </c>
      <c r="BQ18" s="5">
        <v>0.27600000000000002</v>
      </c>
    </row>
    <row r="19" spans="1:69" x14ac:dyDescent="0.3">
      <c r="C19" s="11">
        <v>90</v>
      </c>
      <c r="D19" s="5">
        <v>93.588999999999999</v>
      </c>
      <c r="E19" s="5">
        <v>0.52</v>
      </c>
      <c r="F19" s="5">
        <v>1.84</v>
      </c>
      <c r="G19" s="5">
        <v>89.634</v>
      </c>
      <c r="H19" s="5">
        <v>0.56499999999999995</v>
      </c>
      <c r="I19" s="5">
        <v>1.6639999999999999</v>
      </c>
      <c r="J19" s="5">
        <v>86.978999999999999</v>
      </c>
      <c r="K19" s="5">
        <v>0.59499999999999997</v>
      </c>
      <c r="L19" s="5">
        <v>1.546</v>
      </c>
      <c r="M19" s="5">
        <v>84.888000000000005</v>
      </c>
      <c r="N19" s="5">
        <v>0.61799999999999999</v>
      </c>
      <c r="O19" s="5">
        <v>1.4530000000000001</v>
      </c>
      <c r="P19" s="5">
        <v>82.289000000000001</v>
      </c>
      <c r="Q19" s="5">
        <v>0.61799999999999999</v>
      </c>
      <c r="R19" s="5">
        <v>1.3380000000000001</v>
      </c>
      <c r="S19" s="5">
        <v>79.69</v>
      </c>
      <c r="T19" s="5">
        <v>0.67700000000000005</v>
      </c>
      <c r="U19" s="5">
        <v>1.222</v>
      </c>
      <c r="V19" s="5">
        <v>76.638999999999996</v>
      </c>
      <c r="W19" s="5">
        <v>0.71199999999999997</v>
      </c>
      <c r="X19" s="5">
        <v>1.087</v>
      </c>
      <c r="Y19" s="5">
        <v>74.718000000000004</v>
      </c>
      <c r="Z19" s="5">
        <v>0.73399999999999999</v>
      </c>
      <c r="AA19" s="5">
        <v>1.0009999999999999</v>
      </c>
      <c r="AB19" s="5">
        <v>72.91</v>
      </c>
      <c r="AC19" s="5">
        <v>0.754</v>
      </c>
      <c r="AD19" s="5">
        <v>0.92100000000000004</v>
      </c>
      <c r="AE19" s="5">
        <v>70.876000000000005</v>
      </c>
      <c r="AF19" s="5">
        <v>0.77700000000000002</v>
      </c>
      <c r="AG19" s="5">
        <v>0.83</v>
      </c>
      <c r="AH19" s="5">
        <v>68.998000000000005</v>
      </c>
      <c r="AI19" s="5">
        <v>0.79800000000000004</v>
      </c>
      <c r="AJ19" s="5">
        <v>0.747</v>
      </c>
      <c r="AK19" s="5">
        <v>57.119</v>
      </c>
      <c r="AL19" s="5">
        <v>0.82</v>
      </c>
      <c r="AM19" s="5">
        <v>0.66300000000000003</v>
      </c>
      <c r="AN19" s="5">
        <v>65.227000000000004</v>
      </c>
      <c r="AO19" s="5">
        <v>0.84099999999999997</v>
      </c>
      <c r="AP19" s="5">
        <v>0.57899999999999996</v>
      </c>
      <c r="AQ19" s="5">
        <v>62.966999999999999</v>
      </c>
      <c r="AR19" s="5">
        <v>0.86699999999999999</v>
      </c>
      <c r="AS19" s="5">
        <v>0.47899999999999998</v>
      </c>
      <c r="AT19" s="5">
        <v>60.707000000000001</v>
      </c>
      <c r="AU19" s="5">
        <v>0.89200000000000002</v>
      </c>
      <c r="AV19" s="5">
        <v>0.378</v>
      </c>
      <c r="AW19" s="5">
        <v>58.442999999999998</v>
      </c>
      <c r="AX19" s="5">
        <v>0.91800000000000004</v>
      </c>
      <c r="AY19" s="5">
        <v>0.27800000000000002</v>
      </c>
      <c r="AZ19" s="5">
        <v>56.073999999999998</v>
      </c>
      <c r="BA19" s="5">
        <v>0.94499999999999995</v>
      </c>
      <c r="BB19" s="5">
        <v>0.17199999999999999</v>
      </c>
      <c r="BC19" s="5">
        <v>53.249000000000002</v>
      </c>
      <c r="BD19" s="5">
        <v>0.97699999999999998</v>
      </c>
      <c r="BE19" s="5">
        <v>4.7E-2</v>
      </c>
      <c r="BF19" s="5">
        <v>50.671999999999997</v>
      </c>
      <c r="BG19" s="5">
        <v>1.0049999999999999</v>
      </c>
      <c r="BH19" s="5">
        <v>6.6000000000000003E-2</v>
      </c>
      <c r="BI19" s="5">
        <v>50.311</v>
      </c>
      <c r="BJ19" s="5">
        <v>1.01</v>
      </c>
      <c r="BK19" s="5">
        <v>8.4000000000000005E-2</v>
      </c>
      <c r="BL19" s="5">
        <v>47.683999999999997</v>
      </c>
      <c r="BM19" s="5">
        <v>1.04</v>
      </c>
      <c r="BN19" s="5">
        <v>0.20100000000000001</v>
      </c>
      <c r="BO19" s="5">
        <v>45.283000000000001</v>
      </c>
      <c r="BP19" s="5">
        <v>1.0669999999999999</v>
      </c>
      <c r="BQ19" s="5">
        <v>0.20699999999999999</v>
      </c>
    </row>
    <row r="20" spans="1:69" x14ac:dyDescent="0.3">
      <c r="C20" s="11">
        <v>95</v>
      </c>
      <c r="D20" s="5">
        <v>98.787999999999997</v>
      </c>
      <c r="E20" s="5">
        <v>-0.56999999999999995</v>
      </c>
      <c r="F20" s="5">
        <v>-1.52</v>
      </c>
      <c r="G20" s="5">
        <v>94.613</v>
      </c>
      <c r="H20" s="5">
        <v>-0.46</v>
      </c>
      <c r="I20" s="5">
        <v>1.3580000000000001</v>
      </c>
      <c r="J20" s="5">
        <v>91.811000000000007</v>
      </c>
      <c r="K20" s="5">
        <v>-0.38600000000000001</v>
      </c>
      <c r="L20" s="5">
        <v>1.2490000000000001</v>
      </c>
      <c r="M20" s="5">
        <v>89.603999999999999</v>
      </c>
      <c r="N20" s="5">
        <v>0.32700000000000001</v>
      </c>
      <c r="O20" s="5">
        <v>1.1639999999999999</v>
      </c>
      <c r="P20" s="5">
        <v>86.861000000000004</v>
      </c>
      <c r="Q20" s="5">
        <v>-0.255</v>
      </c>
      <c r="R20" s="5">
        <v>1.0569999999999999</v>
      </c>
      <c r="S20" s="5">
        <v>84.117000000000004</v>
      </c>
      <c r="T20" s="5">
        <v>-0.182</v>
      </c>
      <c r="U20" s="5">
        <v>0.95099999999999996</v>
      </c>
      <c r="V20" s="5">
        <v>80.897000000000006</v>
      </c>
      <c r="W20" s="5">
        <v>-9.7000000000000003E-2</v>
      </c>
      <c r="X20" s="5">
        <v>0.82599999999999996</v>
      </c>
      <c r="Y20" s="5">
        <v>78.869</v>
      </c>
      <c r="Z20" s="5">
        <v>4.3999999999999997E-2</v>
      </c>
      <c r="AA20" s="5">
        <v>0.747</v>
      </c>
      <c r="AB20" s="5">
        <v>76.960999999999999</v>
      </c>
      <c r="AC20" s="5">
        <v>7.0000000000000001E-3</v>
      </c>
      <c r="AD20" s="5">
        <v>0.67300000000000004</v>
      </c>
      <c r="AE20" s="5">
        <v>74.813999999999993</v>
      </c>
      <c r="AF20" s="5">
        <v>6.3E-3</v>
      </c>
      <c r="AG20" s="5">
        <v>0.59</v>
      </c>
      <c r="AH20" s="5">
        <v>72.831000000000003</v>
      </c>
      <c r="AI20" s="5">
        <v>0.11600000000000001</v>
      </c>
      <c r="AJ20" s="5">
        <v>0.58199999999999996</v>
      </c>
      <c r="AK20" s="5">
        <v>70.847999999999999</v>
      </c>
      <c r="AL20" s="5">
        <v>0.16800000000000001</v>
      </c>
      <c r="AM20" s="5">
        <v>0.436</v>
      </c>
      <c r="AN20" s="5">
        <v>68.849999999999994</v>
      </c>
      <c r="AO20" s="5">
        <v>0.221</v>
      </c>
      <c r="AP20" s="5">
        <v>0.35799999999999998</v>
      </c>
      <c r="AQ20" s="5">
        <v>66.465000000000003</v>
      </c>
      <c r="AR20" s="5">
        <v>0.28399999999999997</v>
      </c>
      <c r="AS20" s="5">
        <v>0.26400000000000001</v>
      </c>
      <c r="AT20" s="5">
        <v>64.078999999999994</v>
      </c>
      <c r="AU20" s="5">
        <v>0.34699999999999998</v>
      </c>
      <c r="AV20" s="5">
        <v>0.17299999999999999</v>
      </c>
      <c r="AW20" s="5">
        <v>61.723999999999997</v>
      </c>
      <c r="AX20" s="5">
        <v>0.41</v>
      </c>
      <c r="AY20" s="5">
        <v>8.1000000000000003E-2</v>
      </c>
      <c r="AZ20" s="5">
        <v>59.189</v>
      </c>
      <c r="BA20" s="5">
        <v>0.47599999999999998</v>
      </c>
      <c r="BB20" s="5">
        <v>1.6E-2</v>
      </c>
      <c r="BC20" s="5">
        <v>56.207000000000001</v>
      </c>
      <c r="BD20" s="5">
        <v>0.55500000000000005</v>
      </c>
      <c r="BE20" s="5">
        <v>0.13200000000000001</v>
      </c>
      <c r="BF20" s="5">
        <v>53.488999999999997</v>
      </c>
      <c r="BG20" s="5">
        <v>0.626</v>
      </c>
      <c r="BH20" s="5">
        <v>0.23599999999999999</v>
      </c>
      <c r="BI20" s="5">
        <v>53.106000000000002</v>
      </c>
      <c r="BJ20" s="5">
        <v>0.63700000000000001</v>
      </c>
      <c r="BK20" s="5">
        <v>0.252</v>
      </c>
      <c r="BL20" s="5">
        <v>50.332999999999998</v>
      </c>
      <c r="BM20" s="5">
        <v>0.71</v>
      </c>
      <c r="BN20" s="5">
        <v>0.36</v>
      </c>
      <c r="BO20" s="5">
        <v>47.798000000000002</v>
      </c>
      <c r="BP20" s="5">
        <v>0.77700000000000002</v>
      </c>
      <c r="BQ20" s="5">
        <v>0.45800000000000002</v>
      </c>
    </row>
    <row r="21" spans="1:69" x14ac:dyDescent="0.3">
      <c r="C21" s="11">
        <v>100</v>
      </c>
      <c r="D21" s="5">
        <v>103.988</v>
      </c>
      <c r="E21" s="5"/>
      <c r="F21" s="5">
        <v>-1.36</v>
      </c>
      <c r="G21" s="5">
        <v>99.593999999999994</v>
      </c>
      <c r="H21" s="5"/>
      <c r="I21" s="5">
        <v>1.3440000000000001</v>
      </c>
      <c r="J21" s="5">
        <v>96.643000000000001</v>
      </c>
      <c r="K21" s="5">
        <v>-1.0960000000000001</v>
      </c>
      <c r="L21" s="5"/>
      <c r="M21" s="5">
        <v>94.32</v>
      </c>
      <c r="N21" s="5"/>
      <c r="O21" s="5">
        <v>1.0129999999999999</v>
      </c>
      <c r="P21" s="5">
        <v>91.433000000000007</v>
      </c>
      <c r="Q21" s="5"/>
      <c r="R21" s="5">
        <v>0.90900000000000003</v>
      </c>
      <c r="S21" s="5">
        <v>88.545000000000002</v>
      </c>
      <c r="T21" s="5"/>
      <c r="U21" s="5">
        <v>0.80500000000000005</v>
      </c>
      <c r="V21" s="5">
        <v>85.155000000000001</v>
      </c>
      <c r="W21" s="5"/>
      <c r="X21" s="5">
        <v>0.68300000000000005</v>
      </c>
      <c r="Y21" s="5">
        <v>83.02</v>
      </c>
      <c r="Z21" s="5">
        <v>0.60699999999999998</v>
      </c>
      <c r="AA21" s="5"/>
      <c r="AB21" s="5">
        <v>81.012</v>
      </c>
      <c r="AC21" s="5">
        <v>-0.53400000000000003</v>
      </c>
      <c r="AD21" s="5"/>
      <c r="AE21" s="5">
        <v>78.751999999999995</v>
      </c>
      <c r="AF21" s="5"/>
      <c r="AG21" s="5">
        <v>0.45300000000000001</v>
      </c>
      <c r="AH21" s="5">
        <v>76.664000000000001</v>
      </c>
      <c r="AI21" s="5"/>
      <c r="AJ21" s="5">
        <v>0.378</v>
      </c>
      <c r="AK21" s="5">
        <v>74.576999999999998</v>
      </c>
      <c r="AL21" s="5"/>
      <c r="AM21" s="5">
        <v>0.30299999999999999</v>
      </c>
      <c r="AN21" s="5">
        <v>72.474000000000004</v>
      </c>
      <c r="AO21" s="5"/>
      <c r="AP21" s="5">
        <v>0.22800000000000001</v>
      </c>
      <c r="AQ21" s="5">
        <v>69.962999999999994</v>
      </c>
      <c r="AR21" s="5"/>
      <c r="AS21" s="5">
        <v>0.13700000000000001</v>
      </c>
      <c r="AT21" s="5">
        <v>67.451999999999998</v>
      </c>
      <c r="AU21" s="5"/>
      <c r="AV21" s="5">
        <v>4.7E-2</v>
      </c>
      <c r="AW21" s="5">
        <v>64.941000000000003</v>
      </c>
      <c r="AX21" s="5">
        <v>4.2999999999999997E-2</v>
      </c>
      <c r="AY21" s="5"/>
      <c r="AZ21" s="5">
        <v>62.304000000000002</v>
      </c>
      <c r="BA21" s="5">
        <v>0.13800000000000001</v>
      </c>
      <c r="BB21" s="5"/>
      <c r="BC21" s="5">
        <v>59.164999999999999</v>
      </c>
      <c r="BD21" s="5">
        <v>0.251</v>
      </c>
      <c r="BE21" s="5"/>
      <c r="BF21" s="5">
        <v>56.307000000000002</v>
      </c>
      <c r="BG21" s="5">
        <v>0.35199999999999998</v>
      </c>
      <c r="BH21" s="5"/>
      <c r="BI21" s="5">
        <v>55.901000000000003</v>
      </c>
      <c r="BJ21" s="5">
        <v>0.36799999999999999</v>
      </c>
      <c r="BK21" s="5"/>
      <c r="BL21" s="5">
        <v>52.981999999999999</v>
      </c>
      <c r="BM21" s="5">
        <v>0.47299999999999998</v>
      </c>
      <c r="BN21" s="5"/>
      <c r="BO21" s="5">
        <v>50.314</v>
      </c>
      <c r="BP21" s="5">
        <v>0.56899999999999995</v>
      </c>
      <c r="BQ21" s="5"/>
    </row>
    <row r="22" spans="1:69" x14ac:dyDescent="0.3">
      <c r="C22" s="10" t="s">
        <v>5</v>
      </c>
      <c r="D22" s="1">
        <v>2.1760000000000002</v>
      </c>
      <c r="E22" s="5">
        <v>0.54500000000000004</v>
      </c>
      <c r="F22" s="5"/>
      <c r="G22" s="1">
        <v>2.0230000000000001</v>
      </c>
      <c r="H22" s="5">
        <v>0.48799999999999999</v>
      </c>
      <c r="I22" s="5"/>
      <c r="J22" s="1">
        <v>1.921</v>
      </c>
      <c r="K22" s="5">
        <v>0.44900000000000001</v>
      </c>
      <c r="L22" s="5"/>
      <c r="M22" s="1">
        <v>1.84</v>
      </c>
      <c r="N22" s="5">
        <v>0.41899999999999998</v>
      </c>
      <c r="O22" s="5"/>
      <c r="P22" s="1">
        <v>1.7390000000000001</v>
      </c>
      <c r="Q22" s="5">
        <v>0.38100000000000001</v>
      </c>
      <c r="R22" s="5"/>
      <c r="S22" s="1">
        <v>1.639</v>
      </c>
      <c r="T22" s="5">
        <v>0.34300000000000003</v>
      </c>
      <c r="U22" s="5"/>
      <c r="V22" s="1">
        <v>1.5209999999999999</v>
      </c>
      <c r="W22" s="5">
        <v>0.29899999999999999</v>
      </c>
      <c r="X22" s="5"/>
      <c r="Y22" s="1">
        <v>1.446</v>
      </c>
      <c r="Z22" s="5">
        <v>0.245</v>
      </c>
      <c r="AA22" s="5"/>
      <c r="AB22" s="5">
        <v>1.377</v>
      </c>
      <c r="AC22" s="5">
        <v>-0.27100000000000002</v>
      </c>
      <c r="AD22" s="5"/>
      <c r="AE22" s="5">
        <v>1.298</v>
      </c>
      <c r="AF22" s="5">
        <v>0.215</v>
      </c>
      <c r="AG22" s="5"/>
      <c r="AH22" s="5">
        <v>1.226</v>
      </c>
      <c r="AI22" s="5">
        <v>0.188</v>
      </c>
      <c r="AJ22" s="5"/>
      <c r="AK22" s="5">
        <v>1.153</v>
      </c>
      <c r="AL22" s="5">
        <v>0.161</v>
      </c>
      <c r="AM22" s="5"/>
      <c r="AN22" s="5">
        <v>1.08</v>
      </c>
      <c r="AO22" s="5">
        <v>0.13800000000000001</v>
      </c>
      <c r="AP22" s="5"/>
      <c r="AQ22" s="5">
        <v>0.99299999999999999</v>
      </c>
      <c r="AR22" s="5">
        <v>0.10100000000000001</v>
      </c>
      <c r="AS22" s="5"/>
      <c r="AT22" s="5">
        <v>0.90500000000000003</v>
      </c>
      <c r="AU22" s="5">
        <v>6.8000000000000005E-2</v>
      </c>
      <c r="AV22" s="5"/>
      <c r="AW22" s="5">
        <v>0.81799999999999995</v>
      </c>
      <c r="AX22" s="5">
        <v>3.5000000000000003E-2</v>
      </c>
      <c r="AY22" s="5"/>
      <c r="AZ22" s="5">
        <v>0.72599999999999998</v>
      </c>
      <c r="BA22" s="5">
        <v>1E-3</v>
      </c>
      <c r="BB22" s="5"/>
      <c r="BC22" s="5">
        <v>0.61699999999999999</v>
      </c>
      <c r="BD22" s="5"/>
      <c r="BE22" s="5">
        <v>0.04</v>
      </c>
      <c r="BF22" s="5">
        <v>0.48499999999999999</v>
      </c>
      <c r="BG22" s="5"/>
      <c r="BH22" s="5">
        <v>7.6999999999999999E-2</v>
      </c>
      <c r="BI22" s="5">
        <v>0.503</v>
      </c>
      <c r="BJ22" s="5"/>
      <c r="BK22" s="5">
        <v>8.2000000000000003E-2</v>
      </c>
      <c r="BL22" s="5">
        <v>0.40200000000000002</v>
      </c>
      <c r="BM22" s="5"/>
      <c r="BN22" s="5">
        <v>0.121</v>
      </c>
      <c r="BO22" s="5">
        <v>0.309</v>
      </c>
      <c r="BP22" s="5"/>
      <c r="BQ22" s="5">
        <v>0.156</v>
      </c>
    </row>
    <row r="23" spans="1:69" x14ac:dyDescent="0.3">
      <c r="C23" s="10" t="s">
        <v>6</v>
      </c>
      <c r="D23" s="1">
        <v>32.247</v>
      </c>
      <c r="E23" s="5">
        <v>9.3699999999999992</v>
      </c>
      <c r="F23" s="5">
        <v>7.1</v>
      </c>
      <c r="G23" s="1">
        <v>30.85</v>
      </c>
      <c r="H23" s="5">
        <v>8.8689999999999998</v>
      </c>
      <c r="I23" s="5">
        <v>6.6829999999999998</v>
      </c>
      <c r="J23" s="1">
        <v>29.911999999999999</v>
      </c>
      <c r="K23" s="5">
        <v>8.5329999999999995</v>
      </c>
      <c r="L23" s="5">
        <v>6.4029999999999996</v>
      </c>
      <c r="M23" s="1">
        <v>29.172999999999998</v>
      </c>
      <c r="N23" s="5">
        <v>8.2690000000000001</v>
      </c>
      <c r="O23" s="5">
        <v>6.1829999999999998</v>
      </c>
      <c r="P23" s="1">
        <v>28.254999999999999</v>
      </c>
      <c r="Q23" s="5">
        <v>7.94</v>
      </c>
      <c r="R23" s="5">
        <v>5.9089999999999998</v>
      </c>
      <c r="S23" s="1">
        <v>27.337</v>
      </c>
      <c r="T23" s="5">
        <v>7.6109999999999998</v>
      </c>
      <c r="U23" s="5">
        <v>5.6349999999999998</v>
      </c>
      <c r="V23" s="1">
        <v>26.257999999999999</v>
      </c>
      <c r="W23" s="5">
        <v>7.2249999999999996</v>
      </c>
      <c r="X23" s="5">
        <v>5.3140000000000001</v>
      </c>
      <c r="Y23" s="1">
        <v>25.58</v>
      </c>
      <c r="Z23" s="5">
        <v>6.9820000000000002</v>
      </c>
      <c r="AA23" s="5">
        <v>5.1120000000000001</v>
      </c>
      <c r="AB23" s="1">
        <v>24.942</v>
      </c>
      <c r="AC23" s="5">
        <v>6.7530000000000001</v>
      </c>
      <c r="AD23" s="5">
        <v>4.9210000000000003</v>
      </c>
      <c r="AE23" s="1">
        <v>24.222999999999999</v>
      </c>
      <c r="AF23" s="5">
        <v>6.4950000000000001</v>
      </c>
      <c r="AG23" s="5">
        <v>4.7069999999999999</v>
      </c>
      <c r="AH23" s="1">
        <v>23.56</v>
      </c>
      <c r="AI23" s="5">
        <v>6.2569999999999997</v>
      </c>
      <c r="AJ23" s="5">
        <v>4.5090000000000003</v>
      </c>
      <c r="AK23" s="1">
        <v>22.896000000000001</v>
      </c>
      <c r="AL23" s="5">
        <v>6.02</v>
      </c>
      <c r="AM23" s="5">
        <v>4.3109999999999999</v>
      </c>
      <c r="AN23" s="1">
        <v>22.247</v>
      </c>
      <c r="AO23" s="5">
        <v>5.78</v>
      </c>
      <c r="AP23" s="5">
        <v>4.1109999999999998</v>
      </c>
      <c r="AQ23" s="1">
        <v>21.428999999999998</v>
      </c>
      <c r="AR23" s="5">
        <v>5.4939999999999998</v>
      </c>
      <c r="AS23" s="5">
        <v>3.8730000000000002</v>
      </c>
      <c r="AT23" s="1">
        <v>20.631</v>
      </c>
      <c r="AU23" s="5">
        <v>5.2080000000000002</v>
      </c>
      <c r="AV23" s="5">
        <v>3.6349999999999998</v>
      </c>
      <c r="AW23" s="1">
        <v>19.832000000000001</v>
      </c>
      <c r="AX23" s="5">
        <v>4.9219999999999997</v>
      </c>
      <c r="AY23" s="5">
        <v>3.3969999999999998</v>
      </c>
      <c r="AZ23" s="1">
        <v>18.994</v>
      </c>
      <c r="BA23" s="5">
        <v>4.6219999999999999</v>
      </c>
      <c r="BB23" s="5">
        <v>3.1469999999999998</v>
      </c>
      <c r="BC23" s="1">
        <v>17.995999999999999</v>
      </c>
      <c r="BD23" s="5">
        <v>4.2640000000000002</v>
      </c>
      <c r="BE23" s="5">
        <v>2.8490000000000002</v>
      </c>
      <c r="BF23" s="1">
        <v>17.064</v>
      </c>
      <c r="BG23" s="5">
        <v>3.42</v>
      </c>
      <c r="BH23" s="5">
        <v>2.581</v>
      </c>
      <c r="BI23" s="1"/>
      <c r="BJ23" s="5"/>
      <c r="BK23" s="5"/>
      <c r="BL23" s="1"/>
      <c r="BM23" s="5"/>
      <c r="BN23" s="5"/>
      <c r="BO23" s="1"/>
      <c r="BP23" s="5"/>
      <c r="BQ23" s="5"/>
    </row>
    <row r="24" spans="1:69" x14ac:dyDescent="0.3">
      <c r="C24" s="10" t="s">
        <v>7</v>
      </c>
      <c r="D24" s="1">
        <v>75.497</v>
      </c>
      <c r="E24" s="5">
        <v>4.78</v>
      </c>
      <c r="F24" s="5">
        <v>3.9060000000000001</v>
      </c>
      <c r="G24" s="1">
        <v>72.078999999999994</v>
      </c>
      <c r="H24" s="5">
        <v>4.6349999999999998</v>
      </c>
      <c r="I24" s="5">
        <v>3.6909999999999998</v>
      </c>
      <c r="J24" s="16">
        <v>45.622999999999998</v>
      </c>
      <c r="K24" s="5">
        <v>4.5369999999999999</v>
      </c>
      <c r="L24" s="5">
        <v>3.5459999999999998</v>
      </c>
      <c r="M24" s="1">
        <v>67.977000000000004</v>
      </c>
      <c r="N24" s="5">
        <v>4.4589999999999996</v>
      </c>
      <c r="O24" s="5">
        <v>3.4319999999999999</v>
      </c>
      <c r="P24" s="1">
        <v>65.73</v>
      </c>
      <c r="Q24" s="5">
        <v>4.3630000000000004</v>
      </c>
      <c r="R24" s="5">
        <v>3.29</v>
      </c>
      <c r="S24" s="1">
        <v>63.484000000000002</v>
      </c>
      <c r="T24" s="5">
        <v>4.2670000000000003</v>
      </c>
      <c r="U24" s="5">
        <v>3.149</v>
      </c>
      <c r="V24" s="1">
        <v>60.847000000000001</v>
      </c>
      <c r="W24" s="5">
        <v>4.1539999999999999</v>
      </c>
      <c r="X24" s="5">
        <v>2.9830000000000001</v>
      </c>
      <c r="Y24" s="1">
        <v>59.186</v>
      </c>
      <c r="Z24" s="5">
        <v>4.0880000000000001</v>
      </c>
      <c r="AA24" s="5">
        <v>2.8780000000000001</v>
      </c>
      <c r="AB24" s="1">
        <v>57.624000000000002</v>
      </c>
      <c r="AC24" s="5">
        <v>4.0170000000000003</v>
      </c>
      <c r="AD24" s="5">
        <v>2.7789999999999999</v>
      </c>
      <c r="AE24" s="1">
        <v>55.866</v>
      </c>
      <c r="AF24" s="5">
        <v>3.9409999999999998</v>
      </c>
      <c r="AG24" s="5">
        <v>2.665</v>
      </c>
      <c r="AH24" s="1">
        <v>54.241999999999997</v>
      </c>
      <c r="AI24" s="5">
        <v>3.8719999999999999</v>
      </c>
      <c r="AJ24" s="5">
        <v>2.5659999999999998</v>
      </c>
      <c r="AK24" s="1">
        <v>52.618000000000002</v>
      </c>
      <c r="AL24" s="5">
        <v>3.8029999999999999</v>
      </c>
      <c r="AM24" s="5">
        <v>2.464</v>
      </c>
      <c r="AN24" s="1">
        <v>50.982999999999997</v>
      </c>
      <c r="AO24" s="5">
        <v>3.7330000000000001</v>
      </c>
      <c r="AP24" s="5">
        <v>2.3610000000000002</v>
      </c>
      <c r="AQ24" s="1">
        <v>49.029000000000003</v>
      </c>
      <c r="AR24" s="5">
        <v>3.649</v>
      </c>
      <c r="AS24" s="5">
        <v>2.238</v>
      </c>
      <c r="AT24" s="1">
        <v>47.076000000000001</v>
      </c>
      <c r="AU24" s="5">
        <v>3.6659999999999999</v>
      </c>
      <c r="AV24" s="5">
        <v>2.1150000000000002</v>
      </c>
      <c r="AW24" s="1">
        <v>45.122</v>
      </c>
      <c r="AX24" s="5">
        <v>3.4820000000000002</v>
      </c>
      <c r="AY24" s="5">
        <v>1.992</v>
      </c>
      <c r="AZ24" s="1">
        <v>43.070999999999998</v>
      </c>
      <c r="BA24" s="5">
        <v>3.3940000000000001</v>
      </c>
      <c r="BB24" s="5">
        <v>1.8620000000000001</v>
      </c>
      <c r="BC24" s="1">
        <v>40.630000000000003</v>
      </c>
      <c r="BD24" s="5">
        <v>3.29</v>
      </c>
      <c r="BE24" s="5">
        <v>1.708</v>
      </c>
      <c r="BF24" s="1">
        <v>38.398000000000003</v>
      </c>
      <c r="BG24" s="5">
        <v>3.1960000000000002</v>
      </c>
      <c r="BH24" s="5">
        <v>1.57</v>
      </c>
      <c r="BI24" s="1">
        <v>38.090000000000003</v>
      </c>
      <c r="BJ24" s="5">
        <v>3.181</v>
      </c>
      <c r="BK24" s="5">
        <v>1.548</v>
      </c>
      <c r="BL24" s="1">
        <v>35.82</v>
      </c>
      <c r="BM24" s="5">
        <v>3.0840000000000001</v>
      </c>
      <c r="BN24" s="5">
        <v>1.405</v>
      </c>
      <c r="BO24" s="1">
        <v>33.744</v>
      </c>
      <c r="BP24" s="5">
        <v>2.9950000000000001</v>
      </c>
      <c r="BQ24" s="5">
        <v>1.274</v>
      </c>
    </row>
    <row r="25" spans="1:69" x14ac:dyDescent="0.3">
      <c r="C25" s="14"/>
      <c r="D25" s="2"/>
      <c r="E25" s="15"/>
      <c r="F25" s="15"/>
      <c r="G25" s="2"/>
      <c r="H25" s="15"/>
      <c r="I25" s="15"/>
      <c r="J25" s="2"/>
      <c r="K25" s="15"/>
      <c r="L25" s="15"/>
      <c r="M25" s="2"/>
      <c r="N25" s="15"/>
      <c r="O25" s="15"/>
      <c r="P25" s="2"/>
      <c r="Q25" s="15"/>
      <c r="R25" s="15"/>
      <c r="S25" s="2"/>
      <c r="T25" s="15"/>
      <c r="U25" s="15"/>
      <c r="V25" s="2"/>
      <c r="W25" s="15"/>
      <c r="X25" s="15"/>
      <c r="Y25" s="2"/>
      <c r="Z25" s="15"/>
      <c r="AA25" s="15"/>
      <c r="AB25" s="2"/>
      <c r="AC25" s="15"/>
      <c r="AD25" s="15"/>
      <c r="AE25" s="2"/>
      <c r="AF25" s="15"/>
      <c r="AG25" s="15"/>
      <c r="AH25" s="2"/>
      <c r="AI25" s="15"/>
      <c r="AJ25" s="15"/>
      <c r="AK25" s="2"/>
      <c r="AL25" s="15"/>
      <c r="AM25" s="15"/>
      <c r="AN25" s="2"/>
      <c r="AO25" s="15"/>
      <c r="AP25" s="15"/>
      <c r="AQ25" s="2"/>
      <c r="AR25" s="15"/>
      <c r="AS25" s="15"/>
      <c r="AT25" s="2"/>
      <c r="AU25" s="15"/>
      <c r="AV25" s="15"/>
      <c r="AW25" s="2"/>
      <c r="AX25" s="15"/>
      <c r="AY25" s="15"/>
      <c r="AZ25" s="2"/>
      <c r="BA25" s="15"/>
      <c r="BB25" s="15"/>
      <c r="BC25" s="2"/>
      <c r="BD25" s="15"/>
      <c r="BE25" s="15"/>
      <c r="BF25" s="2"/>
      <c r="BG25" s="15"/>
      <c r="BH25" s="15"/>
      <c r="BI25" s="2"/>
      <c r="BJ25" s="15"/>
      <c r="BK25" s="15"/>
      <c r="BL25" s="2"/>
      <c r="BM25" s="15"/>
      <c r="BN25" s="15"/>
      <c r="BO25" s="2"/>
      <c r="BP25" s="15"/>
      <c r="BQ25" s="15"/>
    </row>
    <row r="26" spans="1:69" x14ac:dyDescent="0.3">
      <c r="C26" s="10" t="s">
        <v>8</v>
      </c>
      <c r="D26" s="5">
        <f>D23-D12</f>
        <v>6.25</v>
      </c>
      <c r="E26" s="5">
        <f>D2</f>
        <v>0</v>
      </c>
      <c r="F26" s="5">
        <f>E23</f>
        <v>9.3699999999999992</v>
      </c>
      <c r="G26" s="5">
        <f t="shared" ref="G26:AL26" si="0">G23-G12</f>
        <v>5.9520000000000017</v>
      </c>
      <c r="H26" s="5">
        <f t="shared" ref="H26:AM26" si="1">G2</f>
        <v>17.5</v>
      </c>
      <c r="I26" s="5">
        <f t="shared" ref="I26:AN26" si="2">H23</f>
        <v>8.8689999999999998</v>
      </c>
      <c r="J26" s="5">
        <f t="shared" ref="J26:AO26" si="3">J23-J12</f>
        <v>5.7509999999999977</v>
      </c>
      <c r="K26" s="5">
        <f t="shared" ref="K26:BF26" si="4">J2</f>
        <v>29.25</v>
      </c>
      <c r="L26" s="5">
        <f t="shared" ref="L26:BF26" si="5">K23</f>
        <v>8.5329999999999995</v>
      </c>
      <c r="M26" s="5">
        <f t="shared" ref="M26:BF26" si="6">M23-M12</f>
        <v>5.593</v>
      </c>
      <c r="N26" s="5">
        <f t="shared" ref="N26:BF26" si="7">M2</f>
        <v>38.5</v>
      </c>
      <c r="O26" s="5">
        <f t="shared" ref="O26:BF26" si="8">N23</f>
        <v>8.2690000000000001</v>
      </c>
      <c r="P26" s="5">
        <f t="shared" ref="P26:BF26" si="9">P23-P12</f>
        <v>5.3969999999999985</v>
      </c>
      <c r="Q26" s="5">
        <f t="shared" ref="Q26:BF26" si="10">P2</f>
        <v>50</v>
      </c>
      <c r="R26" s="5">
        <f t="shared" ref="R26:BF26" si="11">Q23</f>
        <v>7.94</v>
      </c>
      <c r="S26" s="5">
        <f t="shared" ref="S26:BF26" si="12">S23-S12</f>
        <v>5.2010000000000005</v>
      </c>
      <c r="T26" s="5">
        <f t="shared" ref="T26:BF26" si="13">S2</f>
        <v>61.5</v>
      </c>
      <c r="U26" s="5">
        <f t="shared" ref="U26:BF26" si="14">T23</f>
        <v>7.6109999999999998</v>
      </c>
      <c r="V26" s="5">
        <f t="shared" ref="V26:BF26" si="15">V23-V12</f>
        <v>4.9689999999999976</v>
      </c>
      <c r="W26" s="5">
        <f t="shared" ref="W26:BF26" si="16">V2</f>
        <v>75</v>
      </c>
      <c r="X26" s="5">
        <f t="shared" ref="X26:BF26" si="17">W23</f>
        <v>7.2249999999999996</v>
      </c>
      <c r="Y26" s="5">
        <f t="shared" ref="Y26:BF26" si="18">Y23-Y12</f>
        <v>4.8249999999999993</v>
      </c>
      <c r="Z26" s="5">
        <f t="shared" ref="Z26:BF26" si="19">Y2</f>
        <v>83.5</v>
      </c>
      <c r="AA26" s="5">
        <f t="shared" ref="AA26:BF26" si="20">Z23</f>
        <v>6.9820000000000002</v>
      </c>
      <c r="AB26" s="5">
        <f t="shared" ref="AB26:BF26" si="21">AB23-AB12</f>
        <v>4.6890000000000001</v>
      </c>
      <c r="AC26" s="5">
        <f t="shared" ref="AC26:BF26" si="22">AB2</f>
        <v>91.5</v>
      </c>
      <c r="AD26" s="5">
        <f t="shared" ref="AD26:BF26" si="23">AC23</f>
        <v>6.7530000000000001</v>
      </c>
      <c r="AE26" s="5">
        <f t="shared" ref="AE26:BF26" si="24">AE23-AE12</f>
        <v>4.5350000000000001</v>
      </c>
      <c r="AF26" s="5">
        <f t="shared" ref="AF26:BF26" si="25">AE2</f>
        <v>100.5</v>
      </c>
      <c r="AG26" s="5">
        <f t="shared" ref="AG26:BF26" si="26">AF23</f>
        <v>6.4950000000000001</v>
      </c>
      <c r="AH26" s="5">
        <f t="shared" ref="AH26:BF26" si="27">AH23-AH12</f>
        <v>4.3939999999999984</v>
      </c>
      <c r="AI26" s="5">
        <f t="shared" ref="AI26:BF26" si="28">AH2</f>
        <v>108.812</v>
      </c>
      <c r="AJ26" s="5">
        <f t="shared" ref="AJ26:BF26" si="29">AI23</f>
        <v>6.2569999999999997</v>
      </c>
      <c r="AK26" s="5">
        <f t="shared" ref="AK26:BF26" si="30">AK23-AK12</f>
        <v>4.2520000000000024</v>
      </c>
      <c r="AL26" s="5">
        <f t="shared" ref="AL26:BF26" si="31">AK2</f>
        <v>117.125</v>
      </c>
      <c r="AM26" s="5">
        <f t="shared" ref="AM26:BF26" si="32">AL23</f>
        <v>6.02</v>
      </c>
      <c r="AN26" s="5">
        <f t="shared" ref="AN26:BF26" si="33">AN23-AN12</f>
        <v>4.1350000000000016</v>
      </c>
      <c r="AO26" s="5">
        <f t="shared" ref="AO26:BF26" si="34">AN2</f>
        <v>125.5</v>
      </c>
      <c r="AP26" s="5">
        <f t="shared" ref="AP26:BF26" si="35">AO23</f>
        <v>5.78</v>
      </c>
      <c r="AQ26" s="5">
        <f t="shared" ref="AQ26:BF26" si="36">AQ23-AQ12</f>
        <v>3.9379999999999988</v>
      </c>
      <c r="AR26" s="5">
        <f t="shared" ref="AR26:BF26" si="37">AQ2</f>
        <v>135.5</v>
      </c>
      <c r="AS26" s="5">
        <f t="shared" ref="AS26:BF26" si="38">AR23</f>
        <v>5.4939999999999998</v>
      </c>
      <c r="AT26" s="5">
        <f t="shared" ref="AT26:BF26" si="39">AT23-AT12</f>
        <v>3.7680000000000007</v>
      </c>
      <c r="AU26" s="5">
        <f t="shared" ref="AU26:BF26" si="40">AT2</f>
        <v>145.5</v>
      </c>
      <c r="AV26" s="5">
        <f t="shared" ref="AV26:BF26" si="41">AU23</f>
        <v>5.2080000000000002</v>
      </c>
      <c r="AW26" s="5">
        <f t="shared" ref="AW26:BF26" si="42">AW23-AW12</f>
        <v>3.5970000000000013</v>
      </c>
      <c r="AX26" s="5">
        <f t="shared" ref="AX26:BF26" si="43">AW2</f>
        <v>155.5</v>
      </c>
      <c r="AY26" s="5">
        <f t="shared" ref="AY26:BF26" si="44">AX23</f>
        <v>4.9219999999999997</v>
      </c>
      <c r="AZ26" s="5">
        <f t="shared" ref="AZ26:BF26" si="45">AZ23-AZ12</f>
        <v>3.4160000000000004</v>
      </c>
      <c r="BA26" s="5">
        <f t="shared" ref="BA26:BF26" si="46">AZ2</f>
        <v>166</v>
      </c>
      <c r="BB26" s="5">
        <f t="shared" ref="BB26:BF26" si="47">BA23</f>
        <v>4.6219999999999999</v>
      </c>
      <c r="BC26" s="5">
        <f t="shared" ref="BC26:BF26" si="48">BC23-BC12</f>
        <v>3.2049999999999983</v>
      </c>
      <c r="BD26" s="5">
        <f t="shared" ref="BD26:BF26" si="49">BC2</f>
        <v>178.5</v>
      </c>
      <c r="BE26" s="5">
        <f t="shared" ref="BE26:BF26" si="50">BD23</f>
        <v>4.2640000000000002</v>
      </c>
      <c r="BF26" s="5">
        <f t="shared" ref="BF26" si="51">BF23-BF12</f>
        <v>3.0129999999999999</v>
      </c>
      <c r="BG26" s="5">
        <f t="shared" ref="BG26:BH26" si="52">BF2</f>
        <v>189.75</v>
      </c>
      <c r="BH26" s="5">
        <f t="shared" ref="BH26" si="53">BG23</f>
        <v>3.42</v>
      </c>
      <c r="BI26" s="6"/>
      <c r="BJ26" s="6"/>
      <c r="BK26" s="6"/>
      <c r="BL26" s="6"/>
      <c r="BM26" s="6"/>
      <c r="BN26" s="6"/>
      <c r="BO26" s="6"/>
      <c r="BP26" s="6"/>
      <c r="BQ26" s="6"/>
    </row>
    <row r="27" spans="1:69" x14ac:dyDescent="0.3">
      <c r="C27" s="10" t="s">
        <v>9</v>
      </c>
      <c r="D27" s="5">
        <f>D26</f>
        <v>6.25</v>
      </c>
      <c r="E27" s="5">
        <f>E26</f>
        <v>0</v>
      </c>
      <c r="F27" s="5">
        <f>-F23</f>
        <v>-7.1</v>
      </c>
      <c r="G27" s="5">
        <f t="shared" ref="G27:H27" si="54">G26</f>
        <v>5.9520000000000017</v>
      </c>
      <c r="H27" s="5">
        <f t="shared" si="54"/>
        <v>17.5</v>
      </c>
      <c r="I27" s="5">
        <f t="shared" ref="I27:AN27" si="55">-I23</f>
        <v>-6.6829999999999998</v>
      </c>
      <c r="J27" s="5">
        <f t="shared" ref="J27:K27" si="56">J26</f>
        <v>5.7509999999999977</v>
      </c>
      <c r="K27" s="5">
        <f t="shared" si="56"/>
        <v>29.25</v>
      </c>
      <c r="L27" s="5">
        <f t="shared" ref="L27:BF27" si="57">-L23</f>
        <v>-6.4029999999999996</v>
      </c>
      <c r="M27" s="5">
        <f t="shared" ref="M27:N27" si="58">M26</f>
        <v>5.593</v>
      </c>
      <c r="N27" s="5">
        <f t="shared" si="58"/>
        <v>38.5</v>
      </c>
      <c r="O27" s="5">
        <f t="shared" ref="O27:BF27" si="59">-O23</f>
        <v>-6.1829999999999998</v>
      </c>
      <c r="P27" s="5">
        <f t="shared" ref="P27:Q27" si="60">P26</f>
        <v>5.3969999999999985</v>
      </c>
      <c r="Q27" s="5">
        <f t="shared" si="60"/>
        <v>50</v>
      </c>
      <c r="R27" s="5">
        <f t="shared" ref="R27:BF27" si="61">-R23</f>
        <v>-5.9089999999999998</v>
      </c>
      <c r="S27" s="5">
        <f t="shared" ref="S27:T27" si="62">S26</f>
        <v>5.2010000000000005</v>
      </c>
      <c r="T27" s="5">
        <f t="shared" si="62"/>
        <v>61.5</v>
      </c>
      <c r="U27" s="5">
        <f t="shared" ref="U27:BF27" si="63">-U23</f>
        <v>-5.6349999999999998</v>
      </c>
      <c r="V27" s="5">
        <f t="shared" ref="V27:W27" si="64">V26</f>
        <v>4.9689999999999976</v>
      </c>
      <c r="W27" s="5">
        <f t="shared" si="64"/>
        <v>75</v>
      </c>
      <c r="X27" s="5">
        <f t="shared" ref="X27:BF27" si="65">-X23</f>
        <v>-5.3140000000000001</v>
      </c>
      <c r="Y27" s="5">
        <f t="shared" ref="Y27:Z27" si="66">Y26</f>
        <v>4.8249999999999993</v>
      </c>
      <c r="Z27" s="5">
        <f t="shared" si="66"/>
        <v>83.5</v>
      </c>
      <c r="AA27" s="5">
        <f t="shared" ref="AA27:BF27" si="67">-AA23</f>
        <v>-5.1120000000000001</v>
      </c>
      <c r="AB27" s="5">
        <f t="shared" ref="AB27:AC27" si="68">AB26</f>
        <v>4.6890000000000001</v>
      </c>
      <c r="AC27" s="5">
        <f t="shared" si="68"/>
        <v>91.5</v>
      </c>
      <c r="AD27" s="5">
        <f t="shared" ref="AD27:BF27" si="69">-AD23</f>
        <v>-4.9210000000000003</v>
      </c>
      <c r="AE27" s="5">
        <f t="shared" ref="AE27:AF27" si="70">AE26</f>
        <v>4.5350000000000001</v>
      </c>
      <c r="AF27" s="5">
        <f t="shared" si="70"/>
        <v>100.5</v>
      </c>
      <c r="AG27" s="5">
        <f t="shared" ref="AG27:BF27" si="71">-AG23</f>
        <v>-4.7069999999999999</v>
      </c>
      <c r="AH27" s="5">
        <f t="shared" ref="AH27:AI27" si="72">AH26</f>
        <v>4.3939999999999984</v>
      </c>
      <c r="AI27" s="5">
        <f t="shared" si="72"/>
        <v>108.812</v>
      </c>
      <c r="AJ27" s="5">
        <f t="shared" ref="AJ27:BF27" si="73">-AJ23</f>
        <v>-4.5090000000000003</v>
      </c>
      <c r="AK27" s="5">
        <f t="shared" ref="AK27:AL27" si="74">AK26</f>
        <v>4.2520000000000024</v>
      </c>
      <c r="AL27" s="5">
        <f t="shared" si="74"/>
        <v>117.125</v>
      </c>
      <c r="AM27" s="5">
        <f t="shared" ref="AM27:BF27" si="75">-AM23</f>
        <v>-4.3109999999999999</v>
      </c>
      <c r="AN27" s="5">
        <f t="shared" ref="AN27:AO27" si="76">AN26</f>
        <v>4.1350000000000016</v>
      </c>
      <c r="AO27" s="5">
        <f t="shared" si="76"/>
        <v>125.5</v>
      </c>
      <c r="AP27" s="5">
        <f t="shared" ref="AP27:BF27" si="77">-AP23</f>
        <v>-4.1109999999999998</v>
      </c>
      <c r="AQ27" s="5">
        <f t="shared" ref="AQ27:AR27" si="78">AQ26</f>
        <v>3.9379999999999988</v>
      </c>
      <c r="AR27" s="5">
        <f t="shared" si="78"/>
        <v>135.5</v>
      </c>
      <c r="AS27" s="5">
        <f t="shared" ref="AS27:BF27" si="79">-AS23</f>
        <v>-3.8730000000000002</v>
      </c>
      <c r="AT27" s="5">
        <f t="shared" ref="AT27:AU27" si="80">AT26</f>
        <v>3.7680000000000007</v>
      </c>
      <c r="AU27" s="5">
        <f t="shared" si="80"/>
        <v>145.5</v>
      </c>
      <c r="AV27" s="5">
        <f t="shared" ref="AV27:BF27" si="81">-AV23</f>
        <v>-3.6349999999999998</v>
      </c>
      <c r="AW27" s="5">
        <f t="shared" ref="AW27:AX27" si="82">AW26</f>
        <v>3.5970000000000013</v>
      </c>
      <c r="AX27" s="5">
        <f t="shared" si="82"/>
        <v>155.5</v>
      </c>
      <c r="AY27" s="5">
        <f t="shared" ref="AY27:BF27" si="83">-AY23</f>
        <v>-3.3969999999999998</v>
      </c>
      <c r="AZ27" s="5">
        <f t="shared" ref="AZ27:BA27" si="84">AZ26</f>
        <v>3.4160000000000004</v>
      </c>
      <c r="BA27" s="5">
        <f t="shared" si="84"/>
        <v>166</v>
      </c>
      <c r="BB27" s="5">
        <f t="shared" ref="BB27:BF27" si="85">-BB23</f>
        <v>-3.1469999999999998</v>
      </c>
      <c r="BC27" s="5">
        <f t="shared" ref="BC27:BD27" si="86">BC26</f>
        <v>3.2049999999999983</v>
      </c>
      <c r="BD27" s="5">
        <f t="shared" si="86"/>
        <v>178.5</v>
      </c>
      <c r="BE27" s="5">
        <f t="shared" ref="BE27:BF27" si="87">-BE23</f>
        <v>-2.8490000000000002</v>
      </c>
      <c r="BF27" s="5">
        <f t="shared" ref="BF27" si="88">BF26</f>
        <v>3.0129999999999999</v>
      </c>
      <c r="BG27" s="5">
        <f t="shared" ref="BG27" si="89">BG26</f>
        <v>189.75</v>
      </c>
      <c r="BH27" s="5">
        <f t="shared" ref="BH27" si="90">-BH23</f>
        <v>-2.581</v>
      </c>
      <c r="BI27" s="6"/>
      <c r="BJ27" s="6"/>
      <c r="BK27" s="6"/>
      <c r="BL27" s="6"/>
      <c r="BM27" s="6"/>
      <c r="BN27" s="6"/>
      <c r="BO27" s="6"/>
      <c r="BP27" s="6"/>
      <c r="BQ27" s="6"/>
    </row>
    <row r="28" spans="1:69" x14ac:dyDescent="0.3">
      <c r="C28" s="10" t="s">
        <v>10</v>
      </c>
      <c r="D28" s="5">
        <f>D24-D12</f>
        <v>49.5</v>
      </c>
      <c r="E28" s="1">
        <f>D2</f>
        <v>0</v>
      </c>
      <c r="F28" s="5">
        <f>E24</f>
        <v>4.78</v>
      </c>
      <c r="G28" s="5">
        <f>G24-G12</f>
        <v>47.180999999999997</v>
      </c>
      <c r="H28" s="1">
        <f>G2</f>
        <v>17.5</v>
      </c>
      <c r="I28" s="5">
        <f>H24</f>
        <v>4.6349999999999998</v>
      </c>
      <c r="J28" s="5">
        <f t="shared" ref="J28:AO28" si="91">J24-J12</f>
        <v>21.461999999999996</v>
      </c>
      <c r="K28" s="1">
        <f t="shared" ref="K28:AP28" si="92">J2</f>
        <v>29.25</v>
      </c>
      <c r="L28" s="5">
        <f t="shared" ref="L28:AQ28" si="93">K24</f>
        <v>4.5369999999999999</v>
      </c>
      <c r="M28" s="5">
        <f t="shared" ref="M28:BH28" si="94">M24-M12</f>
        <v>44.397000000000006</v>
      </c>
      <c r="N28" s="1">
        <f t="shared" ref="N28:BH28" si="95">M2</f>
        <v>38.5</v>
      </c>
      <c r="O28" s="5">
        <f t="shared" ref="O28:BH28" si="96">N24</f>
        <v>4.4589999999999996</v>
      </c>
      <c r="P28" s="5">
        <f t="shared" ref="P28:BH28" si="97">P24-P12</f>
        <v>42.872</v>
      </c>
      <c r="Q28" s="1">
        <f t="shared" ref="Q28:BH28" si="98">P2</f>
        <v>50</v>
      </c>
      <c r="R28" s="5">
        <f t="shared" ref="R28:BH28" si="99">Q24</f>
        <v>4.3630000000000004</v>
      </c>
      <c r="S28" s="5">
        <f t="shared" ref="S28:BH28" si="100">S24-S12</f>
        <v>41.347999999999999</v>
      </c>
      <c r="T28" s="1">
        <f t="shared" ref="T28:BH28" si="101">S2</f>
        <v>61.5</v>
      </c>
      <c r="U28" s="5">
        <f t="shared" ref="U28:BH28" si="102">T24</f>
        <v>4.2670000000000003</v>
      </c>
      <c r="V28" s="5">
        <f t="shared" ref="V28:BH28" si="103">V24-V12</f>
        <v>39.558</v>
      </c>
      <c r="W28" s="1">
        <f t="shared" ref="W28:BH28" si="104">V2</f>
        <v>75</v>
      </c>
      <c r="X28" s="5">
        <f t="shared" ref="X28:BH28" si="105">W24</f>
        <v>4.1539999999999999</v>
      </c>
      <c r="Y28" s="5">
        <f t="shared" ref="Y28:BH28" si="106">Y24-Y12</f>
        <v>38.430999999999997</v>
      </c>
      <c r="Z28" s="1">
        <f t="shared" ref="Z28:BH28" si="107">Y2</f>
        <v>83.5</v>
      </c>
      <c r="AA28" s="5">
        <f t="shared" ref="AA28:BH28" si="108">Z24</f>
        <v>4.0880000000000001</v>
      </c>
      <c r="AB28" s="5">
        <f t="shared" ref="AB28:BH28" si="109">AB24-AB12</f>
        <v>37.371000000000002</v>
      </c>
      <c r="AC28" s="1">
        <f t="shared" ref="AC28:BH28" si="110">AB2</f>
        <v>91.5</v>
      </c>
      <c r="AD28" s="5">
        <f t="shared" ref="AD28:BH28" si="111">AC24</f>
        <v>4.0170000000000003</v>
      </c>
      <c r="AE28" s="5">
        <f t="shared" ref="AE28:BH28" si="112">AE24-AE12</f>
        <v>36.177999999999997</v>
      </c>
      <c r="AF28" s="1">
        <f t="shared" ref="AF28:BH28" si="113">AE2</f>
        <v>100.5</v>
      </c>
      <c r="AG28" s="5">
        <f t="shared" ref="AG28:BH28" si="114">AF24</f>
        <v>3.9409999999999998</v>
      </c>
      <c r="AH28" s="5">
        <f t="shared" ref="AH28:BH28" si="115">AH24-AH12</f>
        <v>35.075999999999993</v>
      </c>
      <c r="AI28" s="1">
        <f t="shared" ref="AI28:BH28" si="116">AH2</f>
        <v>108.812</v>
      </c>
      <c r="AJ28" s="5">
        <f t="shared" ref="AJ28:BH28" si="117">AI24</f>
        <v>3.8719999999999999</v>
      </c>
      <c r="AK28" s="5">
        <f t="shared" ref="AK28:BH28" si="118">AK24-AK12</f>
        <v>33.974000000000004</v>
      </c>
      <c r="AL28" s="1">
        <f t="shared" ref="AL28:BH28" si="119">AK2</f>
        <v>117.125</v>
      </c>
      <c r="AM28" s="5">
        <f t="shared" ref="AM28:BH28" si="120">AL24</f>
        <v>3.8029999999999999</v>
      </c>
      <c r="AN28" s="5">
        <f t="shared" ref="AN28:BH28" si="121">AN24-AN12</f>
        <v>32.870999999999995</v>
      </c>
      <c r="AO28" s="1">
        <f t="shared" ref="AO28:BH28" si="122">AN2</f>
        <v>125.5</v>
      </c>
      <c r="AP28" s="5">
        <f t="shared" ref="AP28:BH28" si="123">AO24</f>
        <v>3.7330000000000001</v>
      </c>
      <c r="AQ28" s="5">
        <f t="shared" ref="AQ28:BH28" si="124">AQ24-AQ12</f>
        <v>31.538000000000004</v>
      </c>
      <c r="AR28" s="1">
        <f t="shared" ref="AR28:BH28" si="125">AQ2</f>
        <v>135.5</v>
      </c>
      <c r="AS28" s="5">
        <f t="shared" ref="AS28:BH28" si="126">AR24</f>
        <v>3.649</v>
      </c>
      <c r="AT28" s="5">
        <f t="shared" ref="AT28:BH28" si="127">AT24-AT12</f>
        <v>30.213000000000001</v>
      </c>
      <c r="AU28" s="1">
        <f t="shared" ref="AU28:BH28" si="128">AT2</f>
        <v>145.5</v>
      </c>
      <c r="AV28" s="5">
        <f t="shared" ref="AV28:BH28" si="129">AU24</f>
        <v>3.6659999999999999</v>
      </c>
      <c r="AW28" s="5">
        <f t="shared" ref="AW28:BH28" si="130">AW24-AW12</f>
        <v>28.887</v>
      </c>
      <c r="AX28" s="1">
        <f t="shared" ref="AX28:BH28" si="131">AW2</f>
        <v>155.5</v>
      </c>
      <c r="AY28" s="5">
        <f t="shared" ref="AY28:BH28" si="132">AX24</f>
        <v>3.4820000000000002</v>
      </c>
      <c r="AZ28" s="5">
        <f t="shared" ref="AZ28:BH28" si="133">AZ24-AZ12</f>
        <v>27.492999999999999</v>
      </c>
      <c r="BA28" s="1">
        <f t="shared" ref="BA28:BH28" si="134">AZ2</f>
        <v>166</v>
      </c>
      <c r="BB28" s="5">
        <f t="shared" ref="BB28:BH28" si="135">BA24</f>
        <v>3.3940000000000001</v>
      </c>
      <c r="BC28" s="5">
        <f t="shared" ref="BC28:BH28" si="136">BC24-BC12</f>
        <v>25.839000000000002</v>
      </c>
      <c r="BD28" s="1">
        <f t="shared" ref="BD28:BH28" si="137">BC2</f>
        <v>178.5</v>
      </c>
      <c r="BE28" s="5">
        <f t="shared" ref="BE28:BH28" si="138">BD24</f>
        <v>3.29</v>
      </c>
      <c r="BF28" s="5">
        <f t="shared" ref="BF28:BH28" si="139">BF24-BF12</f>
        <v>24.347000000000001</v>
      </c>
      <c r="BG28" s="1">
        <f t="shared" ref="BG28:BH28" si="140">BF2</f>
        <v>189.75</v>
      </c>
      <c r="BH28" s="5">
        <f t="shared" ref="BH28" si="141">BG24</f>
        <v>3.1960000000000002</v>
      </c>
    </row>
    <row r="29" spans="1:69" x14ac:dyDescent="0.3">
      <c r="C29" s="10" t="s">
        <v>11</v>
      </c>
      <c r="D29" s="5">
        <f>D28</f>
        <v>49.5</v>
      </c>
      <c r="E29" s="1">
        <f>D2</f>
        <v>0</v>
      </c>
      <c r="F29" s="5">
        <f>-F24</f>
        <v>-3.9060000000000001</v>
      </c>
      <c r="G29" s="5">
        <f>G28</f>
        <v>47.180999999999997</v>
      </c>
      <c r="H29" s="1">
        <f>G2</f>
        <v>17.5</v>
      </c>
      <c r="I29" s="5">
        <f>-I24</f>
        <v>-3.6909999999999998</v>
      </c>
      <c r="J29" s="5">
        <f t="shared" ref="J29" si="142">J28</f>
        <v>21.461999999999996</v>
      </c>
      <c r="K29" s="1">
        <f t="shared" ref="K29:AP29" si="143">J2</f>
        <v>29.25</v>
      </c>
      <c r="L29" s="5">
        <f t="shared" ref="L29:AQ29" si="144">-L24</f>
        <v>-3.5459999999999998</v>
      </c>
      <c r="M29" s="5">
        <f t="shared" ref="M29" si="145">M28</f>
        <v>44.397000000000006</v>
      </c>
      <c r="N29" s="1">
        <f t="shared" ref="N29:BH29" si="146">M2</f>
        <v>38.5</v>
      </c>
      <c r="O29" s="5">
        <f t="shared" ref="O29:BH29" si="147">-O24</f>
        <v>-3.4319999999999999</v>
      </c>
      <c r="P29" s="5">
        <f t="shared" ref="P29" si="148">P28</f>
        <v>42.872</v>
      </c>
      <c r="Q29" s="1">
        <f t="shared" ref="Q29:BH29" si="149">P2</f>
        <v>50</v>
      </c>
      <c r="R29" s="5">
        <f t="shared" ref="R29:BH29" si="150">-R24</f>
        <v>-3.29</v>
      </c>
      <c r="S29" s="5">
        <f t="shared" ref="S29" si="151">S28</f>
        <v>41.347999999999999</v>
      </c>
      <c r="T29" s="1">
        <f t="shared" ref="T29:BH29" si="152">S2</f>
        <v>61.5</v>
      </c>
      <c r="U29" s="5">
        <f t="shared" ref="U29:BH29" si="153">-U24</f>
        <v>-3.149</v>
      </c>
      <c r="V29" s="5">
        <f t="shared" ref="V29" si="154">V28</f>
        <v>39.558</v>
      </c>
      <c r="W29" s="1">
        <f t="shared" ref="W29:BH29" si="155">V2</f>
        <v>75</v>
      </c>
      <c r="X29" s="5">
        <f t="shared" ref="X29:BH29" si="156">-X24</f>
        <v>-2.9830000000000001</v>
      </c>
      <c r="Y29" s="5">
        <f t="shared" ref="Y29" si="157">Y28</f>
        <v>38.430999999999997</v>
      </c>
      <c r="Z29" s="1">
        <f t="shared" ref="Z29:BH29" si="158">Y2</f>
        <v>83.5</v>
      </c>
      <c r="AA29" s="5">
        <f t="shared" ref="AA29:BH29" si="159">-AA24</f>
        <v>-2.8780000000000001</v>
      </c>
      <c r="AB29" s="5">
        <f t="shared" ref="AB29" si="160">AB28</f>
        <v>37.371000000000002</v>
      </c>
      <c r="AC29" s="1">
        <f t="shared" ref="AC29:BH29" si="161">AB2</f>
        <v>91.5</v>
      </c>
      <c r="AD29" s="5">
        <f t="shared" ref="AD29:BH29" si="162">-AD24</f>
        <v>-2.7789999999999999</v>
      </c>
      <c r="AE29" s="5">
        <f t="shared" ref="AE29" si="163">AE28</f>
        <v>36.177999999999997</v>
      </c>
      <c r="AF29" s="1">
        <f t="shared" ref="AF29:BH29" si="164">AE2</f>
        <v>100.5</v>
      </c>
      <c r="AG29" s="5">
        <f t="shared" ref="AG29:BH29" si="165">-AG24</f>
        <v>-2.665</v>
      </c>
      <c r="AH29" s="5">
        <f t="shared" ref="AH29" si="166">AH28</f>
        <v>35.075999999999993</v>
      </c>
      <c r="AI29" s="1">
        <f t="shared" ref="AI29:BH29" si="167">AH2</f>
        <v>108.812</v>
      </c>
      <c r="AJ29" s="5">
        <f t="shared" ref="AJ29:BH29" si="168">-AJ24</f>
        <v>-2.5659999999999998</v>
      </c>
      <c r="AK29" s="5">
        <f t="shared" ref="AK29" si="169">AK28</f>
        <v>33.974000000000004</v>
      </c>
      <c r="AL29" s="1">
        <f t="shared" ref="AL29:BH29" si="170">AK2</f>
        <v>117.125</v>
      </c>
      <c r="AM29" s="5">
        <f t="shared" ref="AM29:BH29" si="171">-AM24</f>
        <v>-2.464</v>
      </c>
      <c r="AN29" s="5">
        <f t="shared" ref="AN29" si="172">AN28</f>
        <v>32.870999999999995</v>
      </c>
      <c r="AO29" s="1">
        <f t="shared" ref="AO29:BH29" si="173">AN2</f>
        <v>125.5</v>
      </c>
      <c r="AP29" s="5">
        <f t="shared" ref="AP29:BH29" si="174">-AP24</f>
        <v>-2.3610000000000002</v>
      </c>
      <c r="AQ29" s="5">
        <f t="shared" ref="AQ29" si="175">AQ28</f>
        <v>31.538000000000004</v>
      </c>
      <c r="AR29" s="1">
        <f t="shared" ref="AR29:BH29" si="176">AQ2</f>
        <v>135.5</v>
      </c>
      <c r="AS29" s="5">
        <f t="shared" ref="AS29:BH29" si="177">-AS24</f>
        <v>-2.238</v>
      </c>
      <c r="AT29" s="5">
        <f t="shared" ref="AT29" si="178">AT28</f>
        <v>30.213000000000001</v>
      </c>
      <c r="AU29" s="1">
        <f t="shared" ref="AU29:BH29" si="179">AT2</f>
        <v>145.5</v>
      </c>
      <c r="AV29" s="5">
        <f t="shared" ref="AV29:BH29" si="180">-AV24</f>
        <v>-2.1150000000000002</v>
      </c>
      <c r="AW29" s="5">
        <f t="shared" ref="AW29" si="181">AW28</f>
        <v>28.887</v>
      </c>
      <c r="AX29" s="1">
        <f t="shared" ref="AX29:BH29" si="182">AW2</f>
        <v>155.5</v>
      </c>
      <c r="AY29" s="5">
        <f t="shared" ref="AY29:BH29" si="183">-AY24</f>
        <v>-1.992</v>
      </c>
      <c r="AZ29" s="5">
        <f t="shared" ref="AZ29" si="184">AZ28</f>
        <v>27.492999999999999</v>
      </c>
      <c r="BA29" s="1">
        <f t="shared" ref="BA29:BH29" si="185">AZ2</f>
        <v>166</v>
      </c>
      <c r="BB29" s="5">
        <f t="shared" ref="BB29:BH29" si="186">-BB24</f>
        <v>-1.8620000000000001</v>
      </c>
      <c r="BC29" s="5">
        <f t="shared" ref="BC29" si="187">BC28</f>
        <v>25.839000000000002</v>
      </c>
      <c r="BD29" s="1">
        <f t="shared" ref="BD29:BH29" si="188">BC2</f>
        <v>178.5</v>
      </c>
      <c r="BE29" s="5">
        <f t="shared" ref="BE29:BH29" si="189">-BE24</f>
        <v>-1.708</v>
      </c>
      <c r="BF29" s="5">
        <f t="shared" ref="BF29" si="190">BF28</f>
        <v>24.347000000000001</v>
      </c>
      <c r="BG29" s="1">
        <f t="shared" ref="BG29:BH29" si="191">BF2</f>
        <v>189.75</v>
      </c>
      <c r="BH29" s="5">
        <f t="shared" ref="BH29" si="192">-BH24</f>
        <v>-1.57</v>
      </c>
    </row>
    <row r="31" spans="1:69" x14ac:dyDescent="0.3">
      <c r="D31" t="s">
        <v>12</v>
      </c>
      <c r="E31" t="s">
        <v>13</v>
      </c>
      <c r="F31" t="s">
        <v>14</v>
      </c>
      <c r="L31">
        <f>(G24+M24)/2</f>
        <v>70.027999999999992</v>
      </c>
    </row>
    <row r="32" spans="1:69" x14ac:dyDescent="0.3">
      <c r="A32">
        <f>QUOTIENT(C32-1,4)</f>
        <v>0</v>
      </c>
      <c r="B32">
        <f>MOD(C32-1,4)+1</f>
        <v>1</v>
      </c>
      <c r="C32">
        <v>1</v>
      </c>
      <c r="D32" s="6" t="str" cm="1">
        <f t="array" ref="D32">TEXT(INDEX($D$26:$BH$29,B32,A32*3+1),"0.000")</f>
        <v>6.250</v>
      </c>
      <c r="E32" s="6" t="str" cm="1">
        <f t="array" ref="E32">TEXT(INDEX($D$26:$BH$29,B32,A32*3+2),"0.000")</f>
        <v>0.000</v>
      </c>
      <c r="F32" s="6" t="str" cm="1">
        <f t="array" ref="F32">TEXT(INDEX($D$26:$BH$29,B32,A32*3+3),"0.000")</f>
        <v>9.370</v>
      </c>
      <c r="G32" t="str">
        <f>"GRID    "&amp;REPT(" ",8-LEN(C32))&amp;C32&amp;"     101" &amp; REPT(" ",8-LEN(D32)) &amp; D32&amp; REPT(" ",8-LEN(E32)) &amp; E32 &amp; REPT(" ",8-LEN(F32)) &amp; F32</f>
        <v>GRID           1     101   6.250   0.000   9.370</v>
      </c>
    </row>
    <row r="33" spans="1:7" x14ac:dyDescent="0.3">
      <c r="A33">
        <f t="shared" ref="A33:A44" si="193">QUOTIENT(C33-1,4)</f>
        <v>0</v>
      </c>
      <c r="B33">
        <f t="shared" ref="B33:B111" si="194">MOD(C33-1,4)+1</f>
        <v>2</v>
      </c>
      <c r="C33">
        <v>2</v>
      </c>
      <c r="D33" s="6" t="str" cm="1">
        <f t="array" ref="D33">TEXT(INDEX($D$26:$BH$29,B33,A33*3+1),"0.000")</f>
        <v>6.250</v>
      </c>
      <c r="E33" s="6" t="str" cm="1">
        <f t="array" ref="E33">TEXT(INDEX($D$26:$BH$29,B33,A33*3+2),"0.000")</f>
        <v>0.000</v>
      </c>
      <c r="F33" s="6" t="str" cm="1">
        <f t="array" ref="F33">TEXT(INDEX($D$26:$BH$29,B33,A33*3+3),"0.000")</f>
        <v>-7.100</v>
      </c>
      <c r="G33" t="str">
        <f t="shared" ref="G33:G96" si="195">"GRID    "&amp;REPT(" ",8-LEN(C33))&amp;C33&amp;"     101" &amp; REPT(" ",8-LEN(D33)) &amp; D33&amp; REPT(" ",8-LEN(E33)) &amp; E33 &amp; REPT(" ",8-LEN(F33)) &amp; F33</f>
        <v>GRID           2     101   6.250   0.000  -7.100</v>
      </c>
    </row>
    <row r="34" spans="1:7" x14ac:dyDescent="0.3">
      <c r="A34">
        <f t="shared" si="193"/>
        <v>0</v>
      </c>
      <c r="B34">
        <f t="shared" si="194"/>
        <v>3</v>
      </c>
      <c r="C34">
        <v>3</v>
      </c>
      <c r="D34" s="6" t="str" cm="1">
        <f t="array" ref="D34">TEXT(INDEX($D$26:$BH$29,B34,A34*3+1),"0.000")</f>
        <v>49.500</v>
      </c>
      <c r="E34" s="6" t="str" cm="1">
        <f t="array" ref="E34">TEXT(INDEX($D$26:$BH$29,B34,A34*3+2),"0.000")</f>
        <v>0.000</v>
      </c>
      <c r="F34" s="6" t="str" cm="1">
        <f t="array" ref="F34">TEXT(INDEX($D$26:$BH$29,B34,A34*3+3),"0.000")</f>
        <v>4.780</v>
      </c>
      <c r="G34" t="str">
        <f t="shared" si="195"/>
        <v>GRID           3     101  49.500   0.000   4.780</v>
      </c>
    </row>
    <row r="35" spans="1:7" x14ac:dyDescent="0.3">
      <c r="A35">
        <f t="shared" si="193"/>
        <v>0</v>
      </c>
      <c r="B35">
        <f t="shared" si="194"/>
        <v>4</v>
      </c>
      <c r="C35">
        <v>4</v>
      </c>
      <c r="D35" s="6" t="str" cm="1">
        <f t="array" ref="D35">TEXT(INDEX($D$26:$BH$29,B35,A35*3+1),"0.000")</f>
        <v>49.500</v>
      </c>
      <c r="E35" s="6" t="str" cm="1">
        <f t="array" ref="E35">TEXT(INDEX($D$26:$BH$29,B35,A35*3+2),"0.000")</f>
        <v>0.000</v>
      </c>
      <c r="F35" s="6" t="str" cm="1">
        <f t="array" ref="F35">TEXT(INDEX($D$26:$BH$29,B35,A35*3+3),"0.000")</f>
        <v>-3.906</v>
      </c>
      <c r="G35" t="str">
        <f t="shared" si="195"/>
        <v>GRID           4     101  49.500   0.000  -3.906</v>
      </c>
    </row>
    <row r="36" spans="1:7" x14ac:dyDescent="0.3">
      <c r="A36">
        <f t="shared" si="193"/>
        <v>1</v>
      </c>
      <c r="B36">
        <f t="shared" si="194"/>
        <v>1</v>
      </c>
      <c r="C36">
        <v>5</v>
      </c>
      <c r="D36" s="6" t="str" cm="1">
        <f t="array" ref="D36">TEXT(INDEX($D$26:$BH$29,B36,A36*3+1),"0.000")</f>
        <v>5.952</v>
      </c>
      <c r="E36" s="6" t="str" cm="1">
        <f t="array" ref="E36">TEXT(INDEX($D$26:$BH$29,B36,A36*3+2),"0.000")</f>
        <v>17.500</v>
      </c>
      <c r="F36" s="6" t="str" cm="1">
        <f t="array" ref="F36">TEXT(INDEX($D$26:$BH$29,B36,A36*3+3),"0.000")</f>
        <v>8.869</v>
      </c>
      <c r="G36" t="str">
        <f t="shared" si="195"/>
        <v>GRID           5     101   5.952  17.500   8.869</v>
      </c>
    </row>
    <row r="37" spans="1:7" x14ac:dyDescent="0.3">
      <c r="A37">
        <f t="shared" si="193"/>
        <v>1</v>
      </c>
      <c r="B37">
        <f t="shared" si="194"/>
        <v>2</v>
      </c>
      <c r="C37">
        <v>6</v>
      </c>
      <c r="D37" s="6" t="str" cm="1">
        <f t="array" ref="D37">TEXT(INDEX($D$26:$BH$29,B37,A37*3+1),"0.000")</f>
        <v>5.952</v>
      </c>
      <c r="E37" s="6" t="str" cm="1">
        <f t="array" ref="E37">TEXT(INDEX($D$26:$BH$29,B37,A37*3+2),"0.000")</f>
        <v>17.500</v>
      </c>
      <c r="F37" s="6" t="str" cm="1">
        <f t="array" ref="F37">TEXT(INDEX($D$26:$BH$29,B37,A37*3+3),"0.000")</f>
        <v>-6.683</v>
      </c>
      <c r="G37" t="str">
        <f t="shared" si="195"/>
        <v>GRID           6     101   5.952  17.500  -6.683</v>
      </c>
    </row>
    <row r="38" spans="1:7" x14ac:dyDescent="0.3">
      <c r="A38">
        <f t="shared" si="193"/>
        <v>1</v>
      </c>
      <c r="B38">
        <f t="shared" si="194"/>
        <v>3</v>
      </c>
      <c r="C38">
        <v>7</v>
      </c>
      <c r="D38" s="6" t="str" cm="1">
        <f t="array" ref="D38">TEXT(INDEX($D$26:$BH$29,B38,A38*3+1),"0.000")</f>
        <v>47.181</v>
      </c>
      <c r="E38" s="6" t="str" cm="1">
        <f t="array" ref="E38">TEXT(INDEX($D$26:$BH$29,B38,A38*3+2),"0.000")</f>
        <v>17.500</v>
      </c>
      <c r="F38" s="6" t="str" cm="1">
        <f t="array" ref="F38">TEXT(INDEX($D$26:$BH$29,B38,A38*3+3),"0.000")</f>
        <v>4.635</v>
      </c>
      <c r="G38" t="str">
        <f t="shared" si="195"/>
        <v>GRID           7     101  47.181  17.500   4.635</v>
      </c>
    </row>
    <row r="39" spans="1:7" x14ac:dyDescent="0.3">
      <c r="A39">
        <f t="shared" si="193"/>
        <v>1</v>
      </c>
      <c r="B39">
        <f t="shared" si="194"/>
        <v>4</v>
      </c>
      <c r="C39">
        <v>8</v>
      </c>
      <c r="D39" s="6" t="str" cm="1">
        <f t="array" ref="D39">TEXT(INDEX($D$26:$BH$29,B39,A39*3+1),"0.000")</f>
        <v>47.181</v>
      </c>
      <c r="E39" s="6" t="str" cm="1">
        <f t="array" ref="E39">TEXT(INDEX($D$26:$BH$29,B39,A39*3+2),"0.000")</f>
        <v>17.500</v>
      </c>
      <c r="F39" s="6" t="str" cm="1">
        <f t="array" ref="F39">TEXT(INDEX($D$26:$BH$29,B39,A39*3+3),"0.000")</f>
        <v>-3.691</v>
      </c>
      <c r="G39" t="str">
        <f t="shared" si="195"/>
        <v>GRID           8     101  47.181  17.500  -3.691</v>
      </c>
    </row>
    <row r="40" spans="1:7" x14ac:dyDescent="0.3">
      <c r="A40">
        <f t="shared" si="193"/>
        <v>2</v>
      </c>
      <c r="B40">
        <f t="shared" si="194"/>
        <v>1</v>
      </c>
      <c r="C40">
        <v>9</v>
      </c>
      <c r="D40" s="6" t="str" cm="1">
        <f t="array" ref="D40">TEXT(INDEX($D$26:$BH$29,B40,A40*3+1),"0.000")</f>
        <v>5.751</v>
      </c>
      <c r="E40" s="6" t="str" cm="1">
        <f t="array" ref="E40">TEXT(INDEX($D$26:$BH$29,B40,A40*3+2),"0.000")</f>
        <v>29.250</v>
      </c>
      <c r="F40" s="6" t="str" cm="1">
        <f t="array" ref="F40">TEXT(INDEX($D$26:$BH$29,B40,A40*3+3),"0.000")</f>
        <v>8.533</v>
      </c>
      <c r="G40" t="str">
        <f t="shared" si="195"/>
        <v>GRID           9     101   5.751  29.250   8.533</v>
      </c>
    </row>
    <row r="41" spans="1:7" x14ac:dyDescent="0.3">
      <c r="A41">
        <f t="shared" si="193"/>
        <v>2</v>
      </c>
      <c r="B41">
        <f t="shared" si="194"/>
        <v>2</v>
      </c>
      <c r="C41">
        <v>10</v>
      </c>
      <c r="D41" s="6" t="str" cm="1">
        <f t="array" ref="D41">TEXT(INDEX($D$26:$BH$29,B41,A41*3+1),"0.000")</f>
        <v>5.751</v>
      </c>
      <c r="E41" s="6" t="str" cm="1">
        <f t="array" ref="E41">TEXT(INDEX($D$26:$BH$29,B41,A41*3+2),"0.000")</f>
        <v>29.250</v>
      </c>
      <c r="F41" s="6" t="str" cm="1">
        <f t="array" ref="F41">TEXT(INDEX($D$26:$BH$29,B41,A41*3+3),"0.000")</f>
        <v>-6.403</v>
      </c>
      <c r="G41" t="str">
        <f t="shared" si="195"/>
        <v>GRID          10     101   5.751  29.250  -6.403</v>
      </c>
    </row>
    <row r="42" spans="1:7" x14ac:dyDescent="0.3">
      <c r="A42">
        <f t="shared" si="193"/>
        <v>2</v>
      </c>
      <c r="B42">
        <f t="shared" si="194"/>
        <v>3</v>
      </c>
      <c r="C42">
        <v>11</v>
      </c>
      <c r="D42" s="6" t="str" cm="1">
        <f t="array" ref="D42">TEXT(INDEX($D$26:$BH$29,B42,A42*3+1),"0.000")</f>
        <v>21.462</v>
      </c>
      <c r="E42" s="6" t="str" cm="1">
        <f t="array" ref="E42">TEXT(INDEX($D$26:$BH$29,B42,A42*3+2),"0.000")</f>
        <v>29.250</v>
      </c>
      <c r="F42" s="6" t="str" cm="1">
        <f t="array" ref="F42">TEXT(INDEX($D$26:$BH$29,B42,A42*3+3),"0.000")</f>
        <v>4.537</v>
      </c>
      <c r="G42" t="str">
        <f t="shared" si="195"/>
        <v>GRID          11     101  21.462  29.250   4.537</v>
      </c>
    </row>
    <row r="43" spans="1:7" x14ac:dyDescent="0.3">
      <c r="A43">
        <f t="shared" si="193"/>
        <v>2</v>
      </c>
      <c r="B43">
        <f t="shared" si="194"/>
        <v>4</v>
      </c>
      <c r="C43">
        <v>12</v>
      </c>
      <c r="D43" s="6" t="str" cm="1">
        <f t="array" ref="D43">TEXT(INDEX($D$26:$BH$29,B43,A43*3+1),"0.000")</f>
        <v>21.462</v>
      </c>
      <c r="E43" s="6" t="str" cm="1">
        <f t="array" ref="E43">TEXT(INDEX($D$26:$BH$29,B43,A43*3+2),"0.000")</f>
        <v>29.250</v>
      </c>
      <c r="F43" s="6" t="str" cm="1">
        <f t="array" ref="F43">TEXT(INDEX($D$26:$BH$29,B43,A43*3+3),"0.000")</f>
        <v>-3.546</v>
      </c>
      <c r="G43" t="str">
        <f t="shared" si="195"/>
        <v>GRID          12     101  21.462  29.250  -3.546</v>
      </c>
    </row>
    <row r="44" spans="1:7" x14ac:dyDescent="0.3">
      <c r="A44">
        <f t="shared" si="193"/>
        <v>3</v>
      </c>
      <c r="B44">
        <f t="shared" si="194"/>
        <v>1</v>
      </c>
      <c r="C44">
        <v>13</v>
      </c>
      <c r="D44" s="6" t="str" cm="1">
        <f t="array" ref="D44">TEXT(INDEX($D$26:$BH$29,B44,A44*3+1),"0.000")</f>
        <v>5.593</v>
      </c>
      <c r="E44" s="6" t="str" cm="1">
        <f t="array" ref="E44">TEXT(INDEX($D$26:$BH$29,B44,A44*3+2),"0.000")</f>
        <v>38.500</v>
      </c>
      <c r="F44" s="6" t="str" cm="1">
        <f t="array" ref="F44">TEXT(INDEX($D$26:$BH$29,B44,A44*3+3),"0.000")</f>
        <v>8.269</v>
      </c>
      <c r="G44" t="str">
        <f t="shared" si="195"/>
        <v>GRID          13     101   5.593  38.500   8.269</v>
      </c>
    </row>
    <row r="45" spans="1:7" x14ac:dyDescent="0.3">
      <c r="A45">
        <f t="shared" ref="A45:A64" si="196">QUOTIENT(C45-1,4)</f>
        <v>3</v>
      </c>
      <c r="B45">
        <f t="shared" si="194"/>
        <v>2</v>
      </c>
      <c r="C45">
        <v>14</v>
      </c>
      <c r="D45" s="6" t="str" cm="1">
        <f t="array" ref="D45">TEXT(INDEX($D$26:$BH$29,B45,A45*3+1),"0.000")</f>
        <v>5.593</v>
      </c>
      <c r="E45" s="6" t="str" cm="1">
        <f t="array" ref="E45">TEXT(INDEX($D$26:$BH$29,B45,A45*3+2),"0.000")</f>
        <v>38.500</v>
      </c>
      <c r="F45" s="6" t="str" cm="1">
        <f t="array" ref="F45">TEXT(INDEX($D$26:$BH$29,B45,A45*3+3),"0.000")</f>
        <v>-6.183</v>
      </c>
      <c r="G45" t="str">
        <f t="shared" si="195"/>
        <v>GRID          14     101   5.593  38.500  -6.183</v>
      </c>
    </row>
    <row r="46" spans="1:7" x14ac:dyDescent="0.3">
      <c r="A46">
        <f t="shared" si="196"/>
        <v>3</v>
      </c>
      <c r="B46">
        <f t="shared" si="194"/>
        <v>3</v>
      </c>
      <c r="C46">
        <v>15</v>
      </c>
      <c r="D46" s="6" t="str" cm="1">
        <f t="array" ref="D46">TEXT(INDEX($D$26:$BH$29,B46,A46*3+1),"0.000")</f>
        <v>44.397</v>
      </c>
      <c r="E46" s="6" t="str" cm="1">
        <f t="array" ref="E46">TEXT(INDEX($D$26:$BH$29,B46,A46*3+2),"0.000")</f>
        <v>38.500</v>
      </c>
      <c r="F46" s="6" t="str" cm="1">
        <f t="array" ref="F46">TEXT(INDEX($D$26:$BH$29,B46,A46*3+3),"0.000")</f>
        <v>4.459</v>
      </c>
      <c r="G46" t="str">
        <f t="shared" si="195"/>
        <v>GRID          15     101  44.397  38.500   4.459</v>
      </c>
    </row>
    <row r="47" spans="1:7" x14ac:dyDescent="0.3">
      <c r="A47">
        <f t="shared" si="196"/>
        <v>3</v>
      </c>
      <c r="B47">
        <f t="shared" si="194"/>
        <v>4</v>
      </c>
      <c r="C47">
        <v>16</v>
      </c>
      <c r="D47" s="6" t="str" cm="1">
        <f t="array" ref="D47">TEXT(INDEX($D$26:$BH$29,B47,A47*3+1),"0.000")</f>
        <v>44.397</v>
      </c>
      <c r="E47" s="6" t="str" cm="1">
        <f t="array" ref="E47">TEXT(INDEX($D$26:$BH$29,B47,A47*3+2),"0.000")</f>
        <v>38.500</v>
      </c>
      <c r="F47" s="6" t="str" cm="1">
        <f t="array" ref="F47">TEXT(INDEX($D$26:$BH$29,B47,A47*3+3),"0.000")</f>
        <v>-3.432</v>
      </c>
      <c r="G47" t="str">
        <f t="shared" si="195"/>
        <v>GRID          16     101  44.397  38.500  -3.432</v>
      </c>
    </row>
    <row r="48" spans="1:7" x14ac:dyDescent="0.3">
      <c r="A48">
        <f t="shared" si="196"/>
        <v>4</v>
      </c>
      <c r="B48">
        <f t="shared" si="194"/>
        <v>1</v>
      </c>
      <c r="C48">
        <v>17</v>
      </c>
      <c r="D48" s="6" t="str" cm="1">
        <f t="array" ref="D48">TEXT(INDEX($D$26:$BH$29,B48,A48*3+1),"0.000")</f>
        <v>5.397</v>
      </c>
      <c r="E48" s="6" t="str" cm="1">
        <f t="array" ref="E48">TEXT(INDEX($D$26:$BH$29,B48,A48*3+2),"0.000")</f>
        <v>50.000</v>
      </c>
      <c r="F48" s="6" t="str" cm="1">
        <f t="array" ref="F48">TEXT(INDEX($D$26:$BH$29,B48,A48*3+3),"0.000")</f>
        <v>7.940</v>
      </c>
      <c r="G48" t="str">
        <f t="shared" si="195"/>
        <v>GRID          17     101   5.397  50.000   7.940</v>
      </c>
    </row>
    <row r="49" spans="1:7" x14ac:dyDescent="0.3">
      <c r="A49">
        <f t="shared" si="196"/>
        <v>4</v>
      </c>
      <c r="B49">
        <f t="shared" si="194"/>
        <v>2</v>
      </c>
      <c r="C49">
        <v>18</v>
      </c>
      <c r="D49" s="6" t="str" cm="1">
        <f t="array" ref="D49">TEXT(INDEX($D$26:$BH$29,B49,A49*3+1),"0.000")</f>
        <v>5.397</v>
      </c>
      <c r="E49" s="6" t="str" cm="1">
        <f t="array" ref="E49">TEXT(INDEX($D$26:$BH$29,B49,A49*3+2),"0.000")</f>
        <v>50.000</v>
      </c>
      <c r="F49" s="6" t="str" cm="1">
        <f t="array" ref="F49">TEXT(INDEX($D$26:$BH$29,B49,A49*3+3),"0.000")</f>
        <v>-5.909</v>
      </c>
      <c r="G49" t="str">
        <f t="shared" si="195"/>
        <v>GRID          18     101   5.397  50.000  -5.909</v>
      </c>
    </row>
    <row r="50" spans="1:7" x14ac:dyDescent="0.3">
      <c r="A50">
        <f t="shared" si="196"/>
        <v>4</v>
      </c>
      <c r="B50">
        <f t="shared" si="194"/>
        <v>3</v>
      </c>
      <c r="C50">
        <v>19</v>
      </c>
      <c r="D50" s="6" t="str" cm="1">
        <f t="array" ref="D50">TEXT(INDEX($D$26:$BH$29,B50,A50*3+1),"0.000")</f>
        <v>42.872</v>
      </c>
      <c r="E50" s="6" t="str" cm="1">
        <f t="array" ref="E50">TEXT(INDEX($D$26:$BH$29,B50,A50*3+2),"0.000")</f>
        <v>50.000</v>
      </c>
      <c r="F50" s="6" t="str" cm="1">
        <f t="array" ref="F50">TEXT(INDEX($D$26:$BH$29,B50,A50*3+3),"0.000")</f>
        <v>4.363</v>
      </c>
      <c r="G50" t="str">
        <f t="shared" si="195"/>
        <v>GRID          19     101  42.872  50.000   4.363</v>
      </c>
    </row>
    <row r="51" spans="1:7" x14ac:dyDescent="0.3">
      <c r="A51">
        <f t="shared" si="196"/>
        <v>4</v>
      </c>
      <c r="B51">
        <f t="shared" si="194"/>
        <v>4</v>
      </c>
      <c r="C51">
        <v>20</v>
      </c>
      <c r="D51" s="6" t="str" cm="1">
        <f t="array" ref="D51">TEXT(INDEX($D$26:$BH$29,B51,A51*3+1),"0.000")</f>
        <v>42.872</v>
      </c>
      <c r="E51" s="6" t="str" cm="1">
        <f t="array" ref="E51">TEXT(INDEX($D$26:$BH$29,B51,A51*3+2),"0.000")</f>
        <v>50.000</v>
      </c>
      <c r="F51" s="6" t="str" cm="1">
        <f t="array" ref="F51">TEXT(INDEX($D$26:$BH$29,B51,A51*3+3),"0.000")</f>
        <v>-3.290</v>
      </c>
      <c r="G51" t="str">
        <f t="shared" si="195"/>
        <v>GRID          20     101  42.872  50.000  -3.290</v>
      </c>
    </row>
    <row r="52" spans="1:7" x14ac:dyDescent="0.3">
      <c r="A52">
        <f t="shared" si="196"/>
        <v>5</v>
      </c>
      <c r="B52">
        <f t="shared" si="194"/>
        <v>1</v>
      </c>
      <c r="C52">
        <v>21</v>
      </c>
      <c r="D52" s="6" t="str" cm="1">
        <f t="array" ref="D52">TEXT(INDEX($D$26:$BH$29,B52,A52*3+1),"0.000")</f>
        <v>5.201</v>
      </c>
      <c r="E52" s="6" t="str" cm="1">
        <f t="array" ref="E52">TEXT(INDEX($D$26:$BH$29,B52,A52*3+2),"0.000")</f>
        <v>61.500</v>
      </c>
      <c r="F52" s="6" t="str" cm="1">
        <f t="array" ref="F52">TEXT(INDEX($D$26:$BH$29,B52,A52*3+3),"0.000")</f>
        <v>7.611</v>
      </c>
      <c r="G52" t="str">
        <f t="shared" si="195"/>
        <v>GRID          21     101   5.201  61.500   7.611</v>
      </c>
    </row>
    <row r="53" spans="1:7" x14ac:dyDescent="0.3">
      <c r="A53">
        <f t="shared" si="196"/>
        <v>5</v>
      </c>
      <c r="B53">
        <f t="shared" si="194"/>
        <v>2</v>
      </c>
      <c r="C53">
        <v>22</v>
      </c>
      <c r="D53" s="6" t="str" cm="1">
        <f t="array" ref="D53">TEXT(INDEX($D$26:$BH$29,B53,A53*3+1),"0.000")</f>
        <v>5.201</v>
      </c>
      <c r="E53" s="6" t="str" cm="1">
        <f t="array" ref="E53">TEXT(INDEX($D$26:$BH$29,B53,A53*3+2),"0.000")</f>
        <v>61.500</v>
      </c>
      <c r="F53" s="6" t="str" cm="1">
        <f t="array" ref="F53">TEXT(INDEX($D$26:$BH$29,B53,A53*3+3),"0.000")</f>
        <v>-5.635</v>
      </c>
      <c r="G53" t="str">
        <f t="shared" si="195"/>
        <v>GRID          22     101   5.201  61.500  -5.635</v>
      </c>
    </row>
    <row r="54" spans="1:7" x14ac:dyDescent="0.3">
      <c r="A54">
        <f t="shared" si="196"/>
        <v>5</v>
      </c>
      <c r="B54">
        <f t="shared" si="194"/>
        <v>3</v>
      </c>
      <c r="C54">
        <v>23</v>
      </c>
      <c r="D54" s="6" t="str" cm="1">
        <f t="array" ref="D54">TEXT(INDEX($D$26:$BH$29,B54,A54*3+1),"0.000")</f>
        <v>41.348</v>
      </c>
      <c r="E54" s="6" t="str" cm="1">
        <f t="array" ref="E54">TEXT(INDEX($D$26:$BH$29,B54,A54*3+2),"0.000")</f>
        <v>61.500</v>
      </c>
      <c r="F54" s="6" t="str" cm="1">
        <f t="array" ref="F54">TEXT(INDEX($D$26:$BH$29,B54,A54*3+3),"0.000")</f>
        <v>4.267</v>
      </c>
      <c r="G54" t="str">
        <f t="shared" si="195"/>
        <v>GRID          23     101  41.348  61.500   4.267</v>
      </c>
    </row>
    <row r="55" spans="1:7" x14ac:dyDescent="0.3">
      <c r="A55">
        <f t="shared" si="196"/>
        <v>5</v>
      </c>
      <c r="B55">
        <f t="shared" si="194"/>
        <v>4</v>
      </c>
      <c r="C55">
        <v>24</v>
      </c>
      <c r="D55" s="6" t="str" cm="1">
        <f t="array" ref="D55">TEXT(INDEX($D$26:$BH$29,B55,A55*3+1),"0.000")</f>
        <v>41.348</v>
      </c>
      <c r="E55" s="6" t="str" cm="1">
        <f t="array" ref="E55">TEXT(INDEX($D$26:$BH$29,B55,A55*3+2),"0.000")</f>
        <v>61.500</v>
      </c>
      <c r="F55" s="6" t="str" cm="1">
        <f t="array" ref="F55">TEXT(INDEX($D$26:$BH$29,B55,A55*3+3),"0.000")</f>
        <v>-3.149</v>
      </c>
      <c r="G55" t="str">
        <f t="shared" si="195"/>
        <v>GRID          24     101  41.348  61.500  -3.149</v>
      </c>
    </row>
    <row r="56" spans="1:7" x14ac:dyDescent="0.3">
      <c r="A56">
        <f t="shared" si="196"/>
        <v>6</v>
      </c>
      <c r="B56">
        <f t="shared" si="194"/>
        <v>1</v>
      </c>
      <c r="C56">
        <v>25</v>
      </c>
      <c r="D56" s="6" t="str" cm="1">
        <f t="array" ref="D56">TEXT(INDEX($D$26:$BH$29,B56,A56*3+1),"0.000")</f>
        <v>4.969</v>
      </c>
      <c r="E56" s="6" t="str" cm="1">
        <f t="array" ref="E56">TEXT(INDEX($D$26:$BH$29,B56,A56*3+2),"0.000")</f>
        <v>75.000</v>
      </c>
      <c r="F56" s="6" t="str" cm="1">
        <f t="array" ref="F56">TEXT(INDEX($D$26:$BH$29,B56,A56*3+3),"0.000")</f>
        <v>7.225</v>
      </c>
      <c r="G56" t="str">
        <f t="shared" si="195"/>
        <v>GRID          25     101   4.969  75.000   7.225</v>
      </c>
    </row>
    <row r="57" spans="1:7" x14ac:dyDescent="0.3">
      <c r="A57">
        <f t="shared" si="196"/>
        <v>6</v>
      </c>
      <c r="B57">
        <f t="shared" si="194"/>
        <v>2</v>
      </c>
      <c r="C57">
        <v>26</v>
      </c>
      <c r="D57" s="6" t="str" cm="1">
        <f t="array" ref="D57">TEXT(INDEX($D$26:$BH$29,B57,A57*3+1),"0.000")</f>
        <v>4.969</v>
      </c>
      <c r="E57" s="6" t="str" cm="1">
        <f t="array" ref="E57">TEXT(INDEX($D$26:$BH$29,B57,A57*3+2),"0.000")</f>
        <v>75.000</v>
      </c>
      <c r="F57" s="6" t="str" cm="1">
        <f t="array" ref="F57">TEXT(INDEX($D$26:$BH$29,B57,A57*3+3),"0.000")</f>
        <v>-5.314</v>
      </c>
      <c r="G57" t="str">
        <f t="shared" si="195"/>
        <v>GRID          26     101   4.969  75.000  -5.314</v>
      </c>
    </row>
    <row r="58" spans="1:7" x14ac:dyDescent="0.3">
      <c r="A58">
        <f t="shared" si="196"/>
        <v>6</v>
      </c>
      <c r="B58">
        <f t="shared" si="194"/>
        <v>3</v>
      </c>
      <c r="C58">
        <v>27</v>
      </c>
      <c r="D58" s="6" t="str" cm="1">
        <f t="array" ref="D58">TEXT(INDEX($D$26:$BH$29,B58,A58*3+1),"0.000")</f>
        <v>39.558</v>
      </c>
      <c r="E58" s="6" t="str" cm="1">
        <f t="array" ref="E58">TEXT(INDEX($D$26:$BH$29,B58,A58*3+2),"0.000")</f>
        <v>75.000</v>
      </c>
      <c r="F58" s="6" t="str" cm="1">
        <f t="array" ref="F58">TEXT(INDEX($D$26:$BH$29,B58,A58*3+3),"0.000")</f>
        <v>4.154</v>
      </c>
      <c r="G58" t="str">
        <f t="shared" si="195"/>
        <v>GRID          27     101  39.558  75.000   4.154</v>
      </c>
    </row>
    <row r="59" spans="1:7" x14ac:dyDescent="0.3">
      <c r="A59">
        <f t="shared" si="196"/>
        <v>6</v>
      </c>
      <c r="B59">
        <f t="shared" si="194"/>
        <v>4</v>
      </c>
      <c r="C59">
        <v>28</v>
      </c>
      <c r="D59" s="6" t="str" cm="1">
        <f t="array" ref="D59">TEXT(INDEX($D$26:$BH$29,B59,A59*3+1),"0.000")</f>
        <v>39.558</v>
      </c>
      <c r="E59" s="6" t="str" cm="1">
        <f t="array" ref="E59">TEXT(INDEX($D$26:$BH$29,B59,A59*3+2),"0.000")</f>
        <v>75.000</v>
      </c>
      <c r="F59" s="6" t="str" cm="1">
        <f t="array" ref="F59">TEXT(INDEX($D$26:$BH$29,B59,A59*3+3),"0.000")</f>
        <v>-2.983</v>
      </c>
      <c r="G59" t="str">
        <f t="shared" si="195"/>
        <v>GRID          28     101  39.558  75.000  -2.983</v>
      </c>
    </row>
    <row r="60" spans="1:7" x14ac:dyDescent="0.3">
      <c r="A60">
        <f t="shared" si="196"/>
        <v>7</v>
      </c>
      <c r="B60">
        <f t="shared" si="194"/>
        <v>1</v>
      </c>
      <c r="C60">
        <v>29</v>
      </c>
      <c r="D60" s="6" t="str" cm="1">
        <f t="array" ref="D60">TEXT(INDEX($D$26:$BH$29,B60,A60*3+1),"0.000")</f>
        <v>4.825</v>
      </c>
      <c r="E60" s="6" t="str" cm="1">
        <f t="array" ref="E60">TEXT(INDEX($D$26:$BH$29,B60,A60*3+2),"0.000")</f>
        <v>83.500</v>
      </c>
      <c r="F60" s="6" t="str" cm="1">
        <f t="array" ref="F60">TEXT(INDEX($D$26:$BH$29,B60,A60*3+3),"0.000")</f>
        <v>6.982</v>
      </c>
      <c r="G60" t="str">
        <f t="shared" si="195"/>
        <v>GRID          29     101   4.825  83.500   6.982</v>
      </c>
    </row>
    <row r="61" spans="1:7" x14ac:dyDescent="0.3">
      <c r="A61">
        <f t="shared" si="196"/>
        <v>7</v>
      </c>
      <c r="B61">
        <f t="shared" si="194"/>
        <v>2</v>
      </c>
      <c r="C61">
        <v>30</v>
      </c>
      <c r="D61" s="6" t="str" cm="1">
        <f t="array" ref="D61">TEXT(INDEX($D$26:$BH$29,B61,A61*3+1),"0.000")</f>
        <v>4.825</v>
      </c>
      <c r="E61" s="6" t="str" cm="1">
        <f t="array" ref="E61">TEXT(INDEX($D$26:$BH$29,B61,A61*3+2),"0.000")</f>
        <v>83.500</v>
      </c>
      <c r="F61" s="6" t="str" cm="1">
        <f t="array" ref="F61">TEXT(INDEX($D$26:$BH$29,B61,A61*3+3),"0.000")</f>
        <v>-5.112</v>
      </c>
      <c r="G61" t="str">
        <f t="shared" si="195"/>
        <v>GRID          30     101   4.825  83.500  -5.112</v>
      </c>
    </row>
    <row r="62" spans="1:7" x14ac:dyDescent="0.3">
      <c r="A62">
        <f t="shared" si="196"/>
        <v>7</v>
      </c>
      <c r="B62">
        <f t="shared" si="194"/>
        <v>3</v>
      </c>
      <c r="C62">
        <v>31</v>
      </c>
      <c r="D62" s="6" t="str" cm="1">
        <f t="array" ref="D62">TEXT(INDEX($D$26:$BH$29,B62,A62*3+1),"0.000")</f>
        <v>38.431</v>
      </c>
      <c r="E62" s="6" t="str" cm="1">
        <f t="array" ref="E62">TEXT(INDEX($D$26:$BH$29,B62,A62*3+2),"0.000")</f>
        <v>83.500</v>
      </c>
      <c r="F62" s="6" t="str" cm="1">
        <f t="array" ref="F62">TEXT(INDEX($D$26:$BH$29,B62,A62*3+3),"0.000")</f>
        <v>4.088</v>
      </c>
      <c r="G62" t="str">
        <f t="shared" si="195"/>
        <v>GRID          31     101  38.431  83.500   4.088</v>
      </c>
    </row>
    <row r="63" spans="1:7" x14ac:dyDescent="0.3">
      <c r="A63">
        <f t="shared" si="196"/>
        <v>7</v>
      </c>
      <c r="B63">
        <f t="shared" si="194"/>
        <v>4</v>
      </c>
      <c r="C63">
        <v>32</v>
      </c>
      <c r="D63" s="6" t="str" cm="1">
        <f t="array" ref="D63">TEXT(INDEX($D$26:$BH$29,B63,A63*3+1),"0.000")</f>
        <v>38.431</v>
      </c>
      <c r="E63" s="6" t="str" cm="1">
        <f t="array" ref="E63">TEXT(INDEX($D$26:$BH$29,B63,A63*3+2),"0.000")</f>
        <v>83.500</v>
      </c>
      <c r="F63" s="6" t="str" cm="1">
        <f t="array" ref="F63">TEXT(INDEX($D$26:$BH$29,B63,A63*3+3),"0.000")</f>
        <v>-2.878</v>
      </c>
      <c r="G63" t="str">
        <f t="shared" si="195"/>
        <v>GRID          32     101  38.431  83.500  -2.878</v>
      </c>
    </row>
    <row r="64" spans="1:7" x14ac:dyDescent="0.3">
      <c r="A64">
        <f t="shared" si="196"/>
        <v>8</v>
      </c>
      <c r="B64">
        <f t="shared" si="194"/>
        <v>1</v>
      </c>
      <c r="C64">
        <v>33</v>
      </c>
      <c r="D64" s="6" t="str" cm="1">
        <f t="array" ref="D64">TEXT(INDEX($D$26:$BH$29,B64,A64*3+1),"0.000")</f>
        <v>4.689</v>
      </c>
      <c r="E64" s="6" t="str" cm="1">
        <f t="array" ref="E64">TEXT(INDEX($D$26:$BH$29,B64,A64*3+2),"0.000")</f>
        <v>91.500</v>
      </c>
      <c r="F64" s="6" t="str" cm="1">
        <f t="array" ref="F64">TEXT(INDEX($D$26:$BH$29,B64,A64*3+3),"0.000")</f>
        <v>6.753</v>
      </c>
      <c r="G64" t="str">
        <f t="shared" si="195"/>
        <v>GRID          33     101   4.689  91.500   6.753</v>
      </c>
    </row>
    <row r="65" spans="1:7" x14ac:dyDescent="0.3">
      <c r="A65">
        <f>QUOTIENT(C65-1,4)</f>
        <v>8</v>
      </c>
      <c r="B65">
        <f>MOD(C65-1,4)+1</f>
        <v>2</v>
      </c>
      <c r="C65">
        <v>34</v>
      </c>
      <c r="D65" s="6" t="str" cm="1">
        <f t="array" ref="D65">TEXT(INDEX($D$26:$BH$29,B65,A65*3+1),"0.000")</f>
        <v>4.689</v>
      </c>
      <c r="E65" s="6" t="str" cm="1">
        <f t="array" ref="E65">TEXT(INDEX($D$26:$BH$29,B65,A65*3+2),"0.000")</f>
        <v>91.500</v>
      </c>
      <c r="F65" s="6" t="str" cm="1">
        <f t="array" ref="F65">TEXT(INDEX($D$26:$BH$29,B65,A65*3+3),"0.000")</f>
        <v>-4.921</v>
      </c>
      <c r="G65" t="str">
        <f t="shared" si="195"/>
        <v>GRID          34     101   4.689  91.500  -4.921</v>
      </c>
    </row>
    <row r="66" spans="1:7" x14ac:dyDescent="0.3">
      <c r="A66">
        <f t="shared" ref="A66:A81" si="197">QUOTIENT(C66-1,4)</f>
        <v>8</v>
      </c>
      <c r="B66">
        <f t="shared" si="194"/>
        <v>3</v>
      </c>
      <c r="C66">
        <v>35</v>
      </c>
      <c r="D66" s="6" t="str" cm="1">
        <f t="array" ref="D66">TEXT(INDEX($D$26:$BH$29,B66,A66*3+1),"0.000")</f>
        <v>37.371</v>
      </c>
      <c r="E66" s="6" t="str" cm="1">
        <f t="array" ref="E66">TEXT(INDEX($D$26:$BH$29,B66,A66*3+2),"0.000")</f>
        <v>91.500</v>
      </c>
      <c r="F66" s="6" t="str" cm="1">
        <f t="array" ref="F66">TEXT(INDEX($D$26:$BH$29,B66,A66*3+3),"0.000")</f>
        <v>4.017</v>
      </c>
      <c r="G66" t="str">
        <f t="shared" si="195"/>
        <v>GRID          35     101  37.371  91.500   4.017</v>
      </c>
    </row>
    <row r="67" spans="1:7" x14ac:dyDescent="0.3">
      <c r="A67">
        <f t="shared" si="197"/>
        <v>8</v>
      </c>
      <c r="B67">
        <f t="shared" si="194"/>
        <v>4</v>
      </c>
      <c r="C67">
        <v>36</v>
      </c>
      <c r="D67" s="6" t="str" cm="1">
        <f t="array" ref="D67">TEXT(INDEX($D$26:$BH$29,B67,A67*3+1),"0.000")</f>
        <v>37.371</v>
      </c>
      <c r="E67" s="6" t="str" cm="1">
        <f t="array" ref="E67">TEXT(INDEX($D$26:$BH$29,B67,A67*3+2),"0.000")</f>
        <v>91.500</v>
      </c>
      <c r="F67" s="6" t="str" cm="1">
        <f t="array" ref="F67">TEXT(INDEX($D$26:$BH$29,B67,A67*3+3),"0.000")</f>
        <v>-2.779</v>
      </c>
      <c r="G67" t="str">
        <f t="shared" si="195"/>
        <v>GRID          36     101  37.371  91.500  -2.779</v>
      </c>
    </row>
    <row r="68" spans="1:7" x14ac:dyDescent="0.3">
      <c r="A68">
        <f t="shared" si="197"/>
        <v>9</v>
      </c>
      <c r="B68">
        <f t="shared" si="194"/>
        <v>1</v>
      </c>
      <c r="C68">
        <v>37</v>
      </c>
      <c r="D68" s="6" t="str" cm="1">
        <f t="array" ref="D68">TEXT(INDEX($D$26:$BH$29,B68,A68*3+1),"0.000")</f>
        <v>4.535</v>
      </c>
      <c r="E68" s="6" t="str" cm="1">
        <f t="array" ref="E68">TEXT(INDEX($D$26:$BH$29,B68,A68*3+2),"0.000")</f>
        <v>100.500</v>
      </c>
      <c r="F68" s="6" t="str" cm="1">
        <f t="array" ref="F68">TEXT(INDEX($D$26:$BH$29,B68,A68*3+3),"0.000")</f>
        <v>6.495</v>
      </c>
      <c r="G68" t="str">
        <f t="shared" si="195"/>
        <v>GRID          37     101   4.535 100.500   6.495</v>
      </c>
    </row>
    <row r="69" spans="1:7" x14ac:dyDescent="0.3">
      <c r="A69">
        <f t="shared" si="197"/>
        <v>9</v>
      </c>
      <c r="B69">
        <f t="shared" si="194"/>
        <v>2</v>
      </c>
      <c r="C69">
        <v>38</v>
      </c>
      <c r="D69" s="6" t="str" cm="1">
        <f t="array" ref="D69">TEXT(INDEX($D$26:$BH$29,B69,A69*3+1),"0.000")</f>
        <v>4.535</v>
      </c>
      <c r="E69" s="6" t="str" cm="1">
        <f t="array" ref="E69">TEXT(INDEX($D$26:$BH$29,B69,A69*3+2),"0.000")</f>
        <v>100.500</v>
      </c>
      <c r="F69" s="6" t="str" cm="1">
        <f t="array" ref="F69">TEXT(INDEX($D$26:$BH$29,B69,A69*3+3),"0.000")</f>
        <v>-4.707</v>
      </c>
      <c r="G69" t="str">
        <f t="shared" si="195"/>
        <v>GRID          38     101   4.535 100.500  -4.707</v>
      </c>
    </row>
    <row r="70" spans="1:7" x14ac:dyDescent="0.3">
      <c r="A70">
        <f t="shared" si="197"/>
        <v>9</v>
      </c>
      <c r="B70">
        <f t="shared" si="194"/>
        <v>3</v>
      </c>
      <c r="C70">
        <v>39</v>
      </c>
      <c r="D70" s="6" t="str" cm="1">
        <f t="array" ref="D70">TEXT(INDEX($D$26:$BH$29,B70,A70*3+1),"0.000")</f>
        <v>36.178</v>
      </c>
      <c r="E70" s="6" t="str" cm="1">
        <f t="array" ref="E70">TEXT(INDEX($D$26:$BH$29,B70,A70*3+2),"0.000")</f>
        <v>100.500</v>
      </c>
      <c r="F70" s="6" t="str" cm="1">
        <f t="array" ref="F70">TEXT(INDEX($D$26:$BH$29,B70,A70*3+3),"0.000")</f>
        <v>3.941</v>
      </c>
      <c r="G70" t="str">
        <f t="shared" si="195"/>
        <v>GRID          39     101  36.178 100.500   3.941</v>
      </c>
    </row>
    <row r="71" spans="1:7" x14ac:dyDescent="0.3">
      <c r="A71">
        <f t="shared" si="197"/>
        <v>9</v>
      </c>
      <c r="B71">
        <f t="shared" si="194"/>
        <v>4</v>
      </c>
      <c r="C71">
        <v>40</v>
      </c>
      <c r="D71" s="6" t="str" cm="1">
        <f t="array" ref="D71">TEXT(INDEX($D$26:$BH$29,B71,A71*3+1),"0.000")</f>
        <v>36.178</v>
      </c>
      <c r="E71" s="6" t="str" cm="1">
        <f t="array" ref="E71">TEXT(INDEX($D$26:$BH$29,B71,A71*3+2),"0.000")</f>
        <v>100.500</v>
      </c>
      <c r="F71" s="6" t="str" cm="1">
        <f t="array" ref="F71">TEXT(INDEX($D$26:$BH$29,B71,A71*3+3),"0.000")</f>
        <v>-2.665</v>
      </c>
      <c r="G71" t="str">
        <f t="shared" si="195"/>
        <v>GRID          40     101  36.178 100.500  -2.665</v>
      </c>
    </row>
    <row r="72" spans="1:7" x14ac:dyDescent="0.3">
      <c r="A72">
        <f t="shared" si="197"/>
        <v>10</v>
      </c>
      <c r="B72">
        <f t="shared" si="194"/>
        <v>1</v>
      </c>
      <c r="C72">
        <v>41</v>
      </c>
      <c r="D72" s="6" t="str" cm="1">
        <f t="array" ref="D72">TEXT(INDEX($D$26:$BH$29,B72,A72*3+1),"0.000")</f>
        <v>4.394</v>
      </c>
      <c r="E72" s="6" t="str" cm="1">
        <f t="array" ref="E72">TEXT(INDEX($D$26:$BH$29,B72,A72*3+2),"0.000")</f>
        <v>108.812</v>
      </c>
      <c r="F72" s="6" t="str" cm="1">
        <f t="array" ref="F72">TEXT(INDEX($D$26:$BH$29,B72,A72*3+3),"0.000")</f>
        <v>6.257</v>
      </c>
      <c r="G72" t="str">
        <f t="shared" si="195"/>
        <v>GRID          41     101   4.394 108.812   6.257</v>
      </c>
    </row>
    <row r="73" spans="1:7" x14ac:dyDescent="0.3">
      <c r="A73">
        <f t="shared" si="197"/>
        <v>10</v>
      </c>
      <c r="B73">
        <f t="shared" si="194"/>
        <v>2</v>
      </c>
      <c r="C73">
        <v>42</v>
      </c>
      <c r="D73" s="6" t="str" cm="1">
        <f t="array" ref="D73">TEXT(INDEX($D$26:$BH$29,B73,A73*3+1),"0.000")</f>
        <v>4.394</v>
      </c>
      <c r="E73" s="6" t="str" cm="1">
        <f t="array" ref="E73">TEXT(INDEX($D$26:$BH$29,B73,A73*3+2),"0.000")</f>
        <v>108.812</v>
      </c>
      <c r="F73" s="6" t="str" cm="1">
        <f t="array" ref="F73">TEXT(INDEX($D$26:$BH$29,B73,A73*3+3),"0.000")</f>
        <v>-4.509</v>
      </c>
      <c r="G73" t="str">
        <f t="shared" si="195"/>
        <v>GRID          42     101   4.394 108.812  -4.509</v>
      </c>
    </row>
    <row r="74" spans="1:7" x14ac:dyDescent="0.3">
      <c r="A74">
        <f t="shared" si="197"/>
        <v>10</v>
      </c>
      <c r="B74">
        <f t="shared" si="194"/>
        <v>3</v>
      </c>
      <c r="C74">
        <v>43</v>
      </c>
      <c r="D74" s="6" t="str" cm="1">
        <f t="array" ref="D74">TEXT(INDEX($D$26:$BH$29,B74,A74*3+1),"0.000")</f>
        <v>35.076</v>
      </c>
      <c r="E74" s="6" t="str" cm="1">
        <f t="array" ref="E74">TEXT(INDEX($D$26:$BH$29,B74,A74*3+2),"0.000")</f>
        <v>108.812</v>
      </c>
      <c r="F74" s="6" t="str" cm="1">
        <f t="array" ref="F74">TEXT(INDEX($D$26:$BH$29,B74,A74*3+3),"0.000")</f>
        <v>3.872</v>
      </c>
      <c r="G74" t="str">
        <f t="shared" si="195"/>
        <v>GRID          43     101  35.076 108.812   3.872</v>
      </c>
    </row>
    <row r="75" spans="1:7" x14ac:dyDescent="0.3">
      <c r="A75">
        <f t="shared" si="197"/>
        <v>10</v>
      </c>
      <c r="B75">
        <f t="shared" si="194"/>
        <v>4</v>
      </c>
      <c r="C75">
        <v>44</v>
      </c>
      <c r="D75" s="6" t="str" cm="1">
        <f t="array" ref="D75">TEXT(INDEX($D$26:$BH$29,B75,A75*3+1),"0.000")</f>
        <v>35.076</v>
      </c>
      <c r="E75" s="6" t="str" cm="1">
        <f t="array" ref="E75">TEXT(INDEX($D$26:$BH$29,B75,A75*3+2),"0.000")</f>
        <v>108.812</v>
      </c>
      <c r="F75" s="6" t="str" cm="1">
        <f t="array" ref="F75">TEXT(INDEX($D$26:$BH$29,B75,A75*3+3),"0.000")</f>
        <v>-2.566</v>
      </c>
      <c r="G75" t="str">
        <f t="shared" si="195"/>
        <v>GRID          44     101  35.076 108.812  -2.566</v>
      </c>
    </row>
    <row r="76" spans="1:7" x14ac:dyDescent="0.3">
      <c r="A76">
        <f t="shared" si="197"/>
        <v>11</v>
      </c>
      <c r="B76">
        <f t="shared" si="194"/>
        <v>1</v>
      </c>
      <c r="C76">
        <v>45</v>
      </c>
      <c r="D76" s="6" t="str" cm="1">
        <f t="array" ref="D76">TEXT(INDEX($D$26:$BH$29,B76,A76*3+1),"0.000")</f>
        <v>4.252</v>
      </c>
      <c r="E76" s="6" t="str" cm="1">
        <f t="array" ref="E76">TEXT(INDEX($D$26:$BH$29,B76,A76*3+2),"0.000")</f>
        <v>117.125</v>
      </c>
      <c r="F76" s="6" t="str" cm="1">
        <f t="array" ref="F76">TEXT(INDEX($D$26:$BH$29,B76,A76*3+3),"0.000")</f>
        <v>6.020</v>
      </c>
      <c r="G76" t="str">
        <f t="shared" si="195"/>
        <v>GRID          45     101   4.252 117.125   6.020</v>
      </c>
    </row>
    <row r="77" spans="1:7" x14ac:dyDescent="0.3">
      <c r="A77">
        <f t="shared" si="197"/>
        <v>11</v>
      </c>
      <c r="B77">
        <f t="shared" si="194"/>
        <v>2</v>
      </c>
      <c r="C77">
        <v>46</v>
      </c>
      <c r="D77" s="6" t="str" cm="1">
        <f t="array" ref="D77">TEXT(INDEX($D$26:$BH$29,B77,A77*3+1),"0.000")</f>
        <v>4.252</v>
      </c>
      <c r="E77" s="6" t="str" cm="1">
        <f t="array" ref="E77">TEXT(INDEX($D$26:$BH$29,B77,A77*3+2),"0.000")</f>
        <v>117.125</v>
      </c>
      <c r="F77" s="6" t="str" cm="1">
        <f t="array" ref="F77">TEXT(INDEX($D$26:$BH$29,B77,A77*3+3),"0.000")</f>
        <v>-4.311</v>
      </c>
      <c r="G77" t="str">
        <f t="shared" si="195"/>
        <v>GRID          46     101   4.252 117.125  -4.311</v>
      </c>
    </row>
    <row r="78" spans="1:7" x14ac:dyDescent="0.3">
      <c r="A78">
        <f t="shared" si="197"/>
        <v>11</v>
      </c>
      <c r="B78">
        <f t="shared" si="194"/>
        <v>3</v>
      </c>
      <c r="C78">
        <v>47</v>
      </c>
      <c r="D78" s="6" t="str" cm="1">
        <f t="array" ref="D78">TEXT(INDEX($D$26:$BH$29,B78,A78*3+1),"0.000")</f>
        <v>33.974</v>
      </c>
      <c r="E78" s="6" t="str" cm="1">
        <f t="array" ref="E78">TEXT(INDEX($D$26:$BH$29,B78,A78*3+2),"0.000")</f>
        <v>117.125</v>
      </c>
      <c r="F78" s="6" t="str" cm="1">
        <f t="array" ref="F78">TEXT(INDEX($D$26:$BH$29,B78,A78*3+3),"0.000")</f>
        <v>3.803</v>
      </c>
      <c r="G78" t="str">
        <f t="shared" si="195"/>
        <v>GRID          47     101  33.974 117.125   3.803</v>
      </c>
    </row>
    <row r="79" spans="1:7" x14ac:dyDescent="0.3">
      <c r="A79">
        <f t="shared" si="197"/>
        <v>11</v>
      </c>
      <c r="B79">
        <f t="shared" si="194"/>
        <v>4</v>
      </c>
      <c r="C79">
        <v>48</v>
      </c>
      <c r="D79" s="6" t="str" cm="1">
        <f t="array" ref="D79">TEXT(INDEX($D$26:$BH$29,B79,A79*3+1),"0.000")</f>
        <v>33.974</v>
      </c>
      <c r="E79" s="6" t="str" cm="1">
        <f t="array" ref="E79">TEXT(INDEX($D$26:$BH$29,B79,A79*3+2),"0.000")</f>
        <v>117.125</v>
      </c>
      <c r="F79" s="6" t="str" cm="1">
        <f t="array" ref="F79">TEXT(INDEX($D$26:$BH$29,B79,A79*3+3),"0.000")</f>
        <v>-2.464</v>
      </c>
      <c r="G79" t="str">
        <f t="shared" si="195"/>
        <v>GRID          48     101  33.974 117.125  -2.464</v>
      </c>
    </row>
    <row r="80" spans="1:7" x14ac:dyDescent="0.3">
      <c r="A80">
        <f t="shared" si="197"/>
        <v>12</v>
      </c>
      <c r="B80">
        <f t="shared" si="194"/>
        <v>1</v>
      </c>
      <c r="C80">
        <v>49</v>
      </c>
      <c r="D80" s="6" t="str" cm="1">
        <f t="array" ref="D80">TEXT(INDEX($D$26:$BH$29,B80,A80*3+1),"0.000")</f>
        <v>4.135</v>
      </c>
      <c r="E80" s="6" t="str" cm="1">
        <f t="array" ref="E80">TEXT(INDEX($D$26:$BH$29,B80,A80*3+2),"0.000")</f>
        <v>125.500</v>
      </c>
      <c r="F80" s="6" t="str" cm="1">
        <f t="array" ref="F80">TEXT(INDEX($D$26:$BH$29,B80,A80*3+3),"0.000")</f>
        <v>5.780</v>
      </c>
      <c r="G80" t="str">
        <f t="shared" si="195"/>
        <v>GRID          49     101   4.135 125.500   5.780</v>
      </c>
    </row>
    <row r="81" spans="1:7" x14ac:dyDescent="0.3">
      <c r="A81">
        <f t="shared" si="197"/>
        <v>12</v>
      </c>
      <c r="B81">
        <f t="shared" si="194"/>
        <v>2</v>
      </c>
      <c r="C81">
        <v>50</v>
      </c>
      <c r="D81" s="6" t="str" cm="1">
        <f t="array" ref="D81">TEXT(INDEX($D$26:$BH$29,B81,A81*3+1),"0.000")</f>
        <v>4.135</v>
      </c>
      <c r="E81" s="6" t="str" cm="1">
        <f t="array" ref="E81">TEXT(INDEX($D$26:$BH$29,B81,A81*3+2),"0.000")</f>
        <v>125.500</v>
      </c>
      <c r="F81" s="6" t="str" cm="1">
        <f t="array" ref="F81">TEXT(INDEX($D$26:$BH$29,B81,A81*3+3),"0.000")</f>
        <v>-4.111</v>
      </c>
      <c r="G81" t="str">
        <f t="shared" si="195"/>
        <v>GRID          50     101   4.135 125.500  -4.111</v>
      </c>
    </row>
    <row r="82" spans="1:7" x14ac:dyDescent="0.3">
      <c r="A82">
        <f>QUOTIENT(C82-1,4)</f>
        <v>12</v>
      </c>
      <c r="B82">
        <f>MOD(C82-1,4)+1</f>
        <v>3</v>
      </c>
      <c r="C82">
        <v>51</v>
      </c>
      <c r="D82" s="6" t="str" cm="1">
        <f t="array" ref="D82">TEXT(INDEX($D$26:$BH$29,B82,A82*3+1),"0.000")</f>
        <v>32.871</v>
      </c>
      <c r="E82" s="6" t="str" cm="1">
        <f t="array" ref="E82">TEXT(INDEX($D$26:$BH$29,B82,A82*3+2),"0.000")</f>
        <v>125.500</v>
      </c>
      <c r="F82" s="6" t="str" cm="1">
        <f t="array" ref="F82">TEXT(INDEX($D$26:$BH$29,B82,A82*3+3),"0.000")</f>
        <v>3.733</v>
      </c>
      <c r="G82" t="str">
        <f t="shared" si="195"/>
        <v>GRID          51     101  32.871 125.500   3.733</v>
      </c>
    </row>
    <row r="83" spans="1:7" x14ac:dyDescent="0.3">
      <c r="A83">
        <f t="shared" ref="A83:A92" si="198">QUOTIENT(C83-1,4)</f>
        <v>12</v>
      </c>
      <c r="B83">
        <f t="shared" si="194"/>
        <v>4</v>
      </c>
      <c r="C83">
        <v>52</v>
      </c>
      <c r="D83" s="6" t="str" cm="1">
        <f t="array" ref="D83">TEXT(INDEX($D$26:$BH$29,B83,A83*3+1),"0.000")</f>
        <v>32.871</v>
      </c>
      <c r="E83" s="6" t="str" cm="1">
        <f t="array" ref="E83">TEXT(INDEX($D$26:$BH$29,B83,A83*3+2),"0.000")</f>
        <v>125.500</v>
      </c>
      <c r="F83" s="6" t="str" cm="1">
        <f t="array" ref="F83">TEXT(INDEX($D$26:$BH$29,B83,A83*3+3),"0.000")</f>
        <v>-2.361</v>
      </c>
      <c r="G83" t="str">
        <f t="shared" si="195"/>
        <v>GRID          52     101  32.871 125.500  -2.361</v>
      </c>
    </row>
    <row r="84" spans="1:7" x14ac:dyDescent="0.3">
      <c r="A84">
        <f t="shared" si="198"/>
        <v>13</v>
      </c>
      <c r="B84">
        <f t="shared" si="194"/>
        <v>1</v>
      </c>
      <c r="C84">
        <v>53</v>
      </c>
      <c r="D84" s="6" t="str" cm="1">
        <f t="array" ref="D84">TEXT(INDEX($D$26:$BH$29,B84,A84*3+1),"0.000")</f>
        <v>3.938</v>
      </c>
      <c r="E84" s="6" t="str" cm="1">
        <f t="array" ref="E84">TEXT(INDEX($D$26:$BH$29,B84,A84*3+2),"0.000")</f>
        <v>135.500</v>
      </c>
      <c r="F84" s="6" t="str" cm="1">
        <f t="array" ref="F84">TEXT(INDEX($D$26:$BH$29,B84,A84*3+3),"0.000")</f>
        <v>5.494</v>
      </c>
      <c r="G84" t="str">
        <f t="shared" si="195"/>
        <v>GRID          53     101   3.938 135.500   5.494</v>
      </c>
    </row>
    <row r="85" spans="1:7" x14ac:dyDescent="0.3">
      <c r="A85">
        <f t="shared" si="198"/>
        <v>13</v>
      </c>
      <c r="B85">
        <f t="shared" si="194"/>
        <v>2</v>
      </c>
      <c r="C85">
        <v>54</v>
      </c>
      <c r="D85" s="6" t="str" cm="1">
        <f t="array" ref="D85">TEXT(INDEX($D$26:$BH$29,B85,A85*3+1),"0.000")</f>
        <v>3.938</v>
      </c>
      <c r="E85" s="6" t="str" cm="1">
        <f t="array" ref="E85">TEXT(INDEX($D$26:$BH$29,B85,A85*3+2),"0.000")</f>
        <v>135.500</v>
      </c>
      <c r="F85" s="6" t="str" cm="1">
        <f t="array" ref="F85">TEXT(INDEX($D$26:$BH$29,B85,A85*3+3),"0.000")</f>
        <v>-3.873</v>
      </c>
      <c r="G85" t="str">
        <f t="shared" si="195"/>
        <v>GRID          54     101   3.938 135.500  -3.873</v>
      </c>
    </row>
    <row r="86" spans="1:7" x14ac:dyDescent="0.3">
      <c r="A86">
        <f t="shared" si="198"/>
        <v>13</v>
      </c>
      <c r="B86">
        <f t="shared" si="194"/>
        <v>3</v>
      </c>
      <c r="C86">
        <v>55</v>
      </c>
      <c r="D86" s="6" t="str" cm="1">
        <f t="array" ref="D86">TEXT(INDEX($D$26:$BH$29,B86,A86*3+1),"0.000")</f>
        <v>31.538</v>
      </c>
      <c r="E86" s="6" t="str" cm="1">
        <f t="array" ref="E86">TEXT(INDEX($D$26:$BH$29,B86,A86*3+2),"0.000")</f>
        <v>135.500</v>
      </c>
      <c r="F86" s="6" t="str" cm="1">
        <f t="array" ref="F86">TEXT(INDEX($D$26:$BH$29,B86,A86*3+3),"0.000")</f>
        <v>3.649</v>
      </c>
      <c r="G86" t="str">
        <f t="shared" si="195"/>
        <v>GRID          55     101  31.538 135.500   3.649</v>
      </c>
    </row>
    <row r="87" spans="1:7" x14ac:dyDescent="0.3">
      <c r="A87">
        <f t="shared" si="198"/>
        <v>13</v>
      </c>
      <c r="B87">
        <f t="shared" si="194"/>
        <v>4</v>
      </c>
      <c r="C87">
        <v>56</v>
      </c>
      <c r="D87" s="6" t="str" cm="1">
        <f t="array" ref="D87">TEXT(INDEX($D$26:$BH$29,B87,A87*3+1),"0.000")</f>
        <v>31.538</v>
      </c>
      <c r="E87" s="6" t="str" cm="1">
        <f t="array" ref="E87">TEXT(INDEX($D$26:$BH$29,B87,A87*3+2),"0.000")</f>
        <v>135.500</v>
      </c>
      <c r="F87" s="6" t="str" cm="1">
        <f t="array" ref="F87">TEXT(INDEX($D$26:$BH$29,B87,A87*3+3),"0.000")</f>
        <v>-2.238</v>
      </c>
      <c r="G87" t="str">
        <f t="shared" si="195"/>
        <v>GRID          56     101  31.538 135.500  -2.238</v>
      </c>
    </row>
    <row r="88" spans="1:7" x14ac:dyDescent="0.3">
      <c r="A88">
        <f t="shared" si="198"/>
        <v>14</v>
      </c>
      <c r="B88">
        <f t="shared" si="194"/>
        <v>1</v>
      </c>
      <c r="C88">
        <v>57</v>
      </c>
      <c r="D88" s="6" t="str" cm="1">
        <f t="array" ref="D88">TEXT(INDEX($D$26:$BH$29,B88,A88*3+1),"0.000")</f>
        <v>3.768</v>
      </c>
      <c r="E88" s="6" t="str" cm="1">
        <f t="array" ref="E88">TEXT(INDEX($D$26:$BH$29,B88,A88*3+2),"0.000")</f>
        <v>145.500</v>
      </c>
      <c r="F88" s="6" t="str" cm="1">
        <f t="array" ref="F88">TEXT(INDEX($D$26:$BH$29,B88,A88*3+3),"0.000")</f>
        <v>5.208</v>
      </c>
      <c r="G88" t="str">
        <f t="shared" si="195"/>
        <v>GRID          57     101   3.768 145.500   5.208</v>
      </c>
    </row>
    <row r="89" spans="1:7" x14ac:dyDescent="0.3">
      <c r="A89">
        <f t="shared" si="198"/>
        <v>14</v>
      </c>
      <c r="B89">
        <f t="shared" si="194"/>
        <v>2</v>
      </c>
      <c r="C89">
        <v>58</v>
      </c>
      <c r="D89" s="6" t="str" cm="1">
        <f t="array" ref="D89">TEXT(INDEX($D$26:$BH$29,B89,A89*3+1),"0.000")</f>
        <v>3.768</v>
      </c>
      <c r="E89" s="6" t="str" cm="1">
        <f t="array" ref="E89">TEXT(INDEX($D$26:$BH$29,B89,A89*3+2),"0.000")</f>
        <v>145.500</v>
      </c>
      <c r="F89" s="6" t="str" cm="1">
        <f t="array" ref="F89">TEXT(INDEX($D$26:$BH$29,B89,A89*3+3),"0.000")</f>
        <v>-3.635</v>
      </c>
      <c r="G89" t="str">
        <f t="shared" si="195"/>
        <v>GRID          58     101   3.768 145.500  -3.635</v>
      </c>
    </row>
    <row r="90" spans="1:7" x14ac:dyDescent="0.3">
      <c r="A90">
        <f t="shared" si="198"/>
        <v>14</v>
      </c>
      <c r="B90">
        <f t="shared" si="194"/>
        <v>3</v>
      </c>
      <c r="C90">
        <v>59</v>
      </c>
      <c r="D90" s="6" t="str" cm="1">
        <f t="array" ref="D90">TEXT(INDEX($D$26:$BH$29,B90,A90*3+1),"0.000")</f>
        <v>30.213</v>
      </c>
      <c r="E90" s="6" t="str" cm="1">
        <f t="array" ref="E90">TEXT(INDEX($D$26:$BH$29,B90,A90*3+2),"0.000")</f>
        <v>145.500</v>
      </c>
      <c r="F90" s="6" t="str" cm="1">
        <f t="array" ref="F90">TEXT(INDEX($D$26:$BH$29,B90,A90*3+3),"0.000")</f>
        <v>3.666</v>
      </c>
      <c r="G90" t="str">
        <f t="shared" si="195"/>
        <v>GRID          59     101  30.213 145.500   3.666</v>
      </c>
    </row>
    <row r="91" spans="1:7" x14ac:dyDescent="0.3">
      <c r="A91">
        <f t="shared" si="198"/>
        <v>14</v>
      </c>
      <c r="B91">
        <f t="shared" si="194"/>
        <v>4</v>
      </c>
      <c r="C91">
        <v>60</v>
      </c>
      <c r="D91" s="6" t="str" cm="1">
        <f t="array" ref="D91">TEXT(INDEX($D$26:$BH$29,B91,A91*3+1),"0.000")</f>
        <v>30.213</v>
      </c>
      <c r="E91" s="6" t="str" cm="1">
        <f t="array" ref="E91">TEXT(INDEX($D$26:$BH$29,B91,A91*3+2),"0.000")</f>
        <v>145.500</v>
      </c>
      <c r="F91" s="6" t="str" cm="1">
        <f t="array" ref="F91">TEXT(INDEX($D$26:$BH$29,B91,A91*3+3),"0.000")</f>
        <v>-2.115</v>
      </c>
      <c r="G91" t="str">
        <f t="shared" si="195"/>
        <v>GRID          60     101  30.213 145.500  -2.115</v>
      </c>
    </row>
    <row r="92" spans="1:7" x14ac:dyDescent="0.3">
      <c r="A92">
        <f t="shared" si="198"/>
        <v>15</v>
      </c>
      <c r="B92">
        <f t="shared" si="194"/>
        <v>1</v>
      </c>
      <c r="C92">
        <v>61</v>
      </c>
      <c r="D92" s="6" t="str" cm="1">
        <f t="array" ref="D92">TEXT(INDEX($D$26:$BH$29,B92,A92*3+1),"0.000")</f>
        <v>3.597</v>
      </c>
      <c r="E92" s="6" t="str" cm="1">
        <f t="array" ref="E92">TEXT(INDEX($D$26:$BH$29,B92,A92*3+2),"0.000")</f>
        <v>155.500</v>
      </c>
      <c r="F92" s="6" t="str" cm="1">
        <f t="array" ref="F92">TEXT(INDEX($D$26:$BH$29,B92,A92*3+3),"0.000")</f>
        <v>4.922</v>
      </c>
      <c r="G92" t="str">
        <f t="shared" si="195"/>
        <v>GRID          61     101   3.597 155.500   4.922</v>
      </c>
    </row>
    <row r="93" spans="1:7" x14ac:dyDescent="0.3">
      <c r="A93">
        <f>QUOTIENT(C93-1,4)</f>
        <v>15</v>
      </c>
      <c r="B93">
        <f>MOD(C93-1,4)+1</f>
        <v>2</v>
      </c>
      <c r="C93">
        <v>62</v>
      </c>
      <c r="D93" s="6" t="str" cm="1">
        <f t="array" ref="D93">TEXT(INDEX($D$26:$BH$29,B93,A93*3+1),"0.000")</f>
        <v>3.597</v>
      </c>
      <c r="E93" s="6" t="str" cm="1">
        <f t="array" ref="E93">TEXT(INDEX($D$26:$BH$29,B93,A93*3+2),"0.000")</f>
        <v>155.500</v>
      </c>
      <c r="F93" s="6" t="str" cm="1">
        <f t="array" ref="F93">TEXT(INDEX($D$26:$BH$29,B93,A93*3+3),"0.000")</f>
        <v>-3.397</v>
      </c>
      <c r="G93" t="str">
        <f t="shared" si="195"/>
        <v>GRID          62     101   3.597 155.500  -3.397</v>
      </c>
    </row>
    <row r="94" spans="1:7" x14ac:dyDescent="0.3">
      <c r="A94">
        <f t="shared" ref="A94:A111" si="199">QUOTIENT(C94-1,4)</f>
        <v>15</v>
      </c>
      <c r="B94">
        <f t="shared" si="194"/>
        <v>3</v>
      </c>
      <c r="C94">
        <v>63</v>
      </c>
      <c r="D94" s="6" t="str" cm="1">
        <f t="array" ref="D94">TEXT(INDEX($D$26:$BH$29,B94,A94*3+1),"0.000")</f>
        <v>28.887</v>
      </c>
      <c r="E94" s="6" t="str" cm="1">
        <f t="array" ref="E94">TEXT(INDEX($D$26:$BH$29,B94,A94*3+2),"0.000")</f>
        <v>155.500</v>
      </c>
      <c r="F94" s="6" t="str" cm="1">
        <f t="array" ref="F94">TEXT(INDEX($D$26:$BH$29,B94,A94*3+3),"0.000")</f>
        <v>3.482</v>
      </c>
      <c r="G94" t="str">
        <f t="shared" si="195"/>
        <v>GRID          63     101  28.887 155.500   3.482</v>
      </c>
    </row>
    <row r="95" spans="1:7" x14ac:dyDescent="0.3">
      <c r="A95">
        <f t="shared" si="199"/>
        <v>15</v>
      </c>
      <c r="B95">
        <f t="shared" si="194"/>
        <v>4</v>
      </c>
      <c r="C95">
        <v>64</v>
      </c>
      <c r="D95" s="6" t="str" cm="1">
        <f t="array" ref="D95">TEXT(INDEX($D$26:$BH$29,B95,A95*3+1),"0.000")</f>
        <v>28.887</v>
      </c>
      <c r="E95" s="6" t="str" cm="1">
        <f t="array" ref="E95">TEXT(INDEX($D$26:$BH$29,B95,A95*3+2),"0.000")</f>
        <v>155.500</v>
      </c>
      <c r="F95" s="6" t="str" cm="1">
        <f t="array" ref="F95">TEXT(INDEX($D$26:$BH$29,B95,A95*3+3),"0.000")</f>
        <v>-1.992</v>
      </c>
      <c r="G95" t="str">
        <f t="shared" si="195"/>
        <v>GRID          64     101  28.887 155.500  -1.992</v>
      </c>
    </row>
    <row r="96" spans="1:7" x14ac:dyDescent="0.3">
      <c r="A96">
        <f t="shared" si="199"/>
        <v>16</v>
      </c>
      <c r="B96">
        <f t="shared" si="194"/>
        <v>1</v>
      </c>
      <c r="C96">
        <v>65</v>
      </c>
      <c r="D96" s="6" t="str" cm="1">
        <f t="array" ref="D96">TEXT(INDEX($D$26:$BH$29,B96,A96*3+1),"0.000")</f>
        <v>3.416</v>
      </c>
      <c r="E96" s="6" t="str" cm="1">
        <f t="array" ref="E96">TEXT(INDEX($D$26:$BH$29,B96,A96*3+2),"0.000")</f>
        <v>166.000</v>
      </c>
      <c r="F96" s="6" t="str" cm="1">
        <f t="array" ref="F96">TEXT(INDEX($D$26:$BH$29,B96,A96*3+3),"0.000")</f>
        <v>4.622</v>
      </c>
      <c r="G96" t="str">
        <f t="shared" si="195"/>
        <v>GRID          65     101   3.416 166.000   4.622</v>
      </c>
    </row>
    <row r="97" spans="1:7" x14ac:dyDescent="0.3">
      <c r="A97">
        <f t="shared" si="199"/>
        <v>16</v>
      </c>
      <c r="B97">
        <f t="shared" si="194"/>
        <v>2</v>
      </c>
      <c r="C97">
        <v>66</v>
      </c>
      <c r="D97" s="6" t="str" cm="1">
        <f t="array" ref="D97">TEXT(INDEX($D$26:$BH$29,B97,A97*3+1),"0.000")</f>
        <v>3.416</v>
      </c>
      <c r="E97" s="6" t="str" cm="1">
        <f t="array" ref="E97">TEXT(INDEX($D$26:$BH$29,B97,A97*3+2),"0.000")</f>
        <v>166.000</v>
      </c>
      <c r="F97" s="6" t="str" cm="1">
        <f t="array" ref="F97">TEXT(INDEX($D$26:$BH$29,B97,A97*3+3),"0.000")</f>
        <v>-3.147</v>
      </c>
      <c r="G97" t="str">
        <f t="shared" ref="G97:G107" si="200">"GRID    "&amp;REPT(" ",8-LEN(C97))&amp;C97&amp;"     101" &amp; REPT(" ",8-LEN(D97)) &amp; D97&amp; REPT(" ",8-LEN(E97)) &amp; E97 &amp; REPT(" ",8-LEN(F97)) &amp; F97</f>
        <v>GRID          66     101   3.416 166.000  -3.147</v>
      </c>
    </row>
    <row r="98" spans="1:7" x14ac:dyDescent="0.3">
      <c r="A98">
        <f t="shared" si="199"/>
        <v>16</v>
      </c>
      <c r="B98">
        <f t="shared" si="194"/>
        <v>3</v>
      </c>
      <c r="C98">
        <v>67</v>
      </c>
      <c r="D98" s="6" t="str" cm="1">
        <f t="array" ref="D98">TEXT(INDEX($D$26:$BH$29,B98,A98*3+1),"0.000")</f>
        <v>27.493</v>
      </c>
      <c r="E98" s="6" t="str" cm="1">
        <f t="array" ref="E98">TEXT(INDEX($D$26:$BH$29,B98,A98*3+2),"0.000")</f>
        <v>166.000</v>
      </c>
      <c r="F98" s="6" t="str" cm="1">
        <f t="array" ref="F98">TEXT(INDEX($D$26:$BH$29,B98,A98*3+3),"0.000")</f>
        <v>3.394</v>
      </c>
      <c r="G98" t="str">
        <f t="shared" si="200"/>
        <v>GRID          67     101  27.493 166.000   3.394</v>
      </c>
    </row>
    <row r="99" spans="1:7" x14ac:dyDescent="0.3">
      <c r="A99">
        <f t="shared" si="199"/>
        <v>16</v>
      </c>
      <c r="B99">
        <f t="shared" si="194"/>
        <v>4</v>
      </c>
      <c r="C99">
        <v>68</v>
      </c>
      <c r="D99" s="6" t="str" cm="1">
        <f t="array" ref="D99">TEXT(INDEX($D$26:$BH$29,B99,A99*3+1),"0.000")</f>
        <v>27.493</v>
      </c>
      <c r="E99" s="6" t="str" cm="1">
        <f t="array" ref="E99">TEXT(INDEX($D$26:$BH$29,B99,A99*3+2),"0.000")</f>
        <v>166.000</v>
      </c>
      <c r="F99" s="6" t="str" cm="1">
        <f t="array" ref="F99">TEXT(INDEX($D$26:$BH$29,B99,A99*3+3),"0.000")</f>
        <v>-1.862</v>
      </c>
      <c r="G99" t="str">
        <f t="shared" si="200"/>
        <v>GRID          68     101  27.493 166.000  -1.862</v>
      </c>
    </row>
    <row r="100" spans="1:7" x14ac:dyDescent="0.3">
      <c r="A100">
        <f t="shared" si="199"/>
        <v>17</v>
      </c>
      <c r="B100">
        <f t="shared" si="194"/>
        <v>1</v>
      </c>
      <c r="C100">
        <v>69</v>
      </c>
      <c r="D100" s="6" t="str" cm="1">
        <f t="array" ref="D100">TEXT(INDEX($D$26:$BH$29,B100,A100*3+1),"0.000")</f>
        <v>3.205</v>
      </c>
      <c r="E100" s="6" t="str" cm="1">
        <f t="array" ref="E100">TEXT(INDEX($D$26:$BH$29,B100,A100*3+2),"0.000")</f>
        <v>178.500</v>
      </c>
      <c r="F100" s="6" t="str" cm="1">
        <f t="array" ref="F100">TEXT(INDEX($D$26:$BH$29,B100,A100*3+3),"0.000")</f>
        <v>4.264</v>
      </c>
      <c r="G100" t="str">
        <f t="shared" si="200"/>
        <v>GRID          69     101   3.205 178.500   4.264</v>
      </c>
    </row>
    <row r="101" spans="1:7" x14ac:dyDescent="0.3">
      <c r="A101">
        <f t="shared" si="199"/>
        <v>17</v>
      </c>
      <c r="B101">
        <f t="shared" si="194"/>
        <v>2</v>
      </c>
      <c r="C101">
        <v>70</v>
      </c>
      <c r="D101" s="6" t="str" cm="1">
        <f t="array" ref="D101">TEXT(INDEX($D$26:$BH$29,B101,A101*3+1),"0.000")</f>
        <v>3.205</v>
      </c>
      <c r="E101" s="6" t="str" cm="1">
        <f t="array" ref="E101">TEXT(INDEX($D$26:$BH$29,B101,A101*3+2),"0.000")</f>
        <v>178.500</v>
      </c>
      <c r="F101" s="6" t="str" cm="1">
        <f t="array" ref="F101">TEXT(INDEX($D$26:$BH$29,B101,A101*3+3),"0.000")</f>
        <v>-2.849</v>
      </c>
      <c r="G101" t="str">
        <f t="shared" si="200"/>
        <v>GRID          70     101   3.205 178.500  -2.849</v>
      </c>
    </row>
    <row r="102" spans="1:7" x14ac:dyDescent="0.3">
      <c r="A102">
        <f t="shared" si="199"/>
        <v>17</v>
      </c>
      <c r="B102">
        <f t="shared" si="194"/>
        <v>3</v>
      </c>
      <c r="C102">
        <v>71</v>
      </c>
      <c r="D102" s="6" t="str" cm="1">
        <f t="array" ref="D102">TEXT(INDEX($D$26:$BH$29,B102,A102*3+1),"0.000")</f>
        <v>25.839</v>
      </c>
      <c r="E102" s="6" t="str" cm="1">
        <f t="array" ref="E102">TEXT(INDEX($D$26:$BH$29,B102,A102*3+2),"0.000")</f>
        <v>178.500</v>
      </c>
      <c r="F102" s="6" t="str" cm="1">
        <f t="array" ref="F102">TEXT(INDEX($D$26:$BH$29,B102,A102*3+3),"0.000")</f>
        <v>3.290</v>
      </c>
      <c r="G102" t="str">
        <f t="shared" si="200"/>
        <v>GRID          71     101  25.839 178.500   3.290</v>
      </c>
    </row>
    <row r="103" spans="1:7" x14ac:dyDescent="0.3">
      <c r="A103">
        <f t="shared" si="199"/>
        <v>17</v>
      </c>
      <c r="B103">
        <f t="shared" si="194"/>
        <v>4</v>
      </c>
      <c r="C103">
        <v>72</v>
      </c>
      <c r="D103" s="6" t="str" cm="1">
        <f t="array" ref="D103">TEXT(INDEX($D$26:$BH$29,B103,A103*3+1),"0.000")</f>
        <v>25.839</v>
      </c>
      <c r="E103" s="6" t="str" cm="1">
        <f t="array" ref="E103">TEXT(INDEX($D$26:$BH$29,B103,A103*3+2),"0.000")</f>
        <v>178.500</v>
      </c>
      <c r="F103" s="6" t="str" cm="1">
        <f t="array" ref="F103">TEXT(INDEX($D$26:$BH$29,B103,A103*3+3),"0.000")</f>
        <v>-1.708</v>
      </c>
      <c r="G103" t="str">
        <f t="shared" si="200"/>
        <v>GRID          72     101  25.839 178.500  -1.708</v>
      </c>
    </row>
    <row r="104" spans="1:7" x14ac:dyDescent="0.3">
      <c r="A104">
        <f t="shared" si="199"/>
        <v>18</v>
      </c>
      <c r="B104">
        <f t="shared" si="194"/>
        <v>1</v>
      </c>
      <c r="C104">
        <v>73</v>
      </c>
      <c r="D104" s="6" t="str" cm="1">
        <f t="array" ref="D104">TEXT(INDEX($D$26:$BH$29,B104,A104*3+1),"0.000")</f>
        <v>3.013</v>
      </c>
      <c r="E104" s="6" t="str" cm="1">
        <f t="array" ref="E104">TEXT(INDEX($D$26:$BH$29,B104,A104*3+2),"0.000")</f>
        <v>189.750</v>
      </c>
      <c r="F104" s="6" t="str" cm="1">
        <f t="array" ref="F104">TEXT(INDEX($D$26:$BH$29,B104,A104*3+3),"0.000")</f>
        <v>3.420</v>
      </c>
      <c r="G104" t="str">
        <f t="shared" si="200"/>
        <v>GRID          73     101   3.013 189.750   3.420</v>
      </c>
    </row>
    <row r="105" spans="1:7" x14ac:dyDescent="0.3">
      <c r="A105">
        <f t="shared" si="199"/>
        <v>18</v>
      </c>
      <c r="B105">
        <f t="shared" si="194"/>
        <v>2</v>
      </c>
      <c r="C105">
        <v>74</v>
      </c>
      <c r="D105" s="6" t="str" cm="1">
        <f t="array" ref="D105">TEXT(INDEX($D$26:$BH$29,B105,A105*3+1),"0.000")</f>
        <v>3.013</v>
      </c>
      <c r="E105" s="6" t="str" cm="1">
        <f t="array" ref="E105">TEXT(INDEX($D$26:$BH$29,B105,A105*3+2),"0.000")</f>
        <v>189.750</v>
      </c>
      <c r="F105" s="6" t="str" cm="1">
        <f t="array" ref="F105">TEXT(INDEX($D$26:$BH$29,B105,A105*3+3),"0.000")</f>
        <v>-2.581</v>
      </c>
      <c r="G105" t="str">
        <f t="shared" si="200"/>
        <v>GRID          74     101   3.013 189.750  -2.581</v>
      </c>
    </row>
    <row r="106" spans="1:7" x14ac:dyDescent="0.3">
      <c r="A106">
        <f t="shared" si="199"/>
        <v>18</v>
      </c>
      <c r="B106">
        <f t="shared" si="194"/>
        <v>3</v>
      </c>
      <c r="C106">
        <v>75</v>
      </c>
      <c r="D106" s="6" t="str" cm="1">
        <f t="array" ref="D106">TEXT(INDEX($D$26:$BH$29,B106,A106*3+1),"0.000")</f>
        <v>24.347</v>
      </c>
      <c r="E106" s="6" t="str" cm="1">
        <f t="array" ref="E106">TEXT(INDEX($D$26:$BH$29,B106,A106*3+2),"0.000")</f>
        <v>189.750</v>
      </c>
      <c r="F106" s="6" t="str" cm="1">
        <f t="array" ref="F106">TEXT(INDEX($D$26:$BH$29,B106,A106*3+3),"0.000")</f>
        <v>3.196</v>
      </c>
      <c r="G106" t="str">
        <f t="shared" si="200"/>
        <v>GRID          75     101  24.347 189.750   3.196</v>
      </c>
    </row>
    <row r="107" spans="1:7" x14ac:dyDescent="0.3">
      <c r="A107">
        <f t="shared" si="199"/>
        <v>18</v>
      </c>
      <c r="B107">
        <f t="shared" si="194"/>
        <v>4</v>
      </c>
      <c r="C107">
        <v>76</v>
      </c>
      <c r="D107" s="6" t="str" cm="1">
        <f t="array" ref="D107">TEXT(INDEX($D$26:$BH$29,B107,A107*3+1),"0.000")</f>
        <v>24.347</v>
      </c>
      <c r="E107" s="6" t="str" cm="1">
        <f t="array" ref="E107">TEXT(INDEX($D$26:$BH$29,B107,A107*3+2),"0.000")</f>
        <v>189.750</v>
      </c>
      <c r="F107" s="6" t="str" cm="1">
        <f t="array" ref="F107">TEXT(INDEX($D$26:$BH$29,B107,A107*3+3),"0.000")</f>
        <v>-1.570</v>
      </c>
      <c r="G107" t="str">
        <f t="shared" si="200"/>
        <v>GRID          76     101  24.347 189.750  -1.570</v>
      </c>
    </row>
  </sheetData>
  <mergeCells count="22">
    <mergeCell ref="BC2:BE2"/>
    <mergeCell ref="BF2:BH2"/>
    <mergeCell ref="BI2:BK2"/>
    <mergeCell ref="BL2:BN2"/>
    <mergeCell ref="BO2:BQ2"/>
    <mergeCell ref="AN2:AP2"/>
    <mergeCell ref="AQ2:AS2"/>
    <mergeCell ref="AT2:AV2"/>
    <mergeCell ref="AW2:AY2"/>
    <mergeCell ref="AZ2:BB2"/>
    <mergeCell ref="V2:X2"/>
    <mergeCell ref="Y2:AA2"/>
    <mergeCell ref="AB2:AD2"/>
    <mergeCell ref="AE2:AG2"/>
    <mergeCell ref="AH2:AJ2"/>
    <mergeCell ref="AK2:AM2"/>
    <mergeCell ref="D2:F2"/>
    <mergeCell ref="G2:I2"/>
    <mergeCell ref="J2:L2"/>
    <mergeCell ref="M2:O2"/>
    <mergeCell ref="P2:R2"/>
    <mergeCell ref="S2:U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Koelpin</dc:creator>
  <cp:lastModifiedBy>Phillip Koelpin</cp:lastModifiedBy>
  <dcterms:created xsi:type="dcterms:W3CDTF">2022-09-04T22:46:59Z</dcterms:created>
  <dcterms:modified xsi:type="dcterms:W3CDTF">2022-09-06T02:16:10Z</dcterms:modified>
</cp:coreProperties>
</file>