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5dc4232974b34/Documents/GitHub/scratch/stability/"/>
    </mc:Choice>
  </mc:AlternateContent>
  <xr:revisionPtr revIDLastSave="1214" documentId="8_{F0A99507-7A05-40DA-BDEA-03723B013958}" xr6:coauthVersionLast="47" xr6:coauthVersionMax="47" xr10:uidLastSave="{B09C2FE6-A740-4E74-9606-A7A5078A596C}"/>
  <bookViews>
    <workbookView xWindow="-108" yWindow="192" windowWidth="20304" windowHeight="12696" activeTab="1" xr2:uid="{FB7A3559-3643-4B7F-A6D7-1ED3FFB76FD5}"/>
  </bookViews>
  <sheets>
    <sheet name="Sheet1" sheetId="1" r:id="rId1"/>
    <sheet name="Sheet2" sheetId="2" r:id="rId2"/>
  </sheets>
  <definedNames>
    <definedName name="solver_adj" localSheetId="0" hidden="1">Sheet1!$Q$38</definedName>
    <definedName name="solver_adj" localSheetId="1" hidden="1">Sheet2!$Q$38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Sheet1!$S$43</definedName>
    <definedName name="solver_opt" localSheetId="1" hidden="1">Sheet2!$S$43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2" l="1"/>
  <c r="S27" i="2"/>
  <c r="K24" i="2"/>
  <c r="K32" i="2" s="1"/>
  <c r="I22" i="2"/>
  <c r="I30" i="2" s="1"/>
  <c r="X39" i="2"/>
  <c r="S39" i="2"/>
  <c r="W38" i="2"/>
  <c r="T37" i="2"/>
  <c r="X35" i="2"/>
  <c r="T35" i="2"/>
  <c r="W32" i="2"/>
  <c r="U32" i="2"/>
  <c r="U40" i="2" s="1"/>
  <c r="T32" i="2"/>
  <c r="T40" i="2" s="1"/>
  <c r="S32" i="2"/>
  <c r="S40" i="2" s="1"/>
  <c r="J32" i="2"/>
  <c r="W40" i="2" s="1"/>
  <c r="I32" i="2"/>
  <c r="H32" i="2"/>
  <c r="G32" i="2"/>
  <c r="F32" i="2"/>
  <c r="X31" i="2"/>
  <c r="W31" i="2"/>
  <c r="V31" i="2"/>
  <c r="U31" i="2"/>
  <c r="T31" i="2"/>
  <c r="S31" i="2"/>
  <c r="K31" i="2"/>
  <c r="I31" i="2"/>
  <c r="V39" i="2" s="1"/>
  <c r="G31" i="2"/>
  <c r="T39" i="2" s="1"/>
  <c r="F31" i="2"/>
  <c r="W30" i="2"/>
  <c r="U30" i="2"/>
  <c r="S30" i="2"/>
  <c r="M31" i="2"/>
  <c r="K30" i="2"/>
  <c r="J30" i="2"/>
  <c r="H30" i="2"/>
  <c r="U38" i="2" s="1"/>
  <c r="G30" i="2"/>
  <c r="F30" i="2"/>
  <c r="S38" i="2" s="1"/>
  <c r="X29" i="2"/>
  <c r="W29" i="2"/>
  <c r="V29" i="2"/>
  <c r="U29" i="2"/>
  <c r="T29" i="2"/>
  <c r="S29" i="2"/>
  <c r="K29" i="2"/>
  <c r="X37" i="2" s="1"/>
  <c r="I29" i="2"/>
  <c r="V37" i="2" s="1"/>
  <c r="G29" i="2"/>
  <c r="X28" i="2"/>
  <c r="W28" i="2"/>
  <c r="U28" i="2"/>
  <c r="U36" i="2" s="1"/>
  <c r="S28" i="2"/>
  <c r="S36" i="2" s="1"/>
  <c r="K28" i="2"/>
  <c r="X36" i="2" s="1"/>
  <c r="J28" i="2"/>
  <c r="W36" i="2" s="1"/>
  <c r="I28" i="2"/>
  <c r="H28" i="2"/>
  <c r="G28" i="2"/>
  <c r="F28" i="2"/>
  <c r="X27" i="2"/>
  <c r="W27" i="2"/>
  <c r="V27" i="2"/>
  <c r="U27" i="2"/>
  <c r="T27" i="2"/>
  <c r="K27" i="2"/>
  <c r="J27" i="2"/>
  <c r="W35" i="2" s="1"/>
  <c r="I27" i="2"/>
  <c r="V35" i="2" s="1"/>
  <c r="G27" i="2"/>
  <c r="X16" i="2"/>
  <c r="X32" i="2" s="1"/>
  <c r="V16" i="2"/>
  <c r="V32" i="2" s="1"/>
  <c r="V40" i="2" s="1"/>
  <c r="J15" i="2"/>
  <c r="J31" i="2" s="1"/>
  <c r="W39" i="2" s="1"/>
  <c r="H15" i="2"/>
  <c r="H31" i="2" s="1"/>
  <c r="U39" i="2" s="1"/>
  <c r="J13" i="2"/>
  <c r="J29" i="2" s="1"/>
  <c r="W37" i="2" s="1"/>
  <c r="H13" i="2"/>
  <c r="V6" i="2"/>
  <c r="T6" i="2"/>
  <c r="T30" i="2" s="1"/>
  <c r="H5" i="2"/>
  <c r="F5" i="2"/>
  <c r="F29" i="2" s="1"/>
  <c r="S37" i="2" s="1"/>
  <c r="X14" i="2"/>
  <c r="X30" i="2" s="1"/>
  <c r="X38" i="2" s="1"/>
  <c r="H3" i="2"/>
  <c r="H27" i="2" s="1"/>
  <c r="U35" i="2" s="1"/>
  <c r="F3" i="2"/>
  <c r="F27" i="2" s="1"/>
  <c r="H29" i="2" l="1"/>
  <c r="U37" i="2" s="1"/>
  <c r="S35" i="2"/>
  <c r="T38" i="2"/>
  <c r="X40" i="2"/>
  <c r="T4" i="2"/>
  <c r="T28" i="2" s="1"/>
  <c r="T36" i="2" s="1"/>
  <c r="V14" i="2"/>
  <c r="V30" i="2" s="1"/>
  <c r="V38" i="2" s="1"/>
  <c r="V4" i="2"/>
  <c r="V28" i="2" s="1"/>
  <c r="V36" i="2" s="1"/>
  <c r="H37" i="2" l="1" a="1"/>
  <c r="H37" i="2" s="1"/>
  <c r="S43" i="2"/>
  <c r="H40" i="2" l="1"/>
  <c r="I40" i="2"/>
  <c r="J37" i="2"/>
  <c r="K39" i="2"/>
  <c r="I39" i="2"/>
  <c r="I37" i="2"/>
  <c r="H38" i="2"/>
  <c r="K37" i="2"/>
  <c r="J39" i="2"/>
  <c r="J40" i="2"/>
  <c r="K40" i="2"/>
  <c r="K38" i="2"/>
  <c r="H39" i="2"/>
  <c r="I38" i="2"/>
  <c r="J38" i="2"/>
  <c r="M30" i="1"/>
  <c r="S36" i="1"/>
  <c r="U36" i="1"/>
  <c r="W36" i="1"/>
  <c r="X36" i="1"/>
  <c r="S37" i="1"/>
  <c r="T37" i="1"/>
  <c r="U37" i="1"/>
  <c r="V37" i="1"/>
  <c r="W37" i="1"/>
  <c r="X37" i="1"/>
  <c r="S38" i="1"/>
  <c r="U38" i="1"/>
  <c r="W38" i="1"/>
  <c r="S39" i="1"/>
  <c r="T39" i="1"/>
  <c r="U39" i="1"/>
  <c r="V39" i="1"/>
  <c r="W39" i="1"/>
  <c r="X39" i="1"/>
  <c r="S40" i="1"/>
  <c r="T40" i="1"/>
  <c r="U40" i="1"/>
  <c r="W40" i="1"/>
  <c r="T35" i="1"/>
  <c r="U35" i="1"/>
  <c r="V35" i="1"/>
  <c r="W35" i="1"/>
  <c r="X35" i="1"/>
  <c r="S35" i="1"/>
  <c r="S28" i="1"/>
  <c r="U28" i="1"/>
  <c r="W28" i="1"/>
  <c r="X28" i="1"/>
  <c r="S29" i="1"/>
  <c r="T29" i="1"/>
  <c r="U29" i="1"/>
  <c r="V29" i="1"/>
  <c r="W29" i="1"/>
  <c r="X29" i="1"/>
  <c r="S30" i="1"/>
  <c r="U30" i="1"/>
  <c r="W30" i="1"/>
  <c r="S31" i="1"/>
  <c r="T31" i="1"/>
  <c r="U31" i="1"/>
  <c r="V31" i="1"/>
  <c r="W31" i="1"/>
  <c r="X31" i="1"/>
  <c r="S32" i="1"/>
  <c r="T32" i="1"/>
  <c r="U32" i="1"/>
  <c r="W32" i="1"/>
  <c r="T27" i="1"/>
  <c r="U27" i="1"/>
  <c r="V27" i="1"/>
  <c r="W27" i="1"/>
  <c r="X27" i="1"/>
  <c r="S27" i="1"/>
  <c r="O4" i="1"/>
  <c r="V14" i="1" s="1"/>
  <c r="F28" i="1"/>
  <c r="H28" i="1"/>
  <c r="I28" i="1"/>
  <c r="J28" i="1"/>
  <c r="K28" i="1"/>
  <c r="G29" i="1"/>
  <c r="I29" i="1"/>
  <c r="K29" i="1"/>
  <c r="F30" i="1"/>
  <c r="G30" i="1"/>
  <c r="H30" i="1"/>
  <c r="I30" i="1"/>
  <c r="J30" i="1"/>
  <c r="K30" i="1"/>
  <c r="F31" i="1"/>
  <c r="G31" i="1"/>
  <c r="I31" i="1"/>
  <c r="J31" i="1"/>
  <c r="K31" i="1"/>
  <c r="F32" i="1"/>
  <c r="G32" i="1"/>
  <c r="H32" i="1"/>
  <c r="I32" i="1"/>
  <c r="J32" i="1"/>
  <c r="K32" i="1"/>
  <c r="G27" i="1"/>
  <c r="H27" i="1"/>
  <c r="I27" i="1"/>
  <c r="J27" i="1"/>
  <c r="K27" i="1"/>
  <c r="H15" i="1"/>
  <c r="H31" i="1" s="1"/>
  <c r="J13" i="1"/>
  <c r="J29" i="1" s="1"/>
  <c r="J15" i="1"/>
  <c r="H13" i="1"/>
  <c r="F5" i="1"/>
  <c r="F29" i="1" s="1"/>
  <c r="H3" i="1"/>
  <c r="H5" i="1"/>
  <c r="H29" i="1" s="1"/>
  <c r="F3" i="1"/>
  <c r="G20" i="1"/>
  <c r="G28" i="1" s="1"/>
  <c r="F19" i="1"/>
  <c r="F27" i="1" s="1"/>
  <c r="M37" i="2" l="1" a="1"/>
  <c r="M37" i="2" s="1"/>
  <c r="T6" i="1"/>
  <c r="T30" i="1" s="1"/>
  <c r="T38" i="1" s="1"/>
  <c r="V4" i="1"/>
  <c r="V28" i="1" s="1"/>
  <c r="V36" i="1" s="1"/>
  <c r="T4" i="1"/>
  <c r="T28" i="1" s="1"/>
  <c r="T36" i="1" s="1"/>
  <c r="X14" i="1"/>
  <c r="X30" i="1" s="1"/>
  <c r="X38" i="1" s="1"/>
  <c r="V6" i="1"/>
  <c r="V30" i="1" s="1"/>
  <c r="V38" i="1" s="1"/>
  <c r="V16" i="1"/>
  <c r="V32" i="1" s="1"/>
  <c r="V40" i="1" s="1"/>
  <c r="X16" i="1"/>
  <c r="X32" i="1" s="1"/>
  <c r="X40" i="1" s="1"/>
  <c r="F35" i="1" a="1"/>
  <c r="F35" i="1" s="1"/>
  <c r="M39" i="2" l="1"/>
  <c r="M40" i="2"/>
  <c r="M38" i="2"/>
  <c r="F38" i="1"/>
  <c r="J35" i="1"/>
  <c r="G35" i="1"/>
  <c r="F37" i="1"/>
  <c r="I36" i="1"/>
  <c r="J38" i="1"/>
  <c r="K35" i="1"/>
  <c r="H40" i="1"/>
  <c r="F36" i="1"/>
  <c r="H39" i="1"/>
  <c r="H37" i="1"/>
  <c r="J40" i="1"/>
  <c r="H38" i="1"/>
  <c r="K37" i="1"/>
  <c r="I35" i="1"/>
  <c r="J39" i="1"/>
  <c r="F40" i="1"/>
  <c r="G39" i="1"/>
  <c r="K36" i="1"/>
  <c r="G36" i="1"/>
  <c r="H36" i="1"/>
  <c r="I40" i="1"/>
  <c r="G38" i="1"/>
  <c r="G37" i="1"/>
  <c r="I37" i="1"/>
  <c r="J37" i="1"/>
  <c r="H35" i="1"/>
  <c r="I39" i="1"/>
  <c r="I38" i="1"/>
  <c r="K38" i="1"/>
  <c r="F39" i="1"/>
  <c r="J36" i="1"/>
  <c r="K40" i="1"/>
  <c r="K39" i="1"/>
  <c r="G40" i="1"/>
  <c r="S43" i="1" l="1"/>
  <c r="M35" i="1" a="1"/>
  <c r="M35" i="1" s="1"/>
  <c r="M36" i="1" l="1"/>
  <c r="M40" i="1"/>
  <c r="M37" i="1"/>
  <c r="M39" i="1"/>
  <c r="M38" i="1"/>
</calcChain>
</file>

<file path=xl/sharedStrings.xml><?xml version="1.0" encoding="utf-8"?>
<sst xmlns="http://schemas.openxmlformats.org/spreadsheetml/2006/main" count="201" uniqueCount="23">
  <si>
    <t>L</t>
  </si>
  <si>
    <t>A</t>
  </si>
  <si>
    <t>K</t>
  </si>
  <si>
    <t>ux1</t>
  </si>
  <si>
    <t>uy1</t>
  </si>
  <si>
    <t>ux2</t>
  </si>
  <si>
    <t>uy2</t>
  </si>
  <si>
    <t>ux3</t>
  </si>
  <si>
    <t>uy3</t>
  </si>
  <si>
    <t>P</t>
  </si>
  <si>
    <t>E</t>
  </si>
  <si>
    <t>ROD ELEMENT</t>
  </si>
  <si>
    <t>CONSTRAINT</t>
  </si>
  <si>
    <t>u</t>
  </si>
  <si>
    <t>differential</t>
  </si>
  <si>
    <t>stiffness</t>
  </si>
  <si>
    <t>P/L</t>
  </si>
  <si>
    <t>Stiffness</t>
  </si>
  <si>
    <t>Matrix</t>
  </si>
  <si>
    <t>Kaa = Kdd</t>
  </si>
  <si>
    <t>lambda</t>
  </si>
  <si>
    <t>determinant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</si>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</sst>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121920</xdr:colOff>
      <xdr:row>19</xdr:row>
      <xdr:rowOff>99060</xdr:rowOff>
    </xdr:from>
    <xdr:to>
      <xdr:col>21</xdr:col>
      <xdr:colOff>106903</xdr:colOff>
      <xdr:row>22</xdr:row>
      <xdr:rowOff>137211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2A38FA-4068-E835-4F8E-88879B4BE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8480" y="3573780"/>
          <a:ext cx="2568163" cy="586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121920</xdr:colOff>
      <xdr:row>19</xdr:row>
      <xdr:rowOff>99060</xdr:rowOff>
    </xdr:from>
    <xdr:to>
      <xdr:col>21</xdr:col>
      <xdr:colOff>106903</xdr:colOff>
      <xdr:row>22</xdr:row>
      <xdr:rowOff>137211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E76EDD-6F58-4441-8987-A96C12618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8480" y="3573780"/>
          <a:ext cx="2568163" cy="586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048-3ED2-436E-98FB-F7188E66C44E}">
  <dimension ref="A2:X43"/>
  <sheetViews>
    <sheetView workbookViewId="0">
      <selection activeCell="P35" sqref="A1:XFD1048576"/>
    </sheetView>
  </sheetViews>
  <sheetFormatPr defaultRowHeight="14.4" x14ac:dyDescent="0.3"/>
  <cols>
    <col min="13" max="13" width="12" bestFit="1" customWidth="1"/>
    <col min="19" max="19" width="11" bestFit="1" customWidth="1"/>
  </cols>
  <sheetData>
    <row r="2" spans="1:24" x14ac:dyDescent="0.3">
      <c r="A2" t="s">
        <v>11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</row>
    <row r="3" spans="1:24" x14ac:dyDescent="0.3">
      <c r="A3" t="s">
        <v>10</v>
      </c>
      <c r="B3" s="3">
        <v>10</v>
      </c>
      <c r="E3" t="s">
        <v>3</v>
      </c>
      <c r="F3" s="2">
        <f>$B$3*$B$5/$B$4</f>
        <v>1</v>
      </c>
      <c r="G3" s="1">
        <v>0</v>
      </c>
      <c r="H3" s="2">
        <f>-$B$3*$B$5/$B$4</f>
        <v>-1</v>
      </c>
      <c r="I3" s="2">
        <v>0</v>
      </c>
      <c r="J3" s="1">
        <v>0</v>
      </c>
      <c r="K3" s="1">
        <v>0</v>
      </c>
      <c r="O3" t="s">
        <v>16</v>
      </c>
      <c r="P3" t="s">
        <v>14</v>
      </c>
      <c r="R3" t="s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">
      <c r="A4" t="s">
        <v>0</v>
      </c>
      <c r="B4">
        <v>10</v>
      </c>
      <c r="E4" t="s">
        <v>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O4">
        <f>B7/B4</f>
        <v>-0.1</v>
      </c>
      <c r="P4" t="s">
        <v>15</v>
      </c>
      <c r="R4" t="s">
        <v>4</v>
      </c>
      <c r="S4" s="1">
        <v>0</v>
      </c>
      <c r="T4" s="1">
        <f>$O$4</f>
        <v>-0.1</v>
      </c>
      <c r="U4" s="1">
        <v>0</v>
      </c>
      <c r="V4" s="1">
        <f>-$O$4</f>
        <v>0.1</v>
      </c>
      <c r="W4" s="1">
        <v>0</v>
      </c>
      <c r="X4" s="1">
        <v>0</v>
      </c>
    </row>
    <row r="5" spans="1:24" x14ac:dyDescent="0.3">
      <c r="A5" t="s">
        <v>1</v>
      </c>
      <c r="B5">
        <v>1</v>
      </c>
      <c r="E5" t="s">
        <v>5</v>
      </c>
      <c r="F5" s="2">
        <f>-$B$3*$B$5/$B$4</f>
        <v>-1</v>
      </c>
      <c r="G5" s="1">
        <v>0</v>
      </c>
      <c r="H5" s="2">
        <f>$B$3*$B$5/$B$4</f>
        <v>1</v>
      </c>
      <c r="I5" s="1">
        <v>0</v>
      </c>
      <c r="J5" s="1">
        <v>0</v>
      </c>
      <c r="K5" s="1">
        <v>0</v>
      </c>
      <c r="R5" t="s">
        <v>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E6" t="s">
        <v>6</v>
      </c>
      <c r="F6" s="2">
        <v>0</v>
      </c>
      <c r="G6" s="1">
        <v>0</v>
      </c>
      <c r="H6" s="1">
        <v>0</v>
      </c>
      <c r="I6" s="2">
        <v>0</v>
      </c>
      <c r="J6" s="1">
        <v>0</v>
      </c>
      <c r="K6" s="1">
        <v>0</v>
      </c>
      <c r="R6" t="s">
        <v>6</v>
      </c>
      <c r="S6" s="1">
        <v>0</v>
      </c>
      <c r="T6" s="1">
        <f>-$O$4</f>
        <v>0.1</v>
      </c>
      <c r="U6" s="1">
        <v>0</v>
      </c>
      <c r="V6" s="1">
        <f>$O$4</f>
        <v>-0.1</v>
      </c>
      <c r="W6" s="1">
        <v>0</v>
      </c>
      <c r="X6" s="1">
        <v>0</v>
      </c>
    </row>
    <row r="7" spans="1:24" x14ac:dyDescent="0.3">
      <c r="A7" t="s">
        <v>9</v>
      </c>
      <c r="B7">
        <v>-1</v>
      </c>
      <c r="E7" t="s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R7" t="s">
        <v>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E8" t="s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R8" t="s">
        <v>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10" spans="1:24" x14ac:dyDescent="0.3"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S10" t="s">
        <v>3</v>
      </c>
      <c r="T10" t="s">
        <v>4</v>
      </c>
      <c r="U10" t="s">
        <v>5</v>
      </c>
      <c r="V10" t="s">
        <v>6</v>
      </c>
      <c r="W10" t="s">
        <v>7</v>
      </c>
      <c r="X10" t="s">
        <v>8</v>
      </c>
    </row>
    <row r="11" spans="1:24" x14ac:dyDescent="0.3">
      <c r="E11" t="s">
        <v>3</v>
      </c>
      <c r="F11" s="2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R11" t="s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E12" t="s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R12" t="s">
        <v>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">
      <c r="E13" t="s">
        <v>5</v>
      </c>
      <c r="F13" s="2">
        <v>0</v>
      </c>
      <c r="G13" s="1">
        <v>0</v>
      </c>
      <c r="H13" s="2">
        <f>$B$3*$B$5/$B$4</f>
        <v>1</v>
      </c>
      <c r="I13" s="1">
        <v>0</v>
      </c>
      <c r="J13" s="2">
        <f>-$B$3*$B$5/$B$4</f>
        <v>-1</v>
      </c>
      <c r="K13" s="1">
        <v>0</v>
      </c>
      <c r="R13" t="s">
        <v>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">
      <c r="E14" t="s">
        <v>6</v>
      </c>
      <c r="F14" s="2">
        <v>0</v>
      </c>
      <c r="G14" s="1">
        <v>0</v>
      </c>
      <c r="H14" s="1">
        <v>0</v>
      </c>
      <c r="I14" s="2">
        <v>0</v>
      </c>
      <c r="J14" s="1">
        <v>0</v>
      </c>
      <c r="K14" s="1">
        <v>0</v>
      </c>
      <c r="R14" t="s">
        <v>6</v>
      </c>
      <c r="S14" s="1">
        <v>0</v>
      </c>
      <c r="T14" s="1">
        <v>0</v>
      </c>
      <c r="U14" s="1">
        <v>0</v>
      </c>
      <c r="V14" s="1">
        <f>$O$4</f>
        <v>-0.1</v>
      </c>
      <c r="W14" s="1">
        <v>0</v>
      </c>
      <c r="X14" s="1">
        <f>-$O$4</f>
        <v>0.1</v>
      </c>
    </row>
    <row r="15" spans="1:24" x14ac:dyDescent="0.3">
      <c r="E15" t="s">
        <v>7</v>
      </c>
      <c r="F15" s="1">
        <v>0</v>
      </c>
      <c r="G15" s="1">
        <v>0</v>
      </c>
      <c r="H15" s="2">
        <f>-$B$3*$B$5/$B$4</f>
        <v>-1</v>
      </c>
      <c r="I15" s="1">
        <v>0</v>
      </c>
      <c r="J15" s="2">
        <f>$B$3*$B$5/$B$4</f>
        <v>1</v>
      </c>
      <c r="K15" s="1">
        <v>0</v>
      </c>
      <c r="R15" t="s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E16" t="s">
        <v>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R16" t="s">
        <v>8</v>
      </c>
      <c r="S16" s="1">
        <v>0</v>
      </c>
      <c r="T16" s="1">
        <v>0</v>
      </c>
      <c r="U16" s="1">
        <v>0</v>
      </c>
      <c r="V16" s="1">
        <f>-$O$4</f>
        <v>0.1</v>
      </c>
      <c r="W16" s="1">
        <v>0</v>
      </c>
      <c r="X16" s="1">
        <f>$O$4</f>
        <v>-0.1</v>
      </c>
    </row>
    <row r="18" spans="1:24" x14ac:dyDescent="0.3"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</row>
    <row r="19" spans="1:24" x14ac:dyDescent="0.3">
      <c r="E19" t="s">
        <v>3</v>
      </c>
      <c r="F19" s="2">
        <f>$B$23</f>
        <v>1000</v>
      </c>
      <c r="G19" s="1">
        <v>0</v>
      </c>
      <c r="H19" s="1">
        <v>0</v>
      </c>
      <c r="I19" s="2">
        <v>0</v>
      </c>
      <c r="J19" s="1">
        <v>0</v>
      </c>
      <c r="K19" s="1">
        <v>0</v>
      </c>
    </row>
    <row r="20" spans="1:24" x14ac:dyDescent="0.3">
      <c r="E20" t="s">
        <v>4</v>
      </c>
      <c r="F20" s="1">
        <v>0</v>
      </c>
      <c r="G20" s="2">
        <f>$B$23</f>
        <v>1000</v>
      </c>
      <c r="H20" s="1">
        <v>0</v>
      </c>
      <c r="I20" s="1">
        <v>0</v>
      </c>
      <c r="J20" s="1">
        <v>0</v>
      </c>
      <c r="K20" s="1">
        <v>0</v>
      </c>
    </row>
    <row r="21" spans="1:24" x14ac:dyDescent="0.3">
      <c r="E21" t="s">
        <v>5</v>
      </c>
      <c r="F21" s="1">
        <v>0</v>
      </c>
      <c r="G21" s="1">
        <v>0</v>
      </c>
      <c r="H21" s="2">
        <v>0</v>
      </c>
      <c r="I21" s="1">
        <v>0</v>
      </c>
      <c r="J21" s="1">
        <v>0</v>
      </c>
      <c r="K21" s="1">
        <v>0</v>
      </c>
    </row>
    <row r="22" spans="1:24" x14ac:dyDescent="0.3">
      <c r="A22" t="s">
        <v>12</v>
      </c>
      <c r="E22" t="s">
        <v>6</v>
      </c>
      <c r="F22" s="2">
        <v>0</v>
      </c>
      <c r="G22" s="1">
        <v>0</v>
      </c>
      <c r="H22" s="1">
        <v>0</v>
      </c>
      <c r="I22" s="2">
        <v>1</v>
      </c>
      <c r="J22" s="1">
        <v>0</v>
      </c>
      <c r="K22" s="1">
        <v>0</v>
      </c>
    </row>
    <row r="23" spans="1:24" x14ac:dyDescent="0.3">
      <c r="A23" t="s">
        <v>2</v>
      </c>
      <c r="B23">
        <v>1000</v>
      </c>
      <c r="E23" t="s">
        <v>7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1">
        <v>0</v>
      </c>
    </row>
    <row r="24" spans="1:24" x14ac:dyDescent="0.3">
      <c r="E24" t="s">
        <v>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1</v>
      </c>
    </row>
    <row r="26" spans="1:24" x14ac:dyDescent="0.3"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M26" t="s">
        <v>9</v>
      </c>
      <c r="S26" t="s">
        <v>3</v>
      </c>
      <c r="T26" t="s">
        <v>4</v>
      </c>
      <c r="U26" t="s">
        <v>5</v>
      </c>
      <c r="V26" t="s">
        <v>6</v>
      </c>
      <c r="W26" t="s">
        <v>7</v>
      </c>
      <c r="X26" t="s">
        <v>8</v>
      </c>
    </row>
    <row r="27" spans="1:24" x14ac:dyDescent="0.3">
      <c r="A27" t="s">
        <v>17</v>
      </c>
      <c r="E27" t="s">
        <v>3</v>
      </c>
      <c r="F27" s="2">
        <f>F3+F11+F19</f>
        <v>1001</v>
      </c>
      <c r="G27" s="2">
        <f t="shared" ref="G27:K27" si="0">G3+G11+G19</f>
        <v>0</v>
      </c>
      <c r="H27" s="2">
        <f t="shared" si="0"/>
        <v>-1</v>
      </c>
      <c r="I27" s="2">
        <f t="shared" si="0"/>
        <v>0</v>
      </c>
      <c r="J27" s="2">
        <f t="shared" si="0"/>
        <v>0</v>
      </c>
      <c r="K27" s="2">
        <f t="shared" si="0"/>
        <v>0</v>
      </c>
      <c r="M27">
        <v>0</v>
      </c>
      <c r="R27" t="s">
        <v>3</v>
      </c>
      <c r="S27" s="2">
        <f>S3+S11</f>
        <v>0</v>
      </c>
      <c r="T27" s="2">
        <f t="shared" ref="T27:X27" si="1">T3+T11</f>
        <v>0</v>
      </c>
      <c r="U27" s="2">
        <f t="shared" si="1"/>
        <v>0</v>
      </c>
      <c r="V27" s="2">
        <f t="shared" si="1"/>
        <v>0</v>
      </c>
      <c r="W27" s="2">
        <f t="shared" si="1"/>
        <v>0</v>
      </c>
      <c r="X27" s="2">
        <f t="shared" si="1"/>
        <v>0</v>
      </c>
    </row>
    <row r="28" spans="1:24" x14ac:dyDescent="0.3">
      <c r="A28" t="s">
        <v>18</v>
      </c>
      <c r="E28" t="s">
        <v>4</v>
      </c>
      <c r="F28" s="2">
        <f t="shared" ref="F28:K28" si="2">F4+F12+F20</f>
        <v>0</v>
      </c>
      <c r="G28" s="2">
        <f t="shared" si="2"/>
        <v>1000</v>
      </c>
      <c r="H28" s="2">
        <f t="shared" si="2"/>
        <v>0</v>
      </c>
      <c r="I28" s="2">
        <f t="shared" si="2"/>
        <v>0</v>
      </c>
      <c r="J28" s="2">
        <f t="shared" si="2"/>
        <v>0</v>
      </c>
      <c r="K28" s="2">
        <f t="shared" si="2"/>
        <v>0</v>
      </c>
      <c r="M28">
        <v>0</v>
      </c>
      <c r="R28" t="s">
        <v>4</v>
      </c>
      <c r="S28" s="2">
        <f t="shared" ref="S28:X28" si="3">S4+S12</f>
        <v>0</v>
      </c>
      <c r="T28" s="2">
        <f t="shared" si="3"/>
        <v>-0.1</v>
      </c>
      <c r="U28" s="2">
        <f t="shared" si="3"/>
        <v>0</v>
      </c>
      <c r="V28" s="2">
        <f t="shared" si="3"/>
        <v>0.1</v>
      </c>
      <c r="W28" s="2">
        <f t="shared" si="3"/>
        <v>0</v>
      </c>
      <c r="X28" s="2">
        <f t="shared" si="3"/>
        <v>0</v>
      </c>
    </row>
    <row r="29" spans="1:24" x14ac:dyDescent="0.3">
      <c r="E29" t="s">
        <v>5</v>
      </c>
      <c r="F29" s="2">
        <f t="shared" ref="F29:K29" si="4">F5+F13+F21</f>
        <v>-1</v>
      </c>
      <c r="G29" s="2">
        <f t="shared" si="4"/>
        <v>0</v>
      </c>
      <c r="H29" s="2">
        <f t="shared" si="4"/>
        <v>2</v>
      </c>
      <c r="I29" s="2">
        <f t="shared" si="4"/>
        <v>0</v>
      </c>
      <c r="J29" s="2">
        <f t="shared" si="4"/>
        <v>-1</v>
      </c>
      <c r="K29" s="2">
        <f t="shared" si="4"/>
        <v>0</v>
      </c>
      <c r="M29">
        <v>0</v>
      </c>
      <c r="R29" t="s">
        <v>5</v>
      </c>
      <c r="S29" s="2">
        <f t="shared" ref="S29:X29" si="5">S5+S13</f>
        <v>0</v>
      </c>
      <c r="T29" s="2">
        <f t="shared" si="5"/>
        <v>0</v>
      </c>
      <c r="U29" s="2">
        <f t="shared" si="5"/>
        <v>0</v>
      </c>
      <c r="V29" s="2">
        <f t="shared" si="5"/>
        <v>0</v>
      </c>
      <c r="W29" s="2">
        <f t="shared" si="5"/>
        <v>0</v>
      </c>
      <c r="X29" s="2">
        <f t="shared" si="5"/>
        <v>0</v>
      </c>
    </row>
    <row r="30" spans="1:24" x14ac:dyDescent="0.3">
      <c r="E30" t="s">
        <v>6</v>
      </c>
      <c r="F30" s="2">
        <f t="shared" ref="F30:K30" si="6">F6+F14+F22</f>
        <v>0</v>
      </c>
      <c r="G30" s="2">
        <f t="shared" si="6"/>
        <v>0</v>
      </c>
      <c r="H30" s="2">
        <f t="shared" si="6"/>
        <v>0</v>
      </c>
      <c r="I30" s="2">
        <f t="shared" si="6"/>
        <v>1</v>
      </c>
      <c r="J30" s="2">
        <f t="shared" si="6"/>
        <v>0</v>
      </c>
      <c r="K30" s="2">
        <f t="shared" si="6"/>
        <v>0</v>
      </c>
      <c r="M30">
        <f>B7</f>
        <v>-1</v>
      </c>
      <c r="R30" t="s">
        <v>6</v>
      </c>
      <c r="S30" s="2">
        <f t="shared" ref="S30:X30" si="7">S6+S14</f>
        <v>0</v>
      </c>
      <c r="T30" s="2">
        <f t="shared" si="7"/>
        <v>0.1</v>
      </c>
      <c r="U30" s="2">
        <f t="shared" si="7"/>
        <v>0</v>
      </c>
      <c r="V30" s="2">
        <f t="shared" si="7"/>
        <v>-0.2</v>
      </c>
      <c r="W30" s="2">
        <f t="shared" si="7"/>
        <v>0</v>
      </c>
      <c r="X30" s="2">
        <f t="shared" si="7"/>
        <v>0.1</v>
      </c>
    </row>
    <row r="31" spans="1:24" x14ac:dyDescent="0.3">
      <c r="E31" t="s">
        <v>7</v>
      </c>
      <c r="F31" s="2">
        <f t="shared" ref="F31:K31" si="8">F7+F15+F23</f>
        <v>0</v>
      </c>
      <c r="G31" s="2">
        <f t="shared" si="8"/>
        <v>0</v>
      </c>
      <c r="H31" s="2">
        <f t="shared" si="8"/>
        <v>-1</v>
      </c>
      <c r="I31" s="2">
        <f t="shared" si="8"/>
        <v>0</v>
      </c>
      <c r="J31" s="2">
        <f t="shared" si="8"/>
        <v>1</v>
      </c>
      <c r="K31" s="2">
        <f t="shared" si="8"/>
        <v>0</v>
      </c>
      <c r="M31">
        <v>0</v>
      </c>
      <c r="R31" t="s">
        <v>7</v>
      </c>
      <c r="S31" s="2">
        <f t="shared" ref="S31:X31" si="9">S7+S15</f>
        <v>0</v>
      </c>
      <c r="T31" s="2">
        <f t="shared" si="9"/>
        <v>0</v>
      </c>
      <c r="U31" s="2">
        <f t="shared" si="9"/>
        <v>0</v>
      </c>
      <c r="V31" s="2">
        <f t="shared" si="9"/>
        <v>0</v>
      </c>
      <c r="W31" s="2">
        <f t="shared" si="9"/>
        <v>0</v>
      </c>
      <c r="X31" s="2">
        <f t="shared" si="9"/>
        <v>0</v>
      </c>
    </row>
    <row r="32" spans="1:24" x14ac:dyDescent="0.3">
      <c r="E32" t="s">
        <v>8</v>
      </c>
      <c r="F32" s="2">
        <f t="shared" ref="F32:K32" si="10">F8+F16+F24</f>
        <v>0</v>
      </c>
      <c r="G32" s="2">
        <f t="shared" si="10"/>
        <v>0</v>
      </c>
      <c r="H32" s="2">
        <f t="shared" si="10"/>
        <v>0</v>
      </c>
      <c r="I32" s="2">
        <f t="shared" si="10"/>
        <v>0</v>
      </c>
      <c r="J32" s="2">
        <f t="shared" si="10"/>
        <v>0</v>
      </c>
      <c r="K32" s="2">
        <f t="shared" si="10"/>
        <v>1</v>
      </c>
      <c r="M32">
        <v>0</v>
      </c>
      <c r="R32" t="s">
        <v>8</v>
      </c>
      <c r="S32" s="2">
        <f t="shared" ref="S32:X32" si="11">S8+S16</f>
        <v>0</v>
      </c>
      <c r="T32" s="2">
        <f t="shared" si="11"/>
        <v>0</v>
      </c>
      <c r="U32" s="2">
        <f t="shared" si="11"/>
        <v>0</v>
      </c>
      <c r="V32" s="2">
        <f t="shared" si="11"/>
        <v>0.1</v>
      </c>
      <c r="W32" s="2">
        <f t="shared" si="11"/>
        <v>0</v>
      </c>
      <c r="X32" s="2">
        <f t="shared" si="11"/>
        <v>-0.1</v>
      </c>
    </row>
    <row r="34" spans="6:24" x14ac:dyDescent="0.3">
      <c r="M34" t="s">
        <v>13</v>
      </c>
    </row>
    <row r="35" spans="6:24" x14ac:dyDescent="0.3">
      <c r="F35" s="1">
        <f t="array" ref="F35:K40">MINVERSE(F27:K32)</f>
        <v>9.999999999999998E-4</v>
      </c>
      <c r="G35" s="1">
        <v>0</v>
      </c>
      <c r="H35" s="1">
        <v>9.999999999999998E-4</v>
      </c>
      <c r="I35" s="1">
        <v>0</v>
      </c>
      <c r="J35" s="1">
        <v>9.999999999999998E-4</v>
      </c>
      <c r="K35" s="1">
        <v>0</v>
      </c>
      <c r="M35">
        <f t="array" ref="M35:M40">MMULT(F35:K40,M27:M32)</f>
        <v>0</v>
      </c>
      <c r="S35">
        <f>F27+$Q$38*S27</f>
        <v>1001</v>
      </c>
      <c r="T35">
        <f t="shared" ref="T35:X35" si="12">G27+$Q$38*T27</f>
        <v>0</v>
      </c>
      <c r="U35">
        <f t="shared" si="12"/>
        <v>-1</v>
      </c>
      <c r="V35">
        <f t="shared" si="12"/>
        <v>0</v>
      </c>
      <c r="W35">
        <f t="shared" si="12"/>
        <v>0</v>
      </c>
      <c r="X35">
        <f t="shared" si="12"/>
        <v>0</v>
      </c>
    </row>
    <row r="36" spans="6:24" x14ac:dyDescent="0.3">
      <c r="F36" s="1">
        <v>0</v>
      </c>
      <c r="G36" s="1">
        <v>1E-3</v>
      </c>
      <c r="H36" s="1">
        <v>0</v>
      </c>
      <c r="I36" s="1">
        <v>0</v>
      </c>
      <c r="J36" s="1">
        <v>0</v>
      </c>
      <c r="K36" s="1">
        <v>0</v>
      </c>
      <c r="M36">
        <v>0</v>
      </c>
      <c r="S36">
        <f t="shared" ref="S36:S40" si="13">F28+$Q$38*S28</f>
        <v>0</v>
      </c>
      <c r="T36">
        <f t="shared" ref="T36:T40" si="14">G28+$Q$38*T28</f>
        <v>999.61771917084707</v>
      </c>
      <c r="U36">
        <f t="shared" ref="U36:U40" si="15">H28+$Q$38*U28</f>
        <v>0</v>
      </c>
      <c r="V36">
        <f t="shared" ref="V36:V40" si="16">I28+$Q$38*V28</f>
        <v>0.38228082915292466</v>
      </c>
      <c r="W36">
        <f t="shared" ref="W36:W40" si="17">J28+$Q$38*W28</f>
        <v>0</v>
      </c>
      <c r="X36">
        <f t="shared" ref="X36:X40" si="18">K28+$Q$38*X28</f>
        <v>0</v>
      </c>
    </row>
    <row r="37" spans="6:24" x14ac:dyDescent="0.3">
      <c r="F37" s="1">
        <v>1E-3</v>
      </c>
      <c r="G37" s="1">
        <v>0</v>
      </c>
      <c r="H37" s="1">
        <v>1.0009999999999999</v>
      </c>
      <c r="I37" s="1">
        <v>0</v>
      </c>
      <c r="J37" s="1">
        <v>1.0009999999999999</v>
      </c>
      <c r="K37" s="1">
        <v>0</v>
      </c>
      <c r="M37">
        <v>0</v>
      </c>
      <c r="S37">
        <f t="shared" si="13"/>
        <v>-1</v>
      </c>
      <c r="T37">
        <f t="shared" si="14"/>
        <v>0</v>
      </c>
      <c r="U37">
        <f t="shared" si="15"/>
        <v>2</v>
      </c>
      <c r="V37">
        <f t="shared" si="16"/>
        <v>0</v>
      </c>
      <c r="W37">
        <f t="shared" si="17"/>
        <v>-1</v>
      </c>
      <c r="X37">
        <f t="shared" si="18"/>
        <v>0</v>
      </c>
    </row>
    <row r="38" spans="6:24" x14ac:dyDescent="0.3"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M38">
        <v>-1</v>
      </c>
      <c r="P38" t="s">
        <v>20</v>
      </c>
      <c r="Q38">
        <v>3.8228082915292463</v>
      </c>
      <c r="S38">
        <f t="shared" si="13"/>
        <v>0</v>
      </c>
      <c r="T38">
        <f t="shared" si="14"/>
        <v>0.38228082915292466</v>
      </c>
      <c r="U38">
        <f t="shared" si="15"/>
        <v>0</v>
      </c>
      <c r="V38">
        <f t="shared" si="16"/>
        <v>0.23543834169415068</v>
      </c>
      <c r="W38">
        <f t="shared" si="17"/>
        <v>0</v>
      </c>
      <c r="X38">
        <f t="shared" si="18"/>
        <v>0.38228082915292466</v>
      </c>
    </row>
    <row r="39" spans="6:24" x14ac:dyDescent="0.3">
      <c r="F39" s="1">
        <v>1E-3</v>
      </c>
      <c r="G39" s="1">
        <v>0</v>
      </c>
      <c r="H39" s="1">
        <v>1.0009999999999999</v>
      </c>
      <c r="I39" s="1">
        <v>0</v>
      </c>
      <c r="J39" s="1">
        <v>2.0009999999999999</v>
      </c>
      <c r="K39" s="1">
        <v>0</v>
      </c>
      <c r="M39">
        <v>0</v>
      </c>
      <c r="P39" t="s">
        <v>19</v>
      </c>
      <c r="S39">
        <f t="shared" si="13"/>
        <v>0</v>
      </c>
      <c r="T39">
        <f t="shared" si="14"/>
        <v>0</v>
      </c>
      <c r="U39">
        <f t="shared" si="15"/>
        <v>-1</v>
      </c>
      <c r="V39">
        <f t="shared" si="16"/>
        <v>0</v>
      </c>
      <c r="W39">
        <f t="shared" si="17"/>
        <v>1</v>
      </c>
      <c r="X39">
        <f t="shared" si="18"/>
        <v>0</v>
      </c>
    </row>
    <row r="40" spans="6:24" x14ac:dyDescent="0.3"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M40">
        <v>0</v>
      </c>
      <c r="S40">
        <f t="shared" si="13"/>
        <v>0</v>
      </c>
      <c r="T40">
        <f t="shared" si="14"/>
        <v>0</v>
      </c>
      <c r="U40">
        <f t="shared" si="15"/>
        <v>0</v>
      </c>
      <c r="V40">
        <f t="shared" si="16"/>
        <v>0.38228082915292466</v>
      </c>
      <c r="W40">
        <f t="shared" si="17"/>
        <v>0</v>
      </c>
      <c r="X40">
        <f t="shared" si="18"/>
        <v>0.61771917084707528</v>
      </c>
    </row>
    <row r="43" spans="6:24" x14ac:dyDescent="0.3">
      <c r="Q43" t="s">
        <v>21</v>
      </c>
      <c r="S43">
        <f>MDETERM(S35:X40)</f>
        <v>-793.85868540364675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6C4A-531D-44C9-BB5F-D1026C17A0EB}">
  <dimension ref="A2:X43"/>
  <sheetViews>
    <sheetView tabSelected="1" workbookViewId="0">
      <selection activeCell="B6" sqref="B6"/>
    </sheetView>
  </sheetViews>
  <sheetFormatPr defaultRowHeight="14.4" x14ac:dyDescent="0.3"/>
  <cols>
    <col min="13" max="13" width="12" bestFit="1" customWidth="1"/>
    <col min="19" max="19" width="11" bestFit="1" customWidth="1"/>
  </cols>
  <sheetData>
    <row r="2" spans="1:24" x14ac:dyDescent="0.3">
      <c r="A2" t="s">
        <v>11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</row>
    <row r="3" spans="1:24" x14ac:dyDescent="0.3">
      <c r="A3" t="s">
        <v>10</v>
      </c>
      <c r="B3" s="3">
        <v>10</v>
      </c>
      <c r="E3" t="s">
        <v>3</v>
      </c>
      <c r="F3" s="2">
        <f>$B$3*$B$5/$B$4</f>
        <v>0.1</v>
      </c>
      <c r="G3" s="1">
        <v>0</v>
      </c>
      <c r="H3" s="2">
        <f>-$B$3*$B$5/$B$4</f>
        <v>-0.1</v>
      </c>
      <c r="I3" s="2">
        <v>0</v>
      </c>
      <c r="J3" s="1">
        <v>0</v>
      </c>
      <c r="K3" s="1">
        <v>0</v>
      </c>
      <c r="O3" t="s">
        <v>16</v>
      </c>
      <c r="P3" t="s">
        <v>14</v>
      </c>
      <c r="R3" t="s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">
      <c r="A4" t="s">
        <v>0</v>
      </c>
      <c r="B4">
        <v>10</v>
      </c>
      <c r="E4" t="s">
        <v>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O4">
        <f>B7/B4</f>
        <v>-0.1</v>
      </c>
      <c r="P4" t="s">
        <v>15</v>
      </c>
      <c r="R4" t="s">
        <v>4</v>
      </c>
      <c r="S4" s="1">
        <v>0</v>
      </c>
      <c r="T4" s="1">
        <f>$O$4</f>
        <v>-0.1</v>
      </c>
      <c r="U4" s="1">
        <v>0</v>
      </c>
      <c r="V4" s="1">
        <f>-$O$4</f>
        <v>0.1</v>
      </c>
      <c r="W4" s="1">
        <v>0</v>
      </c>
      <c r="X4" s="1">
        <v>0</v>
      </c>
    </row>
    <row r="5" spans="1:24" x14ac:dyDescent="0.3">
      <c r="A5" t="s">
        <v>1</v>
      </c>
      <c r="B5">
        <v>0.1</v>
      </c>
      <c r="E5" t="s">
        <v>5</v>
      </c>
      <c r="F5" s="2">
        <f>-$B$3*$B$5/$B$4</f>
        <v>-0.1</v>
      </c>
      <c r="G5" s="1">
        <v>0</v>
      </c>
      <c r="H5" s="2">
        <f>$B$3*$B$5/$B$4</f>
        <v>0.1</v>
      </c>
      <c r="I5" s="1">
        <v>0</v>
      </c>
      <c r="J5" s="1">
        <v>0</v>
      </c>
      <c r="K5" s="1">
        <v>0</v>
      </c>
      <c r="R5" t="s">
        <v>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E6" t="s">
        <v>6</v>
      </c>
      <c r="F6" s="2">
        <v>0</v>
      </c>
      <c r="G6" s="1">
        <v>0</v>
      </c>
      <c r="H6" s="1">
        <v>0</v>
      </c>
      <c r="I6" s="2">
        <v>0</v>
      </c>
      <c r="J6" s="1">
        <v>0</v>
      </c>
      <c r="K6" s="1">
        <v>0</v>
      </c>
      <c r="R6" t="s">
        <v>6</v>
      </c>
      <c r="S6" s="1">
        <v>0</v>
      </c>
      <c r="T6" s="1">
        <f>-$O$4</f>
        <v>0.1</v>
      </c>
      <c r="U6" s="1">
        <v>0</v>
      </c>
      <c r="V6" s="1">
        <f>$O$4</f>
        <v>-0.1</v>
      </c>
      <c r="W6" s="1">
        <v>0</v>
      </c>
      <c r="X6" s="1">
        <v>0</v>
      </c>
    </row>
    <row r="7" spans="1:24" x14ac:dyDescent="0.3">
      <c r="A7" t="s">
        <v>9</v>
      </c>
      <c r="B7">
        <v>-1</v>
      </c>
      <c r="E7" t="s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R7" t="s">
        <v>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E8" t="s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R8" t="s">
        <v>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10" spans="1:24" x14ac:dyDescent="0.3"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S10" t="s">
        <v>3</v>
      </c>
      <c r="T10" t="s">
        <v>4</v>
      </c>
      <c r="U10" t="s">
        <v>5</v>
      </c>
      <c r="V10" t="s">
        <v>6</v>
      </c>
      <c r="W10" t="s">
        <v>7</v>
      </c>
      <c r="X10" t="s">
        <v>8</v>
      </c>
    </row>
    <row r="11" spans="1:24" x14ac:dyDescent="0.3">
      <c r="E11" t="s">
        <v>3</v>
      </c>
      <c r="F11" s="2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R11" t="s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E12" t="s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R12" t="s">
        <v>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">
      <c r="E13" t="s">
        <v>5</v>
      </c>
      <c r="F13" s="2">
        <v>0</v>
      </c>
      <c r="G13" s="1">
        <v>0</v>
      </c>
      <c r="H13" s="2">
        <f>$B$3*$B$5/$B$4</f>
        <v>0.1</v>
      </c>
      <c r="I13" s="1">
        <v>0</v>
      </c>
      <c r="J13" s="2">
        <f>-$B$3*$B$5/$B$4</f>
        <v>-0.1</v>
      </c>
      <c r="K13" s="1">
        <v>0</v>
      </c>
      <c r="R13" t="s">
        <v>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">
      <c r="E14" t="s">
        <v>6</v>
      </c>
      <c r="F14" s="2">
        <v>0</v>
      </c>
      <c r="G14" s="1">
        <v>0</v>
      </c>
      <c r="H14" s="1">
        <v>0</v>
      </c>
      <c r="I14" s="2">
        <v>0</v>
      </c>
      <c r="J14" s="1">
        <v>0</v>
      </c>
      <c r="K14" s="1">
        <v>0</v>
      </c>
      <c r="R14" t="s">
        <v>6</v>
      </c>
      <c r="S14" s="1">
        <v>0</v>
      </c>
      <c r="T14" s="1">
        <v>0</v>
      </c>
      <c r="U14" s="1">
        <v>0</v>
      </c>
      <c r="V14" s="1">
        <f>$O$4</f>
        <v>-0.1</v>
      </c>
      <c r="W14" s="1">
        <v>0</v>
      </c>
      <c r="X14" s="1">
        <f>-$O$4</f>
        <v>0.1</v>
      </c>
    </row>
    <row r="15" spans="1:24" x14ac:dyDescent="0.3">
      <c r="E15" t="s">
        <v>7</v>
      </c>
      <c r="F15" s="1">
        <v>0</v>
      </c>
      <c r="G15" s="1">
        <v>0</v>
      </c>
      <c r="H15" s="2">
        <f>-$B$3*$B$5/$B$4</f>
        <v>-0.1</v>
      </c>
      <c r="I15" s="1">
        <v>0</v>
      </c>
      <c r="J15" s="2">
        <f>$B$3*$B$5/$B$4</f>
        <v>0.1</v>
      </c>
      <c r="K15" s="1">
        <v>0</v>
      </c>
      <c r="R15" t="s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E16" t="s">
        <v>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R16" t="s">
        <v>8</v>
      </c>
      <c r="S16" s="1">
        <v>0</v>
      </c>
      <c r="T16" s="1">
        <v>0</v>
      </c>
      <c r="U16" s="1">
        <v>0</v>
      </c>
      <c r="V16" s="1">
        <f>-$O$4</f>
        <v>0.1</v>
      </c>
      <c r="W16" s="1">
        <v>0</v>
      </c>
      <c r="X16" s="1">
        <f>$O$4</f>
        <v>-0.1</v>
      </c>
    </row>
    <row r="18" spans="1:24" x14ac:dyDescent="0.3"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</row>
    <row r="19" spans="1:24" x14ac:dyDescent="0.3">
      <c r="A19" t="s">
        <v>22</v>
      </c>
      <c r="B19">
        <v>1</v>
      </c>
      <c r="E19" t="s">
        <v>3</v>
      </c>
      <c r="F19" s="2">
        <v>0</v>
      </c>
      <c r="G19" s="1">
        <v>0</v>
      </c>
      <c r="H19" s="1">
        <v>0</v>
      </c>
      <c r="I19" s="2">
        <v>0</v>
      </c>
      <c r="J19" s="1">
        <v>0</v>
      </c>
      <c r="K19" s="1">
        <v>0</v>
      </c>
    </row>
    <row r="20" spans="1:24" x14ac:dyDescent="0.3">
      <c r="E20" t="s">
        <v>4</v>
      </c>
      <c r="F20" s="1">
        <v>0</v>
      </c>
      <c r="G20" s="2">
        <v>0</v>
      </c>
      <c r="H20" s="1">
        <v>0</v>
      </c>
      <c r="I20" s="1">
        <v>0</v>
      </c>
      <c r="J20" s="1">
        <v>0</v>
      </c>
      <c r="K20" s="1">
        <v>0</v>
      </c>
    </row>
    <row r="21" spans="1:24" x14ac:dyDescent="0.3">
      <c r="E21" t="s">
        <v>5</v>
      </c>
      <c r="F21" s="1">
        <v>0</v>
      </c>
      <c r="G21" s="1">
        <v>0</v>
      </c>
      <c r="H21" s="2">
        <v>0</v>
      </c>
      <c r="I21" s="1">
        <v>0</v>
      </c>
      <c r="J21" s="1">
        <v>0</v>
      </c>
      <c r="K21" s="1">
        <v>0</v>
      </c>
    </row>
    <row r="22" spans="1:24" x14ac:dyDescent="0.3">
      <c r="E22" t="s">
        <v>6</v>
      </c>
      <c r="F22" s="2">
        <v>0</v>
      </c>
      <c r="G22" s="1">
        <v>0</v>
      </c>
      <c r="H22" s="1">
        <v>0</v>
      </c>
      <c r="I22" s="2">
        <f>B19</f>
        <v>1</v>
      </c>
      <c r="J22" s="1">
        <v>0</v>
      </c>
      <c r="K22" s="1">
        <v>0</v>
      </c>
    </row>
    <row r="23" spans="1:24" x14ac:dyDescent="0.3">
      <c r="E23" t="s">
        <v>7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1">
        <v>0</v>
      </c>
    </row>
    <row r="24" spans="1:24" x14ac:dyDescent="0.3">
      <c r="E24" t="s">
        <v>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f>B19</f>
        <v>1</v>
      </c>
    </row>
    <row r="26" spans="1:24" x14ac:dyDescent="0.3"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M26" t="s">
        <v>9</v>
      </c>
      <c r="S26" t="s">
        <v>3</v>
      </c>
      <c r="T26" t="s">
        <v>4</v>
      </c>
      <c r="U26" t="s">
        <v>5</v>
      </c>
      <c r="V26" t="s">
        <v>6</v>
      </c>
      <c r="W26" t="s">
        <v>7</v>
      </c>
      <c r="X26" t="s">
        <v>8</v>
      </c>
    </row>
    <row r="27" spans="1:24" x14ac:dyDescent="0.3">
      <c r="A27" t="s">
        <v>17</v>
      </c>
      <c r="E27" t="s">
        <v>3</v>
      </c>
      <c r="F27" s="4">
        <f>F3+F11+F19</f>
        <v>0.1</v>
      </c>
      <c r="G27" s="4">
        <f t="shared" ref="G27:K27" si="0">G3+G11+G19</f>
        <v>0</v>
      </c>
      <c r="H27" s="4">
        <f t="shared" si="0"/>
        <v>-0.1</v>
      </c>
      <c r="I27" s="4">
        <f t="shared" si="0"/>
        <v>0</v>
      </c>
      <c r="J27" s="4">
        <f t="shared" si="0"/>
        <v>0</v>
      </c>
      <c r="K27" s="4">
        <f t="shared" si="0"/>
        <v>0</v>
      </c>
      <c r="M27" s="5">
        <v>0</v>
      </c>
      <c r="R27" t="s">
        <v>3</v>
      </c>
      <c r="S27" s="4">
        <f>S3+S11</f>
        <v>0</v>
      </c>
      <c r="T27" s="4">
        <f t="shared" ref="T27:X27" si="1">T3+T11</f>
        <v>0</v>
      </c>
      <c r="U27" s="4">
        <f t="shared" si="1"/>
        <v>0</v>
      </c>
      <c r="V27" s="4">
        <f t="shared" si="1"/>
        <v>0</v>
      </c>
      <c r="W27" s="4">
        <f t="shared" si="1"/>
        <v>0</v>
      </c>
      <c r="X27" s="4">
        <f t="shared" si="1"/>
        <v>0</v>
      </c>
    </row>
    <row r="28" spans="1:24" x14ac:dyDescent="0.3">
      <c r="A28" t="s">
        <v>18</v>
      </c>
      <c r="E28" t="s">
        <v>4</v>
      </c>
      <c r="F28" s="4">
        <f t="shared" ref="F28:K32" si="2">F4+F12+F20</f>
        <v>0</v>
      </c>
      <c r="G28" s="4">
        <f t="shared" si="2"/>
        <v>0</v>
      </c>
      <c r="H28" s="4">
        <f t="shared" si="2"/>
        <v>0</v>
      </c>
      <c r="I28" s="4">
        <f t="shared" si="2"/>
        <v>0</v>
      </c>
      <c r="J28" s="4">
        <f t="shared" si="2"/>
        <v>0</v>
      </c>
      <c r="K28" s="4">
        <f t="shared" si="2"/>
        <v>0</v>
      </c>
      <c r="M28" s="5">
        <v>0</v>
      </c>
      <c r="R28" t="s">
        <v>4</v>
      </c>
      <c r="S28" s="4">
        <f t="shared" ref="S28:X32" si="3">S4+S12</f>
        <v>0</v>
      </c>
      <c r="T28" s="4">
        <f t="shared" si="3"/>
        <v>-0.1</v>
      </c>
      <c r="U28" s="4">
        <f t="shared" si="3"/>
        <v>0</v>
      </c>
      <c r="V28" s="4">
        <f t="shared" si="3"/>
        <v>0.1</v>
      </c>
      <c r="W28" s="4">
        <f t="shared" si="3"/>
        <v>0</v>
      </c>
      <c r="X28" s="4">
        <f t="shared" si="3"/>
        <v>0</v>
      </c>
    </row>
    <row r="29" spans="1:24" x14ac:dyDescent="0.3">
      <c r="E29" t="s">
        <v>5</v>
      </c>
      <c r="F29" s="4">
        <f t="shared" si="2"/>
        <v>-0.1</v>
      </c>
      <c r="G29" s="4">
        <f t="shared" si="2"/>
        <v>0</v>
      </c>
      <c r="H29" s="2">
        <f t="shared" si="2"/>
        <v>0.2</v>
      </c>
      <c r="I29" s="2">
        <f t="shared" si="2"/>
        <v>0</v>
      </c>
      <c r="J29" s="2">
        <f t="shared" si="2"/>
        <v>-0.1</v>
      </c>
      <c r="K29" s="2">
        <f t="shared" si="2"/>
        <v>0</v>
      </c>
      <c r="M29">
        <v>0</v>
      </c>
      <c r="R29" t="s">
        <v>5</v>
      </c>
      <c r="S29" s="4">
        <f t="shared" si="3"/>
        <v>0</v>
      </c>
      <c r="T29" s="4">
        <f t="shared" si="3"/>
        <v>0</v>
      </c>
      <c r="U29" s="2">
        <f t="shared" si="3"/>
        <v>0</v>
      </c>
      <c r="V29" s="2">
        <f t="shared" si="3"/>
        <v>0</v>
      </c>
      <c r="W29" s="2">
        <f t="shared" si="3"/>
        <v>0</v>
      </c>
      <c r="X29" s="2">
        <f t="shared" si="3"/>
        <v>0</v>
      </c>
    </row>
    <row r="30" spans="1:24" x14ac:dyDescent="0.3">
      <c r="E30" t="s">
        <v>6</v>
      </c>
      <c r="F30" s="4">
        <f t="shared" si="2"/>
        <v>0</v>
      </c>
      <c r="G30" s="4">
        <f t="shared" si="2"/>
        <v>0</v>
      </c>
      <c r="H30" s="2">
        <f t="shared" si="2"/>
        <v>0</v>
      </c>
      <c r="I30" s="2">
        <f t="shared" si="2"/>
        <v>1</v>
      </c>
      <c r="J30" s="2">
        <f t="shared" si="2"/>
        <v>0</v>
      </c>
      <c r="K30" s="2">
        <f t="shared" si="2"/>
        <v>0</v>
      </c>
      <c r="M30">
        <v>0</v>
      </c>
      <c r="R30" t="s">
        <v>6</v>
      </c>
      <c r="S30" s="4">
        <f t="shared" si="3"/>
        <v>0</v>
      </c>
      <c r="T30" s="4">
        <f t="shared" si="3"/>
        <v>0.1</v>
      </c>
      <c r="U30" s="2">
        <f t="shared" si="3"/>
        <v>0</v>
      </c>
      <c r="V30" s="2">
        <f t="shared" si="3"/>
        <v>-0.2</v>
      </c>
      <c r="W30" s="2">
        <f t="shared" si="3"/>
        <v>0</v>
      </c>
      <c r="X30" s="2">
        <f t="shared" si="3"/>
        <v>0.1</v>
      </c>
    </row>
    <row r="31" spans="1:24" x14ac:dyDescent="0.3">
      <c r="E31" t="s">
        <v>7</v>
      </c>
      <c r="F31" s="4">
        <f t="shared" si="2"/>
        <v>0</v>
      </c>
      <c r="G31" s="4">
        <f t="shared" si="2"/>
        <v>0</v>
      </c>
      <c r="H31" s="2">
        <f t="shared" si="2"/>
        <v>-0.1</v>
      </c>
      <c r="I31" s="2">
        <f t="shared" si="2"/>
        <v>0</v>
      </c>
      <c r="J31" s="2">
        <f t="shared" si="2"/>
        <v>0.1</v>
      </c>
      <c r="K31" s="2">
        <f t="shared" si="2"/>
        <v>0</v>
      </c>
      <c r="M31">
        <f>B7</f>
        <v>-1</v>
      </c>
      <c r="R31" t="s">
        <v>7</v>
      </c>
      <c r="S31" s="4">
        <f t="shared" si="3"/>
        <v>0</v>
      </c>
      <c r="T31" s="4">
        <f t="shared" si="3"/>
        <v>0</v>
      </c>
      <c r="U31" s="2">
        <f t="shared" si="3"/>
        <v>0</v>
      </c>
      <c r="V31" s="2">
        <f t="shared" si="3"/>
        <v>0</v>
      </c>
      <c r="W31" s="2">
        <f t="shared" si="3"/>
        <v>0</v>
      </c>
      <c r="X31" s="2">
        <f t="shared" si="3"/>
        <v>0</v>
      </c>
    </row>
    <row r="32" spans="1:24" x14ac:dyDescent="0.3">
      <c r="E32" t="s">
        <v>8</v>
      </c>
      <c r="F32" s="4">
        <f t="shared" si="2"/>
        <v>0</v>
      </c>
      <c r="G32" s="4">
        <f t="shared" si="2"/>
        <v>0</v>
      </c>
      <c r="H32" s="2">
        <f t="shared" si="2"/>
        <v>0</v>
      </c>
      <c r="I32" s="2">
        <f t="shared" si="2"/>
        <v>0</v>
      </c>
      <c r="J32" s="2">
        <f t="shared" si="2"/>
        <v>0</v>
      </c>
      <c r="K32" s="2">
        <f t="shared" si="2"/>
        <v>1</v>
      </c>
      <c r="M32">
        <v>0</v>
      </c>
      <c r="R32" t="s">
        <v>8</v>
      </c>
      <c r="S32" s="4">
        <f t="shared" si="3"/>
        <v>0</v>
      </c>
      <c r="T32" s="4">
        <f t="shared" si="3"/>
        <v>0</v>
      </c>
      <c r="U32" s="2">
        <f t="shared" si="3"/>
        <v>0</v>
      </c>
      <c r="V32" s="2">
        <f t="shared" si="3"/>
        <v>0.1</v>
      </c>
      <c r="W32" s="2">
        <f t="shared" si="3"/>
        <v>0</v>
      </c>
      <c r="X32" s="2">
        <f t="shared" si="3"/>
        <v>-0.1</v>
      </c>
    </row>
    <row r="34" spans="6:24" x14ac:dyDescent="0.3">
      <c r="M34" t="s">
        <v>13</v>
      </c>
    </row>
    <row r="35" spans="6:24" x14ac:dyDescent="0.3">
      <c r="F35" s="1"/>
      <c r="G35" s="1"/>
      <c r="H35" s="1"/>
      <c r="I35" s="1"/>
      <c r="J35" s="1"/>
      <c r="K35" s="1"/>
      <c r="S35" s="5">
        <f>F27+$Q$38*S27</f>
        <v>0.1</v>
      </c>
      <c r="T35" s="5">
        <f t="shared" ref="T35:X40" si="4">G27+$Q$38*T27</f>
        <v>0</v>
      </c>
      <c r="U35" s="5">
        <f t="shared" si="4"/>
        <v>-0.1</v>
      </c>
      <c r="V35" s="5">
        <f t="shared" si="4"/>
        <v>0</v>
      </c>
      <c r="W35" s="5">
        <f t="shared" si="4"/>
        <v>0</v>
      </c>
      <c r="X35" s="5">
        <f t="shared" si="4"/>
        <v>0</v>
      </c>
    </row>
    <row r="36" spans="6:24" x14ac:dyDescent="0.3">
      <c r="F36" s="1"/>
      <c r="G36" s="1"/>
      <c r="H36" s="1"/>
      <c r="I36" s="1"/>
      <c r="J36" s="1"/>
      <c r="K36" s="1"/>
      <c r="S36" s="5">
        <f t="shared" ref="S36:S40" si="5">F28+$Q$38*S28</f>
        <v>0</v>
      </c>
      <c r="T36" s="5">
        <f t="shared" si="4"/>
        <v>-0.3819660112501046</v>
      </c>
      <c r="U36" s="5">
        <f t="shared" si="4"/>
        <v>0</v>
      </c>
      <c r="V36" s="5">
        <f t="shared" si="4"/>
        <v>0.3819660112501046</v>
      </c>
      <c r="W36" s="5">
        <f t="shared" si="4"/>
        <v>0</v>
      </c>
      <c r="X36" s="5">
        <f t="shared" si="4"/>
        <v>0</v>
      </c>
    </row>
    <row r="37" spans="6:24" x14ac:dyDescent="0.3">
      <c r="F37" s="1"/>
      <c r="G37" s="1"/>
      <c r="H37" s="1">
        <f t="array" ref="H37:K40">MINVERSE(H29:K32)</f>
        <v>10</v>
      </c>
      <c r="I37" s="1">
        <v>0</v>
      </c>
      <c r="J37" s="1">
        <v>10</v>
      </c>
      <c r="K37" s="1">
        <v>0</v>
      </c>
      <c r="M37">
        <f t="array" ref="M37:M40">MMULT(H37:K40,M29:M32)</f>
        <v>-10</v>
      </c>
      <c r="S37" s="5">
        <f t="shared" si="5"/>
        <v>-0.1</v>
      </c>
      <c r="T37" s="5">
        <f t="shared" si="4"/>
        <v>0</v>
      </c>
      <c r="U37">
        <f t="shared" si="4"/>
        <v>0.2</v>
      </c>
      <c r="V37">
        <f t="shared" si="4"/>
        <v>0</v>
      </c>
      <c r="W37">
        <f t="shared" si="4"/>
        <v>-0.1</v>
      </c>
      <c r="X37">
        <f t="shared" si="4"/>
        <v>0</v>
      </c>
    </row>
    <row r="38" spans="6:24" x14ac:dyDescent="0.3">
      <c r="F38" s="1"/>
      <c r="G38" s="1"/>
      <c r="H38" s="1">
        <v>0</v>
      </c>
      <c r="I38" s="1">
        <v>1</v>
      </c>
      <c r="J38" s="1">
        <v>0</v>
      </c>
      <c r="K38" s="1">
        <v>0</v>
      </c>
      <c r="M38">
        <v>0</v>
      </c>
      <c r="P38" t="s">
        <v>20</v>
      </c>
      <c r="Q38">
        <v>3.8196601125010456</v>
      </c>
      <c r="S38" s="5">
        <f t="shared" si="5"/>
        <v>0</v>
      </c>
      <c r="T38" s="5">
        <f t="shared" si="4"/>
        <v>0.3819660112501046</v>
      </c>
      <c r="U38">
        <f t="shared" si="4"/>
        <v>0</v>
      </c>
      <c r="V38">
        <f t="shared" si="4"/>
        <v>0.2360679774997908</v>
      </c>
      <c r="W38">
        <f t="shared" si="4"/>
        <v>0</v>
      </c>
      <c r="X38">
        <f t="shared" si="4"/>
        <v>0.3819660112501046</v>
      </c>
    </row>
    <row r="39" spans="6:24" x14ac:dyDescent="0.3">
      <c r="F39" s="1"/>
      <c r="G39" s="1"/>
      <c r="H39" s="1">
        <v>10</v>
      </c>
      <c r="I39" s="1">
        <v>0</v>
      </c>
      <c r="J39" s="1">
        <v>20</v>
      </c>
      <c r="K39" s="1">
        <v>0</v>
      </c>
      <c r="M39">
        <v>-20</v>
      </c>
      <c r="P39" t="s">
        <v>19</v>
      </c>
      <c r="S39" s="5">
        <f t="shared" si="5"/>
        <v>0</v>
      </c>
      <c r="T39" s="5">
        <f t="shared" si="4"/>
        <v>0</v>
      </c>
      <c r="U39">
        <f t="shared" si="4"/>
        <v>-0.1</v>
      </c>
      <c r="V39">
        <f t="shared" si="4"/>
        <v>0</v>
      </c>
      <c r="W39">
        <f t="shared" si="4"/>
        <v>0.1</v>
      </c>
      <c r="X39">
        <f t="shared" si="4"/>
        <v>0</v>
      </c>
    </row>
    <row r="40" spans="6:24" x14ac:dyDescent="0.3">
      <c r="F40" s="1"/>
      <c r="G40" s="1"/>
      <c r="H40" s="1">
        <v>0</v>
      </c>
      <c r="I40" s="1">
        <v>0</v>
      </c>
      <c r="J40" s="1">
        <v>0</v>
      </c>
      <c r="K40" s="1">
        <v>1</v>
      </c>
      <c r="M40">
        <v>0</v>
      </c>
      <c r="S40" s="5">
        <f t="shared" si="5"/>
        <v>0</v>
      </c>
      <c r="T40" s="5">
        <f t="shared" si="4"/>
        <v>0</v>
      </c>
      <c r="U40">
        <f t="shared" si="4"/>
        <v>0</v>
      </c>
      <c r="V40">
        <f t="shared" si="4"/>
        <v>0.3819660112501046</v>
      </c>
      <c r="W40">
        <f t="shared" si="4"/>
        <v>0</v>
      </c>
      <c r="X40">
        <f t="shared" si="4"/>
        <v>0.61803398874989535</v>
      </c>
    </row>
    <row r="43" spans="6:24" x14ac:dyDescent="0.3">
      <c r="Q43" t="s">
        <v>21</v>
      </c>
      <c r="S43">
        <f>MDETERM(U37:X40)</f>
        <v>1.2297956349108835E-17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Koelpin</dc:creator>
  <cp:lastModifiedBy>Phillip Koelpin</cp:lastModifiedBy>
  <dcterms:created xsi:type="dcterms:W3CDTF">2022-07-27T00:04:48Z</dcterms:created>
  <dcterms:modified xsi:type="dcterms:W3CDTF">2022-07-27T01:15:39Z</dcterms:modified>
</cp:coreProperties>
</file>