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adm\Desktop\"/>
    </mc:Choice>
  </mc:AlternateContent>
  <bookViews>
    <workbookView xWindow="0" yWindow="0" windowWidth="19200" windowHeight="11595" activeTab="1"/>
  </bookViews>
  <sheets>
    <sheet name="COMPARISON" sheetId="1" r:id="rId1"/>
    <sheet name="TESTS" sheetId="2" r:id="rId2"/>
    <sheet name="DAT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B65" i="2"/>
  <c r="B64" i="2"/>
  <c r="B63" i="2"/>
  <c r="B62" i="2"/>
  <c r="B61" i="2"/>
  <c r="B60" i="2"/>
  <c r="B59" i="2"/>
  <c r="B58" i="2"/>
  <c r="B56" i="2"/>
  <c r="B55" i="2"/>
  <c r="B54" i="2"/>
  <c r="B53" i="2"/>
  <c r="B52" i="2"/>
  <c r="B51" i="2"/>
  <c r="B50" i="2"/>
  <c r="B41" i="2"/>
  <c r="H5" i="3"/>
  <c r="G5" i="3"/>
  <c r="C5" i="3"/>
  <c r="E4" i="3"/>
  <c r="E3" i="3"/>
  <c r="D5" i="3"/>
  <c r="C4" i="3"/>
  <c r="D4" i="3" s="1"/>
  <c r="C3" i="3"/>
  <c r="B40" i="2"/>
  <c r="B39" i="2"/>
  <c r="B42" i="2"/>
  <c r="B45" i="2"/>
  <c r="B48" i="2"/>
  <c r="B47" i="2"/>
  <c r="B46" i="2"/>
  <c r="B44" i="2"/>
  <c r="B43" i="2"/>
  <c r="B38" i="2"/>
  <c r="B36" i="2"/>
  <c r="B34" i="2"/>
  <c r="B35" i="2"/>
  <c r="B33" i="2"/>
  <c r="B32" i="2"/>
  <c r="B31" i="2"/>
  <c r="B30" i="2"/>
  <c r="B29" i="2"/>
  <c r="B28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2" i="2"/>
  <c r="B1" i="2"/>
  <c r="B10" i="1"/>
  <c r="C9" i="1"/>
  <c r="D9" i="1"/>
  <c r="D13" i="1" s="1"/>
  <c r="B15" i="1"/>
  <c r="H9" i="1"/>
  <c r="F37" i="1"/>
  <c r="F29" i="1"/>
  <c r="G28" i="1"/>
  <c r="F21" i="1"/>
  <c r="D18" i="1"/>
  <c r="F13" i="1"/>
  <c r="C13" i="1"/>
  <c r="D10" i="1"/>
  <c r="B39" i="1"/>
  <c r="H39" i="1" s="1"/>
  <c r="B38" i="1"/>
  <c r="G38" i="1" s="1"/>
  <c r="B36" i="1"/>
  <c r="B35" i="1"/>
  <c r="H35" i="1" s="1"/>
  <c r="B34" i="1"/>
  <c r="F34" i="1" s="1"/>
  <c r="H33" i="1"/>
  <c r="H37" i="1" s="1"/>
  <c r="G33" i="1"/>
  <c r="E33" i="1"/>
  <c r="E37" i="1" s="1"/>
  <c r="D33" i="1"/>
  <c r="D37" i="1" s="1"/>
  <c r="C33" i="1"/>
  <c r="B31" i="1"/>
  <c r="B30" i="1"/>
  <c r="F30" i="1" s="1"/>
  <c r="B28" i="1"/>
  <c r="F28" i="1" s="1"/>
  <c r="B27" i="1"/>
  <c r="B26" i="1"/>
  <c r="H25" i="1"/>
  <c r="H29" i="1" s="1"/>
  <c r="G25" i="1"/>
  <c r="G29" i="1" s="1"/>
  <c r="E25" i="1"/>
  <c r="E29" i="1" s="1"/>
  <c r="D25" i="1"/>
  <c r="D29" i="1" s="1"/>
  <c r="C25" i="1"/>
  <c r="C29" i="1" s="1"/>
  <c r="B23" i="1"/>
  <c r="H23" i="1" s="1"/>
  <c r="B22" i="1"/>
  <c r="G22" i="1" s="1"/>
  <c r="B20" i="1"/>
  <c r="B19" i="1"/>
  <c r="H19" i="1" s="1"/>
  <c r="B18" i="1"/>
  <c r="F18" i="1" s="1"/>
  <c r="H17" i="1"/>
  <c r="H21" i="1" s="1"/>
  <c r="G17" i="1"/>
  <c r="E17" i="1"/>
  <c r="E21" i="1" s="1"/>
  <c r="D17" i="1"/>
  <c r="D21" i="1" s="1"/>
  <c r="C17" i="1"/>
  <c r="C18" i="1" s="1"/>
  <c r="B14" i="1"/>
  <c r="B12" i="1"/>
  <c r="E12" i="1" s="1"/>
  <c r="B11" i="1"/>
  <c r="F11" i="1" s="1"/>
  <c r="G9" i="1"/>
  <c r="G11" i="1" s="1"/>
  <c r="E9" i="1"/>
  <c r="E13" i="1" s="1"/>
  <c r="F7" i="1"/>
  <c r="F6" i="1"/>
  <c r="H5" i="1"/>
  <c r="F5" i="1"/>
  <c r="D5" i="1"/>
  <c r="C5" i="1"/>
  <c r="B7" i="1"/>
  <c r="H7" i="1" s="1"/>
  <c r="B6" i="1"/>
  <c r="B4" i="1"/>
  <c r="H4" i="1" s="1"/>
  <c r="B3" i="1"/>
  <c r="B2" i="1"/>
  <c r="E2" i="1" s="1"/>
  <c r="H1" i="1"/>
  <c r="G1" i="1"/>
  <c r="G5" i="1" s="1"/>
  <c r="E1" i="1"/>
  <c r="E7" i="1" s="1"/>
  <c r="D1" i="1"/>
  <c r="C1" i="1"/>
  <c r="C58" i="2"/>
  <c r="C66" i="2"/>
  <c r="C62" i="2"/>
  <c r="C65" i="2"/>
  <c r="C61" i="2"/>
  <c r="C64" i="2"/>
  <c r="C60" i="2"/>
  <c r="C63" i="2"/>
  <c r="C59" i="2"/>
  <c r="C52" i="2"/>
  <c r="C55" i="2"/>
  <c r="C54" i="2"/>
  <c r="C50" i="2"/>
  <c r="C53" i="2"/>
  <c r="C56" i="2"/>
  <c r="C51" i="2"/>
  <c r="C48" i="2"/>
  <c r="C43" i="2"/>
  <c r="C39" i="2"/>
  <c r="C32" i="2"/>
  <c r="C34" i="2"/>
  <c r="C26" i="2"/>
  <c r="C25" i="2"/>
  <c r="C24" i="2"/>
  <c r="C23" i="2"/>
  <c r="C6" i="2"/>
  <c r="C5" i="2"/>
  <c r="C44" i="2"/>
  <c r="C45" i="2"/>
  <c r="C40" i="2"/>
  <c r="C28" i="2"/>
  <c r="C30" i="2"/>
  <c r="C22" i="2"/>
  <c r="C21" i="2"/>
  <c r="C20" i="2"/>
  <c r="C19" i="2"/>
  <c r="C2" i="2"/>
  <c r="C4" i="2"/>
  <c r="C41" i="2"/>
  <c r="C38" i="2"/>
  <c r="C31" i="2"/>
  <c r="C33" i="2"/>
  <c r="C18" i="2"/>
  <c r="C16" i="2"/>
  <c r="C15" i="2"/>
  <c r="C7" i="2"/>
  <c r="C47" i="2"/>
  <c r="C36" i="2"/>
  <c r="C29" i="2"/>
  <c r="C12" i="2"/>
  <c r="C9" i="2"/>
  <c r="C46" i="2"/>
  <c r="C17" i="2"/>
  <c r="C3" i="2"/>
  <c r="C42" i="2"/>
  <c r="C35" i="2"/>
  <c r="C14" i="2"/>
  <c r="C13" i="2"/>
  <c r="C10" i="2"/>
  <c r="C8" i="2"/>
  <c r="C1" i="2"/>
  <c r="F12" i="1" l="1"/>
  <c r="C30" i="1"/>
  <c r="E35" i="1"/>
  <c r="E39" i="1"/>
  <c r="H6" i="1"/>
  <c r="C6" i="1"/>
  <c r="D14" i="1"/>
  <c r="G18" i="1"/>
  <c r="G20" i="1"/>
  <c r="G26" i="1"/>
  <c r="E31" i="1"/>
  <c r="G34" i="1"/>
  <c r="G36" i="1"/>
  <c r="C11" i="1"/>
  <c r="E19" i="1"/>
  <c r="E23" i="1"/>
  <c r="H28" i="1"/>
  <c r="G30" i="1"/>
  <c r="F35" i="1"/>
  <c r="F39" i="1"/>
  <c r="C7" i="1"/>
  <c r="E27" i="1"/>
  <c r="C34" i="1"/>
  <c r="D11" i="1"/>
  <c r="F19" i="1"/>
  <c r="F23" i="1"/>
  <c r="H30" i="1"/>
  <c r="G10" i="1"/>
  <c r="E3" i="1"/>
  <c r="C2" i="1"/>
  <c r="F2" i="1"/>
  <c r="C12" i="1"/>
  <c r="C28" i="1"/>
  <c r="D34" i="1"/>
  <c r="E14" i="1"/>
  <c r="H18" i="1"/>
  <c r="D20" i="1"/>
  <c r="H20" i="1"/>
  <c r="D22" i="1"/>
  <c r="H22" i="1"/>
  <c r="D26" i="1"/>
  <c r="H26" i="1"/>
  <c r="F27" i="1"/>
  <c r="D28" i="1"/>
  <c r="D30" i="1"/>
  <c r="F31" i="1"/>
  <c r="H34" i="1"/>
  <c r="D36" i="1"/>
  <c r="H36" i="1"/>
  <c r="D38" i="1"/>
  <c r="H38" i="1"/>
  <c r="C4" i="1"/>
  <c r="D2" i="1"/>
  <c r="H2" i="1"/>
  <c r="G3" i="1"/>
  <c r="F4" i="1"/>
  <c r="E5" i="1"/>
  <c r="D6" i="1"/>
  <c r="G7" i="1"/>
  <c r="F10" i="1"/>
  <c r="E11" i="1"/>
  <c r="D12" i="1"/>
  <c r="G13" i="1"/>
  <c r="F14" i="1"/>
  <c r="E18" i="1"/>
  <c r="C19" i="1"/>
  <c r="G19" i="1"/>
  <c r="E20" i="1"/>
  <c r="C21" i="1"/>
  <c r="G21" i="1"/>
  <c r="E22" i="1"/>
  <c r="C23" i="1"/>
  <c r="G23" i="1"/>
  <c r="E26" i="1"/>
  <c r="C27" i="1"/>
  <c r="G27" i="1"/>
  <c r="E28" i="1"/>
  <c r="E30" i="1"/>
  <c r="C31" i="1"/>
  <c r="G31" i="1"/>
  <c r="E34" i="1"/>
  <c r="C35" i="1"/>
  <c r="G35" i="1"/>
  <c r="E36" i="1"/>
  <c r="C37" i="1"/>
  <c r="G37" i="1"/>
  <c r="E38" i="1"/>
  <c r="C39" i="1"/>
  <c r="G39" i="1"/>
  <c r="C3" i="1"/>
  <c r="G2" i="1"/>
  <c r="F3" i="1"/>
  <c r="E4" i="1"/>
  <c r="G6" i="1"/>
  <c r="E10" i="1"/>
  <c r="G12" i="1"/>
  <c r="D3" i="1"/>
  <c r="H3" i="1"/>
  <c r="G4" i="1"/>
  <c r="E6" i="1"/>
  <c r="D7" i="1"/>
  <c r="C10" i="1"/>
  <c r="C14" i="1"/>
  <c r="G14" i="1"/>
  <c r="D19" i="1"/>
  <c r="F20" i="1"/>
  <c r="F22" i="1"/>
  <c r="D23" i="1"/>
  <c r="F26" i="1"/>
  <c r="D27" i="1"/>
  <c r="H27" i="1"/>
  <c r="D31" i="1"/>
  <c r="H31" i="1"/>
  <c r="D35" i="1"/>
  <c r="F36" i="1"/>
  <c r="F38" i="1"/>
  <c r="D39" i="1"/>
  <c r="D4" i="1"/>
  <c r="C20" i="1"/>
  <c r="C22" i="1"/>
  <c r="C26" i="1"/>
  <c r="C36" i="1"/>
  <c r="C38" i="1"/>
  <c r="F4" i="3"/>
  <c r="D3" i="3"/>
  <c r="F3" i="3"/>
  <c r="G3" i="3" s="1"/>
  <c r="H3" i="3" s="1"/>
  <c r="E15" i="1"/>
  <c r="D15" i="1"/>
  <c r="G15" i="1"/>
  <c r="C15" i="1"/>
  <c r="F15" i="1"/>
  <c r="H15" i="1"/>
  <c r="H13" i="1"/>
  <c r="H11" i="1"/>
  <c r="H14" i="1"/>
  <c r="H12" i="1"/>
  <c r="H10" i="1"/>
  <c r="G4" i="3" l="1"/>
  <c r="H4" i="3" s="1"/>
  <c r="F5" i="3"/>
</calcChain>
</file>

<file path=xl/sharedStrings.xml><?xml version="1.0" encoding="utf-8"?>
<sst xmlns="http://schemas.openxmlformats.org/spreadsheetml/2006/main" count="82" uniqueCount="19">
  <si>
    <t>"A"</t>
  </si>
  <si>
    <t>=</t>
  </si>
  <si>
    <t>&gt;</t>
  </si>
  <si>
    <t>&gt;=</t>
  </si>
  <si>
    <t>&lt;</t>
  </si>
  <si>
    <t>&lt;=</t>
  </si>
  <si>
    <t>"AAA"</t>
  </si>
  <si>
    <t>SEARCH</t>
  </si>
  <si>
    <t>SUBSTITUTE</t>
  </si>
  <si>
    <t>T</t>
  </si>
  <si>
    <t>TEXT</t>
  </si>
  <si>
    <t>DATE</t>
  </si>
  <si>
    <t>NUMBER FORMAT CELL</t>
  </si>
  <si>
    <t>VALUE()</t>
  </si>
  <si>
    <t>DATE FORMAT CELL</t>
  </si>
  <si>
    <t>C==G</t>
  </si>
  <si>
    <t>TEXT(C3;"0,000000000000000")</t>
  </si>
  <si>
    <t>TRIM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</si>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</sst>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/m/yyyy\ h:mm:ss"/>
    <numFmt numFmtId="174" formatCode="0.0000000000000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onsolas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65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>
      <selection activeCell="I7" sqref="I7"/>
    </sheetView>
  </sheetViews>
  <sheetFormatPr defaultRowHeight="15" x14ac:dyDescent="0.25"/>
  <cols>
    <col min="9" max="9" width="12.7109375" customWidth="1"/>
  </cols>
  <sheetData>
    <row r="1" spans="2:8" x14ac:dyDescent="0.25">
      <c r="B1" s="3" t="s">
        <v>1</v>
      </c>
      <c r="C1" s="1" t="b">
        <f>TRUE</f>
        <v>1</v>
      </c>
      <c r="D1" s="1">
        <f>1</f>
        <v>1</v>
      </c>
      <c r="E1" s="1">
        <f>0</f>
        <v>0</v>
      </c>
      <c r="F1" s="1" t="s">
        <v>0</v>
      </c>
      <c r="G1" s="1" t="e">
        <f>NA()</f>
        <v>#N/A</v>
      </c>
      <c r="H1" s="1" t="e">
        <f>1/0</f>
        <v>#DIV/0!</v>
      </c>
    </row>
    <row r="2" spans="2:8" x14ac:dyDescent="0.25">
      <c r="B2" s="1" t="b">
        <f>TRUE</f>
        <v>1</v>
      </c>
      <c r="C2" s="4" t="b">
        <f>$B2=C$1</f>
        <v>1</v>
      </c>
      <c r="D2" s="2" t="b">
        <f t="shared" ref="D2:H7" si="0">$B2=D$1</f>
        <v>0</v>
      </c>
      <c r="E2" s="2" t="b">
        <f t="shared" si="0"/>
        <v>0</v>
      </c>
      <c r="F2" s="2" t="b">
        <f t="shared" si="0"/>
        <v>0</v>
      </c>
      <c r="G2" s="2" t="e">
        <f t="shared" si="0"/>
        <v>#N/A</v>
      </c>
      <c r="H2" s="2" t="e">
        <f t="shared" si="0"/>
        <v>#DIV/0!</v>
      </c>
    </row>
    <row r="3" spans="2:8" x14ac:dyDescent="0.25">
      <c r="B3" s="1">
        <f>1</f>
        <v>1</v>
      </c>
      <c r="C3" s="2" t="b">
        <f t="shared" ref="C3:C7" si="1">$B3=C$1</f>
        <v>0</v>
      </c>
      <c r="D3" s="4" t="b">
        <f t="shared" si="0"/>
        <v>1</v>
      </c>
      <c r="E3" s="2" t="b">
        <f t="shared" si="0"/>
        <v>0</v>
      </c>
      <c r="F3" s="2" t="b">
        <f t="shared" si="0"/>
        <v>0</v>
      </c>
      <c r="G3" s="2" t="e">
        <f t="shared" si="0"/>
        <v>#N/A</v>
      </c>
      <c r="H3" s="2" t="e">
        <f t="shared" si="0"/>
        <v>#DIV/0!</v>
      </c>
    </row>
    <row r="4" spans="2:8" x14ac:dyDescent="0.25">
      <c r="B4" s="1">
        <f>0</f>
        <v>0</v>
      </c>
      <c r="C4" s="2" t="b">
        <f t="shared" si="1"/>
        <v>0</v>
      </c>
      <c r="D4" s="2" t="b">
        <f t="shared" si="0"/>
        <v>0</v>
      </c>
      <c r="E4" s="4" t="b">
        <f t="shared" si="0"/>
        <v>1</v>
      </c>
      <c r="F4" s="2" t="b">
        <f t="shared" si="0"/>
        <v>0</v>
      </c>
      <c r="G4" s="2" t="e">
        <f t="shared" si="0"/>
        <v>#N/A</v>
      </c>
      <c r="H4" s="2" t="e">
        <f t="shared" si="0"/>
        <v>#DIV/0!</v>
      </c>
    </row>
    <row r="5" spans="2:8" x14ac:dyDescent="0.25">
      <c r="B5" s="1" t="s">
        <v>0</v>
      </c>
      <c r="C5" s="2" t="b">
        <f t="shared" si="1"/>
        <v>0</v>
      </c>
      <c r="D5" s="2" t="b">
        <f t="shared" si="0"/>
        <v>0</v>
      </c>
      <c r="E5" s="2" t="b">
        <f t="shared" si="0"/>
        <v>0</v>
      </c>
      <c r="F5" s="4" t="b">
        <f t="shared" si="0"/>
        <v>1</v>
      </c>
      <c r="G5" s="2" t="e">
        <f t="shared" si="0"/>
        <v>#N/A</v>
      </c>
      <c r="H5" s="2" t="e">
        <f t="shared" si="0"/>
        <v>#DIV/0!</v>
      </c>
    </row>
    <row r="6" spans="2:8" x14ac:dyDescent="0.25">
      <c r="B6" s="1" t="e">
        <f>NA()</f>
        <v>#N/A</v>
      </c>
      <c r="C6" s="2" t="e">
        <f t="shared" si="1"/>
        <v>#N/A</v>
      </c>
      <c r="D6" s="2" t="e">
        <f t="shared" si="0"/>
        <v>#N/A</v>
      </c>
      <c r="E6" s="2" t="e">
        <f t="shared" si="0"/>
        <v>#N/A</v>
      </c>
      <c r="F6" s="2" t="e">
        <f t="shared" si="0"/>
        <v>#N/A</v>
      </c>
      <c r="G6" s="2" t="e">
        <f t="shared" si="0"/>
        <v>#N/A</v>
      </c>
      <c r="H6" s="2" t="e">
        <f t="shared" si="0"/>
        <v>#N/A</v>
      </c>
    </row>
    <row r="7" spans="2:8" x14ac:dyDescent="0.25">
      <c r="B7" s="1" t="e">
        <f>1/0</f>
        <v>#DIV/0!</v>
      </c>
      <c r="C7" s="2" t="e">
        <f t="shared" si="1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</row>
    <row r="9" spans="2:8" x14ac:dyDescent="0.25">
      <c r="B9" s="3" t="s">
        <v>2</v>
      </c>
      <c r="C9" s="1" t="b">
        <f>TRUE</f>
        <v>1</v>
      </c>
      <c r="D9" s="1">
        <f>1</f>
        <v>1</v>
      </c>
      <c r="E9" s="1">
        <f>0</f>
        <v>0</v>
      </c>
      <c r="F9" s="1" t="s">
        <v>6</v>
      </c>
      <c r="G9" s="1" t="e">
        <f>NA()</f>
        <v>#N/A</v>
      </c>
      <c r="H9" s="1" t="e">
        <f>1/0</f>
        <v>#DIV/0!</v>
      </c>
    </row>
    <row r="10" spans="2:8" x14ac:dyDescent="0.25">
      <c r="B10" s="1" t="b">
        <f>TRUE</f>
        <v>1</v>
      </c>
      <c r="C10" s="2" t="b">
        <f>$B10&gt;C$9</f>
        <v>0</v>
      </c>
      <c r="D10" s="4" t="b">
        <f t="shared" ref="D10:H15" si="2">$B10&gt;D$9</f>
        <v>1</v>
      </c>
      <c r="E10" s="4" t="b">
        <f t="shared" si="2"/>
        <v>1</v>
      </c>
      <c r="F10" s="4" t="b">
        <f t="shared" si="2"/>
        <v>1</v>
      </c>
      <c r="G10" s="2" t="e">
        <f t="shared" si="2"/>
        <v>#N/A</v>
      </c>
      <c r="H10" s="2" t="e">
        <f t="shared" si="2"/>
        <v>#DIV/0!</v>
      </c>
    </row>
    <row r="11" spans="2:8" x14ac:dyDescent="0.25">
      <c r="B11" s="1">
        <f>1</f>
        <v>1</v>
      </c>
      <c r="C11" s="2" t="b">
        <f t="shared" ref="C11:H15" si="3">$B11&gt;C$9</f>
        <v>0</v>
      </c>
      <c r="D11" s="2" t="b">
        <f t="shared" si="2"/>
        <v>0</v>
      </c>
      <c r="E11" s="4" t="b">
        <f t="shared" si="2"/>
        <v>1</v>
      </c>
      <c r="F11" s="2" t="b">
        <f t="shared" si="2"/>
        <v>0</v>
      </c>
      <c r="G11" s="2" t="e">
        <f t="shared" si="2"/>
        <v>#N/A</v>
      </c>
      <c r="H11" s="2" t="e">
        <f t="shared" si="2"/>
        <v>#DIV/0!</v>
      </c>
    </row>
    <row r="12" spans="2:8" x14ac:dyDescent="0.25">
      <c r="B12" s="1">
        <f>0</f>
        <v>0</v>
      </c>
      <c r="C12" s="2" t="b">
        <f t="shared" si="3"/>
        <v>0</v>
      </c>
      <c r="D12" s="2" t="b">
        <f t="shared" si="2"/>
        <v>0</v>
      </c>
      <c r="E12" s="2" t="b">
        <f t="shared" si="2"/>
        <v>0</v>
      </c>
      <c r="F12" s="2" t="b">
        <f t="shared" si="2"/>
        <v>0</v>
      </c>
      <c r="G12" s="2" t="e">
        <f t="shared" si="2"/>
        <v>#N/A</v>
      </c>
      <c r="H12" s="2" t="e">
        <f t="shared" si="2"/>
        <v>#DIV/0!</v>
      </c>
    </row>
    <row r="13" spans="2:8" x14ac:dyDescent="0.25">
      <c r="B13" s="1" t="s">
        <v>0</v>
      </c>
      <c r="C13" s="2" t="b">
        <f t="shared" si="3"/>
        <v>0</v>
      </c>
      <c r="D13" s="4" t="b">
        <f t="shared" si="2"/>
        <v>1</v>
      </c>
      <c r="E13" s="4" t="b">
        <f t="shared" si="2"/>
        <v>1</v>
      </c>
      <c r="F13" s="2" t="b">
        <f t="shared" si="2"/>
        <v>0</v>
      </c>
      <c r="G13" s="2" t="e">
        <f t="shared" si="2"/>
        <v>#N/A</v>
      </c>
      <c r="H13" s="2" t="e">
        <f t="shared" si="2"/>
        <v>#DIV/0!</v>
      </c>
    </row>
    <row r="14" spans="2:8" x14ac:dyDescent="0.25">
      <c r="B14" s="1" t="e">
        <f>NA()</f>
        <v>#N/A</v>
      </c>
      <c r="C14" s="2" t="e">
        <f t="shared" si="3"/>
        <v>#N/A</v>
      </c>
      <c r="D14" s="2" t="e">
        <f t="shared" si="2"/>
        <v>#N/A</v>
      </c>
      <c r="E14" s="2" t="e">
        <f t="shared" si="2"/>
        <v>#N/A</v>
      </c>
      <c r="F14" s="2" t="e">
        <f t="shared" si="2"/>
        <v>#N/A</v>
      </c>
      <c r="G14" s="2" t="e">
        <f t="shared" si="2"/>
        <v>#N/A</v>
      </c>
      <c r="H14" s="2" t="e">
        <f t="shared" si="2"/>
        <v>#N/A</v>
      </c>
    </row>
    <row r="15" spans="2:8" x14ac:dyDescent="0.25">
      <c r="B15" s="1" t="e">
        <f>1/0</f>
        <v>#DIV/0!</v>
      </c>
      <c r="C15" s="2" t="e">
        <f t="shared" si="3"/>
        <v>#DIV/0!</v>
      </c>
      <c r="D15" s="2" t="e">
        <f t="shared" si="2"/>
        <v>#DIV/0!</v>
      </c>
      <c r="E15" s="2" t="e">
        <f t="shared" si="2"/>
        <v>#DIV/0!</v>
      </c>
      <c r="F15" s="2" t="e">
        <f t="shared" si="2"/>
        <v>#DIV/0!</v>
      </c>
      <c r="G15" s="2" t="e">
        <f t="shared" si="2"/>
        <v>#DIV/0!</v>
      </c>
      <c r="H15" s="2" t="e">
        <f t="shared" si="2"/>
        <v>#DIV/0!</v>
      </c>
    </row>
    <row r="17" spans="2:8" x14ac:dyDescent="0.25">
      <c r="B17" s="3" t="s">
        <v>3</v>
      </c>
      <c r="C17" s="1" t="b">
        <f>TRUE</f>
        <v>1</v>
      </c>
      <c r="D17" s="1">
        <f>1</f>
        <v>1</v>
      </c>
      <c r="E17" s="1">
        <f>0</f>
        <v>0</v>
      </c>
      <c r="F17" s="1" t="s">
        <v>0</v>
      </c>
      <c r="G17" s="1" t="e">
        <f>NA()</f>
        <v>#N/A</v>
      </c>
      <c r="H17" s="1" t="e">
        <f>1/0</f>
        <v>#DIV/0!</v>
      </c>
    </row>
    <row r="18" spans="2:8" x14ac:dyDescent="0.25">
      <c r="B18" s="1" t="b">
        <f>TRUE</f>
        <v>1</v>
      </c>
      <c r="C18" s="4" t="b">
        <f>$B18&gt;=C$17</f>
        <v>1</v>
      </c>
      <c r="D18" s="4" t="b">
        <f t="shared" ref="D18:H23" si="4">$B18&gt;=D$17</f>
        <v>1</v>
      </c>
      <c r="E18" s="4" t="b">
        <f t="shared" si="4"/>
        <v>1</v>
      </c>
      <c r="F18" s="4" t="b">
        <f t="shared" si="4"/>
        <v>1</v>
      </c>
      <c r="G18" s="2" t="e">
        <f t="shared" si="4"/>
        <v>#N/A</v>
      </c>
      <c r="H18" s="2" t="e">
        <f t="shared" si="4"/>
        <v>#DIV/0!</v>
      </c>
    </row>
    <row r="19" spans="2:8" x14ac:dyDescent="0.25">
      <c r="B19" s="1">
        <f>1</f>
        <v>1</v>
      </c>
      <c r="C19" s="2" t="b">
        <f t="shared" ref="C19:H23" si="5">$B19&gt;=C$17</f>
        <v>0</v>
      </c>
      <c r="D19" s="4" t="b">
        <f t="shared" si="4"/>
        <v>1</v>
      </c>
      <c r="E19" s="4" t="b">
        <f t="shared" si="4"/>
        <v>1</v>
      </c>
      <c r="F19" s="2" t="b">
        <f t="shared" si="4"/>
        <v>0</v>
      </c>
      <c r="G19" s="2" t="e">
        <f t="shared" si="4"/>
        <v>#N/A</v>
      </c>
      <c r="H19" s="2" t="e">
        <f t="shared" si="4"/>
        <v>#DIV/0!</v>
      </c>
    </row>
    <row r="20" spans="2:8" x14ac:dyDescent="0.25">
      <c r="B20" s="1">
        <f>0</f>
        <v>0</v>
      </c>
      <c r="C20" s="2" t="b">
        <f t="shared" si="5"/>
        <v>0</v>
      </c>
      <c r="D20" s="2" t="b">
        <f t="shared" si="4"/>
        <v>0</v>
      </c>
      <c r="E20" s="4" t="b">
        <f t="shared" si="4"/>
        <v>1</v>
      </c>
      <c r="F20" s="2" t="b">
        <f t="shared" si="4"/>
        <v>0</v>
      </c>
      <c r="G20" s="2" t="e">
        <f t="shared" si="4"/>
        <v>#N/A</v>
      </c>
      <c r="H20" s="2" t="e">
        <f t="shared" si="4"/>
        <v>#DIV/0!</v>
      </c>
    </row>
    <row r="21" spans="2:8" x14ac:dyDescent="0.25">
      <c r="B21" s="1" t="s">
        <v>0</v>
      </c>
      <c r="C21" s="2" t="b">
        <f t="shared" si="5"/>
        <v>0</v>
      </c>
      <c r="D21" s="4" t="b">
        <f t="shared" si="4"/>
        <v>1</v>
      </c>
      <c r="E21" s="4" t="b">
        <f t="shared" si="4"/>
        <v>1</v>
      </c>
      <c r="F21" s="4" t="b">
        <f t="shared" si="4"/>
        <v>1</v>
      </c>
      <c r="G21" s="2" t="e">
        <f t="shared" si="4"/>
        <v>#N/A</v>
      </c>
      <c r="H21" s="2" t="e">
        <f t="shared" si="4"/>
        <v>#DIV/0!</v>
      </c>
    </row>
    <row r="22" spans="2:8" x14ac:dyDescent="0.25">
      <c r="B22" s="1" t="e">
        <f>NA()</f>
        <v>#N/A</v>
      </c>
      <c r="C22" s="2" t="e">
        <f t="shared" si="5"/>
        <v>#N/A</v>
      </c>
      <c r="D22" s="2" t="e">
        <f t="shared" si="4"/>
        <v>#N/A</v>
      </c>
      <c r="E22" s="2" t="e">
        <f t="shared" si="4"/>
        <v>#N/A</v>
      </c>
      <c r="F22" s="2" t="e">
        <f t="shared" si="4"/>
        <v>#N/A</v>
      </c>
      <c r="G22" s="2" t="e">
        <f t="shared" si="4"/>
        <v>#N/A</v>
      </c>
      <c r="H22" s="2" t="e">
        <f t="shared" si="4"/>
        <v>#N/A</v>
      </c>
    </row>
    <row r="23" spans="2:8" x14ac:dyDescent="0.25">
      <c r="B23" s="1" t="e">
        <f>1/0</f>
        <v>#DIV/0!</v>
      </c>
      <c r="C23" s="2" t="e">
        <f t="shared" si="5"/>
        <v>#DIV/0!</v>
      </c>
      <c r="D23" s="2" t="e">
        <f t="shared" si="4"/>
        <v>#DIV/0!</v>
      </c>
      <c r="E23" s="2" t="e">
        <f t="shared" si="4"/>
        <v>#DIV/0!</v>
      </c>
      <c r="F23" s="2" t="e">
        <f t="shared" si="4"/>
        <v>#DIV/0!</v>
      </c>
      <c r="G23" s="2" t="e">
        <f t="shared" si="4"/>
        <v>#DIV/0!</v>
      </c>
      <c r="H23" s="2" t="e">
        <f t="shared" si="4"/>
        <v>#DIV/0!</v>
      </c>
    </row>
    <row r="25" spans="2:8" x14ac:dyDescent="0.25">
      <c r="B25" s="3" t="s">
        <v>4</v>
      </c>
      <c r="C25" s="1" t="b">
        <f>TRUE</f>
        <v>1</v>
      </c>
      <c r="D25" s="1">
        <f>1</f>
        <v>1</v>
      </c>
      <c r="E25" s="1">
        <f>0</f>
        <v>0</v>
      </c>
      <c r="F25" s="1" t="s">
        <v>0</v>
      </c>
      <c r="G25" s="1" t="e">
        <f>NA()</f>
        <v>#N/A</v>
      </c>
      <c r="H25" s="1" t="e">
        <f>1/0</f>
        <v>#DIV/0!</v>
      </c>
    </row>
    <row r="26" spans="2:8" x14ac:dyDescent="0.25">
      <c r="B26" s="1" t="b">
        <f>TRUE</f>
        <v>1</v>
      </c>
      <c r="C26" s="2" t="b">
        <f>$B26&lt;C$25</f>
        <v>0</v>
      </c>
      <c r="D26" s="2" t="b">
        <f t="shared" ref="D26:H31" si="6">$B26&lt;D$25</f>
        <v>0</v>
      </c>
      <c r="E26" s="2" t="b">
        <f t="shared" si="6"/>
        <v>0</v>
      </c>
      <c r="F26" s="2" t="b">
        <f t="shared" si="6"/>
        <v>0</v>
      </c>
      <c r="G26" s="2" t="e">
        <f t="shared" si="6"/>
        <v>#N/A</v>
      </c>
      <c r="H26" s="2" t="e">
        <f t="shared" si="6"/>
        <v>#DIV/0!</v>
      </c>
    </row>
    <row r="27" spans="2:8" x14ac:dyDescent="0.25">
      <c r="B27" s="1">
        <f>1</f>
        <v>1</v>
      </c>
      <c r="C27" s="4" t="b">
        <f t="shared" ref="C27:H31" si="7">$B27&lt;C$25</f>
        <v>1</v>
      </c>
      <c r="D27" s="2" t="b">
        <f t="shared" si="6"/>
        <v>0</v>
      </c>
      <c r="E27" s="2" t="b">
        <f t="shared" si="6"/>
        <v>0</v>
      </c>
      <c r="F27" s="4" t="b">
        <f t="shared" si="6"/>
        <v>1</v>
      </c>
      <c r="G27" s="2" t="e">
        <f t="shared" si="6"/>
        <v>#N/A</v>
      </c>
      <c r="H27" s="2" t="e">
        <f t="shared" si="6"/>
        <v>#DIV/0!</v>
      </c>
    </row>
    <row r="28" spans="2:8" x14ac:dyDescent="0.25">
      <c r="B28" s="1">
        <f>0</f>
        <v>0</v>
      </c>
      <c r="C28" s="4" t="b">
        <f t="shared" si="7"/>
        <v>1</v>
      </c>
      <c r="D28" s="4" t="b">
        <f t="shared" si="6"/>
        <v>1</v>
      </c>
      <c r="E28" s="2" t="b">
        <f t="shared" si="6"/>
        <v>0</v>
      </c>
      <c r="F28" s="4" t="b">
        <f t="shared" si="6"/>
        <v>1</v>
      </c>
      <c r="G28" s="2" t="e">
        <f t="shared" si="6"/>
        <v>#N/A</v>
      </c>
      <c r="H28" s="2" t="e">
        <f t="shared" si="6"/>
        <v>#DIV/0!</v>
      </c>
    </row>
    <row r="29" spans="2:8" x14ac:dyDescent="0.25">
      <c r="B29" s="1" t="s">
        <v>0</v>
      </c>
      <c r="C29" s="4" t="b">
        <f t="shared" si="7"/>
        <v>1</v>
      </c>
      <c r="D29" s="2" t="b">
        <f t="shared" si="6"/>
        <v>0</v>
      </c>
      <c r="E29" s="2" t="b">
        <f t="shared" si="6"/>
        <v>0</v>
      </c>
      <c r="F29" s="2" t="b">
        <f t="shared" si="6"/>
        <v>0</v>
      </c>
      <c r="G29" s="2" t="e">
        <f t="shared" si="6"/>
        <v>#N/A</v>
      </c>
      <c r="H29" s="2" t="e">
        <f t="shared" si="6"/>
        <v>#DIV/0!</v>
      </c>
    </row>
    <row r="30" spans="2:8" x14ac:dyDescent="0.25">
      <c r="B30" s="1" t="e">
        <f>NA()</f>
        <v>#N/A</v>
      </c>
      <c r="C30" s="2" t="e">
        <f t="shared" si="7"/>
        <v>#N/A</v>
      </c>
      <c r="D30" s="2" t="e">
        <f t="shared" si="6"/>
        <v>#N/A</v>
      </c>
      <c r="E30" s="2" t="e">
        <f t="shared" si="6"/>
        <v>#N/A</v>
      </c>
      <c r="F30" s="2" t="e">
        <f t="shared" si="6"/>
        <v>#N/A</v>
      </c>
      <c r="G30" s="2" t="e">
        <f t="shared" si="6"/>
        <v>#N/A</v>
      </c>
      <c r="H30" s="2" t="e">
        <f t="shared" si="6"/>
        <v>#N/A</v>
      </c>
    </row>
    <row r="31" spans="2:8" x14ac:dyDescent="0.25">
      <c r="B31" s="1" t="e">
        <f>1/0</f>
        <v>#DIV/0!</v>
      </c>
      <c r="C31" s="2" t="e">
        <f t="shared" si="7"/>
        <v>#DIV/0!</v>
      </c>
      <c r="D31" s="2" t="e">
        <f t="shared" si="6"/>
        <v>#DIV/0!</v>
      </c>
      <c r="E31" s="2" t="e">
        <f t="shared" si="6"/>
        <v>#DIV/0!</v>
      </c>
      <c r="F31" s="2" t="e">
        <f t="shared" si="6"/>
        <v>#DIV/0!</v>
      </c>
      <c r="G31" s="2" t="e">
        <f t="shared" si="6"/>
        <v>#DIV/0!</v>
      </c>
      <c r="H31" s="2" t="e">
        <f t="shared" si="6"/>
        <v>#DIV/0!</v>
      </c>
    </row>
    <row r="33" spans="2:8" x14ac:dyDescent="0.25">
      <c r="B33" s="3" t="s">
        <v>5</v>
      </c>
      <c r="C33" s="1" t="b">
        <f>TRUE</f>
        <v>1</v>
      </c>
      <c r="D33" s="1">
        <f>1</f>
        <v>1</v>
      </c>
      <c r="E33" s="1">
        <f>0</f>
        <v>0</v>
      </c>
      <c r="F33" s="1" t="s">
        <v>0</v>
      </c>
      <c r="G33" s="1" t="e">
        <f>NA()</f>
        <v>#N/A</v>
      </c>
      <c r="H33" s="1" t="e">
        <f>1/0</f>
        <v>#DIV/0!</v>
      </c>
    </row>
    <row r="34" spans="2:8" x14ac:dyDescent="0.25">
      <c r="B34" s="1" t="b">
        <f>TRUE</f>
        <v>1</v>
      </c>
      <c r="C34" s="4" t="b">
        <f>$B34&lt;=C$33</f>
        <v>1</v>
      </c>
      <c r="D34" s="2" t="b">
        <f t="shared" ref="D34:H39" si="8">$B34&lt;=D$33</f>
        <v>0</v>
      </c>
      <c r="E34" s="2" t="b">
        <f t="shared" si="8"/>
        <v>0</v>
      </c>
      <c r="F34" s="2" t="b">
        <f t="shared" si="8"/>
        <v>0</v>
      </c>
      <c r="G34" s="2" t="e">
        <f t="shared" si="8"/>
        <v>#N/A</v>
      </c>
      <c r="H34" s="2" t="e">
        <f t="shared" si="8"/>
        <v>#DIV/0!</v>
      </c>
    </row>
    <row r="35" spans="2:8" x14ac:dyDescent="0.25">
      <c r="B35" s="1">
        <f>1</f>
        <v>1</v>
      </c>
      <c r="C35" s="4" t="b">
        <f t="shared" ref="C35:H39" si="9">$B35&lt;=C$33</f>
        <v>1</v>
      </c>
      <c r="D35" s="4" t="b">
        <f t="shared" si="8"/>
        <v>1</v>
      </c>
      <c r="E35" s="2" t="b">
        <f t="shared" si="8"/>
        <v>0</v>
      </c>
      <c r="F35" s="4" t="b">
        <f t="shared" si="8"/>
        <v>1</v>
      </c>
      <c r="G35" s="2" t="e">
        <f t="shared" si="8"/>
        <v>#N/A</v>
      </c>
      <c r="H35" s="2" t="e">
        <f t="shared" si="8"/>
        <v>#DIV/0!</v>
      </c>
    </row>
    <row r="36" spans="2:8" x14ac:dyDescent="0.25">
      <c r="B36" s="1">
        <f>0</f>
        <v>0</v>
      </c>
      <c r="C36" s="4" t="b">
        <f t="shared" si="9"/>
        <v>1</v>
      </c>
      <c r="D36" s="4" t="b">
        <f t="shared" si="8"/>
        <v>1</v>
      </c>
      <c r="E36" s="4" t="b">
        <f t="shared" si="8"/>
        <v>1</v>
      </c>
      <c r="F36" s="4" t="b">
        <f t="shared" si="8"/>
        <v>1</v>
      </c>
      <c r="G36" s="2" t="e">
        <f t="shared" si="8"/>
        <v>#N/A</v>
      </c>
      <c r="H36" s="2" t="e">
        <f t="shared" si="8"/>
        <v>#DIV/0!</v>
      </c>
    </row>
    <row r="37" spans="2:8" x14ac:dyDescent="0.25">
      <c r="B37" s="1" t="s">
        <v>0</v>
      </c>
      <c r="C37" s="4" t="b">
        <f t="shared" si="9"/>
        <v>1</v>
      </c>
      <c r="D37" s="2" t="b">
        <f t="shared" si="8"/>
        <v>0</v>
      </c>
      <c r="E37" s="2" t="b">
        <f t="shared" si="8"/>
        <v>0</v>
      </c>
      <c r="F37" s="4" t="b">
        <f t="shared" si="8"/>
        <v>1</v>
      </c>
      <c r="G37" s="2" t="e">
        <f t="shared" si="8"/>
        <v>#N/A</v>
      </c>
      <c r="H37" s="2" t="e">
        <f t="shared" si="8"/>
        <v>#DIV/0!</v>
      </c>
    </row>
    <row r="38" spans="2:8" x14ac:dyDescent="0.25">
      <c r="B38" s="1" t="e">
        <f>NA()</f>
        <v>#N/A</v>
      </c>
      <c r="C38" s="2" t="e">
        <f t="shared" si="9"/>
        <v>#N/A</v>
      </c>
      <c r="D38" s="2" t="e">
        <f t="shared" si="8"/>
        <v>#N/A</v>
      </c>
      <c r="E38" s="2" t="e">
        <f t="shared" si="8"/>
        <v>#N/A</v>
      </c>
      <c r="F38" s="2" t="e">
        <f t="shared" si="8"/>
        <v>#N/A</v>
      </c>
      <c r="G38" s="2" t="e">
        <f t="shared" si="8"/>
        <v>#N/A</v>
      </c>
      <c r="H38" s="2" t="e">
        <f t="shared" si="8"/>
        <v>#N/A</v>
      </c>
    </row>
    <row r="39" spans="2:8" x14ac:dyDescent="0.25">
      <c r="B39" s="1" t="e">
        <f>1/0</f>
        <v>#DIV/0!</v>
      </c>
      <c r="C39" s="2" t="e">
        <f t="shared" si="9"/>
        <v>#DIV/0!</v>
      </c>
      <c r="D39" s="2" t="e">
        <f t="shared" si="8"/>
        <v>#DIV/0!</v>
      </c>
      <c r="E39" s="2" t="e">
        <f t="shared" si="8"/>
        <v>#DIV/0!</v>
      </c>
      <c r="F39" s="2" t="e">
        <f t="shared" si="8"/>
        <v>#DIV/0!</v>
      </c>
      <c r="G39" s="2" t="e">
        <f t="shared" si="8"/>
        <v>#DIV/0!</v>
      </c>
      <c r="H39" s="2" t="e">
        <f t="shared" si="8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31" workbookViewId="0">
      <selection activeCell="C54" sqref="C54"/>
    </sheetView>
  </sheetViews>
  <sheetFormatPr defaultRowHeight="15" x14ac:dyDescent="0.25"/>
  <cols>
    <col min="1" max="1" width="11.28515625" bestFit="1" customWidth="1"/>
    <col min="2" max="2" width="60.5703125" customWidth="1"/>
    <col min="3" max="3" width="72.85546875" style="6" bestFit="1" customWidth="1"/>
  </cols>
  <sheetData>
    <row r="1" spans="1:3" x14ac:dyDescent="0.25">
      <c r="A1" t="s">
        <v>7</v>
      </c>
      <c r="B1">
        <f>SEARCH("a","bananarama")</f>
        <v>2</v>
      </c>
      <c r="C1" s="6" t="str">
        <f ca="1">CONCATENATE("AssertExpression(""",SUBSTITUTE(SUBSTITUTE(_xlfn.FORMULATEXT(B1),"""","\"""),";",","),""", """,IFERROR(B1,"#N/A"),""");")</f>
        <v>AssertExpression("=SEARCH(\"a\",\"bananarama\")", "2");</v>
      </c>
    </row>
    <row r="2" spans="1:3" x14ac:dyDescent="0.25">
      <c r="A2" t="s">
        <v>7</v>
      </c>
      <c r="B2" t="e">
        <f>SEARCH("o","bananarama")</f>
        <v>#VALUE!</v>
      </c>
      <c r="C2" s="6" t="str">
        <f ca="1">CONCATENATE("AssertExpression(""",SUBSTITUTE(SUBSTITUTE(_xlfn.FORMULATEXT(B2),"""","\"""),";",","),""", """,IFERROR(B2,"#N/A"),""");")</f>
        <v>AssertExpression("=SEARCH(\"o\",\"bananarama\")", "#N/A");</v>
      </c>
    </row>
    <row r="3" spans="1:3" x14ac:dyDescent="0.25">
      <c r="A3" t="s">
        <v>7</v>
      </c>
      <c r="B3">
        <f>SEARCH("1","654321")</f>
        <v>6</v>
      </c>
      <c r="C3" s="6" t="str">
        <f ca="1">CONCATENATE("AssertExpression(""",SUBSTITUTE(SUBSTITUTE(_xlfn.FORMULATEXT(B3),"""","\"""),";",","),""", """,IFERROR(B3,"#N/A"),""");")</f>
        <v>AssertExpression("=SEARCH(\"1\",\"654321\")", "6");</v>
      </c>
    </row>
    <row r="4" spans="1:3" x14ac:dyDescent="0.25">
      <c r="A4" t="s">
        <v>7</v>
      </c>
      <c r="B4">
        <f>SEARCH("1,1","Section 1,1")</f>
        <v>9</v>
      </c>
      <c r="C4" s="6" t="str">
        <f ca="1">CONCATENATE("AssertExpression(""",SUBSTITUTE(SUBSTITUTE(_xlfn.FORMULATEXT(B4),"""","\"""),";",","),""", """,IFERROR(B4,"#N/A"),""");")</f>
        <v>AssertExpression("=SEARCH(\"1,1\",\"Section 1,1\")", "9");</v>
      </c>
    </row>
    <row r="5" spans="1:3" x14ac:dyDescent="0.25">
      <c r="A5" t="s">
        <v>7</v>
      </c>
      <c r="B5">
        <f>SEARCH(1,"Section 1,1")</f>
        <v>9</v>
      </c>
      <c r="C5" s="6" t="str">
        <f ca="1">CONCATENATE("AssertExpression(""",SUBSTITUTE(SUBSTITUTE(_xlfn.FORMULATEXT(B5),"""","\"""),";",","),""", """,IFERROR(B5,"#N/A"),""");")</f>
        <v>AssertExpression("=SEARCH(1,\"Section 1,1\")", "9");</v>
      </c>
    </row>
    <row r="6" spans="1:3" x14ac:dyDescent="0.25">
      <c r="A6" t="s">
        <v>7</v>
      </c>
      <c r="B6">
        <f>SEARCH(1.1,"Section 1,1")</f>
        <v>9</v>
      </c>
      <c r="C6" s="6" t="str">
        <f ca="1">CONCATENATE("AssertExpression(""",SUBSTITUTE(SUBSTITUTE(_xlfn.FORMULATEXT(B6),"""","\"""),";",","),""", """,IFERROR(B6,"#N/A"),""");")</f>
        <v>AssertExpression("=SEARCH(1,1,\"Section 1,1\")", "9");</v>
      </c>
    </row>
    <row r="7" spans="1:3" x14ac:dyDescent="0.25">
      <c r="A7" t="s">
        <v>7</v>
      </c>
      <c r="B7" t="e">
        <f>SEARCH(1.1,"Section 1.1")</f>
        <v>#VALUE!</v>
      </c>
      <c r="C7" s="6" t="str">
        <f ca="1">CONCATENATE("AssertExpression(""",SUBSTITUTE(SUBSTITUTE(_xlfn.FORMULATEXT(B7),"""","\"""),";",","),""", """,IFERROR(B7,"#N/A"),""");")</f>
        <v>AssertExpression("=SEARCH(1,1,\"Section 1.1\")", "#N/A");</v>
      </c>
    </row>
    <row r="8" spans="1:3" x14ac:dyDescent="0.25">
      <c r="A8" t="s">
        <v>7</v>
      </c>
      <c r="B8" t="e">
        <f>SEARCH("a","bananarama",0)</f>
        <v>#VALUE!</v>
      </c>
      <c r="C8" s="6" t="str">
        <f ca="1">CONCATENATE("AssertExpression(""",SUBSTITUTE(SUBSTITUTE(_xlfn.FORMULATEXT(B8),"""","\"""),";",","),""", """,IFERROR(B8,"#N/A"),""");")</f>
        <v>AssertExpression("=SEARCH(\"a\",\"bananarama\",0)", "#N/A");</v>
      </c>
    </row>
    <row r="9" spans="1:3" x14ac:dyDescent="0.25">
      <c r="A9" t="s">
        <v>7</v>
      </c>
      <c r="B9">
        <f>SEARCH("a","bananarama",10)</f>
        <v>10</v>
      </c>
      <c r="C9" s="6" t="str">
        <f ca="1">CONCATENATE("AssertExpression(""",SUBSTITUTE(SUBSTITUTE(_xlfn.FORMULATEXT(B9),"""","\"""),";",","),""", """,IFERROR(B9,"#N/A"),""");")</f>
        <v>AssertExpression("=SEARCH(\"a\",\"bananarama\",10)", "10");</v>
      </c>
    </row>
    <row r="10" spans="1:3" x14ac:dyDescent="0.25">
      <c r="A10" t="s">
        <v>7</v>
      </c>
      <c r="B10" t="e">
        <f>SEARCH("a","bananarama",11)</f>
        <v>#VALUE!</v>
      </c>
      <c r="C10" s="6" t="str">
        <f ca="1">CONCATENATE("AssertExpression(""",SUBSTITUTE(SUBSTITUTE(_xlfn.FORMULATEXT(B10),"""","\"""),";",","),""", """,IFERROR(B10,"#N/A"),""");")</f>
        <v>AssertExpression("=SEARCH(\"a\",\"bananarama\",11)", "#N/A");</v>
      </c>
    </row>
    <row r="11" spans="1:3" ht="5.25" customHeight="1" x14ac:dyDescent="0.25">
      <c r="A11" s="7"/>
      <c r="B11" s="7"/>
      <c r="C11" s="8"/>
    </row>
    <row r="12" spans="1:3" x14ac:dyDescent="0.25">
      <c r="A12" t="s">
        <v>8</v>
      </c>
      <c r="B12" t="str">
        <f>SUBSTITUTE("ABCDFGH","A","_")</f>
        <v>_BCDFGH</v>
      </c>
      <c r="C12" s="6" t="str">
        <f ca="1">CONCATENATE("AssertExpression(""",SUBSTITUTE(SUBSTITUTE(_xlfn.FORMULATEXT(B12),"""","\"""),";",","),""", """,IFERROR(B12,"#N/A"),""");")</f>
        <v>AssertExpression("=SUBSTITUTE(\"ABCDFGH\",\"A\",\"_\")", "_BCDFGH");</v>
      </c>
    </row>
    <row r="13" spans="1:3" x14ac:dyDescent="0.25">
      <c r="A13" t="s">
        <v>8</v>
      </c>
      <c r="B13" t="str">
        <f>SUBSTITUTE("ABCDFGH","ABC","_")</f>
        <v>_DFGH</v>
      </c>
      <c r="C13" s="6" t="str">
        <f ca="1">CONCATENATE("AssertExpression(""",SUBSTITUTE(SUBSTITUTE(_xlfn.FORMULATEXT(B13),"""","\"""),";",","),""", """,IFERROR(B13,"#N/A"),""");")</f>
        <v>AssertExpression("=SUBSTITUTE(\"ABCDFGH\",\"ABC\",\"_\")", "_DFGH");</v>
      </c>
    </row>
    <row r="14" spans="1:3" x14ac:dyDescent="0.25">
      <c r="A14" t="s">
        <v>8</v>
      </c>
      <c r="B14" t="str">
        <f>SUBSTITUTE("ABCDFGH","A","___")</f>
        <v>___BCDFGH</v>
      </c>
      <c r="C14" s="6" t="str">
        <f ca="1">CONCATENATE("AssertExpression(""",SUBSTITUTE(SUBSTITUTE(_xlfn.FORMULATEXT(B14),"""","\"""),";",","),""", """,IFERROR(B14,"#N/A"),""");")</f>
        <v>AssertExpression("=SUBSTITUTE(\"ABCDFGH\",\"A\",\"___\")", "___BCDFGH");</v>
      </c>
    </row>
    <row r="15" spans="1:3" x14ac:dyDescent="0.25">
      <c r="A15" t="s">
        <v>8</v>
      </c>
      <c r="B15" t="str">
        <f>SUBSTITUTE("AaAa","A","_")</f>
        <v>_a_a</v>
      </c>
      <c r="C15" s="6" t="str">
        <f ca="1">CONCATENATE("AssertExpression(""",SUBSTITUTE(SUBSTITUTE(_xlfn.FORMULATEXT(B15),"""","\"""),";",","),""", """,IFERROR(B15,"#N/A"),""");")</f>
        <v>AssertExpression("=SUBSTITUTE(\"AaAa\",\"A\",\"_\")", "_a_a");</v>
      </c>
    </row>
    <row r="16" spans="1:3" x14ac:dyDescent="0.25">
      <c r="A16" t="s">
        <v>8</v>
      </c>
      <c r="B16" t="str">
        <f>SUBSTITUTE("ABCDFGH","","_")</f>
        <v>ABCDFGH</v>
      </c>
      <c r="C16" s="6" t="str">
        <f ca="1">CONCATENATE("AssertExpression(""",SUBSTITUTE(SUBSTITUTE(_xlfn.FORMULATEXT(B16),"""","\"""),";",","),""", """,IFERROR(B16,"#N/A"),""");")</f>
        <v>AssertExpression("=SUBSTITUTE(\"ABCDFGH\",\"\",\"_\")", "ABCDFGH");</v>
      </c>
    </row>
    <row r="17" spans="1:3" x14ac:dyDescent="0.25">
      <c r="A17" t="s">
        <v>8</v>
      </c>
      <c r="B17" t="str">
        <f>SUBSTITUTE("ABCDFGH","B","")</f>
        <v>ACDFGH</v>
      </c>
      <c r="C17" s="6" t="str">
        <f ca="1">CONCATENATE("AssertExpression(""",SUBSTITUTE(SUBSTITUTE(_xlfn.FORMULATEXT(B17),"""","\"""),";",","),""", """,IFERROR(B17,"#N/A"),""");")</f>
        <v>AssertExpression("=SUBSTITUTE(\"ABCDFGH\",\"B\",\"\")", "ACDFGH");</v>
      </c>
    </row>
    <row r="18" spans="1:3" x14ac:dyDescent="0.25">
      <c r="A18" t="s">
        <v>8</v>
      </c>
      <c r="B18" t="str">
        <f>SUBSTITUTE("","B","_")</f>
        <v/>
      </c>
      <c r="C18" s="6" t="str">
        <f ca="1">CONCATENATE("AssertExpression(""",SUBSTITUTE(SUBSTITUTE(_xlfn.FORMULATEXT(B18),"""","\"""),";",","),""", """,IFERROR(B18,"#N/A"),""");")</f>
        <v>AssertExpression("=SUBSTITUTE(\"\",\"B\",\"_\")", "");</v>
      </c>
    </row>
    <row r="19" spans="1:3" x14ac:dyDescent="0.25">
      <c r="A19" t="s">
        <v>8</v>
      </c>
      <c r="B19" t="str">
        <f>SUBSTITUTE("A","B","_")</f>
        <v>A</v>
      </c>
      <c r="C19" s="6" t="str">
        <f ca="1">CONCATENATE("AssertExpression(""",SUBSTITUTE(SUBSTITUTE(_xlfn.FORMULATEXT(B19),"""","\"""),";",","),""", """,IFERROR(B19,"#N/A"),""");")</f>
        <v>AssertExpression("=SUBSTITUTE(\"A\",\"B\",\"_\")", "A");</v>
      </c>
    </row>
    <row r="20" spans="1:3" x14ac:dyDescent="0.25">
      <c r="A20" t="s">
        <v>8</v>
      </c>
      <c r="B20" t="str">
        <f>SUBSTITUTE(1234,3,"_")</f>
        <v>12_4</v>
      </c>
      <c r="C20" s="6" t="str">
        <f ca="1">CONCATENATE("AssertExpression(""",SUBSTITUTE(SUBSTITUTE(_xlfn.FORMULATEXT(B20),"""","\"""),";",","),""", """,IFERROR(B20,"#N/A"),""");")</f>
        <v>AssertExpression("=SUBSTITUTE(1234,3,\"_\")", "12_4");</v>
      </c>
    </row>
    <row r="21" spans="1:3" x14ac:dyDescent="0.25">
      <c r="A21" t="s">
        <v>8</v>
      </c>
      <c r="B21" t="str">
        <f>SUBSTITUTE(1234.56,"4,5","_")</f>
        <v>123_6</v>
      </c>
      <c r="C21" s="6" t="str">
        <f ca="1">CONCATENATE("AssertExpression(""",SUBSTITUTE(SUBSTITUTE(_xlfn.FORMULATEXT(B21),"""","\"""),";",","),""", """,IFERROR(B21,"#N/A"),""");")</f>
        <v>AssertExpression("=SUBSTITUTE(1234,56,\"4,5\",\"_\")", "123_6");</v>
      </c>
    </row>
    <row r="22" spans="1:3" x14ac:dyDescent="0.25">
      <c r="A22" t="s">
        <v>8</v>
      </c>
      <c r="B22" t="str">
        <f>SUBSTITUTE(TRUE,"R","_")</f>
        <v>T_UE</v>
      </c>
      <c r="C22" s="6" t="str">
        <f ca="1">CONCATENATE("AssertExpression(""",SUBSTITUTE(SUBSTITUTE(_xlfn.FORMULATEXT(B22),"""","\"""),";",","),""", """,IFERROR(B22,"#N/A"),""");")</f>
        <v>AssertExpression("=SUBSTITUTE(TRUE,\"R\",\"_\")", "T_UE");</v>
      </c>
    </row>
    <row r="23" spans="1:3" x14ac:dyDescent="0.25">
      <c r="A23" t="s">
        <v>8</v>
      </c>
      <c r="B23" t="str">
        <f>SUBSTITUTE("Bananarama","a","_",3)</f>
        <v>Banan_rama</v>
      </c>
      <c r="C23" s="6" t="str">
        <f ca="1">CONCATENATE("AssertExpression(""",SUBSTITUTE(SUBSTITUTE(_xlfn.FORMULATEXT(B23),"""","\"""),";",","),""", """,IFERROR(B23,"#N/A"),""");")</f>
        <v>AssertExpression("=SUBSTITUTE(\"Bananarama\",\"a\",\"_\",3)", "Banan_rama");</v>
      </c>
    </row>
    <row r="24" spans="1:3" x14ac:dyDescent="0.25">
      <c r="A24" t="s">
        <v>8</v>
      </c>
      <c r="B24" t="e">
        <f>SUBSTITUTE("Bananarama","a","_",0)</f>
        <v>#VALUE!</v>
      </c>
      <c r="C24" s="6" t="str">
        <f ca="1">CONCATENATE("AssertExpression(""",SUBSTITUTE(SUBSTITUTE(_xlfn.FORMULATEXT(B24),"""","\"""),";",","),""", """,IFERROR(B24,"#N/A"),""");")</f>
        <v>AssertExpression("=SUBSTITUTE(\"Bananarama\",\"a\",\"_\",0)", "#N/A");</v>
      </c>
    </row>
    <row r="25" spans="1:3" x14ac:dyDescent="0.25">
      <c r="A25" t="s">
        <v>8</v>
      </c>
      <c r="B25" t="str">
        <f>SUBSTITUTE("Bananarama","a","_",5)</f>
        <v>Bananaram_</v>
      </c>
      <c r="C25" s="6" t="str">
        <f ca="1">CONCATENATE("AssertExpression(""",SUBSTITUTE(SUBSTITUTE(_xlfn.FORMULATEXT(B25),"""","\"""),";",","),""", """,IFERROR(B25,"#N/A"),""");")</f>
        <v>AssertExpression("=SUBSTITUTE(\"Bananarama\",\"a\",\"_\",5)", "Bananaram_");</v>
      </c>
    </row>
    <row r="26" spans="1:3" x14ac:dyDescent="0.25">
      <c r="A26" t="s">
        <v>8</v>
      </c>
      <c r="B26" t="str">
        <f>SUBSTITUTE("Bananarama","a","_",6)</f>
        <v>Bananarama</v>
      </c>
      <c r="C26" s="6" t="str">
        <f ca="1">CONCATENATE("AssertExpression(""",SUBSTITUTE(SUBSTITUTE(_xlfn.FORMULATEXT(B26),"""","\"""),";",","),""", """,IFERROR(B26,"#N/A"),""");")</f>
        <v>AssertExpression("=SUBSTITUTE(\"Bananarama\",\"a\",\"_\",6)", "Bananarama");</v>
      </c>
    </row>
    <row r="27" spans="1:3" ht="5.25" customHeight="1" x14ac:dyDescent="0.25">
      <c r="A27" s="7"/>
      <c r="B27" s="7"/>
      <c r="C27" s="8"/>
    </row>
    <row r="28" spans="1:3" x14ac:dyDescent="0.25">
      <c r="A28" t="s">
        <v>9</v>
      </c>
      <c r="B28" t="str">
        <f>T("")</f>
        <v/>
      </c>
      <c r="C28" s="6" t="str">
        <f ca="1">CONCATENATE("AssertExpression(""",SUBSTITUTE(SUBSTITUTE(_xlfn.FORMULATEXT(B28),"""","\"""),";",","),""", """,IFERROR(B28,"#N/A"),""");")</f>
        <v>AssertExpression("=T(\"\")", "");</v>
      </c>
    </row>
    <row r="29" spans="1:3" x14ac:dyDescent="0.25">
      <c r="A29" t="s">
        <v>9</v>
      </c>
      <c r="B29" t="str">
        <f>T("12345")</f>
        <v>12345</v>
      </c>
      <c r="C29" s="6" t="str">
        <f ca="1">CONCATENATE("AssertExpression(""",SUBSTITUTE(SUBSTITUTE(_xlfn.FORMULATEXT(B29),"""","\"""),";",","),""", """,IFERROR(B29,"#N/A"),""");")</f>
        <v>AssertExpression("=T(\"12345\")", "12345");</v>
      </c>
    </row>
    <row r="30" spans="1:3" x14ac:dyDescent="0.25">
      <c r="A30" t="s">
        <v>9</v>
      </c>
      <c r="B30" t="str">
        <f>T("ABC")</f>
        <v>ABC</v>
      </c>
      <c r="C30" s="6" t="str">
        <f ca="1">CONCATENATE("AssertExpression(""",SUBSTITUTE(SUBSTITUTE(_xlfn.FORMULATEXT(B30),"""","\"""),";",","),""", """,IFERROR(B30,"#N/A"),""");")</f>
        <v>AssertExpression("=T(\"ABC\")", "ABC");</v>
      </c>
    </row>
    <row r="31" spans="1:3" x14ac:dyDescent="0.25">
      <c r="A31" t="s">
        <v>9</v>
      </c>
      <c r="B31" t="str">
        <f>T(TRUE)</f>
        <v/>
      </c>
      <c r="C31" s="6" t="str">
        <f ca="1">CONCATENATE("AssertExpression(""",SUBSTITUTE(SUBSTITUTE(_xlfn.FORMULATEXT(B31),"""","\"""),";",","),""", """,IFERROR(B31,"#N/A"),""");")</f>
        <v>AssertExpression("=T(TRUE)", "");</v>
      </c>
    </row>
    <row r="32" spans="1:3" x14ac:dyDescent="0.25">
      <c r="A32" t="s">
        <v>9</v>
      </c>
      <c r="B32" t="str">
        <f>T(FALSE)</f>
        <v/>
      </c>
      <c r="C32" s="6" t="str">
        <f ca="1">CONCATENATE("AssertExpression(""",SUBSTITUTE(SUBSTITUTE(_xlfn.FORMULATEXT(B32),"""","\"""),";",","),""", """,IFERROR(B32,"#N/A"),""");")</f>
        <v>AssertExpression("=T(FALSE)", "");</v>
      </c>
    </row>
    <row r="33" spans="1:3" x14ac:dyDescent="0.25">
      <c r="A33" t="s">
        <v>9</v>
      </c>
      <c r="B33" t="str">
        <f>T(0)</f>
        <v/>
      </c>
      <c r="C33" s="6" t="str">
        <f ca="1">CONCATENATE("AssertExpression(""",SUBSTITUTE(SUBSTITUTE(_xlfn.FORMULATEXT(B33),"""","\"""),";",","),""", """,IFERROR(B33,"#N/A"),""");")</f>
        <v>AssertExpression("=T(0)", "");</v>
      </c>
    </row>
    <row r="34" spans="1:3" x14ac:dyDescent="0.25">
      <c r="A34" t="s">
        <v>9</v>
      </c>
      <c r="B34" t="str">
        <f>T(1234)</f>
        <v/>
      </c>
      <c r="C34" s="6" t="str">
        <f ca="1">CONCATENATE("AssertExpression(""",SUBSTITUTE(SUBSTITUTE(_xlfn.FORMULATEXT(B34),"""","\"""),";",","),""", """,IFERROR(B34,"#N/A"),""");")</f>
        <v>AssertExpression("=T(1234)", "");</v>
      </c>
    </row>
    <row r="35" spans="1:3" x14ac:dyDescent="0.25">
      <c r="A35" t="s">
        <v>9</v>
      </c>
      <c r="B35" t="str">
        <f>T(123.4)</f>
        <v/>
      </c>
      <c r="C35" s="6" t="str">
        <f ca="1">CONCATENATE("AssertExpression(""",SUBSTITUTE(SUBSTITUTE(_xlfn.FORMULATEXT(B35),"""","\"""),";",","),""", """,IFERROR(B35,"#N/A"),""");")</f>
        <v>AssertExpression("=T(123,4)", "");</v>
      </c>
    </row>
    <row r="36" spans="1:3" x14ac:dyDescent="0.25">
      <c r="A36" t="s">
        <v>9</v>
      </c>
      <c r="B36" t="e">
        <f>T(NA())</f>
        <v>#N/A</v>
      </c>
      <c r="C36" s="6" t="str">
        <f ca="1">CONCATENATE("AssertExpression(""",SUBSTITUTE(SUBSTITUTE(_xlfn.FORMULATEXT(B36),"""","\"""),";",","),""", """,IFERROR(B36,"#N/A"),""");")</f>
        <v>AssertExpression("=T(NA())", "#N/A");</v>
      </c>
    </row>
    <row r="37" spans="1:3" ht="5.25" customHeight="1" x14ac:dyDescent="0.25">
      <c r="A37" s="7"/>
      <c r="B37" s="7"/>
      <c r="C37" s="8"/>
    </row>
    <row r="38" spans="1:3" x14ac:dyDescent="0.25">
      <c r="A38" t="s">
        <v>10</v>
      </c>
      <c r="B38" t="str">
        <f>TEXT(1234.567,"$#.##0,00")</f>
        <v>$1.234,57</v>
      </c>
      <c r="C38" s="6" t="str">
        <f ca="1">CONCATENATE("AssertExpression(""",SUBSTITUTE(SUBSTITUTE(_xlfn.FORMULATEXT(B38),"""","\"""),";",","),""", """,IFERROR(B38,"#N/A"),""");")</f>
        <v>AssertExpression("=TEXT(1234,567,\"$#.##0,00\")", "$1.234,57");</v>
      </c>
    </row>
    <row r="39" spans="1:3" x14ac:dyDescent="0.25">
      <c r="A39" t="s">
        <v>10</v>
      </c>
      <c r="B39" t="str">
        <f>TEXT(DATE(2020,4,11),"ΜΜ/ΗΗ/ΕΕ")</f>
        <v>04/11/20</v>
      </c>
      <c r="C39" s="6" t="str">
        <f ca="1">CONCATENATE("AssertExpression(""",SUBSTITUTE(SUBSTITUTE(_xlfn.FORMULATEXT(B39),"""","\"""),";",","),""", """,IFERROR(B39,"#N/A"),""");")</f>
        <v>AssertExpression("=TEXT(DATE(2020,4,11),\"ΜΜ/ΗΗ/ΕΕ\")", "04/11/20");</v>
      </c>
    </row>
    <row r="40" spans="1:3" x14ac:dyDescent="0.25">
      <c r="A40" t="s">
        <v>10</v>
      </c>
      <c r="B40" t="str">
        <f>TEXT(DATE(2020,4,11),"ΗΗΗΗ")</f>
        <v>Σάββατο</v>
      </c>
      <c r="C40" s="6" t="str">
        <f ca="1">CONCATENATE("AssertExpression(""",SUBSTITUTE(SUBSTITUTE(_xlfn.FORMULATEXT(B40),"""","\"""),";",","),""", """,IFERROR(B40,"#N/A"),""");")</f>
        <v>AssertExpression("=TEXT(DATE(2020,4,11),\"ΗΗΗΗ\")", "Σάββατο");</v>
      </c>
    </row>
    <row r="41" spans="1:3" x14ac:dyDescent="0.25">
      <c r="A41" t="s">
        <v>10</v>
      </c>
      <c r="B41" t="str">
        <f>TEXT(DATE(2020,4,11)+TIME(10,12,23),"Ω:ΛΛ AM/PM")</f>
        <v>10:12 πμ</v>
      </c>
      <c r="C41" s="6" t="str">
        <f ca="1">CONCATENATE("AssertExpression(""",SUBSTITUTE(SUBSTITUTE(_xlfn.FORMULATEXT(B41),"""","\"""),";",","),""", """,IFERROR(B41,"#N/A"),""");")</f>
        <v>AssertExpression("=TEXT(DATE(2020,4,11)+TIME(10,12,23),\"Ω:ΛΛ AM/PM\")", "10:12 πμ");</v>
      </c>
    </row>
    <row r="42" spans="1:3" x14ac:dyDescent="0.25">
      <c r="A42" t="s">
        <v>10</v>
      </c>
      <c r="B42" t="str">
        <f>TEXT(0.285,"0,0%")</f>
        <v>28,5%</v>
      </c>
      <c r="C42" s="6" t="str">
        <f ca="1">CONCATENATE("AssertExpression(""",SUBSTITUTE(SUBSTITUTE(_xlfn.FORMULATEXT(B42),"""","\"""),";",","),""", """,IFERROR(B42,"#N/A"),""");")</f>
        <v>AssertExpression("=TEXT(0,285,\"0,0%\")", "28,5%");</v>
      </c>
    </row>
    <row r="43" spans="1:3" x14ac:dyDescent="0.25">
      <c r="A43" t="s">
        <v>10</v>
      </c>
      <c r="B43" t="str">
        <f>TEXT(4.34,"# ?/?")</f>
        <v>4 1/3</v>
      </c>
      <c r="C43" s="6" t="str">
        <f ca="1">CONCATENATE("AssertExpression(""",SUBSTITUTE(SUBSTITUTE(_xlfn.FORMULATEXT(B43),"""","\"""),";",","),""", """,IFERROR(B43,"#N/A"),""");")</f>
        <v>AssertExpression("=TEXT(4,34,\"# ?/?\")", "4 1/3");</v>
      </c>
    </row>
    <row r="44" spans="1:3" x14ac:dyDescent="0.25">
      <c r="A44" t="s">
        <v>10</v>
      </c>
      <c r="B44" t="str">
        <f>TRIM(TEXT(0.34,"# ?/?"))</f>
        <v>1/3</v>
      </c>
      <c r="C44" s="6" t="str">
        <f ca="1">CONCATENATE("AssertExpression(""",SUBSTITUTE(SUBSTITUTE(_xlfn.FORMULATEXT(B44),"""","\"""),";",","),""", """,IFERROR(B44,"#N/A"),""");")</f>
        <v>AssertExpression("=TRIM(TEXT(0,34,\"# ?/?\"))", "1/3");</v>
      </c>
    </row>
    <row r="45" spans="1:3" x14ac:dyDescent="0.25">
      <c r="A45" t="s">
        <v>10</v>
      </c>
      <c r="B45" t="str">
        <f>TEXT(12200000,"0,00E+00")</f>
        <v>1,22E+07</v>
      </c>
      <c r="C45" s="6" t="str">
        <f ca="1">CONCATENATE("AssertExpression(""",SUBSTITUTE(SUBSTITUTE(_xlfn.FORMULATEXT(B45),"""","\"""),";",","),""", """,IFERROR(B45,"#N/A"),""");")</f>
        <v>AssertExpression("=TEXT(12200000,\"0,00E+00\")", "1,22E+07");</v>
      </c>
    </row>
    <row r="46" spans="1:3" x14ac:dyDescent="0.25">
      <c r="A46" t="s">
        <v>10</v>
      </c>
      <c r="B46" t="str">
        <f>TEXT(1234567898,"[&lt;=9999999]###-####;(###) ###-####")</f>
        <v>(123) 456-7898</v>
      </c>
      <c r="C46" s="6" t="str">
        <f ca="1">CONCATENATE("AssertExpression(""",SUBSTITUTE(SUBSTITUTE(_xlfn.FORMULATEXT(B46),"""","\"""),";",","),""", """,IFERROR(B46,"#N/A"),""");")</f>
        <v>AssertExpression("=TEXT(1234567898,\"[&lt;=9999999]###-####,(###) ###-####\")", "(123) 456-7898");</v>
      </c>
    </row>
    <row r="47" spans="1:3" x14ac:dyDescent="0.25">
      <c r="A47" t="s">
        <v>10</v>
      </c>
      <c r="B47" t="str">
        <f>TEXT(1234,"0000000")</f>
        <v>0001234</v>
      </c>
      <c r="C47" s="6" t="str">
        <f ca="1">CONCATENATE("AssertExpression(""",SUBSTITUTE(SUBSTITUTE(_xlfn.FORMULATEXT(B47),"""","\"""),";",","),""", """,IFERROR(B47,"#N/A"),""");")</f>
        <v>AssertExpression("=TEXT(1234,\"0000000\")", "0001234");</v>
      </c>
    </row>
    <row r="48" spans="1:3" x14ac:dyDescent="0.25">
      <c r="A48" t="s">
        <v>10</v>
      </c>
      <c r="B48" t="str">
        <f>TEXT(123456,"##0° 00' 00''")</f>
        <v>12° 34' 56''</v>
      </c>
      <c r="C48" s="6" t="str">
        <f ca="1">CONCATENATE("AssertExpression(""",SUBSTITUTE(SUBSTITUTE(_xlfn.FORMULATEXT(B48),"""","\"""),";",","),""", """,IFERROR(B48,"#N/A"),""");")</f>
        <v>AssertExpression("=TEXT(123456,\"##0° 00' 00''\")", "12° 34' 56''");</v>
      </c>
    </row>
    <row r="49" spans="1:3" ht="5.25" customHeight="1" x14ac:dyDescent="0.25">
      <c r="A49" s="7"/>
      <c r="B49" s="7"/>
      <c r="C49" s="8"/>
    </row>
    <row r="50" spans="1:3" x14ac:dyDescent="0.25">
      <c r="A50" t="s">
        <v>17</v>
      </c>
      <c r="B50" t="str">
        <f>TRIM("")</f>
        <v/>
      </c>
      <c r="C50" s="6" t="str">
        <f t="shared" ref="C50:C66" ca="1" si="0">CONCATENATE("AssertExpression(""",SUBSTITUTE(SUBSTITUTE(_xlfn.FORMULATEXT(B50),"""","\"""),";",","),""", """,IFERROR(B50,"#N/A"),""");")</f>
        <v>AssertExpression("=TRIM(\"\")", "");</v>
      </c>
    </row>
    <row r="51" spans="1:3" x14ac:dyDescent="0.25">
      <c r="A51" t="s">
        <v>17</v>
      </c>
      <c r="B51" t="str">
        <f>TRIM("ABC")</f>
        <v>ABC</v>
      </c>
      <c r="C51" s="6" t="str">
        <f t="shared" ca="1" si="0"/>
        <v>AssertExpression("=TRIM(\"ABC\")", "ABC");</v>
      </c>
    </row>
    <row r="52" spans="1:3" x14ac:dyDescent="0.25">
      <c r="A52" t="s">
        <v>17</v>
      </c>
      <c r="B52" t="e">
        <f>TRIM(NA())</f>
        <v>#N/A</v>
      </c>
      <c r="C52" s="6" t="str">
        <f t="shared" ca="1" si="0"/>
        <v>AssertExpression("=TRIM(NA())", "#N/A");</v>
      </c>
    </row>
    <row r="53" spans="1:3" x14ac:dyDescent="0.25">
      <c r="A53" t="s">
        <v>17</v>
      </c>
      <c r="B53" t="str">
        <f>TRIM("ABC ")</f>
        <v>ABC</v>
      </c>
      <c r="C53" s="6" t="str">
        <f t="shared" ca="1" si="0"/>
        <v>AssertExpression("=TRIM(\"ABC \")", "ABC");</v>
      </c>
    </row>
    <row r="54" spans="1:3" x14ac:dyDescent="0.25">
      <c r="A54" t="s">
        <v>17</v>
      </c>
      <c r="B54" t="str">
        <f>TRIM(" ABC")</f>
        <v>ABC</v>
      </c>
      <c r="C54" s="6" t="str">
        <f t="shared" ca="1" si="0"/>
        <v>AssertExpression("=TRIM(\" ABC\")", "ABC");</v>
      </c>
    </row>
    <row r="55" spans="1:3" x14ac:dyDescent="0.25">
      <c r="A55" t="s">
        <v>17</v>
      </c>
      <c r="B55" t="str">
        <f>TRIM(" ABC ")</f>
        <v>ABC</v>
      </c>
      <c r="C55" s="6" t="str">
        <f t="shared" ca="1" si="0"/>
        <v>AssertExpression("=TRIM(\" ABC \")", "ABC");</v>
      </c>
    </row>
    <row r="56" spans="1:3" x14ac:dyDescent="0.25">
      <c r="A56" t="s">
        <v>17</v>
      </c>
      <c r="B56" t="str">
        <f>TRIM("   ABC   ")</f>
        <v>ABC</v>
      </c>
      <c r="C56" s="6" t="str">
        <f t="shared" ca="1" si="0"/>
        <v>AssertExpression("=TRIM(\"   ABC   \")", "ABC");</v>
      </c>
    </row>
    <row r="57" spans="1:3" ht="5.25" customHeight="1" x14ac:dyDescent="0.25">
      <c r="A57" s="7"/>
      <c r="B57" s="7"/>
      <c r="C57" s="8"/>
    </row>
    <row r="58" spans="1:3" x14ac:dyDescent="0.25">
      <c r="A58" t="s">
        <v>18</v>
      </c>
      <c r="B58">
        <f>VALUE(1)</f>
        <v>1</v>
      </c>
      <c r="C58" s="6" t="str">
        <f ca="1">CONCATENATE("AssertExpression(""",SUBSTITUTE(SUBSTITUTE(_xlfn.FORMULATEXT(B58),"""","\"""),";",","),""", """,IFERROR(B58,IF(ISNA(B58),"#N/A","#VALUE!")),""");")</f>
        <v>AssertExpression("=VALUE(1)", "1");</v>
      </c>
    </row>
    <row r="59" spans="1:3" x14ac:dyDescent="0.25">
      <c r="A59" t="s">
        <v>18</v>
      </c>
      <c r="B59" t="e">
        <f>VALUE(TRUE)</f>
        <v>#VALUE!</v>
      </c>
      <c r="C59" s="6" t="str">
        <f ca="1">CONCATENATE("AssertExpression(""",SUBSTITUTE(SUBSTITUTE(_xlfn.FORMULATEXT(B59),"""","\"""),";",","),""", """,IFERROR(B59,IF(ISNA(B59),"#N/A","#VALUE!")),""");")</f>
        <v>AssertExpression("=VALUE(TRUE)", "#VALUE!");</v>
      </c>
    </row>
    <row r="60" spans="1:3" x14ac:dyDescent="0.25">
      <c r="A60" t="s">
        <v>18</v>
      </c>
      <c r="B60" t="e">
        <f>VALUE(FALSE)</f>
        <v>#VALUE!</v>
      </c>
      <c r="C60" s="6" t="str">
        <f t="shared" ref="C60:C66" ca="1" si="1">CONCATENATE("AssertExpression(""",SUBSTITUTE(SUBSTITUTE(_xlfn.FORMULATEXT(B60),"""","\"""),";",","),""", """,IFERROR(B60,IF(ISNA(B60),"#N/A","#VALUE!")),""");")</f>
        <v>AssertExpression("=VALUE(FALSE)", "#VALUE!");</v>
      </c>
    </row>
    <row r="61" spans="1:3" x14ac:dyDescent="0.25">
      <c r="A61" t="s">
        <v>18</v>
      </c>
      <c r="B61" t="e">
        <f>VALUE(NA())</f>
        <v>#N/A</v>
      </c>
      <c r="C61" s="6" t="str">
        <f t="shared" ca="1" si="1"/>
        <v>AssertExpression("=VALUE(NA())", "#N/A");</v>
      </c>
    </row>
    <row r="62" spans="1:3" x14ac:dyDescent="0.25">
      <c r="A62" t="s">
        <v>18</v>
      </c>
      <c r="B62">
        <f>VALUE(1.2)</f>
        <v>1.2</v>
      </c>
      <c r="C62" s="6" t="str">
        <f t="shared" ca="1" si="1"/>
        <v>AssertExpression("=VALUE(1,2)", "1,2");</v>
      </c>
    </row>
    <row r="63" spans="1:3" x14ac:dyDescent="0.25">
      <c r="A63" t="s">
        <v>18</v>
      </c>
      <c r="B63" t="e">
        <f>VALUE("")</f>
        <v>#VALUE!</v>
      </c>
      <c r="C63" s="6" t="str">
        <f t="shared" ca="1" si="1"/>
        <v>AssertExpression("=VALUE(\"\")", "#VALUE!");</v>
      </c>
    </row>
    <row r="64" spans="1:3" x14ac:dyDescent="0.25">
      <c r="A64" t="s">
        <v>18</v>
      </c>
      <c r="B64">
        <f>VALUE("123")</f>
        <v>123</v>
      </c>
      <c r="C64" s="6" t="str">
        <f t="shared" ca="1" si="1"/>
        <v>AssertExpression("=VALUE(\"123\")", "123");</v>
      </c>
    </row>
    <row r="65" spans="1:3" x14ac:dyDescent="0.25">
      <c r="A65" t="s">
        <v>18</v>
      </c>
      <c r="B65">
        <f>VALUE("123,12")</f>
        <v>123.12</v>
      </c>
      <c r="C65" s="6" t="str">
        <f t="shared" ca="1" si="1"/>
        <v>AssertExpression("=VALUE(\"123,12\")", "123,12");</v>
      </c>
    </row>
    <row r="66" spans="1:3" x14ac:dyDescent="0.25">
      <c r="A66" t="s">
        <v>18</v>
      </c>
      <c r="B66" t="e">
        <f>VALUE("123.12")</f>
        <v>#VALUE!</v>
      </c>
      <c r="C66" s="6" t="str">
        <f t="shared" ca="1" si="1"/>
        <v>AssertExpression("=VALUE(\"123.12\")", "#VALUE!");</v>
      </c>
    </row>
    <row r="67" spans="1:3" ht="5.25" customHeight="1" x14ac:dyDescent="0.25">
      <c r="A67" s="7"/>
      <c r="B67" s="7"/>
      <c r="C6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"/>
  <sheetViews>
    <sheetView workbookViewId="0">
      <selection activeCell="C10" sqref="C10"/>
    </sheetView>
  </sheetViews>
  <sheetFormatPr defaultRowHeight="15" x14ac:dyDescent="0.25"/>
  <cols>
    <col min="3" max="3" width="26.7109375" customWidth="1"/>
    <col min="4" max="4" width="25" customWidth="1"/>
    <col min="5" max="5" width="28.140625" bestFit="1" customWidth="1"/>
    <col min="6" max="6" width="22" bestFit="1" customWidth="1"/>
    <col min="7" max="7" width="19.5703125" customWidth="1"/>
  </cols>
  <sheetData>
    <row r="2" spans="3:8" x14ac:dyDescent="0.25">
      <c r="C2" t="s">
        <v>11</v>
      </c>
      <c r="D2" t="s">
        <v>12</v>
      </c>
      <c r="E2" t="s">
        <v>16</v>
      </c>
      <c r="F2" t="s">
        <v>13</v>
      </c>
      <c r="G2" t="s">
        <v>14</v>
      </c>
      <c r="H2" s="5" t="s">
        <v>15</v>
      </c>
    </row>
    <row r="3" spans="3:8" x14ac:dyDescent="0.25">
      <c r="C3" s="9">
        <f>DATE(2020,4,11)+TIME(11,31,46)</f>
        <v>43932.480393518519</v>
      </c>
      <c r="D3" s="10">
        <f>C3</f>
        <v>43932.480393518519</v>
      </c>
      <c r="E3" t="str">
        <f>TEXT(C3,"0,000000000000000")</f>
        <v>43932,480393518500000</v>
      </c>
      <c r="F3" s="10">
        <f>VALUE(E3)</f>
        <v>43932.480393518497</v>
      </c>
      <c r="G3" s="9">
        <f>F3</f>
        <v>43932.480393518497</v>
      </c>
      <c r="H3" t="b">
        <f>G3=C3</f>
        <v>1</v>
      </c>
    </row>
    <row r="4" spans="3:8" x14ac:dyDescent="0.25">
      <c r="C4" s="9">
        <f>DATE(2020,4,11)+TIME(11,31,47)</f>
        <v>43932.480405092596</v>
      </c>
      <c r="D4" s="10">
        <f>C4</f>
        <v>43932.480405092596</v>
      </c>
      <c r="E4" t="str">
        <f>TEXT(C4,"0,000000000000000")</f>
        <v>43932,480405092600000</v>
      </c>
      <c r="F4" s="10">
        <f>VALUE(E4)</f>
        <v>43932.480405092603</v>
      </c>
      <c r="G4" s="9">
        <f>F4</f>
        <v>43932.480405092603</v>
      </c>
      <c r="H4" t="b">
        <f>G4=C4</f>
        <v>1</v>
      </c>
    </row>
    <row r="5" spans="3:8" x14ac:dyDescent="0.25">
      <c r="C5" s="10">
        <f>C4-C3</f>
        <v>1.1574076779652387E-5</v>
      </c>
      <c r="D5" s="10">
        <f>D4-D3</f>
        <v>1.1574076779652387E-5</v>
      </c>
      <c r="F5" s="10">
        <f>F4-F3</f>
        <v>1.1574105883482844E-5</v>
      </c>
      <c r="G5" s="10">
        <f>G4-G3</f>
        <v>1.1574105883482844E-5</v>
      </c>
      <c r="H5" t="b">
        <f>G5=C5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TESTS</vt:lpstr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</dc:creator>
  <cp:lastModifiedBy>localadm</cp:lastModifiedBy>
  <dcterms:created xsi:type="dcterms:W3CDTF">2020-04-10T17:05:34Z</dcterms:created>
  <dcterms:modified xsi:type="dcterms:W3CDTF">2020-04-11T09:11:41Z</dcterms:modified>
</cp:coreProperties>
</file>