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ong\LSVM-XAUUSD\"/>
    </mc:Choice>
  </mc:AlternateContent>
  <xr:revisionPtr revIDLastSave="0" documentId="13_ncr:1_{2AD4F8AE-D0A5-48E2-A53E-CEEA086817EF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prov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O5" i="2"/>
  <c r="O7" i="2"/>
  <c r="O11" i="2"/>
  <c r="O12" i="2"/>
  <c r="O13" i="2"/>
  <c r="O17" i="2"/>
  <c r="O19" i="2"/>
  <c r="O23" i="2"/>
  <c r="O24" i="2"/>
  <c r="O25" i="2"/>
  <c r="O29" i="2"/>
  <c r="O30" i="2"/>
  <c r="O31" i="2"/>
  <c r="O36" i="2"/>
  <c r="O37" i="2"/>
  <c r="O41" i="2"/>
  <c r="O42" i="2"/>
  <c r="O43" i="2"/>
  <c r="O47" i="2"/>
  <c r="O49" i="2"/>
  <c r="O53" i="2"/>
  <c r="O54" i="2"/>
  <c r="O55" i="2"/>
  <c r="O60" i="2"/>
  <c r="O61" i="2"/>
  <c r="O65" i="2"/>
  <c r="O66" i="2"/>
  <c r="O67" i="2"/>
  <c r="O71" i="2"/>
  <c r="O72" i="2"/>
  <c r="O73" i="2"/>
  <c r="O77" i="2"/>
  <c r="O79" i="2"/>
  <c r="O85" i="2"/>
  <c r="O89" i="2"/>
  <c r="O90" i="2"/>
  <c r="O91" i="2"/>
  <c r="O94" i="2"/>
  <c r="O95" i="2"/>
  <c r="O96" i="2"/>
  <c r="O97" i="2"/>
  <c r="O103" i="2"/>
  <c r="O109" i="2"/>
  <c r="O113" i="2"/>
  <c r="O114" i="2"/>
  <c r="O115" i="2"/>
  <c r="O120" i="2"/>
  <c r="O121" i="2"/>
  <c r="O127" i="2"/>
  <c r="Q127" i="2" s="1"/>
  <c r="O131" i="2"/>
  <c r="O137" i="2"/>
  <c r="O138" i="2"/>
  <c r="O139" i="2"/>
  <c r="O142" i="2"/>
  <c r="O143" i="2"/>
  <c r="O144" i="2"/>
  <c r="Q144" i="2" s="1"/>
  <c r="O145" i="2"/>
  <c r="Q145" i="2" s="1"/>
  <c r="O149" i="2"/>
  <c r="Q149" i="2" s="1"/>
  <c r="O150" i="2"/>
  <c r="O151" i="2"/>
  <c r="O156" i="2"/>
  <c r="O157" i="2"/>
  <c r="O163" i="2"/>
  <c r="O166" i="2"/>
  <c r="Q166" i="2" s="1"/>
  <c r="O167" i="2"/>
  <c r="O169" i="2"/>
  <c r="O173" i="2"/>
  <c r="O174" i="2"/>
  <c r="O175" i="2"/>
  <c r="Q175" i="2" s="1"/>
  <c r="O180" i="2"/>
  <c r="O181" i="2"/>
  <c r="O185" i="2"/>
  <c r="O190" i="2"/>
  <c r="O191" i="2"/>
  <c r="Q191" i="2" s="1"/>
  <c r="O192" i="2"/>
  <c r="Q192" i="2" s="1"/>
  <c r="O193" i="2"/>
  <c r="O197" i="2"/>
  <c r="O198" i="2"/>
  <c r="Q198" i="2" s="1"/>
  <c r="O199" i="2"/>
  <c r="Q199" i="2" s="1"/>
  <c r="O203" i="2"/>
  <c r="O204" i="2"/>
  <c r="O205" i="2"/>
  <c r="O210" i="2"/>
  <c r="O211" i="2"/>
  <c r="O214" i="2"/>
  <c r="O215" i="2"/>
  <c r="O217" i="2"/>
  <c r="O222" i="2"/>
  <c r="O223" i="2"/>
  <c r="O226" i="2"/>
  <c r="O227" i="2"/>
  <c r="O228" i="2"/>
  <c r="O229" i="2"/>
  <c r="O233" i="2"/>
  <c r="O235" i="2"/>
  <c r="O240" i="2"/>
  <c r="O241" i="2"/>
  <c r="O245" i="2"/>
  <c r="O252" i="2"/>
  <c r="Q252" i="2" s="1"/>
  <c r="O253" i="2"/>
  <c r="O257" i="2"/>
  <c r="O258" i="2"/>
  <c r="O259" i="2"/>
  <c r="O262" i="2"/>
  <c r="O264" i="2"/>
  <c r="O265" i="2"/>
  <c r="O269" i="2"/>
  <c r="O271" i="2"/>
  <c r="O274" i="2"/>
  <c r="O275" i="2"/>
  <c r="Q275" i="2" s="1"/>
  <c r="O10" i="2"/>
  <c r="O14" i="2"/>
  <c r="O18" i="2"/>
  <c r="O34" i="2"/>
  <c r="O35" i="2"/>
  <c r="O48" i="2"/>
  <c r="O56" i="2"/>
  <c r="O58" i="2"/>
  <c r="O59" i="2"/>
  <c r="O78" i="2"/>
  <c r="O80" i="2"/>
  <c r="O82" i="2"/>
  <c r="O83" i="2"/>
  <c r="O84" i="2"/>
  <c r="O102" i="2"/>
  <c r="O104" i="2"/>
  <c r="O106" i="2"/>
  <c r="O107" i="2"/>
  <c r="O108" i="2"/>
  <c r="O126" i="2"/>
  <c r="O128" i="2"/>
  <c r="Q128" i="2" s="1"/>
  <c r="O132" i="2"/>
  <c r="O133" i="2"/>
  <c r="O154" i="2"/>
  <c r="O155" i="2"/>
  <c r="O158" i="2"/>
  <c r="O161" i="2"/>
  <c r="O162" i="2"/>
  <c r="O178" i="2"/>
  <c r="O179" i="2"/>
  <c r="Q179" i="2" s="1"/>
  <c r="O186" i="2"/>
  <c r="O187" i="2"/>
  <c r="O194" i="2"/>
  <c r="O219" i="2"/>
  <c r="O221" i="2"/>
  <c r="O238" i="2"/>
  <c r="O239" i="2"/>
  <c r="O246" i="2"/>
  <c r="Q246" i="2" s="1"/>
  <c r="O247" i="2"/>
  <c r="Q247" i="2" s="1"/>
  <c r="O255" i="2"/>
  <c r="O263" i="2"/>
  <c r="O27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8" i="2"/>
  <c r="Q150" i="2"/>
  <c r="Q151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7" i="2"/>
  <c r="Q168" i="2"/>
  <c r="Q169" i="2"/>
  <c r="Q170" i="2"/>
  <c r="Q171" i="2"/>
  <c r="Q172" i="2"/>
  <c r="Q173" i="2"/>
  <c r="Q174" i="2"/>
  <c r="Q176" i="2"/>
  <c r="Q177" i="2"/>
  <c r="Q178" i="2"/>
  <c r="Q180" i="2"/>
  <c r="Q181" i="2"/>
  <c r="Q182" i="2"/>
  <c r="Q183" i="2"/>
  <c r="Q184" i="2"/>
  <c r="Q185" i="2"/>
  <c r="Q186" i="2"/>
  <c r="Q187" i="2"/>
  <c r="Q189" i="2"/>
  <c r="Q190" i="2"/>
  <c r="Q193" i="2"/>
  <c r="Q194" i="2"/>
  <c r="Q197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8" i="2"/>
  <c r="Q251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7" i="2"/>
  <c r="Q268" i="2"/>
  <c r="Q269" i="2"/>
  <c r="Q270" i="2"/>
  <c r="Q271" i="2"/>
  <c r="Q272" i="2"/>
  <c r="Q273" i="2"/>
  <c r="Q274" i="2"/>
  <c r="Q276" i="2"/>
  <c r="P2" i="2"/>
  <c r="P3" i="2"/>
  <c r="P4" i="2"/>
  <c r="P5" i="2"/>
  <c r="P6" i="2"/>
  <c r="P7" i="2"/>
  <c r="P8" i="2"/>
  <c r="P9" i="2"/>
  <c r="P10" i="2"/>
  <c r="P11" i="2"/>
  <c r="P12" i="2"/>
  <c r="P14" i="2"/>
  <c r="P15" i="2"/>
  <c r="P17" i="2"/>
  <c r="P18" i="2"/>
  <c r="P19" i="2"/>
  <c r="P20" i="2"/>
  <c r="P21" i="2"/>
  <c r="P22" i="2"/>
  <c r="P23" i="2"/>
  <c r="P24" i="2"/>
  <c r="P26" i="2"/>
  <c r="P27" i="2"/>
  <c r="P28" i="2"/>
  <c r="P29" i="2"/>
  <c r="P31" i="2"/>
  <c r="P32" i="2"/>
  <c r="P33" i="2"/>
  <c r="P34" i="2"/>
  <c r="P35" i="2"/>
  <c r="P36" i="2"/>
  <c r="P39" i="2"/>
  <c r="P42" i="2"/>
  <c r="P43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9" i="2"/>
  <c r="P70" i="2"/>
  <c r="P71" i="2"/>
  <c r="P72" i="2"/>
  <c r="P73" i="2"/>
  <c r="P74" i="2"/>
  <c r="P75" i="2"/>
  <c r="P76" i="2"/>
  <c r="P77" i="2"/>
  <c r="P79" i="2"/>
  <c r="P80" i="2"/>
  <c r="P81" i="2"/>
  <c r="P82" i="2"/>
  <c r="P83" i="2"/>
  <c r="P84" i="2"/>
  <c r="P85" i="2"/>
  <c r="P86" i="2"/>
  <c r="P87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1" i="2"/>
  <c r="P142" i="2"/>
  <c r="P143" i="2"/>
  <c r="P144" i="2"/>
  <c r="P145" i="2"/>
  <c r="P146" i="2"/>
  <c r="P147" i="2"/>
  <c r="P148" i="2"/>
  <c r="P149" i="2"/>
  <c r="P150" i="2"/>
  <c r="P152" i="2"/>
  <c r="P153" i="2"/>
  <c r="P154" i="2"/>
  <c r="P155" i="2"/>
  <c r="P158" i="2"/>
  <c r="P159" i="2"/>
  <c r="P160" i="2"/>
  <c r="P161" i="2"/>
  <c r="P162" i="2"/>
  <c r="P163" i="2"/>
  <c r="P164" i="2"/>
  <c r="P165" i="2"/>
  <c r="P166" i="2"/>
  <c r="P169" i="2"/>
  <c r="P170" i="2"/>
  <c r="P171" i="2"/>
  <c r="P172" i="2"/>
  <c r="P174" i="2"/>
  <c r="P175" i="2"/>
  <c r="P177" i="2"/>
  <c r="P179" i="2"/>
  <c r="P180" i="2"/>
  <c r="P181" i="2"/>
  <c r="P182" i="2"/>
  <c r="P183" i="2"/>
  <c r="P184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5" i="2"/>
  <c r="P256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1" i="2"/>
  <c r="P272" i="2"/>
  <c r="P273" i="2"/>
  <c r="P275" i="2"/>
  <c r="O2" i="2"/>
  <c r="O6" i="2"/>
  <c r="O38" i="2"/>
  <c r="O62" i="2"/>
  <c r="O86" i="2"/>
  <c r="O98" i="2"/>
  <c r="O122" i="2"/>
  <c r="O130" i="2"/>
  <c r="O146" i="2"/>
  <c r="Q146" i="2" s="1"/>
  <c r="O182" i="2"/>
  <c r="O206" i="2"/>
  <c r="O230" i="2"/>
  <c r="O242" i="2"/>
  <c r="O266" i="2"/>
  <c r="Q266" i="2" s="1"/>
  <c r="O8" i="2"/>
  <c r="O20" i="2"/>
  <c r="O22" i="2"/>
  <c r="O26" i="2"/>
  <c r="O32" i="2"/>
  <c r="O44" i="2"/>
  <c r="O46" i="2"/>
  <c r="O50" i="2"/>
  <c r="O68" i="2"/>
  <c r="O70" i="2"/>
  <c r="O92" i="2"/>
  <c r="O101" i="2"/>
  <c r="O110" i="2"/>
  <c r="O116" i="2"/>
  <c r="O118" i="2"/>
  <c r="O119" i="2"/>
  <c r="O125" i="2"/>
  <c r="O134" i="2"/>
  <c r="O140" i="2"/>
  <c r="O152" i="2"/>
  <c r="Q152" i="2" s="1"/>
  <c r="O164" i="2"/>
  <c r="O170" i="2"/>
  <c r="O176" i="2"/>
  <c r="O188" i="2"/>
  <c r="Q188" i="2" s="1"/>
  <c r="O200" i="2"/>
  <c r="O202" i="2"/>
  <c r="O209" i="2"/>
  <c r="O212" i="2"/>
  <c r="O216" i="2"/>
  <c r="O218" i="2"/>
  <c r="O224" i="2"/>
  <c r="O231" i="2"/>
  <c r="O234" i="2"/>
  <c r="O236" i="2"/>
  <c r="O243" i="2"/>
  <c r="O248" i="2"/>
  <c r="O250" i="2"/>
  <c r="Q250" i="2" s="1"/>
  <c r="O251" i="2"/>
  <c r="O254" i="2"/>
  <c r="O260" i="2"/>
  <c r="O267" i="2"/>
  <c r="O272" i="2"/>
  <c r="O276" i="2"/>
  <c r="O74" i="2"/>
  <c r="O168" i="2"/>
  <c r="L275" i="2"/>
  <c r="L271" i="2"/>
  <c r="L272" i="2"/>
  <c r="L273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55" i="2"/>
  <c r="L256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179" i="2"/>
  <c r="L180" i="2"/>
  <c r="L181" i="2"/>
  <c r="L182" i="2"/>
  <c r="L183" i="2"/>
  <c r="L184" i="2"/>
  <c r="L177" i="2"/>
  <c r="L174" i="2"/>
  <c r="L175" i="2"/>
  <c r="L169" i="2"/>
  <c r="L170" i="2"/>
  <c r="L171" i="2"/>
  <c r="L172" i="2"/>
  <c r="L158" i="2"/>
  <c r="L159" i="2"/>
  <c r="L160" i="2"/>
  <c r="L161" i="2"/>
  <c r="L162" i="2"/>
  <c r="L163" i="2"/>
  <c r="L164" i="2"/>
  <c r="L165" i="2"/>
  <c r="L166" i="2"/>
  <c r="L152" i="2"/>
  <c r="L153" i="2"/>
  <c r="L154" i="2"/>
  <c r="L155" i="2"/>
  <c r="L141" i="2"/>
  <c r="L142" i="2"/>
  <c r="L143" i="2"/>
  <c r="L144" i="2"/>
  <c r="L145" i="2"/>
  <c r="L146" i="2"/>
  <c r="L147" i="2"/>
  <c r="L148" i="2"/>
  <c r="L149" i="2"/>
  <c r="L150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79" i="2"/>
  <c r="L80" i="2"/>
  <c r="L81" i="2"/>
  <c r="L82" i="2"/>
  <c r="L83" i="2"/>
  <c r="L84" i="2"/>
  <c r="L85" i="2"/>
  <c r="L86" i="2"/>
  <c r="L87" i="2"/>
  <c r="L69" i="2"/>
  <c r="L70" i="2"/>
  <c r="L71" i="2"/>
  <c r="L72" i="2"/>
  <c r="L73" i="2"/>
  <c r="L74" i="2"/>
  <c r="L75" i="2"/>
  <c r="L76" i="2"/>
  <c r="L77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42" i="2"/>
  <c r="L43" i="2"/>
  <c r="L39" i="2"/>
  <c r="L31" i="2"/>
  <c r="L32" i="2"/>
  <c r="L33" i="2"/>
  <c r="L34" i="2"/>
  <c r="L35" i="2"/>
  <c r="L36" i="2"/>
  <c r="L26" i="2"/>
  <c r="L27" i="2"/>
  <c r="L28" i="2"/>
  <c r="L29" i="2"/>
  <c r="L17" i="2"/>
  <c r="L18" i="2"/>
  <c r="L19" i="2"/>
  <c r="L20" i="2"/>
  <c r="L21" i="2"/>
  <c r="L22" i="2"/>
  <c r="L23" i="2"/>
  <c r="L24" i="2"/>
  <c r="L14" i="2"/>
  <c r="L15" i="2"/>
  <c r="L2" i="2"/>
  <c r="L3" i="2"/>
  <c r="L4" i="2"/>
  <c r="L5" i="2"/>
  <c r="L6" i="2"/>
  <c r="L7" i="2"/>
  <c r="L8" i="2"/>
  <c r="L9" i="2"/>
  <c r="L10" i="2"/>
  <c r="L11" i="2"/>
  <c r="L12" i="2"/>
  <c r="L254" i="2"/>
  <c r="P254" i="2" s="1"/>
  <c r="L151" i="2"/>
  <c r="P151" i="2" s="1"/>
  <c r="L67" i="2"/>
  <c r="P67" i="2" s="1"/>
  <c r="L37" i="2"/>
  <c r="P37" i="2" s="1"/>
  <c r="O273" i="2" l="1"/>
  <c r="O213" i="2"/>
  <c r="O141" i="2"/>
  <c r="O93" i="2"/>
  <c r="O45" i="2"/>
  <c r="O9" i="2"/>
  <c r="O268" i="2"/>
  <c r="O256" i="2"/>
  <c r="O244" i="2"/>
  <c r="O232" i="2"/>
  <c r="O220" i="2"/>
  <c r="O208" i="2"/>
  <c r="O196" i="2"/>
  <c r="Q196" i="2" s="1"/>
  <c r="O184" i="2"/>
  <c r="O172" i="2"/>
  <c r="O160" i="2"/>
  <c r="O148" i="2"/>
  <c r="O136" i="2"/>
  <c r="O124" i="2"/>
  <c r="O112" i="2"/>
  <c r="O100" i="2"/>
  <c r="O88" i="2"/>
  <c r="O76" i="2"/>
  <c r="O64" i="2"/>
  <c r="O52" i="2"/>
  <c r="O40" i="2"/>
  <c r="O28" i="2"/>
  <c r="O16" i="2"/>
  <c r="O4" i="2"/>
  <c r="O225" i="2"/>
  <c r="O177" i="2"/>
  <c r="O129" i="2"/>
  <c r="O81" i="2"/>
  <c r="O33" i="2"/>
  <c r="O21" i="2"/>
  <c r="O207" i="2"/>
  <c r="O195" i="2"/>
  <c r="Q195" i="2" s="1"/>
  <c r="O183" i="2"/>
  <c r="O171" i="2"/>
  <c r="O159" i="2"/>
  <c r="O147" i="2"/>
  <c r="Q147" i="2" s="1"/>
  <c r="O135" i="2"/>
  <c r="O123" i="2"/>
  <c r="O111" i="2"/>
  <c r="O99" i="2"/>
  <c r="O87" i="2"/>
  <c r="O75" i="2"/>
  <c r="O63" i="2"/>
  <c r="O51" i="2"/>
  <c r="O39" i="2"/>
  <c r="O27" i="2"/>
  <c r="O15" i="2"/>
  <c r="O3" i="2"/>
  <c r="O261" i="2"/>
  <c r="O237" i="2"/>
  <c r="O189" i="2"/>
  <c r="O165" i="2"/>
  <c r="O117" i="2"/>
  <c r="O69" i="2"/>
  <c r="O249" i="2"/>
  <c r="Q249" i="2" s="1"/>
  <c r="O201" i="2"/>
  <c r="O153" i="2"/>
  <c r="O105" i="2"/>
  <c r="O57" i="2"/>
  <c r="L16" i="2"/>
  <c r="L88" i="2"/>
  <c r="L167" i="2"/>
  <c r="L200" i="2"/>
  <c r="L274" i="2"/>
  <c r="L176" i="2"/>
  <c r="L41" i="2"/>
  <c r="L25" i="2"/>
  <c r="L113" i="2"/>
  <c r="L168" i="2"/>
  <c r="L201" i="2"/>
  <c r="L30" i="2"/>
  <c r="L66" i="2"/>
  <c r="L173" i="2"/>
  <c r="L253" i="2"/>
  <c r="L38" i="2"/>
  <c r="L178" i="2"/>
  <c r="L257" i="2"/>
  <c r="L13" i="2"/>
  <c r="L40" i="2"/>
  <c r="L78" i="2"/>
  <c r="L157" i="2"/>
  <c r="L185" i="2"/>
  <c r="L270" i="2"/>
  <c r="L44" i="2"/>
  <c r="L140" i="2"/>
  <c r="L156" i="2"/>
  <c r="L68" i="2"/>
  <c r="L276" i="2"/>
  <c r="P25" i="2" l="1"/>
  <c r="P257" i="2"/>
  <c r="P276" i="2"/>
  <c r="P38" i="2"/>
  <c r="P253" i="2"/>
  <c r="P140" i="2"/>
  <c r="P16" i="2"/>
  <c r="P40" i="2"/>
  <c r="P200" i="2"/>
  <c r="P156" i="2"/>
  <c r="P66" i="2"/>
  <c r="P270" i="2"/>
  <c r="P178" i="2"/>
  <c r="P44" i="2"/>
  <c r="P185" i="2"/>
  <c r="P13" i="2"/>
  <c r="P68" i="2"/>
  <c r="P173" i="2"/>
  <c r="P30" i="2"/>
  <c r="P201" i="2"/>
  <c r="P157" i="2"/>
  <c r="P168" i="2"/>
  <c r="P41" i="2"/>
  <c r="P176" i="2"/>
  <c r="P274" i="2"/>
  <c r="P167" i="2"/>
  <c r="P88" i="2"/>
  <c r="P78" i="2"/>
  <c r="P113" i="2"/>
</calcChain>
</file>

<file path=xl/sharedStrings.xml><?xml version="1.0" encoding="utf-8"?>
<sst xmlns="http://schemas.openxmlformats.org/spreadsheetml/2006/main" count="451" uniqueCount="18">
  <si>
    <t>time_records</t>
  </si>
  <si>
    <t>open</t>
  </si>
  <si>
    <t>high</t>
  </si>
  <si>
    <t>low</t>
  </si>
  <si>
    <t>close</t>
  </si>
  <si>
    <t>prediction</t>
  </si>
  <si>
    <t>ticket</t>
  </si>
  <si>
    <t>order price</t>
  </si>
  <si>
    <t>prediction_s</t>
  </si>
  <si>
    <t>none</t>
  </si>
  <si>
    <t>high_dif_l</t>
  </si>
  <si>
    <t>low_dif_l</t>
  </si>
  <si>
    <t>y_l</t>
  </si>
  <si>
    <t>high_dif_s</t>
  </si>
  <si>
    <t>low_dif_s</t>
  </si>
  <si>
    <t>y_s</t>
  </si>
  <si>
    <t>result_l</t>
  </si>
  <si>
    <t>result_s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</si>
</sst>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Q276" totalsRowShown="0">
  <autoFilter ref="A1:Q276" xr:uid="{00000000-0009-0000-0100-000002000000}"/>
  <tableColumns count="17">
    <tableColumn id="1" xr3:uid="{00000000-0010-0000-0000-000001000000}" name="time_records" dataDxfId="5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"/>
    <tableColumn id="6" xr3:uid="{00000000-0010-0000-0000-000006000000}" name="prediction"/>
    <tableColumn id="7" xr3:uid="{00000000-0010-0000-0000-000007000000}" name="ticket"/>
    <tableColumn id="8" xr3:uid="{00000000-0010-0000-0000-000008000000}" name="order price"/>
    <tableColumn id="9" xr3:uid="{00000000-0010-0000-0000-000009000000}" name="prediction_s"/>
    <tableColumn id="10" xr3:uid="{00000000-0010-0000-0000-00000A000000}" name="high_dif_l"/>
    <tableColumn id="11" xr3:uid="{00000000-0010-0000-0000-00000B000000}" name="low_dif_l"/>
    <tableColumn id="12" xr3:uid="{00000000-0010-0000-0000-00000C000000}" name="y_l">
      <calculatedColumnFormula>IF(AND(J2&gt;4.3,K2&gt;-3),1,0)</calculatedColumnFormula>
    </tableColumn>
    <tableColumn id="13" xr3:uid="{00000000-0010-0000-0000-00000D000000}" name="high_dif_s" dataDxfId="4"/>
    <tableColumn id="14" xr3:uid="{00000000-0010-0000-0000-00000E000000}" name="low_dif_s" dataDxfId="3"/>
    <tableColumn id="15" xr3:uid="{00000000-0010-0000-0000-00000F000000}" name="y_s" dataDxfId="2">
      <calculatedColumnFormula>IF(AND(Table13[[#This Row],[low_dif_s]]&lt;-4.3,Table13[[#This Row],[high_dif_s]]&lt;3.3),1,0)</calculatedColumnFormula>
    </tableColumn>
    <tableColumn id="16" xr3:uid="{00000000-0010-0000-0000-000010000000}" name="result_l" dataDxfId="1">
      <calculatedColumnFormula>IF(Table13[[#This Row],[prediction]]=0,"none",
IF(AND(Table13[[#This Row],[prediction]]=1,Table13[[#This Row],[y_l]]=1),TRUE,FALSE))</calculatedColumnFormula>
    </tableColumn>
    <tableColumn id="17" xr3:uid="{00000000-0010-0000-0000-000011000000}" name="result_s" dataDxfId="0">
      <calculatedColumnFormula>IF(Table13[[#This Row],[prediction_s]]=0,"none",
IF(AND(Table13[[#This Row],[prediction_s]]=1,Table13[[#This Row],[y_s]]=1),TRUE,FALSE))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6"/>
  <sheetViews>
    <sheetView tabSelected="1" topLeftCell="B1" workbookViewId="0">
      <selection activeCell="G12" sqref="G12"/>
    </sheetView>
  </sheetViews>
  <sheetFormatPr defaultRowHeight="15" x14ac:dyDescent="0.25"/>
  <cols>
    <col min="1" max="1" width="14.85546875" bestFit="1" customWidth="1"/>
    <col min="6" max="6" width="12.28515625" customWidth="1"/>
    <col min="7" max="7" width="12.7109375" customWidth="1"/>
    <col min="8" max="8" width="12.85546875" customWidth="1"/>
    <col min="9" max="9" width="14.140625" customWidth="1"/>
    <col min="12" max="12" width="1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1">
        <v>45016.041666666664</v>
      </c>
      <c r="B2">
        <v>1979.8620000000001</v>
      </c>
      <c r="C2">
        <v>1981.895</v>
      </c>
      <c r="D2">
        <v>1979.546</v>
      </c>
      <c r="E2">
        <v>1981.461</v>
      </c>
      <c r="F2">
        <v>0</v>
      </c>
      <c r="G2" t="s">
        <v>9</v>
      </c>
      <c r="H2" t="s">
        <v>9</v>
      </c>
      <c r="I2">
        <v>0</v>
      </c>
      <c r="J2">
        <v>1.6140000000000301</v>
      </c>
      <c r="K2">
        <f>MIN(D3:D6)-Table13[[#This Row],[close]]</f>
        <v>-3.4410000000000309</v>
      </c>
      <c r="L2">
        <f t="shared" ref="L2:L51" si="0">IF(AND(J2&gt;4.3,K2&gt;-3),1,0)</f>
        <v>0</v>
      </c>
      <c r="M2">
        <v>1.6140000000000327</v>
      </c>
      <c r="N2">
        <v>-3.4410000000000309</v>
      </c>
      <c r="O2">
        <f>IF(AND(Table13[[#This Row],[low_dif_s]]&lt;-4.3,Table13[[#This Row],[high_dif_s]]&lt;3.3),1,0)</f>
        <v>0</v>
      </c>
      <c r="P2" t="str">
        <f>IF(Table13[[#This Row],[prediction]]=0,"none",
IF(AND(Table13[[#This Row],[prediction]]=1,Table13[[#This Row],[y_l]]=1),TRUE,FALSE))</f>
        <v>none</v>
      </c>
      <c r="Q2" t="str">
        <f>IF(Table13[[#This Row],[prediction_s]]=0,"none",
IF(AND(Table13[[#This Row],[prediction_s]]=1,Table13[[#This Row],[y_s]]=1),TRUE,FALSE))</f>
        <v>none</v>
      </c>
    </row>
    <row r="3" spans="1:17" x14ac:dyDescent="0.25">
      <c r="A3" s="1">
        <v>45016.083333333336</v>
      </c>
      <c r="B3">
        <v>1981.4359999999999</v>
      </c>
      <c r="C3">
        <v>1983.075</v>
      </c>
      <c r="D3">
        <v>1980.4839999999999</v>
      </c>
      <c r="E3">
        <v>1981.298</v>
      </c>
      <c r="F3">
        <v>0</v>
      </c>
      <c r="G3" t="s">
        <v>9</v>
      </c>
      <c r="H3" t="s">
        <v>9</v>
      </c>
      <c r="I3">
        <v>0</v>
      </c>
      <c r="J3">
        <v>0.68299999999999272</v>
      </c>
      <c r="K3">
        <v>-3.6269999999999527</v>
      </c>
      <c r="L3">
        <f t="shared" si="0"/>
        <v>0</v>
      </c>
      <c r="M3">
        <v>0.68299999999999272</v>
      </c>
      <c r="N3">
        <v>-3.6269999999999527</v>
      </c>
      <c r="O3">
        <f>IF(AND(Table13[[#This Row],[low_dif_s]]&lt;-4.3,Table13[[#This Row],[high_dif_s]]&lt;3.3),1,0)</f>
        <v>0</v>
      </c>
      <c r="P3" t="str">
        <f>IF(Table13[[#This Row],[prediction]]=0,"none",
IF(AND(Table13[[#This Row],[prediction]]=1,Table13[[#This Row],[y_l]]=1),TRUE,FALSE))</f>
        <v>none</v>
      </c>
      <c r="Q3" t="str">
        <f>IF(Table13[[#This Row],[prediction_s]]=0,"none",
IF(AND(Table13[[#This Row],[prediction_s]]=1,Table13[[#This Row],[y_s]]=1),TRUE,FALSE))</f>
        <v>none</v>
      </c>
    </row>
    <row r="4" spans="1:17" x14ac:dyDescent="0.25">
      <c r="A4" s="1">
        <v>45016.125</v>
      </c>
      <c r="B4">
        <v>1981.268</v>
      </c>
      <c r="C4">
        <v>1981.981</v>
      </c>
      <c r="D4">
        <v>1979.8869999999999</v>
      </c>
      <c r="E4">
        <v>1980.374</v>
      </c>
      <c r="F4">
        <v>0</v>
      </c>
      <c r="G4" t="s">
        <v>9</v>
      </c>
      <c r="H4" t="s">
        <v>9</v>
      </c>
      <c r="I4">
        <v>0</v>
      </c>
      <c r="J4">
        <v>3.2419999999999618</v>
      </c>
      <c r="K4">
        <v>-2.7029999999999745</v>
      </c>
      <c r="L4">
        <f t="shared" si="0"/>
        <v>0</v>
      </c>
      <c r="M4">
        <v>3.2419999999999618</v>
      </c>
      <c r="N4">
        <v>-2.7029999999999745</v>
      </c>
      <c r="O4">
        <f>IF(AND(Table13[[#This Row],[low_dif_s]]&lt;-4.3,Table13[[#This Row],[high_dif_s]]&lt;3.3),1,0)</f>
        <v>0</v>
      </c>
      <c r="P4" t="str">
        <f>IF(Table13[[#This Row],[prediction]]=0,"none",
IF(AND(Table13[[#This Row],[prediction]]=1,Table13[[#This Row],[y_l]]=1),TRUE,FALSE))</f>
        <v>none</v>
      </c>
      <c r="Q4" t="str">
        <f>IF(Table13[[#This Row],[prediction_s]]=0,"none",
IF(AND(Table13[[#This Row],[prediction_s]]=1,Table13[[#This Row],[y_s]]=1),TRUE,FALSE))</f>
        <v>none</v>
      </c>
    </row>
    <row r="5" spans="1:17" x14ac:dyDescent="0.25">
      <c r="A5" s="1">
        <v>45016.208333333336</v>
      </c>
      <c r="B5">
        <v>1980.3430000000001</v>
      </c>
      <c r="C5">
        <v>1980.519</v>
      </c>
      <c r="D5">
        <v>1979.0809999999999</v>
      </c>
      <c r="E5">
        <v>1979.1179999999999</v>
      </c>
      <c r="F5">
        <v>0</v>
      </c>
      <c r="G5" t="s">
        <v>9</v>
      </c>
      <c r="H5" t="s">
        <v>9</v>
      </c>
      <c r="I5">
        <v>0</v>
      </c>
      <c r="J5">
        <v>4.4980000000000473</v>
      </c>
      <c r="K5">
        <v>-1.446999999999889</v>
      </c>
      <c r="L5">
        <f t="shared" si="0"/>
        <v>1</v>
      </c>
      <c r="M5">
        <v>4.4980000000000473</v>
      </c>
      <c r="N5">
        <v>-1.446999999999889</v>
      </c>
      <c r="O5">
        <f>IF(AND(Table13[[#This Row],[low_dif_s]]&lt;-4.3,Table13[[#This Row],[high_dif_s]]&lt;3.3),1,0)</f>
        <v>0</v>
      </c>
      <c r="P5" t="str">
        <f>IF(Table13[[#This Row],[prediction]]=0,"none",
IF(AND(Table13[[#This Row],[prediction]]=1,Table13[[#This Row],[y_l]]=1),TRUE,FALSE))</f>
        <v>none</v>
      </c>
      <c r="Q5" t="str">
        <f>IF(Table13[[#This Row],[prediction_s]]=0,"none",
IF(AND(Table13[[#This Row],[prediction_s]]=1,Table13[[#This Row],[y_s]]=1),TRUE,FALSE))</f>
        <v>none</v>
      </c>
    </row>
    <row r="6" spans="1:17" x14ac:dyDescent="0.25">
      <c r="A6" s="1">
        <v>45016.25</v>
      </c>
      <c r="B6">
        <v>1979.1189999999999</v>
      </c>
      <c r="C6">
        <v>1980.1110000000001</v>
      </c>
      <c r="D6">
        <v>1978.02</v>
      </c>
      <c r="E6">
        <v>1978.424</v>
      </c>
      <c r="F6">
        <v>0</v>
      </c>
      <c r="G6" t="s">
        <v>9</v>
      </c>
      <c r="H6" t="s">
        <v>9</v>
      </c>
      <c r="I6">
        <v>0</v>
      </c>
      <c r="J6">
        <v>5.1920000000000073</v>
      </c>
      <c r="K6">
        <v>-0.75299999999992906</v>
      </c>
      <c r="L6">
        <f t="shared" si="0"/>
        <v>1</v>
      </c>
      <c r="M6">
        <v>5.1920000000000073</v>
      </c>
      <c r="N6">
        <v>-0.75299999999992906</v>
      </c>
      <c r="O6">
        <f>IF(AND(Table13[[#This Row],[low_dif_s]]&lt;-4.3,Table13[[#This Row],[high_dif_s]]&lt;3.3),1,0)</f>
        <v>0</v>
      </c>
      <c r="P6" t="str">
        <f>IF(Table13[[#This Row],[prediction]]=0,"none",
IF(AND(Table13[[#This Row],[prediction]]=1,Table13[[#This Row],[y_l]]=1),TRUE,FALSE))</f>
        <v>none</v>
      </c>
      <c r="Q6" t="str">
        <f>IF(Table13[[#This Row],[prediction_s]]=0,"none",
IF(AND(Table13[[#This Row],[prediction_s]]=1,Table13[[#This Row],[y_s]]=1),TRUE,FALSE))</f>
        <v>none</v>
      </c>
    </row>
    <row r="7" spans="1:17" x14ac:dyDescent="0.25">
      <c r="A7" s="1">
        <v>45016.291666666664</v>
      </c>
      <c r="B7">
        <v>1978.4490000000001</v>
      </c>
      <c r="C7">
        <v>1979.8050000000001</v>
      </c>
      <c r="D7">
        <v>1977.671</v>
      </c>
      <c r="E7">
        <v>1979.684</v>
      </c>
      <c r="F7">
        <v>0</v>
      </c>
      <c r="G7" t="s">
        <v>9</v>
      </c>
      <c r="H7" t="s">
        <v>9</v>
      </c>
      <c r="I7">
        <v>0</v>
      </c>
      <c r="J7">
        <v>3.9320000000000164</v>
      </c>
      <c r="K7">
        <v>-0.54999999999995453</v>
      </c>
      <c r="L7">
        <f t="shared" si="0"/>
        <v>0</v>
      </c>
      <c r="M7">
        <v>3.9320000000000164</v>
      </c>
      <c r="N7">
        <v>-0.54999999999995453</v>
      </c>
      <c r="O7">
        <f>IF(AND(Table13[[#This Row],[low_dif_s]]&lt;-4.3,Table13[[#This Row],[high_dif_s]]&lt;3.3),1,0)</f>
        <v>0</v>
      </c>
      <c r="P7" t="str">
        <f>IF(Table13[[#This Row],[prediction]]=0,"none",
IF(AND(Table13[[#This Row],[prediction]]=1,Table13[[#This Row],[y_l]]=1),TRUE,FALSE))</f>
        <v>none</v>
      </c>
      <c r="Q7" t="str">
        <f>IF(Table13[[#This Row],[prediction_s]]=0,"none",
IF(AND(Table13[[#This Row],[prediction_s]]=1,Table13[[#This Row],[y_s]]=1),TRUE,FALSE))</f>
        <v>none</v>
      </c>
    </row>
    <row r="8" spans="1:17" x14ac:dyDescent="0.25">
      <c r="A8" s="1">
        <v>45016.333333333336</v>
      </c>
      <c r="B8">
        <v>1979.652</v>
      </c>
      <c r="C8">
        <v>1983.616</v>
      </c>
      <c r="D8">
        <v>1979.134</v>
      </c>
      <c r="E8">
        <v>1982.3920000000001</v>
      </c>
      <c r="F8">
        <v>0</v>
      </c>
      <c r="G8" t="s">
        <v>9</v>
      </c>
      <c r="H8" t="s">
        <v>9</v>
      </c>
      <c r="I8">
        <v>0</v>
      </c>
      <c r="J8">
        <v>0.94200000000000728</v>
      </c>
      <c r="K8">
        <v>-4.2680000000000291</v>
      </c>
      <c r="L8">
        <f t="shared" si="0"/>
        <v>0</v>
      </c>
      <c r="M8">
        <v>0.94200000000000728</v>
      </c>
      <c r="N8">
        <v>-4.2680000000000291</v>
      </c>
      <c r="O8">
        <f>IF(AND(Table13[[#This Row],[low_dif_s]]&lt;-4.3,Table13[[#This Row],[high_dif_s]]&lt;3.3),1,0)</f>
        <v>0</v>
      </c>
      <c r="P8" t="str">
        <f>IF(Table13[[#This Row],[prediction]]=0,"none",
IF(AND(Table13[[#This Row],[prediction]]=1,Table13[[#This Row],[y_l]]=1),TRUE,FALSE))</f>
        <v>none</v>
      </c>
      <c r="Q8" t="str">
        <f>IF(Table13[[#This Row],[prediction_s]]=0,"none",
IF(AND(Table13[[#This Row],[prediction_s]]=1,Table13[[#This Row],[y_s]]=1),TRUE,FALSE))</f>
        <v>none</v>
      </c>
    </row>
    <row r="9" spans="1:17" x14ac:dyDescent="0.25">
      <c r="A9" s="1">
        <v>45016.375</v>
      </c>
      <c r="B9">
        <v>1982.36</v>
      </c>
      <c r="C9">
        <v>1983.3340000000001</v>
      </c>
      <c r="D9">
        <v>1980.8219999999999</v>
      </c>
      <c r="E9">
        <v>1981.7260000000001</v>
      </c>
      <c r="F9">
        <v>0</v>
      </c>
      <c r="G9" t="s">
        <v>9</v>
      </c>
      <c r="H9" t="s">
        <v>9</v>
      </c>
      <c r="I9">
        <v>0</v>
      </c>
      <c r="J9">
        <v>3.3289999999999509</v>
      </c>
      <c r="K9">
        <v>-3.6020000000000891</v>
      </c>
      <c r="L9">
        <f t="shared" si="0"/>
        <v>0</v>
      </c>
      <c r="M9">
        <v>3.3289999999999509</v>
      </c>
      <c r="N9">
        <v>-3.6020000000000891</v>
      </c>
      <c r="O9">
        <f>IF(AND(Table13[[#This Row],[low_dif_s]]&lt;-4.3,Table13[[#This Row],[high_dif_s]]&lt;3.3),1,0)</f>
        <v>0</v>
      </c>
      <c r="P9" t="str">
        <f>IF(Table13[[#This Row],[prediction]]=0,"none",
IF(AND(Table13[[#This Row],[prediction]]=1,Table13[[#This Row],[y_l]]=1),TRUE,FALSE))</f>
        <v>none</v>
      </c>
      <c r="Q9" t="str">
        <f>IF(Table13[[#This Row],[prediction_s]]=0,"none",
IF(AND(Table13[[#This Row],[prediction_s]]=1,Table13[[#This Row],[y_s]]=1),TRUE,FALSE))</f>
        <v>none</v>
      </c>
    </row>
    <row r="10" spans="1:17" x14ac:dyDescent="0.25">
      <c r="A10" s="1">
        <v>45016.416666666664</v>
      </c>
      <c r="B10">
        <v>1981.6949999999999</v>
      </c>
      <c r="C10">
        <v>1981.9</v>
      </c>
      <c r="D10">
        <v>1980.817</v>
      </c>
      <c r="E10">
        <v>1981.2190000000001</v>
      </c>
      <c r="F10">
        <v>0</v>
      </c>
      <c r="G10" t="s">
        <v>9</v>
      </c>
      <c r="H10" t="s">
        <v>9</v>
      </c>
      <c r="I10">
        <v>0</v>
      </c>
      <c r="J10">
        <v>3.8360000000000127</v>
      </c>
      <c r="K10">
        <v>-6.3780000000001564</v>
      </c>
      <c r="L10">
        <f t="shared" si="0"/>
        <v>0</v>
      </c>
      <c r="M10">
        <v>3.8360000000000127</v>
      </c>
      <c r="N10">
        <v>-6.3780000000001564</v>
      </c>
      <c r="O10">
        <f>IF(AND(Table13[[#This Row],[low_dif_s]]&lt;-4.3,Table13[[#This Row],[high_dif_s]]&lt;3.3),1,0)</f>
        <v>0</v>
      </c>
      <c r="P10" t="str">
        <f>IF(Table13[[#This Row],[prediction]]=0,"none",
IF(AND(Table13[[#This Row],[prediction]]=1,Table13[[#This Row],[y_l]]=1),TRUE,FALSE))</f>
        <v>none</v>
      </c>
      <c r="Q10" t="str">
        <f>IF(Table13[[#This Row],[prediction_s]]=0,"none",
IF(AND(Table13[[#This Row],[prediction_s]]=1,Table13[[#This Row],[y_s]]=1),TRUE,FALSE))</f>
        <v>none</v>
      </c>
    </row>
    <row r="11" spans="1:17" x14ac:dyDescent="0.25">
      <c r="A11" s="1">
        <v>45016.458333333336</v>
      </c>
      <c r="B11">
        <v>1981.1959999999999</v>
      </c>
      <c r="C11">
        <v>1982.077</v>
      </c>
      <c r="D11">
        <v>1980.269</v>
      </c>
      <c r="E11">
        <v>1980.865</v>
      </c>
      <c r="F11">
        <v>0</v>
      </c>
      <c r="G11" t="s">
        <v>9</v>
      </c>
      <c r="H11" t="s">
        <v>9</v>
      </c>
      <c r="I11">
        <v>0</v>
      </c>
      <c r="J11">
        <v>4.1900000000000546</v>
      </c>
      <c r="K11">
        <v>-7.6559999999999491</v>
      </c>
      <c r="L11">
        <f t="shared" si="0"/>
        <v>0</v>
      </c>
      <c r="M11">
        <v>4.1900000000000546</v>
      </c>
      <c r="N11">
        <v>-7.6559999999999491</v>
      </c>
      <c r="O11">
        <f>IF(AND(Table13[[#This Row],[low_dif_s]]&lt;-4.3,Table13[[#This Row],[high_dif_s]]&lt;3.3),1,0)</f>
        <v>0</v>
      </c>
      <c r="P11" t="str">
        <f>IF(Table13[[#This Row],[prediction]]=0,"none",
IF(AND(Table13[[#This Row],[prediction]]=1,Table13[[#This Row],[y_l]]=1),TRUE,FALSE))</f>
        <v>none</v>
      </c>
      <c r="Q11" t="str">
        <f>IF(Table13[[#This Row],[prediction_s]]=0,"none",
IF(AND(Table13[[#This Row],[prediction_s]]=1,Table13[[#This Row],[y_s]]=1),TRUE,FALSE))</f>
        <v>none</v>
      </c>
    </row>
    <row r="12" spans="1:17" x14ac:dyDescent="0.25">
      <c r="A12" s="1">
        <v>45016.5</v>
      </c>
      <c r="B12">
        <v>1980.856</v>
      </c>
      <c r="C12">
        <v>1980.921</v>
      </c>
      <c r="D12">
        <v>1978.124</v>
      </c>
      <c r="E12">
        <v>1979.098</v>
      </c>
      <c r="F12">
        <v>0</v>
      </c>
      <c r="G12" t="s">
        <v>9</v>
      </c>
      <c r="H12" t="s">
        <v>9</v>
      </c>
      <c r="I12">
        <v>0</v>
      </c>
      <c r="J12">
        <v>5.9570000000001073</v>
      </c>
      <c r="K12">
        <v>-5.8889999999998963</v>
      </c>
      <c r="L12">
        <f t="shared" si="0"/>
        <v>0</v>
      </c>
      <c r="M12">
        <v>5.9570000000001073</v>
      </c>
      <c r="N12">
        <v>-5.8889999999998963</v>
      </c>
      <c r="O12">
        <f>IF(AND(Table13[[#This Row],[low_dif_s]]&lt;-4.3,Table13[[#This Row],[high_dif_s]]&lt;3.3),1,0)</f>
        <v>0</v>
      </c>
      <c r="P12" t="str">
        <f>IF(Table13[[#This Row],[prediction]]=0,"none",
IF(AND(Table13[[#This Row],[prediction]]=1,Table13[[#This Row],[y_l]]=1),TRUE,FALSE))</f>
        <v>none</v>
      </c>
      <c r="Q12" t="str">
        <f>IF(Table13[[#This Row],[prediction_s]]=0,"none",
IF(AND(Table13[[#This Row],[prediction_s]]=1,Table13[[#This Row],[y_s]]=1),TRUE,FALSE))</f>
        <v>none</v>
      </c>
    </row>
    <row r="13" spans="1:17" x14ac:dyDescent="0.25">
      <c r="A13" s="1">
        <v>45016.541666666664</v>
      </c>
      <c r="B13">
        <v>1979.0920000000001</v>
      </c>
      <c r="C13">
        <v>1985.0550000000001</v>
      </c>
      <c r="D13">
        <v>1979.0920000000001</v>
      </c>
      <c r="E13">
        <v>1984.22</v>
      </c>
      <c r="F13">
        <v>1</v>
      </c>
      <c r="G13">
        <v>268660906</v>
      </c>
      <c r="H13">
        <v>1984.3320000000001</v>
      </c>
      <c r="I13">
        <v>0</v>
      </c>
      <c r="J13">
        <v>-1.2999999999919964E-2</v>
      </c>
      <c r="K13">
        <v>-11.010999999999967</v>
      </c>
      <c r="L13">
        <f t="shared" si="0"/>
        <v>0</v>
      </c>
      <c r="M13">
        <v>-1.2999999999919964E-2</v>
      </c>
      <c r="N13">
        <v>-11.010999999999967</v>
      </c>
      <c r="O13">
        <f>IF(AND(Table13[[#This Row],[low_dif_s]]&lt;-4.3,Table13[[#This Row],[high_dif_s]]&lt;3.3),1,0)</f>
        <v>1</v>
      </c>
      <c r="P13" t="b">
        <f>IF(Table13[[#This Row],[prediction]]=0,"none",
IF(AND(Table13[[#This Row],[prediction]]=1,Table13[[#This Row],[y_l]]=1),TRUE,FALSE))</f>
        <v>0</v>
      </c>
      <c r="Q13" t="str">
        <f>IF(Table13[[#This Row],[prediction_s]]=0,"none",
IF(AND(Table13[[#This Row],[prediction_s]]=1,Table13[[#This Row],[y_s]]=1),TRUE,FALSE))</f>
        <v>none</v>
      </c>
    </row>
    <row r="14" spans="1:17" x14ac:dyDescent="0.25">
      <c r="A14" s="1">
        <v>45016.583333333336</v>
      </c>
      <c r="B14">
        <v>1984.2070000000001</v>
      </c>
      <c r="C14">
        <v>1984.2070000000001</v>
      </c>
      <c r="D14">
        <v>1974.8409999999999</v>
      </c>
      <c r="E14">
        <v>1975.299</v>
      </c>
      <c r="F14">
        <v>0</v>
      </c>
      <c r="G14" t="s">
        <v>9</v>
      </c>
      <c r="H14" t="s">
        <v>9</v>
      </c>
      <c r="I14">
        <v>0</v>
      </c>
      <c r="J14">
        <v>6.6459999999999582</v>
      </c>
      <c r="K14">
        <v>-2.0899999999999181</v>
      </c>
      <c r="L14">
        <f t="shared" si="0"/>
        <v>1</v>
      </c>
      <c r="M14">
        <v>6.6459999999999582</v>
      </c>
      <c r="N14">
        <v>-2.0899999999999181</v>
      </c>
      <c r="O14">
        <f>IF(AND(Table13[[#This Row],[low_dif_s]]&lt;-4.3,Table13[[#This Row],[high_dif_s]]&lt;3.3),1,0)</f>
        <v>0</v>
      </c>
      <c r="P14" t="str">
        <f>IF(Table13[[#This Row],[prediction]]=0,"none",
IF(AND(Table13[[#This Row],[prediction]]=1,Table13[[#This Row],[y_l]]=1),TRUE,FALSE))</f>
        <v>none</v>
      </c>
      <c r="Q14" t="str">
        <f>IF(Table13[[#This Row],[prediction_s]]=0,"none",
IF(AND(Table13[[#This Row],[prediction_s]]=1,Table13[[#This Row],[y_s]]=1),TRUE,FALSE))</f>
        <v>none</v>
      </c>
    </row>
    <row r="15" spans="1:17" x14ac:dyDescent="0.25">
      <c r="A15" s="1">
        <v>45016.625</v>
      </c>
      <c r="B15">
        <v>1975.3030000000001</v>
      </c>
      <c r="C15">
        <v>1978.7460000000001</v>
      </c>
      <c r="D15">
        <v>1973.2090000000001</v>
      </c>
      <c r="E15">
        <v>1975.193</v>
      </c>
      <c r="F15">
        <v>0</v>
      </c>
      <c r="G15" t="s">
        <v>9</v>
      </c>
      <c r="H15" t="s">
        <v>9</v>
      </c>
      <c r="I15">
        <v>0</v>
      </c>
      <c r="J15">
        <v>12.405999999999949</v>
      </c>
      <c r="K15">
        <v>3.999999999996362E-2</v>
      </c>
      <c r="L15">
        <f t="shared" si="0"/>
        <v>1</v>
      </c>
      <c r="M15">
        <v>12.405999999999949</v>
      </c>
      <c r="N15">
        <v>3.999999999996362E-2</v>
      </c>
      <c r="O15">
        <f>IF(AND(Table13[[#This Row],[low_dif_s]]&lt;-4.3,Table13[[#This Row],[high_dif_s]]&lt;3.3),1,0)</f>
        <v>0</v>
      </c>
      <c r="P15" t="str">
        <f>IF(Table13[[#This Row],[prediction]]=0,"none",
IF(AND(Table13[[#This Row],[prediction]]=1,Table13[[#This Row],[y_l]]=1),TRUE,FALSE))</f>
        <v>none</v>
      </c>
      <c r="Q15" t="str">
        <f>IF(Table13[[#This Row],[prediction_s]]=0,"none",
IF(AND(Table13[[#This Row],[prediction_s]]=1,Table13[[#This Row],[y_s]]=1),TRUE,FALSE))</f>
        <v>none</v>
      </c>
    </row>
    <row r="16" spans="1:17" x14ac:dyDescent="0.25">
      <c r="A16" s="1">
        <v>45016.666666666664</v>
      </c>
      <c r="B16">
        <v>1975.2329999999999</v>
      </c>
      <c r="C16">
        <v>1980.403</v>
      </c>
      <c r="D16">
        <v>1975.2329999999999</v>
      </c>
      <c r="E16">
        <v>1978.4549999999999</v>
      </c>
      <c r="F16">
        <v>1</v>
      </c>
      <c r="G16">
        <v>268755949</v>
      </c>
      <c r="H16">
        <v>1978.674</v>
      </c>
      <c r="I16">
        <v>0</v>
      </c>
      <c r="J16">
        <v>9.1440000000000055</v>
      </c>
      <c r="K16">
        <v>-3.6539999999999964</v>
      </c>
      <c r="L16">
        <f t="shared" si="0"/>
        <v>0</v>
      </c>
      <c r="M16">
        <v>9.1440000000000055</v>
      </c>
      <c r="N16">
        <v>-3.6539999999999964</v>
      </c>
      <c r="O16">
        <f>IF(AND(Table13[[#This Row],[low_dif_s]]&lt;-4.3,Table13[[#This Row],[high_dif_s]]&lt;3.3),1,0)</f>
        <v>0</v>
      </c>
      <c r="P16" t="b">
        <f>IF(Table13[[#This Row],[prediction]]=0,"none",
IF(AND(Table13[[#This Row],[prediction]]=1,Table13[[#This Row],[y_l]]=1),TRUE,FALSE))</f>
        <v>0</v>
      </c>
      <c r="Q16" t="str">
        <f>IF(Table13[[#This Row],[prediction_s]]=0,"none",
IF(AND(Table13[[#This Row],[prediction_s]]=1,Table13[[#This Row],[y_s]]=1),TRUE,FALSE))</f>
        <v>none</v>
      </c>
    </row>
    <row r="17" spans="1:17" x14ac:dyDescent="0.25">
      <c r="A17" s="1">
        <v>45016.708333333336</v>
      </c>
      <c r="B17">
        <v>1978.4860000000001</v>
      </c>
      <c r="C17">
        <v>1981.0319999999999</v>
      </c>
      <c r="D17">
        <v>1976.99</v>
      </c>
      <c r="E17">
        <v>1979.383</v>
      </c>
      <c r="F17">
        <v>0</v>
      </c>
      <c r="G17" t="s">
        <v>9</v>
      </c>
      <c r="H17" t="s">
        <v>9</v>
      </c>
      <c r="I17">
        <v>0</v>
      </c>
      <c r="J17">
        <v>8.2159999999998945</v>
      </c>
      <c r="K17">
        <v>-4.5820000000001073</v>
      </c>
      <c r="L17">
        <f t="shared" si="0"/>
        <v>0</v>
      </c>
      <c r="M17">
        <v>8.2159999999998945</v>
      </c>
      <c r="N17">
        <v>-4.5820000000001073</v>
      </c>
      <c r="O17">
        <f>IF(AND(Table13[[#This Row],[low_dif_s]]&lt;-4.3,Table13[[#This Row],[high_dif_s]]&lt;3.3),1,0)</f>
        <v>0</v>
      </c>
      <c r="P17" t="str">
        <f>IF(Table13[[#This Row],[prediction]]=0,"none",
IF(AND(Table13[[#This Row],[prediction]]=1,Table13[[#This Row],[y_l]]=1),TRUE,FALSE))</f>
        <v>none</v>
      </c>
      <c r="Q17" t="str">
        <f>IF(Table13[[#This Row],[prediction_s]]=0,"none",
IF(AND(Table13[[#This Row],[prediction_s]]=1,Table13[[#This Row],[y_s]]=1),TRUE,FALSE))</f>
        <v>none</v>
      </c>
    </row>
    <row r="18" spans="1:17" x14ac:dyDescent="0.25">
      <c r="A18" s="1">
        <v>45016.75</v>
      </c>
      <c r="B18">
        <v>1979.415</v>
      </c>
      <c r="C18">
        <v>1981.9449999999999</v>
      </c>
      <c r="D18">
        <v>1979.345</v>
      </c>
      <c r="E18">
        <v>1980.229</v>
      </c>
      <c r="F18">
        <v>0</v>
      </c>
      <c r="G18" t="s">
        <v>9</v>
      </c>
      <c r="H18" t="s">
        <v>9</v>
      </c>
      <c r="I18">
        <v>0</v>
      </c>
      <c r="J18">
        <v>7.3699999999998909</v>
      </c>
      <c r="K18">
        <v>-5.428000000000111</v>
      </c>
      <c r="L18">
        <f t="shared" si="0"/>
        <v>0</v>
      </c>
      <c r="M18">
        <v>7.3699999999998909</v>
      </c>
      <c r="N18">
        <v>-5.428000000000111</v>
      </c>
      <c r="O18">
        <f>IF(AND(Table13[[#This Row],[low_dif_s]]&lt;-4.3,Table13[[#This Row],[high_dif_s]]&lt;3.3),1,0)</f>
        <v>0</v>
      </c>
      <c r="P18" t="str">
        <f>IF(Table13[[#This Row],[prediction]]=0,"none",
IF(AND(Table13[[#This Row],[prediction]]=1,Table13[[#This Row],[y_l]]=1),TRUE,FALSE))</f>
        <v>none</v>
      </c>
      <c r="Q18" t="str">
        <f>IF(Table13[[#This Row],[prediction_s]]=0,"none",
IF(AND(Table13[[#This Row],[prediction_s]]=1,Table13[[#This Row],[y_s]]=1),TRUE,FALSE))</f>
        <v>none</v>
      </c>
    </row>
    <row r="19" spans="1:17" x14ac:dyDescent="0.25">
      <c r="A19" s="1">
        <v>45016.791666666664</v>
      </c>
      <c r="B19">
        <v>1980.241</v>
      </c>
      <c r="C19">
        <v>1987.5989999999999</v>
      </c>
      <c r="D19">
        <v>1976.1880000000001</v>
      </c>
      <c r="E19">
        <v>1979.6130000000001</v>
      </c>
      <c r="F19">
        <v>0</v>
      </c>
      <c r="G19" t="s">
        <v>9</v>
      </c>
      <c r="H19" t="s">
        <v>9</v>
      </c>
      <c r="I19">
        <v>0</v>
      </c>
      <c r="J19">
        <v>4.47199999999998</v>
      </c>
      <c r="K19">
        <v>-4.8120000000001255</v>
      </c>
      <c r="L19">
        <f t="shared" si="0"/>
        <v>0</v>
      </c>
      <c r="M19">
        <v>4.47199999999998</v>
      </c>
      <c r="N19">
        <v>-4.8120000000001255</v>
      </c>
      <c r="O19">
        <f>IF(AND(Table13[[#This Row],[low_dif_s]]&lt;-4.3,Table13[[#This Row],[high_dif_s]]&lt;3.3),1,0)</f>
        <v>0</v>
      </c>
      <c r="P19" t="str">
        <f>IF(Table13[[#This Row],[prediction]]=0,"none",
IF(AND(Table13[[#This Row],[prediction]]=1,Table13[[#This Row],[y_l]]=1),TRUE,FALSE))</f>
        <v>none</v>
      </c>
      <c r="Q19" t="str">
        <f>IF(Table13[[#This Row],[prediction_s]]=0,"none",
IF(AND(Table13[[#This Row],[prediction_s]]=1,Table13[[#This Row],[y_s]]=1),TRUE,FALSE))</f>
        <v>none</v>
      </c>
    </row>
    <row r="20" spans="1:17" x14ac:dyDescent="0.25">
      <c r="A20" s="1">
        <v>45016.833333333336</v>
      </c>
      <c r="B20">
        <v>1979.5820000000001</v>
      </c>
      <c r="C20">
        <v>1984.085</v>
      </c>
      <c r="D20">
        <v>1974.8009999999999</v>
      </c>
      <c r="E20">
        <v>1979.672</v>
      </c>
      <c r="F20">
        <v>0</v>
      </c>
      <c r="G20" t="s">
        <v>9</v>
      </c>
      <c r="H20" t="s">
        <v>9</v>
      </c>
      <c r="I20">
        <v>0</v>
      </c>
      <c r="J20">
        <v>1.4049999999999727</v>
      </c>
      <c r="K20">
        <v>-12.827999999999975</v>
      </c>
      <c r="L20">
        <f t="shared" si="0"/>
        <v>0</v>
      </c>
      <c r="M20">
        <v>1.4049999999999727</v>
      </c>
      <c r="N20">
        <v>-12.827999999999975</v>
      </c>
      <c r="O20">
        <f>IF(AND(Table13[[#This Row],[low_dif_s]]&lt;-4.3,Table13[[#This Row],[high_dif_s]]&lt;3.3),1,0)</f>
        <v>1</v>
      </c>
      <c r="P20" t="str">
        <f>IF(Table13[[#This Row],[prediction]]=0,"none",
IF(AND(Table13[[#This Row],[prediction]]=1,Table13[[#This Row],[y_l]]=1),TRUE,FALSE))</f>
        <v>none</v>
      </c>
      <c r="Q20" t="str">
        <f>IF(Table13[[#This Row],[prediction_s]]=0,"none",
IF(AND(Table13[[#This Row],[prediction_s]]=1,Table13[[#This Row],[y_s]]=1),TRUE,FALSE))</f>
        <v>none</v>
      </c>
    </row>
    <row r="21" spans="1:17" x14ac:dyDescent="0.25">
      <c r="A21" s="1">
        <v>45016.875</v>
      </c>
      <c r="B21">
        <v>1979.636</v>
      </c>
      <c r="C21">
        <v>1981.0319999999999</v>
      </c>
      <c r="D21">
        <v>1975.258</v>
      </c>
      <c r="E21">
        <v>1977.9449999999999</v>
      </c>
      <c r="F21">
        <v>0</v>
      </c>
      <c r="G21" t="s">
        <v>9</v>
      </c>
      <c r="H21" t="s">
        <v>9</v>
      </c>
      <c r="I21">
        <v>0</v>
      </c>
      <c r="J21">
        <v>3.1320000000000618</v>
      </c>
      <c r="K21">
        <v>-11.100999999999885</v>
      </c>
      <c r="L21">
        <f t="shared" si="0"/>
        <v>0</v>
      </c>
      <c r="M21">
        <v>3.1320000000000618</v>
      </c>
      <c r="N21">
        <v>-11.100999999999885</v>
      </c>
      <c r="O21">
        <f>IF(AND(Table13[[#This Row],[low_dif_s]]&lt;-4.3,Table13[[#This Row],[high_dif_s]]&lt;3.3),1,0)</f>
        <v>1</v>
      </c>
      <c r="P21" t="str">
        <f>IF(Table13[[#This Row],[prediction]]=0,"none",
IF(AND(Table13[[#This Row],[prediction]]=1,Table13[[#This Row],[y_l]]=1),TRUE,FALSE))</f>
        <v>none</v>
      </c>
      <c r="Q21" t="str">
        <f>IF(Table13[[#This Row],[prediction_s]]=0,"none",
IF(AND(Table13[[#This Row],[prediction_s]]=1,Table13[[#This Row],[y_s]]=1),TRUE,FALSE))</f>
        <v>none</v>
      </c>
    </row>
    <row r="22" spans="1:17" x14ac:dyDescent="0.25">
      <c r="A22" s="1">
        <v>45016.916666666664</v>
      </c>
      <c r="B22">
        <v>1977.9490000000001</v>
      </c>
      <c r="C22">
        <v>1981.077</v>
      </c>
      <c r="D22">
        <v>1974.87</v>
      </c>
      <c r="E22">
        <v>1979.6949999999999</v>
      </c>
      <c r="F22">
        <v>0</v>
      </c>
      <c r="G22" t="s">
        <v>9</v>
      </c>
      <c r="H22" t="s">
        <v>9</v>
      </c>
      <c r="I22">
        <v>0</v>
      </c>
      <c r="J22">
        <v>8.9000000000169166E-2</v>
      </c>
      <c r="K22">
        <v>-12.850999999999885</v>
      </c>
      <c r="L22">
        <f t="shared" si="0"/>
        <v>0</v>
      </c>
      <c r="M22">
        <v>8.9000000000169166E-2</v>
      </c>
      <c r="N22">
        <v>-12.850999999999885</v>
      </c>
      <c r="O22">
        <f>IF(AND(Table13[[#This Row],[low_dif_s]]&lt;-4.3,Table13[[#This Row],[high_dif_s]]&lt;3.3),1,0)</f>
        <v>1</v>
      </c>
      <c r="P22" t="str">
        <f>IF(Table13[[#This Row],[prediction]]=0,"none",
IF(AND(Table13[[#This Row],[prediction]]=1,Table13[[#This Row],[y_l]]=1),TRUE,FALSE))</f>
        <v>none</v>
      </c>
      <c r="Q22" t="str">
        <f>IF(Table13[[#This Row],[prediction_s]]=0,"none",
IF(AND(Table13[[#This Row],[prediction_s]]=1,Table13[[#This Row],[y_s]]=1),TRUE,FALSE))</f>
        <v>none</v>
      </c>
    </row>
    <row r="23" spans="1:17" x14ac:dyDescent="0.25">
      <c r="A23" s="1">
        <v>45016.958333333336</v>
      </c>
      <c r="B23">
        <v>1979.6880000000001</v>
      </c>
      <c r="C23">
        <v>1979.7840000000001</v>
      </c>
      <c r="D23">
        <v>1975.278</v>
      </c>
      <c r="E23">
        <v>1977.11</v>
      </c>
      <c r="F23">
        <v>0</v>
      </c>
      <c r="G23" t="s">
        <v>9</v>
      </c>
      <c r="H23" t="s">
        <v>9</v>
      </c>
      <c r="I23">
        <v>0</v>
      </c>
      <c r="J23">
        <v>0.10599999999999454</v>
      </c>
      <c r="K23">
        <v>-10.265999999999849</v>
      </c>
      <c r="L23">
        <f t="shared" si="0"/>
        <v>0</v>
      </c>
      <c r="M23">
        <v>0.10599999999999454</v>
      </c>
      <c r="N23">
        <v>-10.265999999999849</v>
      </c>
      <c r="O23">
        <f>IF(AND(Table13[[#This Row],[low_dif_s]]&lt;-4.3,Table13[[#This Row],[high_dif_s]]&lt;3.3),1,0)</f>
        <v>1</v>
      </c>
      <c r="P23" t="str">
        <f>IF(Table13[[#This Row],[prediction]]=0,"none",
IF(AND(Table13[[#This Row],[prediction]]=1,Table13[[#This Row],[y_l]]=1),TRUE,FALSE))</f>
        <v>none</v>
      </c>
      <c r="Q23" t="str">
        <f>IF(Table13[[#This Row],[prediction_s]]=0,"none",
IF(AND(Table13[[#This Row],[prediction_s]]=1,Table13[[#This Row],[y_s]]=1),TRUE,FALSE))</f>
        <v>none</v>
      </c>
    </row>
    <row r="24" spans="1:17" x14ac:dyDescent="0.25">
      <c r="A24" s="1">
        <v>45017</v>
      </c>
      <c r="B24">
        <v>1977.145</v>
      </c>
      <c r="C24">
        <v>1977.2159999999999</v>
      </c>
      <c r="D24">
        <v>1966.8440000000001</v>
      </c>
      <c r="E24">
        <v>1967.3779999999999</v>
      </c>
      <c r="F24">
        <v>0</v>
      </c>
      <c r="G24" t="s">
        <v>9</v>
      </c>
      <c r="H24" t="s">
        <v>9</v>
      </c>
      <c r="I24">
        <v>0</v>
      </c>
      <c r="J24">
        <v>4.7400000000000091</v>
      </c>
      <c r="K24">
        <v>-7.2149999999999181</v>
      </c>
      <c r="L24">
        <f t="shared" si="0"/>
        <v>0</v>
      </c>
      <c r="M24">
        <v>4.7400000000000091</v>
      </c>
      <c r="N24">
        <v>-7.2149999999999181</v>
      </c>
      <c r="O24">
        <f>IF(AND(Table13[[#This Row],[low_dif_s]]&lt;-4.3,Table13[[#This Row],[high_dif_s]]&lt;3.3),1,0)</f>
        <v>0</v>
      </c>
      <c r="P24" t="str">
        <f>IF(Table13[[#This Row],[prediction]]=0,"none",
IF(AND(Table13[[#This Row],[prediction]]=1,Table13[[#This Row],[y_l]]=1),TRUE,FALSE))</f>
        <v>none</v>
      </c>
      <c r="Q24" t="str">
        <f>IF(Table13[[#This Row],[prediction_s]]=0,"none",
IF(AND(Table13[[#This Row],[prediction_s]]=1,Table13[[#This Row],[y_s]]=1),TRUE,FALSE))</f>
        <v>none</v>
      </c>
    </row>
    <row r="25" spans="1:17" x14ac:dyDescent="0.25">
      <c r="A25" s="1">
        <v>45017.041666666664</v>
      </c>
      <c r="B25">
        <v>1967.4159999999999</v>
      </c>
      <c r="C25">
        <v>1972.1179999999999</v>
      </c>
      <c r="D25">
        <v>1967.204</v>
      </c>
      <c r="E25">
        <v>1971.1890000000001</v>
      </c>
      <c r="F25">
        <v>1</v>
      </c>
      <c r="G25">
        <v>269019100</v>
      </c>
      <c r="H25">
        <v>1971.56</v>
      </c>
      <c r="I25">
        <v>0</v>
      </c>
      <c r="J25">
        <v>0.24599999999986721</v>
      </c>
      <c r="K25">
        <v>-14.187000000000126</v>
      </c>
      <c r="L25">
        <f t="shared" si="0"/>
        <v>0</v>
      </c>
      <c r="M25">
        <v>0.24599999999986721</v>
      </c>
      <c r="N25">
        <v>-14.187000000000126</v>
      </c>
      <c r="O25">
        <f>IF(AND(Table13[[#This Row],[low_dif_s]]&lt;-4.3,Table13[[#This Row],[high_dif_s]]&lt;3.3),1,0)</f>
        <v>1</v>
      </c>
      <c r="P25" t="b">
        <f>IF(Table13[[#This Row],[prediction]]=0,"none",
IF(AND(Table13[[#This Row],[prediction]]=1,Table13[[#This Row],[y_l]]=1),TRUE,FALSE))</f>
        <v>0</v>
      </c>
      <c r="Q25" t="str">
        <f>IF(Table13[[#This Row],[prediction_s]]=0,"none",
IF(AND(Table13[[#This Row],[prediction_s]]=1,Table13[[#This Row],[y_s]]=1),TRUE,FALSE))</f>
        <v>none</v>
      </c>
    </row>
    <row r="26" spans="1:17" x14ac:dyDescent="0.25">
      <c r="A26" s="1">
        <v>45017.083333333336</v>
      </c>
      <c r="B26">
        <v>1971.221</v>
      </c>
      <c r="C26">
        <v>1971.4349999999999</v>
      </c>
      <c r="D26">
        <v>1968.325</v>
      </c>
      <c r="E26">
        <v>1970.9680000000001</v>
      </c>
      <c r="F26">
        <v>0</v>
      </c>
      <c r="G26" t="s">
        <v>9</v>
      </c>
      <c r="H26" t="s">
        <v>9</v>
      </c>
      <c r="I26">
        <v>0</v>
      </c>
      <c r="J26">
        <v>2.8999999999996362E-2</v>
      </c>
      <c r="K26">
        <v>-14.191000000000031</v>
      </c>
      <c r="L26">
        <f t="shared" si="0"/>
        <v>0</v>
      </c>
      <c r="M26">
        <v>2.8999999999996362E-2</v>
      </c>
      <c r="N26">
        <v>-14.191000000000031</v>
      </c>
      <c r="O26">
        <f>IF(AND(Table13[[#This Row],[low_dif_s]]&lt;-4.3,Table13[[#This Row],[high_dif_s]]&lt;3.3),1,0)</f>
        <v>1</v>
      </c>
      <c r="P26" t="str">
        <f>IF(Table13[[#This Row],[prediction]]=0,"none",
IF(AND(Table13[[#This Row],[prediction]]=1,Table13[[#This Row],[y_l]]=1),TRUE,FALSE))</f>
        <v>none</v>
      </c>
      <c r="Q26" t="str">
        <f>IF(Table13[[#This Row],[prediction_s]]=0,"none",
IF(AND(Table13[[#This Row],[prediction_s]]=1,Table13[[#This Row],[y_s]]=1),TRUE,FALSE))</f>
        <v>none</v>
      </c>
    </row>
    <row r="27" spans="1:17" x14ac:dyDescent="0.25">
      <c r="A27" s="1">
        <v>45017.125</v>
      </c>
      <c r="B27">
        <v>1970.932</v>
      </c>
      <c r="C27">
        <v>1970.9970000000001</v>
      </c>
      <c r="D27">
        <v>1968.498</v>
      </c>
      <c r="E27">
        <v>1969.414</v>
      </c>
      <c r="F27">
        <v>0</v>
      </c>
      <c r="G27" t="s">
        <v>9</v>
      </c>
      <c r="H27" t="s">
        <v>9</v>
      </c>
      <c r="I27">
        <v>0</v>
      </c>
      <c r="J27">
        <v>-1.9690000000000509</v>
      </c>
      <c r="K27">
        <v>-12.636999999999944</v>
      </c>
      <c r="L27">
        <f t="shared" si="0"/>
        <v>0</v>
      </c>
      <c r="M27">
        <v>-1.9690000000000509</v>
      </c>
      <c r="N27">
        <v>-12.636999999999944</v>
      </c>
      <c r="O27">
        <f>IF(AND(Table13[[#This Row],[low_dif_s]]&lt;-4.3,Table13[[#This Row],[high_dif_s]]&lt;3.3),1,0)</f>
        <v>1</v>
      </c>
      <c r="P27" t="str">
        <f>IF(Table13[[#This Row],[prediction]]=0,"none",
IF(AND(Table13[[#This Row],[prediction]]=1,Table13[[#This Row],[y_l]]=1),TRUE,FALSE))</f>
        <v>none</v>
      </c>
      <c r="Q27" t="str">
        <f>IF(Table13[[#This Row],[prediction_s]]=0,"none",
IF(AND(Table13[[#This Row],[prediction_s]]=1,Table13[[#This Row],[y_s]]=1),TRUE,FALSE))</f>
        <v>none</v>
      </c>
    </row>
    <row r="28" spans="1:17" x14ac:dyDescent="0.25">
      <c r="A28" s="1">
        <v>45019.208333333336</v>
      </c>
      <c r="B28">
        <v>1966.3119999999999</v>
      </c>
      <c r="C28">
        <v>1967.4449999999999</v>
      </c>
      <c r="D28">
        <v>1960.163</v>
      </c>
      <c r="E28">
        <v>1962.5609999999999</v>
      </c>
      <c r="F28">
        <v>0</v>
      </c>
      <c r="G28" t="s">
        <v>9</v>
      </c>
      <c r="H28" t="s">
        <v>9</v>
      </c>
      <c r="I28">
        <v>0</v>
      </c>
      <c r="J28">
        <v>1.9410000000000309</v>
      </c>
      <c r="K28">
        <v>-10.209999999999809</v>
      </c>
      <c r="L28">
        <f t="shared" si="0"/>
        <v>0</v>
      </c>
      <c r="M28">
        <v>1.9410000000000309</v>
      </c>
      <c r="N28">
        <v>-10.209999999999809</v>
      </c>
      <c r="O28">
        <f>IF(AND(Table13[[#This Row],[low_dif_s]]&lt;-4.3,Table13[[#This Row],[high_dif_s]]&lt;3.3),1,0)</f>
        <v>1</v>
      </c>
      <c r="P28" t="str">
        <f>IF(Table13[[#This Row],[prediction]]=0,"none",
IF(AND(Table13[[#This Row],[prediction]]=1,Table13[[#This Row],[y_l]]=1),TRUE,FALSE))</f>
        <v>none</v>
      </c>
      <c r="Q28" t="str">
        <f>IF(Table13[[#This Row],[prediction_s]]=0,"none",
IF(AND(Table13[[#This Row],[prediction_s]]=1,Table13[[#This Row],[y_s]]=1),TRUE,FALSE))</f>
        <v>none</v>
      </c>
    </row>
    <row r="29" spans="1:17" x14ac:dyDescent="0.25">
      <c r="A29" s="1">
        <v>45019.25</v>
      </c>
      <c r="B29">
        <v>1962.53</v>
      </c>
      <c r="C29">
        <v>1962.6880000000001</v>
      </c>
      <c r="D29">
        <v>1957.002</v>
      </c>
      <c r="E29">
        <v>1957.0640000000001</v>
      </c>
      <c r="F29">
        <v>0</v>
      </c>
      <c r="G29" t="s">
        <v>9</v>
      </c>
      <c r="H29" t="s">
        <v>9</v>
      </c>
      <c r="I29">
        <v>0</v>
      </c>
      <c r="J29">
        <v>7.4379999999998745</v>
      </c>
      <c r="K29">
        <v>-7.4100000000000819</v>
      </c>
      <c r="L29">
        <f t="shared" si="0"/>
        <v>0</v>
      </c>
      <c r="M29">
        <v>7.4379999999998745</v>
      </c>
      <c r="N29">
        <v>-7.4100000000000819</v>
      </c>
      <c r="O29">
        <f>IF(AND(Table13[[#This Row],[low_dif_s]]&lt;-4.3,Table13[[#This Row],[high_dif_s]]&lt;3.3),1,0)</f>
        <v>0</v>
      </c>
      <c r="P29" t="str">
        <f>IF(Table13[[#This Row],[prediction]]=0,"none",
IF(AND(Table13[[#This Row],[prediction]]=1,Table13[[#This Row],[y_l]]=1),TRUE,FALSE))</f>
        <v>none</v>
      </c>
      <c r="Q29" t="str">
        <f>IF(Table13[[#This Row],[prediction_s]]=0,"none",
IF(AND(Table13[[#This Row],[prediction_s]]=1,Table13[[#This Row],[y_s]]=1),TRUE,FALSE))</f>
        <v>none</v>
      </c>
    </row>
    <row r="30" spans="1:17" x14ac:dyDescent="0.25">
      <c r="A30" s="1">
        <v>45019.291666666664</v>
      </c>
      <c r="B30">
        <v>1957.1</v>
      </c>
      <c r="C30">
        <v>1964.126</v>
      </c>
      <c r="D30">
        <v>1956.777</v>
      </c>
      <c r="E30">
        <v>1962.413</v>
      </c>
      <c r="F30">
        <v>1</v>
      </c>
      <c r="G30">
        <v>269366266</v>
      </c>
      <c r="H30">
        <v>1962.7919999999999</v>
      </c>
      <c r="I30">
        <v>0</v>
      </c>
      <c r="J30">
        <v>2.0889999999999418</v>
      </c>
      <c r="K30">
        <v>-12.759000000000015</v>
      </c>
      <c r="L30">
        <f t="shared" si="0"/>
        <v>0</v>
      </c>
      <c r="M30">
        <v>2.0889999999999418</v>
      </c>
      <c r="N30">
        <v>-12.759000000000015</v>
      </c>
      <c r="O30">
        <f>IF(AND(Table13[[#This Row],[low_dif_s]]&lt;-4.3,Table13[[#This Row],[high_dif_s]]&lt;3.3),1,0)</f>
        <v>1</v>
      </c>
      <c r="P30" t="b">
        <f>IF(Table13[[#This Row],[prediction]]=0,"none",
IF(AND(Table13[[#This Row],[prediction]]=1,Table13[[#This Row],[y_l]]=1),TRUE,FALSE))</f>
        <v>0</v>
      </c>
      <c r="Q30" t="str">
        <f>IF(Table13[[#This Row],[prediction_s]]=0,"none",
IF(AND(Table13[[#This Row],[prediction_s]]=1,Table13[[#This Row],[y_s]]=1),TRUE,FALSE))</f>
        <v>none</v>
      </c>
    </row>
    <row r="31" spans="1:17" x14ac:dyDescent="0.25">
      <c r="A31" s="1">
        <v>45019.333333333336</v>
      </c>
      <c r="B31">
        <v>1962.41</v>
      </c>
      <c r="C31">
        <v>1964.502</v>
      </c>
      <c r="D31">
        <v>1958.4459999999999</v>
      </c>
      <c r="E31">
        <v>1960.2670000000001</v>
      </c>
      <c r="F31">
        <v>0</v>
      </c>
      <c r="G31" t="s">
        <v>9</v>
      </c>
      <c r="H31" t="s">
        <v>9</v>
      </c>
      <c r="I31">
        <v>0</v>
      </c>
      <c r="J31">
        <v>8.500000000003638E-2</v>
      </c>
      <c r="K31">
        <v>-10.613000000000056</v>
      </c>
      <c r="L31">
        <f t="shared" si="0"/>
        <v>0</v>
      </c>
      <c r="M31">
        <v>8.500000000003638E-2</v>
      </c>
      <c r="N31">
        <v>-10.613000000000056</v>
      </c>
      <c r="O31">
        <f>IF(AND(Table13[[#This Row],[low_dif_s]]&lt;-4.3,Table13[[#This Row],[high_dif_s]]&lt;3.3),1,0)</f>
        <v>1</v>
      </c>
      <c r="P31" t="str">
        <f>IF(Table13[[#This Row],[prediction]]=0,"none",
IF(AND(Table13[[#This Row],[prediction]]=1,Table13[[#This Row],[y_l]]=1),TRUE,FALSE))</f>
        <v>none</v>
      </c>
      <c r="Q31" t="str">
        <f>IF(Table13[[#This Row],[prediction_s]]=0,"none",
IF(AND(Table13[[#This Row],[prediction_s]]=1,Table13[[#This Row],[y_s]]=1),TRUE,FALSE))</f>
        <v>none</v>
      </c>
    </row>
    <row r="32" spans="1:17" x14ac:dyDescent="0.25">
      <c r="A32" s="1">
        <v>45019.375</v>
      </c>
      <c r="B32">
        <v>1960.261</v>
      </c>
      <c r="C32">
        <v>1960.3520000000001</v>
      </c>
      <c r="D32">
        <v>1952.3510000000001</v>
      </c>
      <c r="E32">
        <v>1952.559</v>
      </c>
      <c r="F32">
        <v>0</v>
      </c>
      <c r="G32" t="s">
        <v>9</v>
      </c>
      <c r="H32" t="s">
        <v>9</v>
      </c>
      <c r="I32">
        <v>0</v>
      </c>
      <c r="J32">
        <v>4.5910000000001219</v>
      </c>
      <c r="K32">
        <v>-2.9049999999999727</v>
      </c>
      <c r="L32">
        <f t="shared" si="0"/>
        <v>1</v>
      </c>
      <c r="M32">
        <v>4.5910000000001219</v>
      </c>
      <c r="N32">
        <v>-2.9049999999999727</v>
      </c>
      <c r="O32">
        <f>IF(AND(Table13[[#This Row],[low_dif_s]]&lt;-4.3,Table13[[#This Row],[high_dif_s]]&lt;3.3),1,0)</f>
        <v>0</v>
      </c>
      <c r="P32" t="str">
        <f>IF(Table13[[#This Row],[prediction]]=0,"none",
IF(AND(Table13[[#This Row],[prediction]]=1,Table13[[#This Row],[y_l]]=1),TRUE,FALSE))</f>
        <v>none</v>
      </c>
      <c r="Q32" t="str">
        <f>IF(Table13[[#This Row],[prediction_s]]=0,"none",
IF(AND(Table13[[#This Row],[prediction_s]]=1,Table13[[#This Row],[y_s]]=1),TRUE,FALSE))</f>
        <v>none</v>
      </c>
    </row>
    <row r="33" spans="1:17" x14ac:dyDescent="0.25">
      <c r="A33" s="1">
        <v>45019.416666666664</v>
      </c>
      <c r="B33">
        <v>1952.5260000000001</v>
      </c>
      <c r="C33">
        <v>1953.751</v>
      </c>
      <c r="D33">
        <v>1949.654</v>
      </c>
      <c r="E33">
        <v>1951.8320000000001</v>
      </c>
      <c r="F33">
        <v>0</v>
      </c>
      <c r="G33" t="s">
        <v>9</v>
      </c>
      <c r="H33" t="s">
        <v>9</v>
      </c>
      <c r="I33">
        <v>0</v>
      </c>
      <c r="J33">
        <v>10.138999999999896</v>
      </c>
      <c r="K33">
        <v>-1.3390000000001692</v>
      </c>
      <c r="L33">
        <f t="shared" si="0"/>
        <v>1</v>
      </c>
      <c r="M33">
        <v>10.138999999999896</v>
      </c>
      <c r="N33">
        <v>-1.3390000000001692</v>
      </c>
      <c r="O33">
        <f>IF(AND(Table13[[#This Row],[low_dif_s]]&lt;-4.3,Table13[[#This Row],[high_dif_s]]&lt;3.3),1,0)</f>
        <v>0</v>
      </c>
      <c r="P33" t="str">
        <f>IF(Table13[[#This Row],[prediction]]=0,"none",
IF(AND(Table13[[#This Row],[prediction]]=1,Table13[[#This Row],[y_l]]=1),TRUE,FALSE))</f>
        <v>none</v>
      </c>
      <c r="Q33" t="str">
        <f>IF(Table13[[#This Row],[prediction_s]]=0,"none",
IF(AND(Table13[[#This Row],[prediction_s]]=1,Table13[[#This Row],[y_s]]=1),TRUE,FALSE))</f>
        <v>none</v>
      </c>
    </row>
    <row r="34" spans="1:17" x14ac:dyDescent="0.25">
      <c r="A34" s="1">
        <v>45019.458333333336</v>
      </c>
      <c r="B34">
        <v>1951.8389999999999</v>
      </c>
      <c r="C34">
        <v>1952.711</v>
      </c>
      <c r="D34">
        <v>1950.4929999999999</v>
      </c>
      <c r="E34">
        <v>1952.578</v>
      </c>
      <c r="F34">
        <v>0</v>
      </c>
      <c r="G34" t="s">
        <v>9</v>
      </c>
      <c r="H34" t="s">
        <v>9</v>
      </c>
      <c r="I34">
        <v>0</v>
      </c>
      <c r="J34">
        <v>13.838999999999942</v>
      </c>
      <c r="K34">
        <v>-1.7190000000000509</v>
      </c>
      <c r="L34">
        <f t="shared" si="0"/>
        <v>1</v>
      </c>
      <c r="M34">
        <v>13.838999999999942</v>
      </c>
      <c r="N34">
        <v>-1.7190000000000509</v>
      </c>
      <c r="O34">
        <f>IF(AND(Table13[[#This Row],[low_dif_s]]&lt;-4.3,Table13[[#This Row],[high_dif_s]]&lt;3.3),1,0)</f>
        <v>0</v>
      </c>
      <c r="P34" t="str">
        <f>IF(Table13[[#This Row],[prediction]]=0,"none",
IF(AND(Table13[[#This Row],[prediction]]=1,Table13[[#This Row],[y_l]]=1),TRUE,FALSE))</f>
        <v>none</v>
      </c>
      <c r="Q34" t="str">
        <f>IF(Table13[[#This Row],[prediction_s]]=0,"none",
IF(AND(Table13[[#This Row],[prediction_s]]=1,Table13[[#This Row],[y_s]]=1),TRUE,FALSE))</f>
        <v>none</v>
      </c>
    </row>
    <row r="35" spans="1:17" x14ac:dyDescent="0.25">
      <c r="A35" s="1">
        <v>45019.5</v>
      </c>
      <c r="B35">
        <v>1952.6120000000001</v>
      </c>
      <c r="C35">
        <v>1954.1079999999999</v>
      </c>
      <c r="D35">
        <v>1951.4839999999999</v>
      </c>
      <c r="E35">
        <v>1953.7339999999999</v>
      </c>
      <c r="F35">
        <v>0</v>
      </c>
      <c r="G35" t="s">
        <v>9</v>
      </c>
      <c r="H35" t="s">
        <v>9</v>
      </c>
      <c r="I35">
        <v>0</v>
      </c>
      <c r="J35">
        <v>13.289999999999964</v>
      </c>
      <c r="K35">
        <v>-2.875</v>
      </c>
      <c r="L35">
        <f t="shared" si="0"/>
        <v>1</v>
      </c>
      <c r="M35">
        <v>13.289999999999964</v>
      </c>
      <c r="N35">
        <v>-2.875</v>
      </c>
      <c r="O35">
        <f>IF(AND(Table13[[#This Row],[low_dif_s]]&lt;-4.3,Table13[[#This Row],[high_dif_s]]&lt;3.3),1,0)</f>
        <v>0</v>
      </c>
      <c r="P35" t="str">
        <f>IF(Table13[[#This Row],[prediction]]=0,"none",
IF(AND(Table13[[#This Row],[prediction]]=1,Table13[[#This Row],[y_l]]=1),TRUE,FALSE))</f>
        <v>none</v>
      </c>
      <c r="Q35" t="str">
        <f>IF(Table13[[#This Row],[prediction_s]]=0,"none",
IF(AND(Table13[[#This Row],[prediction_s]]=1,Table13[[#This Row],[y_s]]=1),TRUE,FALSE))</f>
        <v>none</v>
      </c>
    </row>
    <row r="36" spans="1:17" x14ac:dyDescent="0.25">
      <c r="A36" s="1">
        <v>45019.541666666664</v>
      </c>
      <c r="B36">
        <v>1953.701</v>
      </c>
      <c r="C36">
        <v>1957.15</v>
      </c>
      <c r="D36">
        <v>1950.8589999999999</v>
      </c>
      <c r="E36">
        <v>1954.74</v>
      </c>
      <c r="F36">
        <v>0</v>
      </c>
      <c r="G36" t="s">
        <v>9</v>
      </c>
      <c r="H36" t="s">
        <v>9</v>
      </c>
      <c r="I36">
        <v>0</v>
      </c>
      <c r="J36">
        <v>17.741999999999962</v>
      </c>
      <c r="K36">
        <v>-1.4660000000001219</v>
      </c>
      <c r="L36">
        <f t="shared" si="0"/>
        <v>1</v>
      </c>
      <c r="M36">
        <v>17.741999999999962</v>
      </c>
      <c r="N36">
        <v>-1.4660000000001219</v>
      </c>
      <c r="O36">
        <f>IF(AND(Table13[[#This Row],[low_dif_s]]&lt;-4.3,Table13[[#This Row],[high_dif_s]]&lt;3.3),1,0)</f>
        <v>0</v>
      </c>
      <c r="P36" t="str">
        <f>IF(Table13[[#This Row],[prediction]]=0,"none",
IF(AND(Table13[[#This Row],[prediction]]=1,Table13[[#This Row],[y_l]]=1),TRUE,FALSE))</f>
        <v>none</v>
      </c>
      <c r="Q36" t="str">
        <f>IF(Table13[[#This Row],[prediction_s]]=0,"none",
IF(AND(Table13[[#This Row],[prediction_s]]=1,Table13[[#This Row],[y_s]]=1),TRUE,FALSE))</f>
        <v>none</v>
      </c>
    </row>
    <row r="37" spans="1:17" x14ac:dyDescent="0.25">
      <c r="A37" s="1">
        <v>45019.583333333336</v>
      </c>
      <c r="B37">
        <v>1954.7360000000001</v>
      </c>
      <c r="C37">
        <v>1961.971</v>
      </c>
      <c r="D37">
        <v>1953.2739999999999</v>
      </c>
      <c r="E37">
        <v>1961.8309999999999</v>
      </c>
      <c r="F37">
        <v>1</v>
      </c>
      <c r="G37">
        <v>269563057</v>
      </c>
      <c r="H37">
        <v>1961.9469999999999</v>
      </c>
      <c r="I37">
        <v>0</v>
      </c>
      <c r="J37">
        <v>16.911000000000058</v>
      </c>
      <c r="K37">
        <v>-0.61199999999985266</v>
      </c>
      <c r="L37">
        <f t="shared" si="0"/>
        <v>1</v>
      </c>
      <c r="M37">
        <v>16.911000000000058</v>
      </c>
      <c r="N37">
        <v>-0.61199999999985266</v>
      </c>
      <c r="O37">
        <f>IF(AND(Table13[[#This Row],[low_dif_s]]&lt;-4.3,Table13[[#This Row],[high_dif_s]]&lt;3.3),1,0)</f>
        <v>0</v>
      </c>
      <c r="P37" t="b">
        <f>IF(Table13[[#This Row],[prediction]]=0,"none",
IF(AND(Table13[[#This Row],[prediction]]=1,Table13[[#This Row],[y_l]]=1),TRUE,FALSE))</f>
        <v>1</v>
      </c>
      <c r="Q37" t="str">
        <f>IF(Table13[[#This Row],[prediction_s]]=0,"none",
IF(AND(Table13[[#This Row],[prediction_s]]=1,Table13[[#This Row],[y_s]]=1),TRUE,FALSE))</f>
        <v>none</v>
      </c>
    </row>
    <row r="38" spans="1:17" x14ac:dyDescent="0.25">
      <c r="A38" s="1">
        <v>45019.625</v>
      </c>
      <c r="B38">
        <v>1961.8219999999999</v>
      </c>
      <c r="C38">
        <v>1966.4169999999999</v>
      </c>
      <c r="D38">
        <v>1961.2190000000001</v>
      </c>
      <c r="E38">
        <v>1965.796</v>
      </c>
      <c r="F38">
        <v>1</v>
      </c>
      <c r="G38">
        <v>269598495</v>
      </c>
      <c r="H38">
        <v>1966.134</v>
      </c>
      <c r="I38">
        <v>0</v>
      </c>
      <c r="J38">
        <v>14.147999999999911</v>
      </c>
      <c r="K38">
        <v>-2.68100000000004</v>
      </c>
      <c r="L38">
        <f t="shared" si="0"/>
        <v>1</v>
      </c>
      <c r="M38">
        <v>14.147999999999911</v>
      </c>
      <c r="N38">
        <v>-2.68100000000004</v>
      </c>
      <c r="O38">
        <f>IF(AND(Table13[[#This Row],[low_dif_s]]&lt;-4.3,Table13[[#This Row],[high_dif_s]]&lt;3.3),1,0)</f>
        <v>0</v>
      </c>
      <c r="P38" t="b">
        <f>IF(Table13[[#This Row],[prediction]]=0,"none",
IF(AND(Table13[[#This Row],[prediction]]=1,Table13[[#This Row],[y_l]]=1),TRUE,FALSE))</f>
        <v>1</v>
      </c>
      <c r="Q38" t="str">
        <f>IF(Table13[[#This Row],[prediction_s]]=0,"none",
IF(AND(Table13[[#This Row],[prediction_s]]=1,Table13[[#This Row],[y_s]]=1),TRUE,FALSE))</f>
        <v>none</v>
      </c>
    </row>
    <row r="39" spans="1:17" x14ac:dyDescent="0.25">
      <c r="A39" s="1">
        <v>45019.666666666664</v>
      </c>
      <c r="B39">
        <v>1965.829</v>
      </c>
      <c r="C39">
        <v>1967.0239999999999</v>
      </c>
      <c r="D39">
        <v>1963.115</v>
      </c>
      <c r="E39">
        <v>1966.114</v>
      </c>
      <c r="F39">
        <v>0</v>
      </c>
      <c r="G39" t="s">
        <v>9</v>
      </c>
      <c r="H39" t="s">
        <v>9</v>
      </c>
      <c r="I39">
        <v>0</v>
      </c>
      <c r="J39">
        <v>14.692999999999984</v>
      </c>
      <c r="K39">
        <v>-8.8999999999941792E-2</v>
      </c>
      <c r="L39">
        <f t="shared" si="0"/>
        <v>1</v>
      </c>
      <c r="M39">
        <v>14.692999999999984</v>
      </c>
      <c r="N39">
        <v>-8.8999999999941792E-2</v>
      </c>
      <c r="O39">
        <f>IF(AND(Table13[[#This Row],[low_dif_s]]&lt;-4.3,Table13[[#This Row],[high_dif_s]]&lt;3.3),1,0)</f>
        <v>0</v>
      </c>
      <c r="P39" t="str">
        <f>IF(Table13[[#This Row],[prediction]]=0,"none",
IF(AND(Table13[[#This Row],[prediction]]=1,Table13[[#This Row],[y_l]]=1),TRUE,FALSE))</f>
        <v>none</v>
      </c>
      <c r="Q39" t="str">
        <f>IF(Table13[[#This Row],[prediction_s]]=0,"none",
IF(AND(Table13[[#This Row],[prediction_s]]=1,Table13[[#This Row],[y_s]]=1),TRUE,FALSE))</f>
        <v>none</v>
      </c>
    </row>
    <row r="40" spans="1:17" x14ac:dyDescent="0.25">
      <c r="A40" s="1">
        <v>45019.708333333336</v>
      </c>
      <c r="B40">
        <v>1966.095</v>
      </c>
      <c r="C40">
        <v>1972.482</v>
      </c>
      <c r="D40">
        <v>1966.0250000000001</v>
      </c>
      <c r="E40">
        <v>1972.47</v>
      </c>
      <c r="F40">
        <v>1</v>
      </c>
      <c r="G40">
        <v>269659197</v>
      </c>
      <c r="H40">
        <v>1972.633</v>
      </c>
      <c r="I40">
        <v>0</v>
      </c>
      <c r="J40">
        <v>17.384999999999991</v>
      </c>
      <c r="K40">
        <v>-1.2580000000000382</v>
      </c>
      <c r="L40">
        <f t="shared" si="0"/>
        <v>1</v>
      </c>
      <c r="M40">
        <v>17.384999999999991</v>
      </c>
      <c r="N40">
        <v>-1.2580000000000382</v>
      </c>
      <c r="O40">
        <f>IF(AND(Table13[[#This Row],[low_dif_s]]&lt;-4.3,Table13[[#This Row],[high_dif_s]]&lt;3.3),1,0)</f>
        <v>0</v>
      </c>
      <c r="P40" t="b">
        <f>IF(Table13[[#This Row],[prediction]]=0,"none",
IF(AND(Table13[[#This Row],[prediction]]=1,Table13[[#This Row],[y_l]]=1),TRUE,FALSE))</f>
        <v>1</v>
      </c>
      <c r="Q40" t="str">
        <f>IF(Table13[[#This Row],[prediction_s]]=0,"none",
IF(AND(Table13[[#This Row],[prediction_s]]=1,Table13[[#This Row],[y_s]]=1),TRUE,FALSE))</f>
        <v>none</v>
      </c>
    </row>
    <row r="41" spans="1:17" x14ac:dyDescent="0.25">
      <c r="A41" s="1">
        <v>45019.75</v>
      </c>
      <c r="B41">
        <v>1972.4770000000001</v>
      </c>
      <c r="C41">
        <v>1978.742</v>
      </c>
      <c r="D41">
        <v>1971.212</v>
      </c>
      <c r="E41">
        <v>1978.6569999999999</v>
      </c>
      <c r="F41">
        <v>1</v>
      </c>
      <c r="G41">
        <v>269697628</v>
      </c>
      <c r="H41">
        <v>1978.7449999999999</v>
      </c>
      <c r="I41">
        <v>0</v>
      </c>
      <c r="J41">
        <v>11.856999999999971</v>
      </c>
      <c r="K41">
        <v>-6.2889999999999873</v>
      </c>
      <c r="L41">
        <f t="shared" si="0"/>
        <v>0</v>
      </c>
      <c r="M41">
        <v>11.856999999999971</v>
      </c>
      <c r="N41">
        <v>-6.2889999999999873</v>
      </c>
      <c r="O41">
        <f>IF(AND(Table13[[#This Row],[low_dif_s]]&lt;-4.3,Table13[[#This Row],[high_dif_s]]&lt;3.3),1,0)</f>
        <v>0</v>
      </c>
      <c r="P41" t="b">
        <f>IF(Table13[[#This Row],[prediction]]=0,"none",
IF(AND(Table13[[#This Row],[prediction]]=1,Table13[[#This Row],[y_l]]=1),TRUE,FALSE))</f>
        <v>0</v>
      </c>
      <c r="Q41" t="str">
        <f>IF(Table13[[#This Row],[prediction_s]]=0,"none",
IF(AND(Table13[[#This Row],[prediction_s]]=1,Table13[[#This Row],[y_s]]=1),TRUE,FALSE))</f>
        <v>none</v>
      </c>
    </row>
    <row r="42" spans="1:17" x14ac:dyDescent="0.25">
      <c r="A42" s="1">
        <v>45019.791666666664</v>
      </c>
      <c r="B42">
        <v>1978.625</v>
      </c>
      <c r="C42">
        <v>1979.944</v>
      </c>
      <c r="D42">
        <v>1975.7080000000001</v>
      </c>
      <c r="E42">
        <v>1979.0160000000001</v>
      </c>
      <c r="F42">
        <v>0</v>
      </c>
      <c r="G42" t="s">
        <v>9</v>
      </c>
      <c r="H42" t="s">
        <v>9</v>
      </c>
      <c r="I42">
        <v>0</v>
      </c>
      <c r="J42">
        <v>11.49799999999982</v>
      </c>
      <c r="K42">
        <v>-6.6480000000001382</v>
      </c>
      <c r="L42">
        <f t="shared" si="0"/>
        <v>0</v>
      </c>
      <c r="M42">
        <v>11.49799999999982</v>
      </c>
      <c r="N42">
        <v>-6.6480000000001382</v>
      </c>
      <c r="O42">
        <f>IF(AND(Table13[[#This Row],[low_dif_s]]&lt;-4.3,Table13[[#This Row],[high_dif_s]]&lt;3.3),1,0)</f>
        <v>0</v>
      </c>
      <c r="P42" t="str">
        <f>IF(Table13[[#This Row],[prediction]]=0,"none",
IF(AND(Table13[[#This Row],[prediction]]=1,Table13[[#This Row],[y_l]]=1),TRUE,FALSE))</f>
        <v>none</v>
      </c>
      <c r="Q42" t="str">
        <f>IF(Table13[[#This Row],[prediction_s]]=0,"none",
IF(AND(Table13[[#This Row],[prediction_s]]=1,Table13[[#This Row],[y_s]]=1),TRUE,FALSE))</f>
        <v>none</v>
      </c>
    </row>
    <row r="43" spans="1:17" x14ac:dyDescent="0.25">
      <c r="A43" s="1">
        <v>45019.833333333336</v>
      </c>
      <c r="B43">
        <v>1979.0540000000001</v>
      </c>
      <c r="C43">
        <v>1980.807</v>
      </c>
      <c r="D43">
        <v>1972.3679999999999</v>
      </c>
      <c r="E43">
        <v>1976.019</v>
      </c>
      <c r="F43">
        <v>0</v>
      </c>
      <c r="G43" t="s">
        <v>9</v>
      </c>
      <c r="H43" t="s">
        <v>9</v>
      </c>
      <c r="I43">
        <v>0</v>
      </c>
      <c r="J43">
        <v>14.494999999999891</v>
      </c>
      <c r="K43">
        <v>9.8999999999932697E-2</v>
      </c>
      <c r="L43">
        <f t="shared" si="0"/>
        <v>1</v>
      </c>
      <c r="M43">
        <v>14.494999999999891</v>
      </c>
      <c r="N43">
        <v>9.8999999999932697E-2</v>
      </c>
      <c r="O43">
        <f>IF(AND(Table13[[#This Row],[low_dif_s]]&lt;-4.3,Table13[[#This Row],[high_dif_s]]&lt;3.3),1,0)</f>
        <v>0</v>
      </c>
      <c r="P43" t="str">
        <f>IF(Table13[[#This Row],[prediction]]=0,"none",
IF(AND(Table13[[#This Row],[prediction]]=1,Table13[[#This Row],[y_l]]=1),TRUE,FALSE))</f>
        <v>none</v>
      </c>
      <c r="Q43" t="str">
        <f>IF(Table13[[#This Row],[prediction_s]]=0,"none",
IF(AND(Table13[[#This Row],[prediction_s]]=1,Table13[[#This Row],[y_s]]=1),TRUE,FALSE))</f>
        <v>none</v>
      </c>
    </row>
    <row r="44" spans="1:17" x14ac:dyDescent="0.25">
      <c r="A44" s="1">
        <v>45019.875</v>
      </c>
      <c r="B44">
        <v>1976.1179999999999</v>
      </c>
      <c r="C44">
        <v>1989.855</v>
      </c>
      <c r="D44">
        <v>1976.1179999999999</v>
      </c>
      <c r="E44">
        <v>1986.0229999999999</v>
      </c>
      <c r="F44">
        <v>1</v>
      </c>
      <c r="G44">
        <v>269865152</v>
      </c>
      <c r="H44">
        <v>1986.182</v>
      </c>
      <c r="I44">
        <v>0</v>
      </c>
      <c r="J44">
        <v>4.4909999999999854</v>
      </c>
      <c r="K44">
        <v>-4.1240000000000236</v>
      </c>
      <c r="L44">
        <f t="shared" si="0"/>
        <v>0</v>
      </c>
      <c r="M44">
        <v>4.4909999999999854</v>
      </c>
      <c r="N44">
        <v>-4.1240000000000236</v>
      </c>
      <c r="O44">
        <f>IF(AND(Table13[[#This Row],[low_dif_s]]&lt;-4.3,Table13[[#This Row],[high_dif_s]]&lt;3.3),1,0)</f>
        <v>0</v>
      </c>
      <c r="P44" t="b">
        <f>IF(Table13[[#This Row],[prediction]]=0,"none",
IF(AND(Table13[[#This Row],[prediction]]=1,Table13[[#This Row],[y_l]]=1),TRUE,FALSE))</f>
        <v>0</v>
      </c>
      <c r="Q44" t="str">
        <f>IF(Table13[[#This Row],[prediction_s]]=0,"none",
IF(AND(Table13[[#This Row],[prediction_s]]=1,Table13[[#This Row],[y_s]]=1),TRUE,FALSE))</f>
        <v>none</v>
      </c>
    </row>
    <row r="45" spans="1:17" x14ac:dyDescent="0.25">
      <c r="A45" s="1">
        <v>45019.916666666664</v>
      </c>
      <c r="B45">
        <v>1986.057</v>
      </c>
      <c r="C45">
        <v>1990.5139999999999</v>
      </c>
      <c r="D45">
        <v>1983.9010000000001</v>
      </c>
      <c r="E45">
        <v>1987.981</v>
      </c>
      <c r="F45">
        <v>0</v>
      </c>
      <c r="G45" t="s">
        <v>9</v>
      </c>
      <c r="H45" t="s">
        <v>9</v>
      </c>
      <c r="I45">
        <v>0</v>
      </c>
      <c r="J45">
        <v>2.4960000000000946</v>
      </c>
      <c r="K45">
        <v>-6.0820000000001073</v>
      </c>
      <c r="L45">
        <f t="shared" si="0"/>
        <v>0</v>
      </c>
      <c r="M45">
        <v>2.4960000000000946</v>
      </c>
      <c r="N45">
        <v>-6.0820000000001073</v>
      </c>
      <c r="O45">
        <f>IF(AND(Table13[[#This Row],[low_dif_s]]&lt;-4.3,Table13[[#This Row],[high_dif_s]]&lt;3.3),1,0)</f>
        <v>1</v>
      </c>
      <c r="P45" t="str">
        <f>IF(Table13[[#This Row],[prediction]]=0,"none",
IF(AND(Table13[[#This Row],[prediction]]=1,Table13[[#This Row],[y_l]]=1),TRUE,FALSE))</f>
        <v>none</v>
      </c>
      <c r="Q45" t="str">
        <f>IF(Table13[[#This Row],[prediction_s]]=0,"none",
IF(AND(Table13[[#This Row],[prediction_s]]=1,Table13[[#This Row],[y_s]]=1),TRUE,FALSE))</f>
        <v>none</v>
      </c>
    </row>
    <row r="46" spans="1:17" x14ac:dyDescent="0.25">
      <c r="A46" s="1">
        <v>45019.958333333336</v>
      </c>
      <c r="B46">
        <v>1987.98</v>
      </c>
      <c r="C46">
        <v>1990.4770000000001</v>
      </c>
      <c r="D46">
        <v>1986.845</v>
      </c>
      <c r="E46">
        <v>1987.028</v>
      </c>
      <c r="F46">
        <v>0</v>
      </c>
      <c r="G46" t="s">
        <v>9</v>
      </c>
      <c r="H46" t="s">
        <v>9</v>
      </c>
      <c r="I46">
        <v>0</v>
      </c>
      <c r="J46">
        <v>-1.9999999999527063E-3</v>
      </c>
      <c r="K46">
        <v>-5.1290000000001328</v>
      </c>
      <c r="L46">
        <f t="shared" si="0"/>
        <v>0</v>
      </c>
      <c r="M46">
        <v>-1.9999999999527063E-3</v>
      </c>
      <c r="N46">
        <v>-5.1290000000001328</v>
      </c>
      <c r="O46">
        <f>IF(AND(Table13[[#This Row],[low_dif_s]]&lt;-4.3,Table13[[#This Row],[high_dif_s]]&lt;3.3),1,0)</f>
        <v>1</v>
      </c>
      <c r="P46" t="str">
        <f>IF(Table13[[#This Row],[prediction]]=0,"none",
IF(AND(Table13[[#This Row],[prediction]]=1,Table13[[#This Row],[y_l]]=1),TRUE,FALSE))</f>
        <v>none</v>
      </c>
      <c r="Q46" t="str">
        <f>IF(Table13[[#This Row],[prediction_s]]=0,"none",
IF(AND(Table13[[#This Row],[prediction_s]]=1,Table13[[#This Row],[y_s]]=1),TRUE,FALSE))</f>
        <v>none</v>
      </c>
    </row>
    <row r="47" spans="1:17" x14ac:dyDescent="0.25">
      <c r="A47" s="1">
        <v>45020</v>
      </c>
      <c r="B47">
        <v>1987.0260000000001</v>
      </c>
      <c r="C47">
        <v>1987.0260000000001</v>
      </c>
      <c r="D47">
        <v>1981.8989999999999</v>
      </c>
      <c r="E47">
        <v>1985.069</v>
      </c>
      <c r="F47">
        <v>0</v>
      </c>
      <c r="G47" t="s">
        <v>9</v>
      </c>
      <c r="H47" t="s">
        <v>9</v>
      </c>
      <c r="I47">
        <v>0</v>
      </c>
      <c r="J47">
        <v>1.0060000000000855</v>
      </c>
      <c r="K47">
        <v>-2.8640000000000327</v>
      </c>
      <c r="L47">
        <f t="shared" si="0"/>
        <v>0</v>
      </c>
      <c r="M47">
        <v>1.0060000000000855</v>
      </c>
      <c r="N47">
        <v>-2.8640000000000327</v>
      </c>
      <c r="O47">
        <f>IF(AND(Table13[[#This Row],[low_dif_s]]&lt;-4.3,Table13[[#This Row],[high_dif_s]]&lt;3.3),1,0)</f>
        <v>0</v>
      </c>
      <c r="P47" t="str">
        <f>IF(Table13[[#This Row],[prediction]]=0,"none",
IF(AND(Table13[[#This Row],[prediction]]=1,Table13[[#This Row],[y_l]]=1),TRUE,FALSE))</f>
        <v>none</v>
      </c>
      <c r="Q47" t="str">
        <f>IF(Table13[[#This Row],[prediction_s]]=0,"none",
IF(AND(Table13[[#This Row],[prediction_s]]=1,Table13[[#This Row],[y_s]]=1),TRUE,FALSE))</f>
        <v>none</v>
      </c>
    </row>
    <row r="48" spans="1:17" x14ac:dyDescent="0.25">
      <c r="A48" s="1">
        <v>45020.041666666664</v>
      </c>
      <c r="B48">
        <v>1985.058</v>
      </c>
      <c r="C48">
        <v>1985.2909999999999</v>
      </c>
      <c r="D48">
        <v>1982.2049999999999</v>
      </c>
      <c r="E48">
        <v>1982.4169999999999</v>
      </c>
      <c r="F48">
        <v>0</v>
      </c>
      <c r="G48" t="s">
        <v>9</v>
      </c>
      <c r="H48" t="s">
        <v>9</v>
      </c>
      <c r="I48">
        <v>0</v>
      </c>
      <c r="J48">
        <v>3.6580000000001291</v>
      </c>
      <c r="K48">
        <v>-0.14599999999995816</v>
      </c>
      <c r="L48">
        <f t="shared" si="0"/>
        <v>0</v>
      </c>
      <c r="M48">
        <v>3.6580000000001291</v>
      </c>
      <c r="N48">
        <v>-0.14599999999995816</v>
      </c>
      <c r="O48">
        <f>IF(AND(Table13[[#This Row],[low_dif_s]]&lt;-4.3,Table13[[#This Row],[high_dif_s]]&lt;3.3),1,0)</f>
        <v>0</v>
      </c>
      <c r="P48" t="str">
        <f>IF(Table13[[#This Row],[prediction]]=0,"none",
IF(AND(Table13[[#This Row],[prediction]]=1,Table13[[#This Row],[y_l]]=1),TRUE,FALSE))</f>
        <v>none</v>
      </c>
      <c r="Q48" t="str">
        <f>IF(Table13[[#This Row],[prediction_s]]=0,"none",
IF(AND(Table13[[#This Row],[prediction_s]]=1,Table13[[#This Row],[y_s]]=1),TRUE,FALSE))</f>
        <v>none</v>
      </c>
    </row>
    <row r="49" spans="1:17" x14ac:dyDescent="0.25">
      <c r="A49" s="1">
        <v>45020.083333333336</v>
      </c>
      <c r="B49">
        <v>1982.45</v>
      </c>
      <c r="C49">
        <v>1986.075</v>
      </c>
      <c r="D49">
        <v>1982.271</v>
      </c>
      <c r="E49">
        <v>1985.1110000000001</v>
      </c>
      <c r="F49">
        <v>0</v>
      </c>
      <c r="G49" t="s">
        <v>9</v>
      </c>
      <c r="H49" t="s">
        <v>9</v>
      </c>
      <c r="I49">
        <v>0</v>
      </c>
      <c r="J49">
        <v>0.83599999999978536</v>
      </c>
      <c r="K49">
        <v>-2.9060000000001764</v>
      </c>
      <c r="L49">
        <f t="shared" si="0"/>
        <v>0</v>
      </c>
      <c r="M49">
        <v>0.83599999999978536</v>
      </c>
      <c r="N49">
        <v>-2.9060000000001764</v>
      </c>
      <c r="O49">
        <f>IF(AND(Table13[[#This Row],[low_dif_s]]&lt;-4.3,Table13[[#This Row],[high_dif_s]]&lt;3.3),1,0)</f>
        <v>0</v>
      </c>
      <c r="P49" t="str">
        <f>IF(Table13[[#This Row],[prediction]]=0,"none",
IF(AND(Table13[[#This Row],[prediction]]=1,Table13[[#This Row],[y_l]]=1),TRUE,FALSE))</f>
        <v>none</v>
      </c>
      <c r="Q49" t="str">
        <f>IF(Table13[[#This Row],[prediction_s]]=0,"none",
IF(AND(Table13[[#This Row],[prediction_s]]=1,Table13[[#This Row],[y_s]]=1),TRUE,FALSE))</f>
        <v>none</v>
      </c>
    </row>
    <row r="50" spans="1:17" x14ac:dyDescent="0.25">
      <c r="A50" s="1">
        <v>45020.125</v>
      </c>
      <c r="B50">
        <v>1985.077</v>
      </c>
      <c r="C50">
        <v>1985.9469999999999</v>
      </c>
      <c r="D50">
        <v>1983.6079999999999</v>
      </c>
      <c r="E50">
        <v>1984.268</v>
      </c>
      <c r="F50">
        <v>0</v>
      </c>
      <c r="G50" t="s">
        <v>9</v>
      </c>
      <c r="H50" t="s">
        <v>9</v>
      </c>
      <c r="I50">
        <v>0</v>
      </c>
      <c r="J50">
        <v>1.2439999999999145</v>
      </c>
      <c r="K50">
        <v>-6.3949999999999818</v>
      </c>
      <c r="L50">
        <f t="shared" si="0"/>
        <v>0</v>
      </c>
      <c r="M50">
        <v>1.2439999999999145</v>
      </c>
      <c r="N50">
        <v>-6.3949999999999818</v>
      </c>
      <c r="O50">
        <f>IF(AND(Table13[[#This Row],[low_dif_s]]&lt;-4.3,Table13[[#This Row],[high_dif_s]]&lt;3.3),1,0)</f>
        <v>1</v>
      </c>
      <c r="P50" t="str">
        <f>IF(Table13[[#This Row],[prediction]]=0,"none",
IF(AND(Table13[[#This Row],[prediction]]=1,Table13[[#This Row],[y_l]]=1),TRUE,FALSE))</f>
        <v>none</v>
      </c>
      <c r="Q50" t="str">
        <f>IF(Table13[[#This Row],[prediction_s]]=0,"none",
IF(AND(Table13[[#This Row],[prediction_s]]=1,Table13[[#This Row],[y_s]]=1),TRUE,FALSE))</f>
        <v>none</v>
      </c>
    </row>
    <row r="51" spans="1:17" x14ac:dyDescent="0.25">
      <c r="A51" s="1">
        <v>45020.208333333336</v>
      </c>
      <c r="B51">
        <v>1984.242</v>
      </c>
      <c r="C51">
        <v>1985.5</v>
      </c>
      <c r="D51">
        <v>1983.721</v>
      </c>
      <c r="E51">
        <v>1983.9780000000001</v>
      </c>
      <c r="F51">
        <v>0</v>
      </c>
      <c r="G51" t="s">
        <v>9</v>
      </c>
      <c r="H51" t="s">
        <v>9</v>
      </c>
      <c r="I51">
        <v>0</v>
      </c>
      <c r="J51">
        <v>1.5339999999998781</v>
      </c>
      <c r="K51">
        <v>-6.1050000000000182</v>
      </c>
      <c r="L51">
        <f t="shared" si="0"/>
        <v>0</v>
      </c>
      <c r="M51">
        <v>1.5339999999998781</v>
      </c>
      <c r="N51">
        <v>-6.1050000000000182</v>
      </c>
      <c r="O51">
        <f>IF(AND(Table13[[#This Row],[low_dif_s]]&lt;-4.3,Table13[[#This Row],[high_dif_s]]&lt;3.3),1,0)</f>
        <v>1</v>
      </c>
      <c r="P51" t="str">
        <f>IF(Table13[[#This Row],[prediction]]=0,"none",
IF(AND(Table13[[#This Row],[prediction]]=1,Table13[[#This Row],[y_l]]=1),TRUE,FALSE))</f>
        <v>none</v>
      </c>
      <c r="Q51" t="str">
        <f>IF(Table13[[#This Row],[prediction_s]]=0,"none",
IF(AND(Table13[[#This Row],[prediction_s]]=1,Table13[[#This Row],[y_s]]=1),TRUE,FALSE))</f>
        <v>none</v>
      </c>
    </row>
    <row r="52" spans="1:17" x14ac:dyDescent="0.25">
      <c r="A52" s="1">
        <v>45020.25</v>
      </c>
      <c r="B52">
        <v>1983.9670000000001</v>
      </c>
      <c r="C52">
        <v>1985.5119999999999</v>
      </c>
      <c r="D52">
        <v>1983.596</v>
      </c>
      <c r="E52">
        <v>1984.973</v>
      </c>
      <c r="F52">
        <v>0</v>
      </c>
      <c r="G52" t="s">
        <v>9</v>
      </c>
      <c r="H52" t="s">
        <v>9</v>
      </c>
      <c r="I52">
        <v>0</v>
      </c>
      <c r="J52">
        <v>0.33100000000013097</v>
      </c>
      <c r="K52">
        <v>-7.1589999999998781</v>
      </c>
      <c r="L52">
        <f t="shared" ref="L52:L115" si="1">IF(AND(J52&gt;4.3,K52&gt;-3),1,0)</f>
        <v>0</v>
      </c>
      <c r="M52">
        <v>0.33100000000013097</v>
      </c>
      <c r="N52">
        <v>-7.1589999999998781</v>
      </c>
      <c r="O52">
        <f>IF(AND(Table13[[#This Row],[low_dif_s]]&lt;-4.3,Table13[[#This Row],[high_dif_s]]&lt;3.3),1,0)</f>
        <v>1</v>
      </c>
      <c r="P52" t="str">
        <f>IF(Table13[[#This Row],[prediction]]=0,"none",
IF(AND(Table13[[#This Row],[prediction]]=1,Table13[[#This Row],[y_l]]=1),TRUE,FALSE))</f>
        <v>none</v>
      </c>
      <c r="Q52" t="str">
        <f>IF(Table13[[#This Row],[prediction_s]]=0,"none",
IF(AND(Table13[[#This Row],[prediction_s]]=1,Table13[[#This Row],[y_s]]=1),TRUE,FALSE))</f>
        <v>none</v>
      </c>
    </row>
    <row r="53" spans="1:17" x14ac:dyDescent="0.25">
      <c r="A53" s="1">
        <v>45020.291666666664</v>
      </c>
      <c r="B53">
        <v>1984.9659999999999</v>
      </c>
      <c r="C53">
        <v>1985.3040000000001</v>
      </c>
      <c r="D53">
        <v>1982.2049999999999</v>
      </c>
      <c r="E53">
        <v>1982.9110000000001</v>
      </c>
      <c r="F53">
        <v>0</v>
      </c>
      <c r="G53" t="s">
        <v>9</v>
      </c>
      <c r="H53" t="s">
        <v>9</v>
      </c>
      <c r="I53">
        <v>0</v>
      </c>
      <c r="J53">
        <v>0.68200000000001637</v>
      </c>
      <c r="K53">
        <v>-5.09699999999998</v>
      </c>
      <c r="L53">
        <f t="shared" si="1"/>
        <v>0</v>
      </c>
      <c r="M53">
        <v>0.68200000000001637</v>
      </c>
      <c r="N53">
        <v>-5.09699999999998</v>
      </c>
      <c r="O53">
        <f>IF(AND(Table13[[#This Row],[low_dif_s]]&lt;-4.3,Table13[[#This Row],[high_dif_s]]&lt;3.3),1,0)</f>
        <v>1</v>
      </c>
      <c r="P53" t="str">
        <f>IF(Table13[[#This Row],[prediction]]=0,"none",
IF(AND(Table13[[#This Row],[prediction]]=1,Table13[[#This Row],[y_l]]=1),TRUE,FALSE))</f>
        <v>none</v>
      </c>
      <c r="Q53" t="str">
        <f>IF(Table13[[#This Row],[prediction_s]]=0,"none",
IF(AND(Table13[[#This Row],[prediction_s]]=1,Table13[[#This Row],[y_s]]=1),TRUE,FALSE))</f>
        <v>none</v>
      </c>
    </row>
    <row r="54" spans="1:17" x14ac:dyDescent="0.25">
      <c r="A54" s="1">
        <v>45020.333333333336</v>
      </c>
      <c r="B54">
        <v>1982.942</v>
      </c>
      <c r="C54">
        <v>1983.5930000000001</v>
      </c>
      <c r="D54">
        <v>1977.873</v>
      </c>
      <c r="E54">
        <v>1978.2550000000001</v>
      </c>
      <c r="F54">
        <v>0</v>
      </c>
      <c r="G54" t="s">
        <v>9</v>
      </c>
      <c r="H54" t="s">
        <v>9</v>
      </c>
      <c r="I54">
        <v>0</v>
      </c>
      <c r="J54">
        <v>3.1699999999998454</v>
      </c>
      <c r="K54">
        <v>-0.44100000000003092</v>
      </c>
      <c r="L54">
        <f t="shared" si="1"/>
        <v>0</v>
      </c>
      <c r="M54">
        <v>3.1699999999998454</v>
      </c>
      <c r="N54">
        <v>-0.44100000000003092</v>
      </c>
      <c r="O54">
        <f>IF(AND(Table13[[#This Row],[low_dif_s]]&lt;-4.3,Table13[[#This Row],[high_dif_s]]&lt;3.3),1,0)</f>
        <v>0</v>
      </c>
      <c r="P54" t="str">
        <f>IF(Table13[[#This Row],[prediction]]=0,"none",
IF(AND(Table13[[#This Row],[prediction]]=1,Table13[[#This Row],[y_l]]=1),TRUE,FALSE))</f>
        <v>none</v>
      </c>
      <c r="Q54" t="str">
        <f>IF(Table13[[#This Row],[prediction_s]]=0,"none",
IF(AND(Table13[[#This Row],[prediction_s]]=1,Table13[[#This Row],[y_s]]=1),TRUE,FALSE))</f>
        <v>none</v>
      </c>
    </row>
    <row r="55" spans="1:17" x14ac:dyDescent="0.25">
      <c r="A55" s="1">
        <v>45020.375</v>
      </c>
      <c r="B55">
        <v>1978.2719999999999</v>
      </c>
      <c r="C55">
        <v>1981.425</v>
      </c>
      <c r="D55">
        <v>1978.0920000000001</v>
      </c>
      <c r="E55">
        <v>1980.846</v>
      </c>
      <c r="F55">
        <v>0</v>
      </c>
      <c r="G55" t="s">
        <v>9</v>
      </c>
      <c r="H55" t="s">
        <v>9</v>
      </c>
      <c r="I55">
        <v>0</v>
      </c>
      <c r="J55">
        <v>1.5270000000000437</v>
      </c>
      <c r="K55">
        <v>-3.9500000000000455</v>
      </c>
      <c r="L55">
        <f t="shared" si="1"/>
        <v>0</v>
      </c>
      <c r="M55">
        <v>1.5270000000000437</v>
      </c>
      <c r="N55">
        <v>-3.9500000000000455</v>
      </c>
      <c r="O55">
        <f>IF(AND(Table13[[#This Row],[low_dif_s]]&lt;-4.3,Table13[[#This Row],[high_dif_s]]&lt;3.3),1,0)</f>
        <v>0</v>
      </c>
      <c r="P55" t="str">
        <f>IF(Table13[[#This Row],[prediction]]=0,"none",
IF(AND(Table13[[#This Row],[prediction]]=1,Table13[[#This Row],[y_l]]=1),TRUE,FALSE))</f>
        <v>none</v>
      </c>
      <c r="Q55" t="str">
        <f>IF(Table13[[#This Row],[prediction_s]]=0,"none",
IF(AND(Table13[[#This Row],[prediction_s]]=1,Table13[[#This Row],[y_s]]=1),TRUE,FALSE))</f>
        <v>none</v>
      </c>
    </row>
    <row r="56" spans="1:17" x14ac:dyDescent="0.25">
      <c r="A56" s="1">
        <v>45020.416666666664</v>
      </c>
      <c r="B56">
        <v>1980.8320000000001</v>
      </c>
      <c r="C56">
        <v>1980.864</v>
      </c>
      <c r="D56">
        <v>1977.8140000000001</v>
      </c>
      <c r="E56">
        <v>1978.126</v>
      </c>
      <c r="F56">
        <v>0</v>
      </c>
      <c r="G56" t="s">
        <v>9</v>
      </c>
      <c r="H56" t="s">
        <v>9</v>
      </c>
      <c r="I56">
        <v>0</v>
      </c>
      <c r="J56">
        <v>5.6649999999999636</v>
      </c>
      <c r="K56">
        <v>-1.2300000000000182</v>
      </c>
      <c r="L56">
        <f t="shared" si="1"/>
        <v>1</v>
      </c>
      <c r="M56">
        <v>5.6649999999999636</v>
      </c>
      <c r="N56">
        <v>-1.2300000000000182</v>
      </c>
      <c r="O56">
        <f>IF(AND(Table13[[#This Row],[low_dif_s]]&lt;-4.3,Table13[[#This Row],[high_dif_s]]&lt;3.3),1,0)</f>
        <v>0</v>
      </c>
      <c r="P56" t="str">
        <f>IF(Table13[[#This Row],[prediction]]=0,"none",
IF(AND(Table13[[#This Row],[prediction]]=1,Table13[[#This Row],[y_l]]=1),TRUE,FALSE))</f>
        <v>none</v>
      </c>
      <c r="Q56" t="str">
        <f>IF(Table13[[#This Row],[prediction_s]]=0,"none",
IF(AND(Table13[[#This Row],[prediction_s]]=1,Table13[[#This Row],[y_s]]=1),TRUE,FALSE))</f>
        <v>none</v>
      </c>
    </row>
    <row r="57" spans="1:17" x14ac:dyDescent="0.25">
      <c r="A57" s="1">
        <v>45020.458333333336</v>
      </c>
      <c r="B57">
        <v>1978.1179999999999</v>
      </c>
      <c r="C57">
        <v>1980.7470000000001</v>
      </c>
      <c r="D57">
        <v>1977.8979999999999</v>
      </c>
      <c r="E57">
        <v>1979.7819999999999</v>
      </c>
      <c r="F57">
        <v>0</v>
      </c>
      <c r="G57" t="s">
        <v>9</v>
      </c>
      <c r="H57" t="s">
        <v>9</v>
      </c>
      <c r="I57">
        <v>0</v>
      </c>
      <c r="J57">
        <v>4.4350000000001728</v>
      </c>
      <c r="K57">
        <v>-2.8859999999999673</v>
      </c>
      <c r="L57">
        <f t="shared" si="1"/>
        <v>1</v>
      </c>
      <c r="M57">
        <v>4.4350000000001728</v>
      </c>
      <c r="N57">
        <v>-2.8859999999999673</v>
      </c>
      <c r="O57">
        <f>IF(AND(Table13[[#This Row],[low_dif_s]]&lt;-4.3,Table13[[#This Row],[high_dif_s]]&lt;3.3),1,0)</f>
        <v>0</v>
      </c>
      <c r="P57" t="str">
        <f>IF(Table13[[#This Row],[prediction]]=0,"none",
IF(AND(Table13[[#This Row],[prediction]]=1,Table13[[#This Row],[y_l]]=1),TRUE,FALSE))</f>
        <v>none</v>
      </c>
      <c r="Q57" t="str">
        <f>IF(Table13[[#This Row],[prediction_s]]=0,"none",
IF(AND(Table13[[#This Row],[prediction_s]]=1,Table13[[#This Row],[y_s]]=1),TRUE,FALSE))</f>
        <v>none</v>
      </c>
    </row>
    <row r="58" spans="1:17" x14ac:dyDescent="0.25">
      <c r="A58" s="1">
        <v>45020.5</v>
      </c>
      <c r="B58">
        <v>1979.751</v>
      </c>
      <c r="C58">
        <v>1981.0219999999999</v>
      </c>
      <c r="D58">
        <v>1978.152</v>
      </c>
      <c r="E58">
        <v>1978.855</v>
      </c>
      <c r="F58">
        <v>0</v>
      </c>
      <c r="G58" t="s">
        <v>9</v>
      </c>
      <c r="H58" t="s">
        <v>9</v>
      </c>
      <c r="I58">
        <v>0</v>
      </c>
      <c r="J58">
        <v>5.36200000000008</v>
      </c>
      <c r="K58">
        <v>-1.95900000000006</v>
      </c>
      <c r="L58">
        <f t="shared" si="1"/>
        <v>1</v>
      </c>
      <c r="M58">
        <v>5.36200000000008</v>
      </c>
      <c r="N58">
        <v>-1.95900000000006</v>
      </c>
      <c r="O58">
        <f>IF(AND(Table13[[#This Row],[low_dif_s]]&lt;-4.3,Table13[[#This Row],[high_dif_s]]&lt;3.3),1,0)</f>
        <v>0</v>
      </c>
      <c r="P58" t="str">
        <f>IF(Table13[[#This Row],[prediction]]=0,"none",
IF(AND(Table13[[#This Row],[prediction]]=1,Table13[[#This Row],[y_l]]=1),TRUE,FALSE))</f>
        <v>none</v>
      </c>
      <c r="Q58" t="str">
        <f>IF(Table13[[#This Row],[prediction_s]]=0,"none",
IF(AND(Table13[[#This Row],[prediction_s]]=1,Table13[[#This Row],[y_s]]=1),TRUE,FALSE))</f>
        <v>none</v>
      </c>
    </row>
    <row r="59" spans="1:17" x14ac:dyDescent="0.25">
      <c r="A59" s="1">
        <v>45020.541666666664</v>
      </c>
      <c r="B59">
        <v>1978.8889999999999</v>
      </c>
      <c r="C59">
        <v>1982.373</v>
      </c>
      <c r="D59">
        <v>1976.896</v>
      </c>
      <c r="E59">
        <v>1981.598</v>
      </c>
      <c r="F59">
        <v>0</v>
      </c>
      <c r="G59" t="s">
        <v>9</v>
      </c>
      <c r="H59" t="s">
        <v>9</v>
      </c>
      <c r="I59">
        <v>0</v>
      </c>
      <c r="J59">
        <v>2.7210000000000036</v>
      </c>
      <c r="K59">
        <v>-2.8099999999999454</v>
      </c>
      <c r="L59">
        <f t="shared" si="1"/>
        <v>0</v>
      </c>
      <c r="M59">
        <v>2.7210000000000036</v>
      </c>
      <c r="N59">
        <v>-2.8099999999999454</v>
      </c>
      <c r="O59">
        <f>IF(AND(Table13[[#This Row],[low_dif_s]]&lt;-4.3,Table13[[#This Row],[high_dif_s]]&lt;3.3),1,0)</f>
        <v>0</v>
      </c>
      <c r="P59" t="str">
        <f>IF(Table13[[#This Row],[prediction]]=0,"none",
IF(AND(Table13[[#This Row],[prediction]]=1,Table13[[#This Row],[y_l]]=1),TRUE,FALSE))</f>
        <v>none</v>
      </c>
      <c r="Q59" t="str">
        <f>IF(Table13[[#This Row],[prediction_s]]=0,"none",
IF(AND(Table13[[#This Row],[prediction_s]]=1,Table13[[#This Row],[y_s]]=1),TRUE,FALSE))</f>
        <v>none</v>
      </c>
    </row>
    <row r="60" spans="1:17" x14ac:dyDescent="0.25">
      <c r="A60" s="1">
        <v>45020.583333333336</v>
      </c>
      <c r="B60">
        <v>1981.558</v>
      </c>
      <c r="C60">
        <v>1983.7909999999999</v>
      </c>
      <c r="D60">
        <v>1978.788</v>
      </c>
      <c r="E60">
        <v>1982.1759999999999</v>
      </c>
      <c r="F60">
        <v>0</v>
      </c>
      <c r="G60" t="s">
        <v>9</v>
      </c>
      <c r="H60" t="s">
        <v>9</v>
      </c>
      <c r="I60">
        <v>0</v>
      </c>
      <c r="J60">
        <v>2.1430000000000291</v>
      </c>
      <c r="K60">
        <v>-3.6649999999999636</v>
      </c>
      <c r="L60">
        <f t="shared" si="1"/>
        <v>0</v>
      </c>
      <c r="M60">
        <v>2.1430000000000291</v>
      </c>
      <c r="N60">
        <v>-3.6649999999999636</v>
      </c>
      <c r="O60">
        <f>IF(AND(Table13[[#This Row],[low_dif_s]]&lt;-4.3,Table13[[#This Row],[high_dif_s]]&lt;3.3),1,0)</f>
        <v>0</v>
      </c>
      <c r="P60" t="str">
        <f>IF(Table13[[#This Row],[prediction]]=0,"none",
IF(AND(Table13[[#This Row],[prediction]]=1,Table13[[#This Row],[y_l]]=1),TRUE,FALSE))</f>
        <v>none</v>
      </c>
      <c r="Q60" t="str">
        <f>IF(Table13[[#This Row],[prediction_s]]=0,"none",
IF(AND(Table13[[#This Row],[prediction_s]]=1,Table13[[#This Row],[y_s]]=1),TRUE,FALSE))</f>
        <v>none</v>
      </c>
    </row>
    <row r="61" spans="1:17" x14ac:dyDescent="0.25">
      <c r="A61" s="1">
        <v>45020.625</v>
      </c>
      <c r="B61">
        <v>1982.172</v>
      </c>
      <c r="C61">
        <v>1984.2170000000001</v>
      </c>
      <c r="D61">
        <v>1980.2739999999999</v>
      </c>
      <c r="E61">
        <v>1980.6880000000001</v>
      </c>
      <c r="F61">
        <v>0</v>
      </c>
      <c r="G61" t="s">
        <v>9</v>
      </c>
      <c r="H61" t="s">
        <v>9</v>
      </c>
      <c r="I61">
        <v>0</v>
      </c>
      <c r="J61">
        <v>4.9759999999998854</v>
      </c>
      <c r="K61">
        <v>-2.1770000000001346</v>
      </c>
      <c r="L61">
        <f t="shared" si="1"/>
        <v>1</v>
      </c>
      <c r="M61">
        <v>4.9759999999998854</v>
      </c>
      <c r="N61">
        <v>-2.1770000000001346</v>
      </c>
      <c r="O61">
        <f>IF(AND(Table13[[#This Row],[low_dif_s]]&lt;-4.3,Table13[[#This Row],[high_dif_s]]&lt;3.3),1,0)</f>
        <v>0</v>
      </c>
      <c r="P61" t="str">
        <f>IF(Table13[[#This Row],[prediction]]=0,"none",
IF(AND(Table13[[#This Row],[prediction]]=1,Table13[[#This Row],[y_l]]=1),TRUE,FALSE))</f>
        <v>none</v>
      </c>
      <c r="Q61" t="str">
        <f>IF(Table13[[#This Row],[prediction_s]]=0,"none",
IF(AND(Table13[[#This Row],[prediction_s]]=1,Table13[[#This Row],[y_s]]=1),TRUE,FALSE))</f>
        <v>none</v>
      </c>
    </row>
    <row r="62" spans="1:17" x14ac:dyDescent="0.25">
      <c r="A62" s="1">
        <v>45020.666666666664</v>
      </c>
      <c r="B62">
        <v>1980.665</v>
      </c>
      <c r="C62">
        <v>1983.807</v>
      </c>
      <c r="D62">
        <v>1980.2070000000001</v>
      </c>
      <c r="E62">
        <v>1982.9749999999999</v>
      </c>
      <c r="F62">
        <v>0</v>
      </c>
      <c r="G62" t="s">
        <v>9</v>
      </c>
      <c r="H62" t="s">
        <v>9</v>
      </c>
      <c r="I62">
        <v>0</v>
      </c>
      <c r="J62">
        <v>10.256000000000085</v>
      </c>
      <c r="K62">
        <v>-4.4639999999999418</v>
      </c>
      <c r="L62">
        <f t="shared" si="1"/>
        <v>0</v>
      </c>
      <c r="M62">
        <v>10.256000000000085</v>
      </c>
      <c r="N62">
        <v>-4.4639999999999418</v>
      </c>
      <c r="O62">
        <f>IF(AND(Table13[[#This Row],[low_dif_s]]&lt;-4.3,Table13[[#This Row],[high_dif_s]]&lt;3.3),1,0)</f>
        <v>0</v>
      </c>
      <c r="P62" t="str">
        <f>IF(Table13[[#This Row],[prediction]]=0,"none",
IF(AND(Table13[[#This Row],[prediction]]=1,Table13[[#This Row],[y_l]]=1),TRUE,FALSE))</f>
        <v>none</v>
      </c>
      <c r="Q62" t="str">
        <f>IF(Table13[[#This Row],[prediction_s]]=0,"none",
IF(AND(Table13[[#This Row],[prediction_s]]=1,Table13[[#This Row],[y_s]]=1),TRUE,FALSE))</f>
        <v>none</v>
      </c>
    </row>
    <row r="63" spans="1:17" x14ac:dyDescent="0.25">
      <c r="A63" s="1">
        <v>45020.708333333336</v>
      </c>
      <c r="B63">
        <v>1982.9449999999999</v>
      </c>
      <c r="C63">
        <v>1984.319</v>
      </c>
      <c r="D63">
        <v>1981.3389999999999</v>
      </c>
      <c r="E63">
        <v>1982.1510000000001</v>
      </c>
      <c r="F63">
        <v>0</v>
      </c>
      <c r="G63" t="s">
        <v>9</v>
      </c>
      <c r="H63" t="s">
        <v>9</v>
      </c>
      <c r="I63">
        <v>0</v>
      </c>
      <c r="J63">
        <v>42.763999999999896</v>
      </c>
      <c r="K63">
        <v>-3.6400000000001</v>
      </c>
      <c r="L63">
        <f t="shared" si="1"/>
        <v>0</v>
      </c>
      <c r="M63">
        <v>42.763999999999896</v>
      </c>
      <c r="N63">
        <v>-3.6400000000001</v>
      </c>
      <c r="O63">
        <f>IF(AND(Table13[[#This Row],[low_dif_s]]&lt;-4.3,Table13[[#This Row],[high_dif_s]]&lt;3.3),1,0)</f>
        <v>0</v>
      </c>
      <c r="P63" t="str">
        <f>IF(Table13[[#This Row],[prediction]]=0,"none",
IF(AND(Table13[[#This Row],[prediction]]=1,Table13[[#This Row],[y_l]]=1),TRUE,FALSE))</f>
        <v>none</v>
      </c>
      <c r="Q63" t="str">
        <f>IF(Table13[[#This Row],[prediction_s]]=0,"none",
IF(AND(Table13[[#This Row],[prediction_s]]=1,Table13[[#This Row],[y_s]]=1),TRUE,FALSE))</f>
        <v>none</v>
      </c>
    </row>
    <row r="64" spans="1:17" x14ac:dyDescent="0.25">
      <c r="A64" s="1">
        <v>45020.75</v>
      </c>
      <c r="B64">
        <v>1982.1179999999999</v>
      </c>
      <c r="C64">
        <v>1982.492</v>
      </c>
      <c r="D64">
        <v>1978.511</v>
      </c>
      <c r="E64">
        <v>1981.991</v>
      </c>
      <c r="F64">
        <v>0</v>
      </c>
      <c r="G64" t="s">
        <v>9</v>
      </c>
      <c r="H64" t="s">
        <v>9</v>
      </c>
      <c r="I64">
        <v>0</v>
      </c>
      <c r="J64">
        <v>42.923999999999978</v>
      </c>
      <c r="K64">
        <v>-0.51299999999991996</v>
      </c>
      <c r="L64">
        <f t="shared" si="1"/>
        <v>1</v>
      </c>
      <c r="M64">
        <v>42.923999999999978</v>
      </c>
      <c r="N64">
        <v>-0.51299999999991996</v>
      </c>
      <c r="O64">
        <f>IF(AND(Table13[[#This Row],[low_dif_s]]&lt;-4.3,Table13[[#This Row],[high_dif_s]]&lt;3.3),1,0)</f>
        <v>0</v>
      </c>
      <c r="P64" t="str">
        <f>IF(Table13[[#This Row],[prediction]]=0,"none",
IF(AND(Table13[[#This Row],[prediction]]=1,Table13[[#This Row],[y_l]]=1),TRUE,FALSE))</f>
        <v>none</v>
      </c>
      <c r="Q64" t="str">
        <f>IF(Table13[[#This Row],[prediction_s]]=0,"none",
IF(AND(Table13[[#This Row],[prediction_s]]=1,Table13[[#This Row],[y_s]]=1),TRUE,FALSE))</f>
        <v>none</v>
      </c>
    </row>
    <row r="65" spans="1:17" x14ac:dyDescent="0.25">
      <c r="A65" s="1">
        <v>45020.791666666664</v>
      </c>
      <c r="B65">
        <v>1982.0250000000001</v>
      </c>
      <c r="C65">
        <v>1985.664</v>
      </c>
      <c r="D65">
        <v>1981.4780000000001</v>
      </c>
      <c r="E65">
        <v>1983.6410000000001</v>
      </c>
      <c r="F65">
        <v>0</v>
      </c>
      <c r="G65" t="s">
        <v>9</v>
      </c>
      <c r="H65" t="s">
        <v>9</v>
      </c>
      <c r="I65">
        <v>0</v>
      </c>
      <c r="J65">
        <v>41.378999999999905</v>
      </c>
      <c r="K65">
        <v>-0.2319999999999709</v>
      </c>
      <c r="L65">
        <f t="shared" si="1"/>
        <v>1</v>
      </c>
      <c r="M65">
        <v>41.378999999999905</v>
      </c>
      <c r="N65">
        <v>-0.2319999999999709</v>
      </c>
      <c r="O65">
        <f>IF(AND(Table13[[#This Row],[low_dif_s]]&lt;-4.3,Table13[[#This Row],[high_dif_s]]&lt;3.3),1,0)</f>
        <v>0</v>
      </c>
      <c r="P65" t="str">
        <f>IF(Table13[[#This Row],[prediction]]=0,"none",
IF(AND(Table13[[#This Row],[prediction]]=1,Table13[[#This Row],[y_l]]=1),TRUE,FALSE))</f>
        <v>none</v>
      </c>
      <c r="Q65" t="str">
        <f>IF(Table13[[#This Row],[prediction_s]]=0,"none",
IF(AND(Table13[[#This Row],[prediction_s]]=1,Table13[[#This Row],[y_s]]=1),TRUE,FALSE))</f>
        <v>none</v>
      </c>
    </row>
    <row r="66" spans="1:17" x14ac:dyDescent="0.25">
      <c r="A66" s="1">
        <v>45020.833333333336</v>
      </c>
      <c r="B66">
        <v>1983.6320000000001</v>
      </c>
      <c r="C66">
        <v>1993.231</v>
      </c>
      <c r="D66">
        <v>1983.4090000000001</v>
      </c>
      <c r="E66">
        <v>1992.5719999999999</v>
      </c>
      <c r="F66">
        <v>1</v>
      </c>
      <c r="G66">
        <v>270406426</v>
      </c>
      <c r="H66">
        <v>1992.635</v>
      </c>
      <c r="I66">
        <v>0</v>
      </c>
      <c r="J66">
        <v>32.448000000000093</v>
      </c>
      <c r="K66">
        <v>-9.5999999999776264E-2</v>
      </c>
      <c r="L66">
        <f t="shared" si="1"/>
        <v>1</v>
      </c>
      <c r="M66">
        <v>32.448000000000093</v>
      </c>
      <c r="N66">
        <v>-9.5999999999776264E-2</v>
      </c>
      <c r="O66">
        <f>IF(AND(Table13[[#This Row],[low_dif_s]]&lt;-4.3,Table13[[#This Row],[high_dif_s]]&lt;3.3),1,0)</f>
        <v>0</v>
      </c>
      <c r="P66" t="b">
        <f>IF(Table13[[#This Row],[prediction]]=0,"none",
IF(AND(Table13[[#This Row],[prediction]]=1,Table13[[#This Row],[y_l]]=1),TRUE,FALSE))</f>
        <v>1</v>
      </c>
      <c r="Q66" t="str">
        <f>IF(Table13[[#This Row],[prediction_s]]=0,"none",
IF(AND(Table13[[#This Row],[prediction_s]]=1,Table13[[#This Row],[y_s]]=1),TRUE,FALSE))</f>
        <v>none</v>
      </c>
    </row>
    <row r="67" spans="1:17" x14ac:dyDescent="0.25">
      <c r="A67" s="1">
        <v>45020.875</v>
      </c>
      <c r="B67">
        <v>1992.4760000000001</v>
      </c>
      <c r="C67">
        <v>2024.915</v>
      </c>
      <c r="D67">
        <v>1992.4760000000001</v>
      </c>
      <c r="E67">
        <v>2016.1189999999999</v>
      </c>
      <c r="F67">
        <v>1</v>
      </c>
      <c r="G67">
        <v>270560250</v>
      </c>
      <c r="H67">
        <v>2016.0329999999999</v>
      </c>
      <c r="I67">
        <v>0</v>
      </c>
      <c r="J67">
        <v>8.9010000000000673</v>
      </c>
      <c r="K67">
        <v>-0.51299999999991996</v>
      </c>
      <c r="L67">
        <f t="shared" si="1"/>
        <v>1</v>
      </c>
      <c r="M67">
        <v>8.9010000000000673</v>
      </c>
      <c r="N67">
        <v>-0.51299999999991996</v>
      </c>
      <c r="O67">
        <f>IF(AND(Table13[[#This Row],[low_dif_s]]&lt;-4.3,Table13[[#This Row],[high_dif_s]]&lt;3.3),1,0)</f>
        <v>0</v>
      </c>
      <c r="P67" t="b">
        <f>IF(Table13[[#This Row],[prediction]]=0,"none",
IF(AND(Table13[[#This Row],[prediction]]=1,Table13[[#This Row],[y_l]]=1),TRUE,FALSE))</f>
        <v>1</v>
      </c>
      <c r="Q67" t="str">
        <f>IF(Table13[[#This Row],[prediction_s]]=0,"none",
IF(AND(Table13[[#This Row],[prediction_s]]=1,Table13[[#This Row],[y_s]]=1),TRUE,FALSE))</f>
        <v>none</v>
      </c>
    </row>
    <row r="68" spans="1:17" x14ac:dyDescent="0.25">
      <c r="A68" s="1">
        <v>45020.916666666664</v>
      </c>
      <c r="B68">
        <v>2016.1489999999999</v>
      </c>
      <c r="C68">
        <v>2023.175</v>
      </c>
      <c r="D68">
        <v>2015.606</v>
      </c>
      <c r="E68">
        <v>2020.242</v>
      </c>
      <c r="F68">
        <v>1</v>
      </c>
      <c r="G68">
        <v>270582910</v>
      </c>
      <c r="H68">
        <v>2020.336</v>
      </c>
      <c r="I68">
        <v>0</v>
      </c>
      <c r="J68">
        <v>4.77800000000002</v>
      </c>
      <c r="K68">
        <v>-2.3769999999999527</v>
      </c>
      <c r="L68">
        <f t="shared" si="1"/>
        <v>1</v>
      </c>
      <c r="M68">
        <v>4.77800000000002</v>
      </c>
      <c r="N68">
        <v>-2.3769999999999527</v>
      </c>
      <c r="O68">
        <f>IF(AND(Table13[[#This Row],[low_dif_s]]&lt;-4.3,Table13[[#This Row],[high_dif_s]]&lt;3.3),1,0)</f>
        <v>0</v>
      </c>
      <c r="P68" t="b">
        <f>IF(Table13[[#This Row],[prediction]]=0,"none",
IF(AND(Table13[[#This Row],[prediction]]=1,Table13[[#This Row],[y_l]]=1),TRUE,FALSE))</f>
        <v>1</v>
      </c>
      <c r="Q68" t="str">
        <f>IF(Table13[[#This Row],[prediction_s]]=0,"none",
IF(AND(Table13[[#This Row],[prediction_s]]=1,Table13[[#This Row],[y_s]]=1),TRUE,FALSE))</f>
        <v>none</v>
      </c>
    </row>
    <row r="69" spans="1:17" x14ac:dyDescent="0.25">
      <c r="A69" s="1">
        <v>45020.958333333336</v>
      </c>
      <c r="B69">
        <v>2020.211</v>
      </c>
      <c r="C69">
        <v>2025.02</v>
      </c>
      <c r="D69">
        <v>2019.634</v>
      </c>
      <c r="E69">
        <v>2020.7339999999999</v>
      </c>
      <c r="F69">
        <v>0</v>
      </c>
      <c r="G69" t="s">
        <v>9</v>
      </c>
      <c r="H69" t="s">
        <v>9</v>
      </c>
      <c r="I69">
        <v>0</v>
      </c>
      <c r="J69">
        <v>1.73700000000008</v>
      </c>
      <c r="K69">
        <v>-2.8689999999999145</v>
      </c>
      <c r="L69">
        <f t="shared" si="1"/>
        <v>0</v>
      </c>
      <c r="M69">
        <v>1.73700000000008</v>
      </c>
      <c r="N69">
        <v>-2.8689999999999145</v>
      </c>
      <c r="O69">
        <f>IF(AND(Table13[[#This Row],[low_dif_s]]&lt;-4.3,Table13[[#This Row],[high_dif_s]]&lt;3.3),1,0)</f>
        <v>0</v>
      </c>
      <c r="P69" t="str">
        <f>IF(Table13[[#This Row],[prediction]]=0,"none",
IF(AND(Table13[[#This Row],[prediction]]=1,Table13[[#This Row],[y_l]]=1),TRUE,FALSE))</f>
        <v>none</v>
      </c>
      <c r="Q69" t="str">
        <f>IF(Table13[[#This Row],[prediction_s]]=0,"none",
IF(AND(Table13[[#This Row],[prediction_s]]=1,Table13[[#This Row],[y_s]]=1),TRUE,FALSE))</f>
        <v>none</v>
      </c>
    </row>
    <row r="70" spans="1:17" x14ac:dyDescent="0.25">
      <c r="A70" s="1">
        <v>45021</v>
      </c>
      <c r="B70">
        <v>2020.7449999999999</v>
      </c>
      <c r="C70">
        <v>2020.93</v>
      </c>
      <c r="D70">
        <v>2017.865</v>
      </c>
      <c r="E70">
        <v>2018.3620000000001</v>
      </c>
      <c r="F70">
        <v>0</v>
      </c>
      <c r="G70" t="s">
        <v>9</v>
      </c>
      <c r="H70" t="s">
        <v>9</v>
      </c>
      <c r="I70">
        <v>0</v>
      </c>
      <c r="J70">
        <v>4.1089999999999236</v>
      </c>
      <c r="K70">
        <v>-0.47400000000016007</v>
      </c>
      <c r="L70">
        <f t="shared" si="1"/>
        <v>0</v>
      </c>
      <c r="M70">
        <v>4.1089999999999236</v>
      </c>
      <c r="N70">
        <v>-0.47400000000016007</v>
      </c>
      <c r="O70">
        <f>IF(AND(Table13[[#This Row],[low_dif_s]]&lt;-4.3,Table13[[#This Row],[high_dif_s]]&lt;3.3),1,0)</f>
        <v>0</v>
      </c>
      <c r="P70" t="str">
        <f>IF(Table13[[#This Row],[prediction]]=0,"none",
IF(AND(Table13[[#This Row],[prediction]]=1,Table13[[#This Row],[y_l]]=1),TRUE,FALSE))</f>
        <v>none</v>
      </c>
      <c r="Q70" t="str">
        <f>IF(Table13[[#This Row],[prediction_s]]=0,"none",
IF(AND(Table13[[#This Row],[prediction_s]]=1,Table13[[#This Row],[y_s]]=1),TRUE,FALSE))</f>
        <v>none</v>
      </c>
    </row>
    <row r="71" spans="1:17" x14ac:dyDescent="0.25">
      <c r="A71" s="1">
        <v>45021.041666666664</v>
      </c>
      <c r="B71">
        <v>2018.329</v>
      </c>
      <c r="C71">
        <v>2021.5809999999999</v>
      </c>
      <c r="D71">
        <v>2017.8879999999999</v>
      </c>
      <c r="E71">
        <v>2021.2909999999999</v>
      </c>
      <c r="F71">
        <v>0</v>
      </c>
      <c r="G71" t="s">
        <v>9</v>
      </c>
      <c r="H71" t="s">
        <v>9</v>
      </c>
      <c r="I71">
        <v>0</v>
      </c>
      <c r="J71">
        <v>2.3330000000000837</v>
      </c>
      <c r="K71">
        <v>-1.5449999999998454</v>
      </c>
      <c r="L71">
        <f t="shared" si="1"/>
        <v>0</v>
      </c>
      <c r="M71">
        <v>2.3330000000000837</v>
      </c>
      <c r="N71">
        <v>-1.5449999999998454</v>
      </c>
      <c r="O71">
        <f>IF(AND(Table13[[#This Row],[low_dif_s]]&lt;-4.3,Table13[[#This Row],[high_dif_s]]&lt;3.3),1,0)</f>
        <v>0</v>
      </c>
      <c r="P71" t="str">
        <f>IF(Table13[[#This Row],[prediction]]=0,"none",
IF(AND(Table13[[#This Row],[prediction]]=1,Table13[[#This Row],[y_l]]=1),TRUE,FALSE))</f>
        <v>none</v>
      </c>
      <c r="Q71" t="str">
        <f>IF(Table13[[#This Row],[prediction_s]]=0,"none",
IF(AND(Table13[[#This Row],[prediction_s]]=1,Table13[[#This Row],[y_s]]=1),TRUE,FALSE))</f>
        <v>none</v>
      </c>
    </row>
    <row r="72" spans="1:17" x14ac:dyDescent="0.25">
      <c r="A72" s="1">
        <v>45021.083333333336</v>
      </c>
      <c r="B72">
        <v>2021.3240000000001</v>
      </c>
      <c r="C72">
        <v>2022.471</v>
      </c>
      <c r="D72">
        <v>2020.3330000000001</v>
      </c>
      <c r="E72">
        <v>2021.87</v>
      </c>
      <c r="F72">
        <v>0</v>
      </c>
      <c r="G72" t="s">
        <v>9</v>
      </c>
      <c r="H72" t="s">
        <v>9</v>
      </c>
      <c r="I72">
        <v>0</v>
      </c>
      <c r="J72">
        <v>1.7540000000001328</v>
      </c>
      <c r="K72">
        <v>-2.4899999999997817</v>
      </c>
      <c r="L72">
        <f t="shared" si="1"/>
        <v>0</v>
      </c>
      <c r="M72">
        <v>1.7540000000001328</v>
      </c>
      <c r="N72">
        <v>-2.4899999999997817</v>
      </c>
      <c r="O72">
        <f>IF(AND(Table13[[#This Row],[low_dif_s]]&lt;-4.3,Table13[[#This Row],[high_dif_s]]&lt;3.3),1,0)</f>
        <v>0</v>
      </c>
      <c r="P72" t="str">
        <f>IF(Table13[[#This Row],[prediction]]=0,"none",
IF(AND(Table13[[#This Row],[prediction]]=1,Table13[[#This Row],[y_l]]=1),TRUE,FALSE))</f>
        <v>none</v>
      </c>
      <c r="Q72" t="str">
        <f>IF(Table13[[#This Row],[prediction_s]]=0,"none",
IF(AND(Table13[[#This Row],[prediction_s]]=1,Table13[[#This Row],[y_s]]=1),TRUE,FALSE))</f>
        <v>none</v>
      </c>
    </row>
    <row r="73" spans="1:17" x14ac:dyDescent="0.25">
      <c r="A73" s="1">
        <v>45021.125</v>
      </c>
      <c r="B73">
        <v>2021.838</v>
      </c>
      <c r="C73">
        <v>2022.0609999999999</v>
      </c>
      <c r="D73">
        <v>2020.135</v>
      </c>
      <c r="E73">
        <v>2020.3889999999999</v>
      </c>
      <c r="F73">
        <v>0</v>
      </c>
      <c r="G73" t="s">
        <v>9</v>
      </c>
      <c r="H73" t="s">
        <v>9</v>
      </c>
      <c r="I73">
        <v>0</v>
      </c>
      <c r="J73">
        <v>3.2350000000001273</v>
      </c>
      <c r="K73">
        <v>-1.0089999999997872</v>
      </c>
      <c r="L73">
        <f t="shared" si="1"/>
        <v>0</v>
      </c>
      <c r="M73">
        <v>3.2350000000001273</v>
      </c>
      <c r="N73">
        <v>-1.0089999999997872</v>
      </c>
      <c r="O73">
        <f>IF(AND(Table13[[#This Row],[low_dif_s]]&lt;-4.3,Table13[[#This Row],[high_dif_s]]&lt;3.3),1,0)</f>
        <v>0</v>
      </c>
      <c r="P73" t="str">
        <f>IF(Table13[[#This Row],[prediction]]=0,"none",
IF(AND(Table13[[#This Row],[prediction]]=1,Table13[[#This Row],[y_l]]=1),TRUE,FALSE))</f>
        <v>none</v>
      </c>
      <c r="Q73" t="str">
        <f>IF(Table13[[#This Row],[prediction_s]]=0,"none",
IF(AND(Table13[[#This Row],[prediction_s]]=1,Table13[[#This Row],[y_s]]=1),TRUE,FALSE))</f>
        <v>none</v>
      </c>
    </row>
    <row r="74" spans="1:17" x14ac:dyDescent="0.25">
      <c r="A74" s="1">
        <v>45021.208333333336</v>
      </c>
      <c r="B74">
        <v>2021.087</v>
      </c>
      <c r="C74">
        <v>2021.595</v>
      </c>
      <c r="D74">
        <v>2019.7460000000001</v>
      </c>
      <c r="E74">
        <v>2020.5920000000001</v>
      </c>
      <c r="F74">
        <v>0</v>
      </c>
      <c r="G74" t="s">
        <v>9</v>
      </c>
      <c r="H74" t="s">
        <v>9</v>
      </c>
      <c r="I74">
        <v>0</v>
      </c>
      <c r="J74">
        <v>4.7159999999998945</v>
      </c>
      <c r="K74">
        <v>-1.2119999999999891</v>
      </c>
      <c r="L74">
        <f t="shared" si="1"/>
        <v>1</v>
      </c>
      <c r="M74">
        <v>4.7159999999998945</v>
      </c>
      <c r="N74">
        <v>-1.2119999999999891</v>
      </c>
      <c r="O74">
        <f>IF(AND(Table13[[#This Row],[low_dif_s]]&lt;-4.3,Table13[[#This Row],[high_dif_s]]&lt;3.3),1,0)</f>
        <v>0</v>
      </c>
      <c r="P74" t="str">
        <f>IF(Table13[[#This Row],[prediction]]=0,"none",
IF(AND(Table13[[#This Row],[prediction]]=1,Table13[[#This Row],[y_l]]=1),TRUE,FALSE))</f>
        <v>none</v>
      </c>
      <c r="Q74" t="str">
        <f>IF(Table13[[#This Row],[prediction_s]]=0,"none",
IF(AND(Table13[[#This Row],[prediction_s]]=1,Table13[[#This Row],[y_s]]=1),TRUE,FALSE))</f>
        <v>none</v>
      </c>
    </row>
    <row r="75" spans="1:17" x14ac:dyDescent="0.25">
      <c r="A75" s="1">
        <v>45021.25</v>
      </c>
      <c r="B75">
        <v>2020.6089999999999</v>
      </c>
      <c r="C75">
        <v>2023.624</v>
      </c>
      <c r="D75">
        <v>2020.6030000000001</v>
      </c>
      <c r="E75">
        <v>2021.771</v>
      </c>
      <c r="F75">
        <v>0</v>
      </c>
      <c r="G75" t="s">
        <v>9</v>
      </c>
      <c r="H75" t="s">
        <v>9</v>
      </c>
      <c r="I75">
        <v>0</v>
      </c>
      <c r="J75">
        <v>3.5370000000000346</v>
      </c>
      <c r="K75">
        <v>-2.390999999999849</v>
      </c>
      <c r="L75">
        <f t="shared" si="1"/>
        <v>0</v>
      </c>
      <c r="M75">
        <v>3.5370000000000346</v>
      </c>
      <c r="N75">
        <v>-2.390999999999849</v>
      </c>
      <c r="O75">
        <f>IF(AND(Table13[[#This Row],[low_dif_s]]&lt;-4.3,Table13[[#This Row],[high_dif_s]]&lt;3.3),1,0)</f>
        <v>0</v>
      </c>
      <c r="P75" t="str">
        <f>IF(Table13[[#This Row],[prediction]]=0,"none",
IF(AND(Table13[[#This Row],[prediction]]=1,Table13[[#This Row],[y_l]]=1),TRUE,FALSE))</f>
        <v>none</v>
      </c>
      <c r="Q75" t="str">
        <f>IF(Table13[[#This Row],[prediction_s]]=0,"none",
IF(AND(Table13[[#This Row],[prediction_s]]=1,Table13[[#This Row],[y_s]]=1),TRUE,FALSE))</f>
        <v>none</v>
      </c>
    </row>
    <row r="76" spans="1:17" x14ac:dyDescent="0.25">
      <c r="A76" s="1">
        <v>45021.291666666664</v>
      </c>
      <c r="B76">
        <v>2021.7850000000001</v>
      </c>
      <c r="C76">
        <v>2022.47</v>
      </c>
      <c r="D76">
        <v>2019.38</v>
      </c>
      <c r="E76">
        <v>2019.527</v>
      </c>
      <c r="F76">
        <v>0</v>
      </c>
      <c r="G76" t="s">
        <v>9</v>
      </c>
      <c r="H76" t="s">
        <v>9</v>
      </c>
      <c r="I76">
        <v>0</v>
      </c>
      <c r="J76">
        <v>5.7809999999999491</v>
      </c>
      <c r="K76">
        <v>3.0999999999949068E-2</v>
      </c>
      <c r="L76">
        <f t="shared" si="1"/>
        <v>1</v>
      </c>
      <c r="M76">
        <v>5.7809999999999491</v>
      </c>
      <c r="N76">
        <v>3.0999999999949068E-2</v>
      </c>
      <c r="O76">
        <f>IF(AND(Table13[[#This Row],[low_dif_s]]&lt;-4.3,Table13[[#This Row],[high_dif_s]]&lt;3.3),1,0)</f>
        <v>0</v>
      </c>
      <c r="P76" t="str">
        <f>IF(Table13[[#This Row],[prediction]]=0,"none",
IF(AND(Table13[[#This Row],[prediction]]=1,Table13[[#This Row],[y_l]]=1),TRUE,FALSE))</f>
        <v>none</v>
      </c>
      <c r="Q76" t="str">
        <f>IF(Table13[[#This Row],[prediction_s]]=0,"none",
IF(AND(Table13[[#This Row],[prediction_s]]=1,Table13[[#This Row],[y_s]]=1),TRUE,FALSE))</f>
        <v>none</v>
      </c>
    </row>
    <row r="77" spans="1:17" x14ac:dyDescent="0.25">
      <c r="A77" s="1">
        <v>45021.333333333336</v>
      </c>
      <c r="B77">
        <v>2019.558</v>
      </c>
      <c r="C77">
        <v>2021.9059999999999</v>
      </c>
      <c r="D77">
        <v>2019.558</v>
      </c>
      <c r="E77">
        <v>2020.5450000000001</v>
      </c>
      <c r="F77">
        <v>0</v>
      </c>
      <c r="G77" t="s">
        <v>9</v>
      </c>
      <c r="H77" t="s">
        <v>9</v>
      </c>
      <c r="I77">
        <v>0</v>
      </c>
      <c r="J77">
        <v>4.76299999999992</v>
      </c>
      <c r="K77">
        <v>-0.36300000000005639</v>
      </c>
      <c r="L77">
        <f t="shared" si="1"/>
        <v>1</v>
      </c>
      <c r="M77">
        <v>4.76299999999992</v>
      </c>
      <c r="N77">
        <v>-0.36300000000005639</v>
      </c>
      <c r="O77">
        <f>IF(AND(Table13[[#This Row],[low_dif_s]]&lt;-4.3,Table13[[#This Row],[high_dif_s]]&lt;3.3),1,0)</f>
        <v>0</v>
      </c>
      <c r="P77" t="str">
        <f>IF(Table13[[#This Row],[prediction]]=0,"none",
IF(AND(Table13[[#This Row],[prediction]]=1,Table13[[#This Row],[y_l]]=1),TRUE,FALSE))</f>
        <v>none</v>
      </c>
      <c r="Q77" t="str">
        <f>IF(Table13[[#This Row],[prediction_s]]=0,"none",
IF(AND(Table13[[#This Row],[prediction_s]]=1,Table13[[#This Row],[y_s]]=1),TRUE,FALSE))</f>
        <v>none</v>
      </c>
    </row>
    <row r="78" spans="1:17" x14ac:dyDescent="0.25">
      <c r="A78" s="1">
        <v>45021.375</v>
      </c>
      <c r="B78">
        <v>2020.5060000000001</v>
      </c>
      <c r="C78">
        <v>2025.308</v>
      </c>
      <c r="D78">
        <v>2020.182</v>
      </c>
      <c r="E78">
        <v>2023.9760000000001</v>
      </c>
      <c r="F78">
        <v>1</v>
      </c>
      <c r="G78">
        <v>270783522</v>
      </c>
      <c r="H78">
        <v>2024.106</v>
      </c>
      <c r="I78">
        <v>0</v>
      </c>
      <c r="J78">
        <v>2.34699999999998</v>
      </c>
      <c r="K78">
        <v>-2.0330000000001291</v>
      </c>
      <c r="L78">
        <f t="shared" si="1"/>
        <v>0</v>
      </c>
      <c r="M78">
        <v>2.34699999999998</v>
      </c>
      <c r="N78">
        <v>-2.0330000000001291</v>
      </c>
      <c r="O78">
        <f>IF(AND(Table13[[#This Row],[low_dif_s]]&lt;-4.3,Table13[[#This Row],[high_dif_s]]&lt;3.3),1,0)</f>
        <v>0</v>
      </c>
      <c r="P78" t="b">
        <f>IF(Table13[[#This Row],[prediction]]=0,"none",
IF(AND(Table13[[#This Row],[prediction]]=1,Table13[[#This Row],[y_l]]=1),TRUE,FALSE))</f>
        <v>0</v>
      </c>
      <c r="Q78" t="str">
        <f>IF(Table13[[#This Row],[prediction_s]]=0,"none",
IF(AND(Table13[[#This Row],[prediction_s]]=1,Table13[[#This Row],[y_s]]=1),TRUE,FALSE))</f>
        <v>none</v>
      </c>
    </row>
    <row r="79" spans="1:17" x14ac:dyDescent="0.25">
      <c r="A79" s="1">
        <v>45021.416666666664</v>
      </c>
      <c r="B79">
        <v>2023.981</v>
      </c>
      <c r="C79">
        <v>2024.079</v>
      </c>
      <c r="D79">
        <v>2021.943</v>
      </c>
      <c r="E79">
        <v>2023.04</v>
      </c>
      <c r="F79">
        <v>0</v>
      </c>
      <c r="G79" t="s">
        <v>9</v>
      </c>
      <c r="H79" t="s">
        <v>9</v>
      </c>
      <c r="I79">
        <v>0</v>
      </c>
      <c r="J79">
        <v>5.3610000000001037</v>
      </c>
      <c r="K79">
        <v>-0.92499999999995453</v>
      </c>
      <c r="L79">
        <f t="shared" si="1"/>
        <v>1</v>
      </c>
      <c r="M79">
        <v>5.3610000000001037</v>
      </c>
      <c r="N79">
        <v>-0.92499999999995453</v>
      </c>
      <c r="O79">
        <f>IF(AND(Table13[[#This Row],[low_dif_s]]&lt;-4.3,Table13[[#This Row],[high_dif_s]]&lt;3.3),1,0)</f>
        <v>0</v>
      </c>
      <c r="P79" t="str">
        <f>IF(Table13[[#This Row],[prediction]]=0,"none",
IF(AND(Table13[[#This Row],[prediction]]=1,Table13[[#This Row],[y_l]]=1),TRUE,FALSE))</f>
        <v>none</v>
      </c>
      <c r="Q79" t="str">
        <f>IF(Table13[[#This Row],[prediction_s]]=0,"none",
IF(AND(Table13[[#This Row],[prediction_s]]=1,Table13[[#This Row],[y_s]]=1),TRUE,FALSE))</f>
        <v>none</v>
      </c>
    </row>
    <row r="80" spans="1:17" x14ac:dyDescent="0.25">
      <c r="A80" s="1">
        <v>45021.458333333336</v>
      </c>
      <c r="B80">
        <v>2023.0309999999999</v>
      </c>
      <c r="C80">
        <v>2023.702</v>
      </c>
      <c r="D80">
        <v>2022.115</v>
      </c>
      <c r="E80">
        <v>2023.37</v>
      </c>
      <c r="F80">
        <v>0</v>
      </c>
      <c r="G80" t="s">
        <v>9</v>
      </c>
      <c r="H80" t="s">
        <v>9</v>
      </c>
      <c r="I80">
        <v>0</v>
      </c>
      <c r="J80">
        <v>5.0310000000001764</v>
      </c>
      <c r="K80">
        <v>-0.54699999999979809</v>
      </c>
      <c r="L80">
        <f t="shared" si="1"/>
        <v>1</v>
      </c>
      <c r="M80">
        <v>5.0310000000001764</v>
      </c>
      <c r="N80">
        <v>-0.54699999999979809</v>
      </c>
      <c r="O80">
        <f>IF(AND(Table13[[#This Row],[low_dif_s]]&lt;-4.3,Table13[[#This Row],[high_dif_s]]&lt;3.3),1,0)</f>
        <v>0</v>
      </c>
      <c r="P80" t="str">
        <f>IF(Table13[[#This Row],[prediction]]=0,"none",
IF(AND(Table13[[#This Row],[prediction]]=1,Table13[[#This Row],[y_l]]=1),TRUE,FALSE))</f>
        <v>none</v>
      </c>
      <c r="Q80" t="str">
        <f>IF(Table13[[#This Row],[prediction_s]]=0,"none",
IF(AND(Table13[[#This Row],[prediction_s]]=1,Table13[[#This Row],[y_s]]=1),TRUE,FALSE))</f>
        <v>none</v>
      </c>
    </row>
    <row r="81" spans="1:17" x14ac:dyDescent="0.25">
      <c r="A81" s="1">
        <v>45021.5</v>
      </c>
      <c r="B81">
        <v>2023.3689999999999</v>
      </c>
      <c r="C81">
        <v>2024.82</v>
      </c>
      <c r="D81">
        <v>2022.8230000000001</v>
      </c>
      <c r="E81">
        <v>2024.2639999999999</v>
      </c>
      <c r="F81">
        <v>0</v>
      </c>
      <c r="G81" t="s">
        <v>9</v>
      </c>
      <c r="H81" t="s">
        <v>9</v>
      </c>
      <c r="I81">
        <v>0</v>
      </c>
      <c r="J81">
        <v>4.137000000000171</v>
      </c>
      <c r="K81">
        <v>-2.4539999999999509</v>
      </c>
      <c r="L81">
        <f t="shared" si="1"/>
        <v>0</v>
      </c>
      <c r="M81">
        <v>4.137000000000171</v>
      </c>
      <c r="N81">
        <v>-2.4539999999999509</v>
      </c>
      <c r="O81">
        <f>IF(AND(Table13[[#This Row],[low_dif_s]]&lt;-4.3,Table13[[#This Row],[high_dif_s]]&lt;3.3),1,0)</f>
        <v>0</v>
      </c>
      <c r="P81" t="str">
        <f>IF(Table13[[#This Row],[prediction]]=0,"none",
IF(AND(Table13[[#This Row],[prediction]]=1,Table13[[#This Row],[y_l]]=1),TRUE,FALSE))</f>
        <v>none</v>
      </c>
      <c r="Q81" t="str">
        <f>IF(Table13[[#This Row],[prediction_s]]=0,"none",
IF(AND(Table13[[#This Row],[prediction_s]]=1,Table13[[#This Row],[y_s]]=1),TRUE,FALSE))</f>
        <v>none</v>
      </c>
    </row>
    <row r="82" spans="1:17" x14ac:dyDescent="0.25">
      <c r="A82" s="1">
        <v>45021.541666666664</v>
      </c>
      <c r="B82">
        <v>2024.325</v>
      </c>
      <c r="C82">
        <v>2026.3230000000001</v>
      </c>
      <c r="D82">
        <v>2022.9860000000001</v>
      </c>
      <c r="E82">
        <v>2024.425</v>
      </c>
      <c r="F82">
        <v>0</v>
      </c>
      <c r="G82" t="s">
        <v>9</v>
      </c>
      <c r="H82" t="s">
        <v>9</v>
      </c>
      <c r="I82">
        <v>0</v>
      </c>
      <c r="J82">
        <v>3.9760000000001128</v>
      </c>
      <c r="K82">
        <v>-2.63799999999992</v>
      </c>
      <c r="L82">
        <f t="shared" si="1"/>
        <v>0</v>
      </c>
      <c r="M82">
        <v>3.9760000000001128</v>
      </c>
      <c r="N82">
        <v>-2.63799999999992</v>
      </c>
      <c r="O82">
        <f>IF(AND(Table13[[#This Row],[low_dif_s]]&lt;-4.3,Table13[[#This Row],[high_dif_s]]&lt;3.3),1,0)</f>
        <v>0</v>
      </c>
      <c r="P82" t="str">
        <f>IF(Table13[[#This Row],[prediction]]=0,"none",
IF(AND(Table13[[#This Row],[prediction]]=1,Table13[[#This Row],[y_l]]=1),TRUE,FALSE))</f>
        <v>none</v>
      </c>
      <c r="Q82" t="str">
        <f>IF(Table13[[#This Row],[prediction_s]]=0,"none",
IF(AND(Table13[[#This Row],[prediction_s]]=1,Table13[[#This Row],[y_s]]=1),TRUE,FALSE))</f>
        <v>none</v>
      </c>
    </row>
    <row r="83" spans="1:17" x14ac:dyDescent="0.25">
      <c r="A83" s="1">
        <v>45021.583333333336</v>
      </c>
      <c r="B83">
        <v>2024.3920000000001</v>
      </c>
      <c r="C83">
        <v>2028.4010000000001</v>
      </c>
      <c r="D83">
        <v>2022.894</v>
      </c>
      <c r="E83">
        <v>2025.3989999999999</v>
      </c>
      <c r="F83">
        <v>0</v>
      </c>
      <c r="G83" t="s">
        <v>9</v>
      </c>
      <c r="H83" t="s">
        <v>9</v>
      </c>
      <c r="I83">
        <v>0</v>
      </c>
      <c r="J83">
        <v>2.7610000000001946</v>
      </c>
      <c r="K83">
        <v>-3.8939999999997781</v>
      </c>
      <c r="L83">
        <f t="shared" si="1"/>
        <v>0</v>
      </c>
      <c r="M83">
        <v>2.7610000000001946</v>
      </c>
      <c r="N83">
        <v>-3.8939999999997781</v>
      </c>
      <c r="O83">
        <f>IF(AND(Table13[[#This Row],[low_dif_s]]&lt;-4.3,Table13[[#This Row],[high_dif_s]]&lt;3.3),1,0)</f>
        <v>0</v>
      </c>
      <c r="P83" t="str">
        <f>IF(Table13[[#This Row],[prediction]]=0,"none",
IF(AND(Table13[[#This Row],[prediction]]=1,Table13[[#This Row],[y_l]]=1),TRUE,FALSE))</f>
        <v>none</v>
      </c>
      <c r="Q83" t="str">
        <f>IF(Table13[[#This Row],[prediction_s]]=0,"none",
IF(AND(Table13[[#This Row],[prediction_s]]=1,Table13[[#This Row],[y_s]]=1),TRUE,FALSE))</f>
        <v>none</v>
      </c>
    </row>
    <row r="84" spans="1:17" x14ac:dyDescent="0.25">
      <c r="A84" s="1">
        <v>45021.625</v>
      </c>
      <c r="B84">
        <v>2025.3689999999999</v>
      </c>
      <c r="C84">
        <v>2028.16</v>
      </c>
      <c r="D84">
        <v>2023.3050000000001</v>
      </c>
      <c r="E84">
        <v>2024.011</v>
      </c>
      <c r="F84">
        <v>0</v>
      </c>
      <c r="G84" t="s">
        <v>9</v>
      </c>
      <c r="H84" t="s">
        <v>9</v>
      </c>
      <c r="I84">
        <v>0</v>
      </c>
      <c r="J84">
        <v>7.9940000000001419</v>
      </c>
      <c r="K84">
        <v>-2.5059999999998581</v>
      </c>
      <c r="L84">
        <f t="shared" si="1"/>
        <v>1</v>
      </c>
      <c r="M84">
        <v>7.9940000000001419</v>
      </c>
      <c r="N84">
        <v>-2.5059999999998581</v>
      </c>
      <c r="O84">
        <f>IF(AND(Table13[[#This Row],[low_dif_s]]&lt;-4.3,Table13[[#This Row],[high_dif_s]]&lt;3.3),1,0)</f>
        <v>0</v>
      </c>
      <c r="P84" t="str">
        <f>IF(Table13[[#This Row],[prediction]]=0,"none",
IF(AND(Table13[[#This Row],[prediction]]=1,Table13[[#This Row],[y_l]]=1),TRUE,FALSE))</f>
        <v>none</v>
      </c>
      <c r="Q84" t="str">
        <f>IF(Table13[[#This Row],[prediction_s]]=0,"none",
IF(AND(Table13[[#This Row],[prediction_s]]=1,Table13[[#This Row],[y_s]]=1),TRUE,FALSE))</f>
        <v>none</v>
      </c>
    </row>
    <row r="85" spans="1:17" x14ac:dyDescent="0.25">
      <c r="A85" s="1">
        <v>45021.666666666664</v>
      </c>
      <c r="B85">
        <v>2024.0360000000001</v>
      </c>
      <c r="C85">
        <v>2025.1780000000001</v>
      </c>
      <c r="D85">
        <v>2021.81</v>
      </c>
      <c r="E85">
        <v>2024.54</v>
      </c>
      <c r="F85">
        <v>0</v>
      </c>
      <c r="G85" t="s">
        <v>9</v>
      </c>
      <c r="H85" t="s">
        <v>9</v>
      </c>
      <c r="I85">
        <v>0</v>
      </c>
      <c r="J85">
        <v>7.5440000000000964</v>
      </c>
      <c r="K85">
        <v>-3.5170000000000528</v>
      </c>
      <c r="L85">
        <f t="shared" si="1"/>
        <v>0</v>
      </c>
      <c r="M85">
        <v>7.5440000000000964</v>
      </c>
      <c r="N85">
        <v>-3.5170000000000528</v>
      </c>
      <c r="O85">
        <f>IF(AND(Table13[[#This Row],[low_dif_s]]&lt;-4.3,Table13[[#This Row],[high_dif_s]]&lt;3.3),1,0)</f>
        <v>0</v>
      </c>
      <c r="P85" t="str">
        <f>IF(Table13[[#This Row],[prediction]]=0,"none",
IF(AND(Table13[[#This Row],[prediction]]=1,Table13[[#This Row],[y_l]]=1),TRUE,FALSE))</f>
        <v>none</v>
      </c>
      <c r="Q85" t="str">
        <f>IF(Table13[[#This Row],[prediction_s]]=0,"none",
IF(AND(Table13[[#This Row],[prediction_s]]=1,Table13[[#This Row],[y_s]]=1),TRUE,FALSE))</f>
        <v>none</v>
      </c>
    </row>
    <row r="86" spans="1:17" x14ac:dyDescent="0.25">
      <c r="A86" s="1">
        <v>45021.708333333336</v>
      </c>
      <c r="B86">
        <v>2024.5409999999999</v>
      </c>
      <c r="C86">
        <v>2025.15</v>
      </c>
      <c r="D86">
        <v>2021.787</v>
      </c>
      <c r="E86">
        <v>2022.2909999999999</v>
      </c>
      <c r="F86">
        <v>0</v>
      </c>
      <c r="G86" t="s">
        <v>9</v>
      </c>
      <c r="H86" t="s">
        <v>9</v>
      </c>
      <c r="I86">
        <v>0</v>
      </c>
      <c r="J86">
        <v>9.7930000000001201</v>
      </c>
      <c r="K86">
        <v>-12.460000000000036</v>
      </c>
      <c r="L86">
        <f t="shared" si="1"/>
        <v>0</v>
      </c>
      <c r="M86">
        <v>9.7930000000001201</v>
      </c>
      <c r="N86">
        <v>-12.460000000000036</v>
      </c>
      <c r="O86">
        <f>IF(AND(Table13[[#This Row],[low_dif_s]]&lt;-4.3,Table13[[#This Row],[high_dif_s]]&lt;3.3),1,0)</f>
        <v>0</v>
      </c>
      <c r="P86" t="str">
        <f>IF(Table13[[#This Row],[prediction]]=0,"none",
IF(AND(Table13[[#This Row],[prediction]]=1,Table13[[#This Row],[y_l]]=1),TRUE,FALSE))</f>
        <v>none</v>
      </c>
      <c r="Q86" t="str">
        <f>IF(Table13[[#This Row],[prediction_s]]=0,"none",
IF(AND(Table13[[#This Row],[prediction_s]]=1,Table13[[#This Row],[y_s]]=1),TRUE,FALSE))</f>
        <v>none</v>
      </c>
    </row>
    <row r="87" spans="1:17" x14ac:dyDescent="0.25">
      <c r="A87" s="1">
        <v>45021.75</v>
      </c>
      <c r="B87">
        <v>2022.3240000000001</v>
      </c>
      <c r="C87">
        <v>2024.502</v>
      </c>
      <c r="D87">
        <v>2021.5050000000001</v>
      </c>
      <c r="E87">
        <v>2022.93</v>
      </c>
      <c r="F87">
        <v>0</v>
      </c>
      <c r="G87" t="s">
        <v>9</v>
      </c>
      <c r="H87" t="s">
        <v>9</v>
      </c>
      <c r="I87">
        <v>0</v>
      </c>
      <c r="J87">
        <v>9.1539999999999964</v>
      </c>
      <c r="K87">
        <v>-13.09900000000016</v>
      </c>
      <c r="L87">
        <f t="shared" si="1"/>
        <v>0</v>
      </c>
      <c r="M87">
        <v>9.1539999999999964</v>
      </c>
      <c r="N87">
        <v>-13.09900000000016</v>
      </c>
      <c r="O87">
        <f>IF(AND(Table13[[#This Row],[low_dif_s]]&lt;-4.3,Table13[[#This Row],[high_dif_s]]&lt;3.3),1,0)</f>
        <v>0</v>
      </c>
      <c r="P87" t="str">
        <f>IF(Table13[[#This Row],[prediction]]=0,"none",
IF(AND(Table13[[#This Row],[prediction]]=1,Table13[[#This Row],[y_l]]=1),TRUE,FALSE))</f>
        <v>none</v>
      </c>
      <c r="Q87" t="str">
        <f>IF(Table13[[#This Row],[prediction_s]]=0,"none",
IF(AND(Table13[[#This Row],[prediction_s]]=1,Table13[[#This Row],[y_s]]=1),TRUE,FALSE))</f>
        <v>none</v>
      </c>
    </row>
    <row r="88" spans="1:17" x14ac:dyDescent="0.25">
      <c r="A88" s="1">
        <v>45021.791666666664</v>
      </c>
      <c r="B88">
        <v>2022.9649999999999</v>
      </c>
      <c r="C88">
        <v>2032.0050000000001</v>
      </c>
      <c r="D88">
        <v>2022.135</v>
      </c>
      <c r="E88">
        <v>2031.5029999999999</v>
      </c>
      <c r="F88">
        <v>1</v>
      </c>
      <c r="G88">
        <v>271074130</v>
      </c>
      <c r="H88">
        <v>2031.8530000000001</v>
      </c>
      <c r="I88">
        <v>0</v>
      </c>
      <c r="J88">
        <v>0.58100000000013097</v>
      </c>
      <c r="K88">
        <v>-21.672000000000025</v>
      </c>
      <c r="L88">
        <f t="shared" si="1"/>
        <v>0</v>
      </c>
      <c r="M88">
        <v>0.58100000000013097</v>
      </c>
      <c r="N88">
        <v>-21.672000000000025</v>
      </c>
      <c r="O88">
        <f>IF(AND(Table13[[#This Row],[low_dif_s]]&lt;-4.3,Table13[[#This Row],[high_dif_s]]&lt;3.3),1,0)</f>
        <v>1</v>
      </c>
      <c r="P88" t="b">
        <f>IF(Table13[[#This Row],[prediction]]=0,"none",
IF(AND(Table13[[#This Row],[prediction]]=1,Table13[[#This Row],[y_l]]=1),TRUE,FALSE))</f>
        <v>0</v>
      </c>
      <c r="Q88" t="str">
        <f>IF(Table13[[#This Row],[prediction_s]]=0,"none",
IF(AND(Table13[[#This Row],[prediction_s]]=1,Table13[[#This Row],[y_s]]=1),TRUE,FALSE))</f>
        <v>none</v>
      </c>
    </row>
    <row r="89" spans="1:17" x14ac:dyDescent="0.25">
      <c r="A89" s="1">
        <v>45021.833333333336</v>
      </c>
      <c r="B89">
        <v>2031.501</v>
      </c>
      <c r="C89">
        <v>2032.0840000000001</v>
      </c>
      <c r="D89">
        <v>2021.0229999999999</v>
      </c>
      <c r="E89">
        <v>2022.6579999999999</v>
      </c>
      <c r="F89">
        <v>0</v>
      </c>
      <c r="G89" t="s">
        <v>9</v>
      </c>
      <c r="H89" t="s">
        <v>9</v>
      </c>
      <c r="I89">
        <v>0</v>
      </c>
      <c r="J89">
        <v>8.6770000000001346</v>
      </c>
      <c r="K89">
        <v>-12.826999999999998</v>
      </c>
      <c r="L89">
        <f t="shared" si="1"/>
        <v>0</v>
      </c>
      <c r="M89">
        <v>8.6770000000001346</v>
      </c>
      <c r="N89">
        <v>-12.826999999999998</v>
      </c>
      <c r="O89">
        <f>IF(AND(Table13[[#This Row],[low_dif_s]]&lt;-4.3,Table13[[#This Row],[high_dif_s]]&lt;3.3),1,0)</f>
        <v>0</v>
      </c>
      <c r="P89" t="str">
        <f>IF(Table13[[#This Row],[prediction]]=0,"none",
IF(AND(Table13[[#This Row],[prediction]]=1,Table13[[#This Row],[y_l]]=1),TRUE,FALSE))</f>
        <v>none</v>
      </c>
      <c r="Q89" t="str">
        <f>IF(Table13[[#This Row],[prediction_s]]=0,"none",
IF(AND(Table13[[#This Row],[prediction_s]]=1,Table13[[#This Row],[y_s]]=1),TRUE,FALSE))</f>
        <v>none</v>
      </c>
    </row>
    <row r="90" spans="1:17" x14ac:dyDescent="0.25">
      <c r="A90" s="1">
        <v>45021.875</v>
      </c>
      <c r="B90">
        <v>2022.692</v>
      </c>
      <c r="C90">
        <v>2031.335</v>
      </c>
      <c r="D90">
        <v>2009.8309999999999</v>
      </c>
      <c r="E90">
        <v>2018.8030000000001</v>
      </c>
      <c r="F90">
        <v>0</v>
      </c>
      <c r="G90" t="s">
        <v>9</v>
      </c>
      <c r="H90" t="s">
        <v>9</v>
      </c>
      <c r="I90">
        <v>0</v>
      </c>
      <c r="J90">
        <v>5.1289999999999054</v>
      </c>
      <c r="K90">
        <v>-2.8640000000000327</v>
      </c>
      <c r="L90">
        <f t="shared" si="1"/>
        <v>1</v>
      </c>
      <c r="M90">
        <v>5.1289999999999054</v>
      </c>
      <c r="N90">
        <v>-2.8640000000000327</v>
      </c>
      <c r="O90">
        <f>IF(AND(Table13[[#This Row],[low_dif_s]]&lt;-4.3,Table13[[#This Row],[high_dif_s]]&lt;3.3),1,0)</f>
        <v>0</v>
      </c>
      <c r="P90" t="str">
        <f>IF(Table13[[#This Row],[prediction]]=0,"none",
IF(AND(Table13[[#This Row],[prediction]]=1,Table13[[#This Row],[y_l]]=1),TRUE,FALSE))</f>
        <v>none</v>
      </c>
      <c r="Q90" t="str">
        <f>IF(Table13[[#This Row],[prediction_s]]=0,"none",
IF(AND(Table13[[#This Row],[prediction_s]]=1,Table13[[#This Row],[y_s]]=1),TRUE,FALSE))</f>
        <v>none</v>
      </c>
    </row>
    <row r="91" spans="1:17" x14ac:dyDescent="0.25">
      <c r="A91" s="1">
        <v>45021.916666666664</v>
      </c>
      <c r="B91">
        <v>2018.8330000000001</v>
      </c>
      <c r="C91">
        <v>2022.9670000000001</v>
      </c>
      <c r="D91">
        <v>2015.9390000000001</v>
      </c>
      <c r="E91">
        <v>2021.73</v>
      </c>
      <c r="F91">
        <v>0</v>
      </c>
      <c r="G91" t="s">
        <v>9</v>
      </c>
      <c r="H91" t="s">
        <v>9</v>
      </c>
      <c r="I91">
        <v>0</v>
      </c>
      <c r="J91">
        <v>2.2019999999999982</v>
      </c>
      <c r="K91">
        <v>-2.6289999999999054</v>
      </c>
      <c r="L91">
        <f t="shared" si="1"/>
        <v>0</v>
      </c>
      <c r="M91">
        <v>2.2019999999999982</v>
      </c>
      <c r="N91">
        <v>-2.6289999999999054</v>
      </c>
      <c r="O91">
        <f>IF(AND(Table13[[#This Row],[low_dif_s]]&lt;-4.3,Table13[[#This Row],[high_dif_s]]&lt;3.3),1,0)</f>
        <v>0</v>
      </c>
      <c r="P91" t="str">
        <f>IF(Table13[[#This Row],[prediction]]=0,"none",
IF(AND(Table13[[#This Row],[prediction]]=1,Table13[[#This Row],[y_l]]=1),TRUE,FALSE))</f>
        <v>none</v>
      </c>
      <c r="Q91" t="str">
        <f>IF(Table13[[#This Row],[prediction_s]]=0,"none",
IF(AND(Table13[[#This Row],[prediction_s]]=1,Table13[[#This Row],[y_s]]=1),TRUE,FALSE))</f>
        <v>none</v>
      </c>
    </row>
    <row r="92" spans="1:17" x14ac:dyDescent="0.25">
      <c r="A92" s="1">
        <v>45021.958333333336</v>
      </c>
      <c r="B92">
        <v>2021.711</v>
      </c>
      <c r="C92">
        <v>2023.932</v>
      </c>
      <c r="D92">
        <v>2019.6559999999999</v>
      </c>
      <c r="E92">
        <v>2021.357</v>
      </c>
      <c r="F92">
        <v>0</v>
      </c>
      <c r="G92" t="s">
        <v>9</v>
      </c>
      <c r="H92" t="s">
        <v>9</v>
      </c>
      <c r="I92">
        <v>0</v>
      </c>
      <c r="J92">
        <v>1.9780000000000655</v>
      </c>
      <c r="K92">
        <v>-2.2559999999998581</v>
      </c>
      <c r="L92">
        <f t="shared" si="1"/>
        <v>0</v>
      </c>
      <c r="M92">
        <v>1.9780000000000655</v>
      </c>
      <c r="N92">
        <v>-2.2559999999998581</v>
      </c>
      <c r="O92">
        <f>IF(AND(Table13[[#This Row],[low_dif_s]]&lt;-4.3,Table13[[#This Row],[high_dif_s]]&lt;3.3),1,0)</f>
        <v>0</v>
      </c>
      <c r="P92" t="str">
        <f>IF(Table13[[#This Row],[prediction]]=0,"none",
IF(AND(Table13[[#This Row],[prediction]]=1,Table13[[#This Row],[y_l]]=1),TRUE,FALSE))</f>
        <v>none</v>
      </c>
      <c r="Q92" t="str">
        <f>IF(Table13[[#This Row],[prediction_s]]=0,"none",
IF(AND(Table13[[#This Row],[prediction_s]]=1,Table13[[#This Row],[y_s]]=1),TRUE,FALSE))</f>
        <v>none</v>
      </c>
    </row>
    <row r="93" spans="1:17" x14ac:dyDescent="0.25">
      <c r="A93" s="1">
        <v>45022</v>
      </c>
      <c r="B93">
        <v>2021.3230000000001</v>
      </c>
      <c r="C93">
        <v>2022.0219999999999</v>
      </c>
      <c r="D93">
        <v>2019.1010000000001</v>
      </c>
      <c r="E93">
        <v>2021.0170000000001</v>
      </c>
      <c r="F93">
        <v>0</v>
      </c>
      <c r="G93" t="s">
        <v>9</v>
      </c>
      <c r="H93" t="s">
        <v>9</v>
      </c>
      <c r="I93">
        <v>0</v>
      </c>
      <c r="J93">
        <v>2.3179999999999836</v>
      </c>
      <c r="K93">
        <v>-2.2930000000001201</v>
      </c>
      <c r="L93">
        <f t="shared" si="1"/>
        <v>0</v>
      </c>
      <c r="M93">
        <v>2.3179999999999836</v>
      </c>
      <c r="N93">
        <v>-2.2930000000001201</v>
      </c>
      <c r="O93">
        <f>IF(AND(Table13[[#This Row],[low_dif_s]]&lt;-4.3,Table13[[#This Row],[high_dif_s]]&lt;3.3),1,0)</f>
        <v>0</v>
      </c>
      <c r="P93" t="str">
        <f>IF(Table13[[#This Row],[prediction]]=0,"none",
IF(AND(Table13[[#This Row],[prediction]]=1,Table13[[#This Row],[y_l]]=1),TRUE,FALSE))</f>
        <v>none</v>
      </c>
      <c r="Q93" t="str">
        <f>IF(Table13[[#This Row],[prediction_s]]=0,"none",
IF(AND(Table13[[#This Row],[prediction_s]]=1,Table13[[#This Row],[y_s]]=1),TRUE,FALSE))</f>
        <v>none</v>
      </c>
    </row>
    <row r="94" spans="1:17" x14ac:dyDescent="0.25">
      <c r="A94" s="1">
        <v>45022.041666666664</v>
      </c>
      <c r="B94">
        <v>2021.048</v>
      </c>
      <c r="C94">
        <v>2023.335</v>
      </c>
      <c r="D94">
        <v>2020.662</v>
      </c>
      <c r="E94">
        <v>2023.12</v>
      </c>
      <c r="F94">
        <v>0</v>
      </c>
      <c r="G94" t="s">
        <v>9</v>
      </c>
      <c r="H94" t="s">
        <v>9</v>
      </c>
      <c r="I94">
        <v>0</v>
      </c>
      <c r="J94">
        <v>0.17800000000011096</v>
      </c>
      <c r="K94">
        <v>-4.3959999999999582</v>
      </c>
      <c r="L94">
        <f t="shared" si="1"/>
        <v>0</v>
      </c>
      <c r="M94">
        <v>0.17800000000011096</v>
      </c>
      <c r="N94">
        <v>-4.3959999999999582</v>
      </c>
      <c r="O94">
        <f>IF(AND(Table13[[#This Row],[low_dif_s]]&lt;-4.3,Table13[[#This Row],[high_dif_s]]&lt;3.3),1,0)</f>
        <v>1</v>
      </c>
      <c r="P94" t="str">
        <f>IF(Table13[[#This Row],[prediction]]=0,"none",
IF(AND(Table13[[#This Row],[prediction]]=1,Table13[[#This Row],[y_l]]=1),TRUE,FALSE))</f>
        <v>none</v>
      </c>
      <c r="Q94" t="str">
        <f>IF(Table13[[#This Row],[prediction_s]]=0,"none",
IF(AND(Table13[[#This Row],[prediction_s]]=1,Table13[[#This Row],[y_s]]=1),TRUE,FALSE))</f>
        <v>none</v>
      </c>
    </row>
    <row r="95" spans="1:17" x14ac:dyDescent="0.25">
      <c r="A95" s="1">
        <v>45022.083333333336</v>
      </c>
      <c r="B95">
        <v>2023.155</v>
      </c>
      <c r="C95">
        <v>2023.298</v>
      </c>
      <c r="D95">
        <v>2020.625</v>
      </c>
      <c r="E95">
        <v>2021.0419999999999</v>
      </c>
      <c r="F95">
        <v>0</v>
      </c>
      <c r="G95" t="s">
        <v>9</v>
      </c>
      <c r="H95" t="s">
        <v>9</v>
      </c>
      <c r="I95">
        <v>0</v>
      </c>
      <c r="J95">
        <v>0.63700000000017099</v>
      </c>
      <c r="K95">
        <v>-4.0099999999999909</v>
      </c>
      <c r="L95">
        <f t="shared" si="1"/>
        <v>0</v>
      </c>
      <c r="M95">
        <v>0.63700000000017099</v>
      </c>
      <c r="N95">
        <v>-4.0099999999999909</v>
      </c>
      <c r="O95">
        <f>IF(AND(Table13[[#This Row],[low_dif_s]]&lt;-4.3,Table13[[#This Row],[high_dif_s]]&lt;3.3),1,0)</f>
        <v>0</v>
      </c>
      <c r="P95" t="str">
        <f>IF(Table13[[#This Row],[prediction]]=0,"none",
IF(AND(Table13[[#This Row],[prediction]]=1,Table13[[#This Row],[y_l]]=1),TRUE,FALSE))</f>
        <v>none</v>
      </c>
      <c r="Q95" t="str">
        <f>IF(Table13[[#This Row],[prediction_s]]=0,"none",
IF(AND(Table13[[#This Row],[prediction_s]]=1,Table13[[#This Row],[y_s]]=1),TRUE,FALSE))</f>
        <v>none</v>
      </c>
    </row>
    <row r="96" spans="1:17" x14ac:dyDescent="0.25">
      <c r="A96" s="1">
        <v>45022.125</v>
      </c>
      <c r="B96">
        <v>2021.08</v>
      </c>
      <c r="C96">
        <v>2021.6790000000001</v>
      </c>
      <c r="D96">
        <v>2020.143</v>
      </c>
      <c r="E96">
        <v>2020.482</v>
      </c>
      <c r="F96">
        <v>0</v>
      </c>
      <c r="G96" t="s">
        <v>9</v>
      </c>
      <c r="H96" t="s">
        <v>9</v>
      </c>
      <c r="I96">
        <v>0</v>
      </c>
      <c r="J96">
        <v>0.94000000000005457</v>
      </c>
      <c r="K96">
        <v>-7.93100000000004</v>
      </c>
      <c r="L96">
        <f t="shared" si="1"/>
        <v>0</v>
      </c>
      <c r="M96">
        <v>0.94000000000005457</v>
      </c>
      <c r="N96">
        <v>-7.93100000000004</v>
      </c>
      <c r="O96">
        <f>IF(AND(Table13[[#This Row],[low_dif_s]]&lt;-4.3,Table13[[#This Row],[high_dif_s]]&lt;3.3),1,0)</f>
        <v>1</v>
      </c>
      <c r="P96" t="str">
        <f>IF(Table13[[#This Row],[prediction]]=0,"none",
IF(AND(Table13[[#This Row],[prediction]]=1,Table13[[#This Row],[y_l]]=1),TRUE,FALSE))</f>
        <v>none</v>
      </c>
      <c r="Q96" t="str">
        <f>IF(Table13[[#This Row],[prediction_s]]=0,"none",
IF(AND(Table13[[#This Row],[prediction_s]]=1,Table13[[#This Row],[y_s]]=1),TRUE,FALSE))</f>
        <v>none</v>
      </c>
    </row>
    <row r="97" spans="1:17" x14ac:dyDescent="0.25">
      <c r="A97" s="1">
        <v>45022.208333333336</v>
      </c>
      <c r="B97">
        <v>2020.7460000000001</v>
      </c>
      <c r="C97">
        <v>2021.422</v>
      </c>
      <c r="D97">
        <v>2018.7239999999999</v>
      </c>
      <c r="E97">
        <v>2020.404</v>
      </c>
      <c r="F97">
        <v>0</v>
      </c>
      <c r="G97" t="s">
        <v>9</v>
      </c>
      <c r="H97" t="s">
        <v>9</v>
      </c>
      <c r="I97">
        <v>0</v>
      </c>
      <c r="J97">
        <v>0.67399999999997817</v>
      </c>
      <c r="K97">
        <v>-12.603000000000065</v>
      </c>
      <c r="L97">
        <f t="shared" si="1"/>
        <v>0</v>
      </c>
      <c r="M97">
        <v>0.67399999999997817</v>
      </c>
      <c r="N97">
        <v>-12.603000000000065</v>
      </c>
      <c r="O97">
        <f>IF(AND(Table13[[#This Row],[low_dif_s]]&lt;-4.3,Table13[[#This Row],[high_dif_s]]&lt;3.3),1,0)</f>
        <v>1</v>
      </c>
      <c r="P97" t="str">
        <f>IF(Table13[[#This Row],[prediction]]=0,"none",
IF(AND(Table13[[#This Row],[prediction]]=1,Table13[[#This Row],[y_l]]=1),TRUE,FALSE))</f>
        <v>none</v>
      </c>
      <c r="Q97" t="str">
        <f>IF(Table13[[#This Row],[prediction_s]]=0,"none",
IF(AND(Table13[[#This Row],[prediction_s]]=1,Table13[[#This Row],[y_s]]=1),TRUE,FALSE))</f>
        <v>none</v>
      </c>
    </row>
    <row r="98" spans="1:17" x14ac:dyDescent="0.25">
      <c r="A98" s="1">
        <v>45022.25</v>
      </c>
      <c r="B98">
        <v>2020.4010000000001</v>
      </c>
      <c r="C98">
        <v>2021.078</v>
      </c>
      <c r="D98">
        <v>2020.14</v>
      </c>
      <c r="E98">
        <v>2020.3240000000001</v>
      </c>
      <c r="F98">
        <v>0</v>
      </c>
      <c r="G98" t="s">
        <v>9</v>
      </c>
      <c r="H98" t="s">
        <v>9</v>
      </c>
      <c r="I98">
        <v>0</v>
      </c>
      <c r="J98">
        <v>0.14999999999986358</v>
      </c>
      <c r="K98">
        <v>-12.523000000000138</v>
      </c>
      <c r="L98">
        <f t="shared" si="1"/>
        <v>0</v>
      </c>
      <c r="M98">
        <v>0.14999999999986358</v>
      </c>
      <c r="N98">
        <v>-12.523000000000138</v>
      </c>
      <c r="O98">
        <f>IF(AND(Table13[[#This Row],[low_dif_s]]&lt;-4.3,Table13[[#This Row],[high_dif_s]]&lt;3.3),1,0)</f>
        <v>1</v>
      </c>
      <c r="P98" t="str">
        <f>IF(Table13[[#This Row],[prediction]]=0,"none",
IF(AND(Table13[[#This Row],[prediction]]=1,Table13[[#This Row],[y_l]]=1),TRUE,FALSE))</f>
        <v>none</v>
      </c>
      <c r="Q98" t="str">
        <f>IF(Table13[[#This Row],[prediction_s]]=0,"none",
IF(AND(Table13[[#This Row],[prediction_s]]=1,Table13[[#This Row],[y_s]]=1),TRUE,FALSE))</f>
        <v>none</v>
      </c>
    </row>
    <row r="99" spans="1:17" x14ac:dyDescent="0.25">
      <c r="A99" s="1">
        <v>45022.291666666664</v>
      </c>
      <c r="B99">
        <v>2020.307</v>
      </c>
      <c r="C99">
        <v>2020.4739999999999</v>
      </c>
      <c r="D99">
        <v>2017.0319999999999</v>
      </c>
      <c r="E99">
        <v>2017.0650000000001</v>
      </c>
      <c r="F99">
        <v>0</v>
      </c>
      <c r="G99" t="s">
        <v>9</v>
      </c>
      <c r="H99" t="s">
        <v>9</v>
      </c>
      <c r="I99">
        <v>0</v>
      </c>
      <c r="J99">
        <v>3.3999999999878128E-2</v>
      </c>
      <c r="K99">
        <v>-9.2640000000001237</v>
      </c>
      <c r="L99">
        <f t="shared" si="1"/>
        <v>0</v>
      </c>
      <c r="M99">
        <v>3.3999999999878128E-2</v>
      </c>
      <c r="N99">
        <v>-9.2640000000001237</v>
      </c>
      <c r="O99">
        <f>IF(AND(Table13[[#This Row],[low_dif_s]]&lt;-4.3,Table13[[#This Row],[high_dif_s]]&lt;3.3),1,0)</f>
        <v>1</v>
      </c>
      <c r="P99" t="str">
        <f>IF(Table13[[#This Row],[prediction]]=0,"none",
IF(AND(Table13[[#This Row],[prediction]]=1,Table13[[#This Row],[y_l]]=1),TRUE,FALSE))</f>
        <v>none</v>
      </c>
      <c r="Q99" t="str">
        <f>IF(Table13[[#This Row],[prediction_s]]=0,"none",
IF(AND(Table13[[#This Row],[prediction_s]]=1,Table13[[#This Row],[y_s]]=1),TRUE,FALSE))</f>
        <v>none</v>
      </c>
    </row>
    <row r="100" spans="1:17" x14ac:dyDescent="0.25">
      <c r="A100" s="1">
        <v>45022.333333333336</v>
      </c>
      <c r="B100">
        <v>2017.066</v>
      </c>
      <c r="C100">
        <v>2017.0989999999999</v>
      </c>
      <c r="D100">
        <v>2012.5509999999999</v>
      </c>
      <c r="E100">
        <v>2012.674</v>
      </c>
      <c r="F100">
        <v>0</v>
      </c>
      <c r="G100" t="s">
        <v>9</v>
      </c>
      <c r="H100" t="s">
        <v>9</v>
      </c>
      <c r="I100">
        <v>0</v>
      </c>
      <c r="J100">
        <v>3.3520000000000891</v>
      </c>
      <c r="K100">
        <v>-4.8730000000000473</v>
      </c>
      <c r="L100">
        <f t="shared" si="1"/>
        <v>0</v>
      </c>
      <c r="M100">
        <v>3.3520000000000891</v>
      </c>
      <c r="N100">
        <v>-4.8730000000000473</v>
      </c>
      <c r="O100">
        <f>IF(AND(Table13[[#This Row],[low_dif_s]]&lt;-4.3,Table13[[#This Row],[high_dif_s]]&lt;3.3),1,0)</f>
        <v>0</v>
      </c>
      <c r="P100" t="str">
        <f>IF(Table13[[#This Row],[prediction]]=0,"none",
IF(AND(Table13[[#This Row],[prediction]]=1,Table13[[#This Row],[y_l]]=1),TRUE,FALSE))</f>
        <v>none</v>
      </c>
      <c r="Q100" t="str">
        <f>IF(Table13[[#This Row],[prediction_s]]=0,"none",
IF(AND(Table13[[#This Row],[prediction_s]]=1,Table13[[#This Row],[y_s]]=1),TRUE,FALSE))</f>
        <v>none</v>
      </c>
    </row>
    <row r="101" spans="1:17" x14ac:dyDescent="0.25">
      <c r="A101" s="1">
        <v>45022.375</v>
      </c>
      <c r="B101">
        <v>2012.6780000000001</v>
      </c>
      <c r="C101">
        <v>2013.2670000000001</v>
      </c>
      <c r="D101">
        <v>2007.8009999999999</v>
      </c>
      <c r="E101">
        <v>2010.973</v>
      </c>
      <c r="F101">
        <v>0</v>
      </c>
      <c r="G101" t="s">
        <v>9</v>
      </c>
      <c r="H101" t="s">
        <v>9</v>
      </c>
      <c r="I101">
        <v>0</v>
      </c>
      <c r="J101">
        <v>5.9320000000000164</v>
      </c>
      <c r="K101">
        <v>-0.85599999999999454</v>
      </c>
      <c r="L101">
        <f t="shared" si="1"/>
        <v>1</v>
      </c>
      <c r="M101">
        <v>5.9320000000000164</v>
      </c>
      <c r="N101">
        <v>-0.85599999999999454</v>
      </c>
      <c r="O101">
        <f>IF(AND(Table13[[#This Row],[low_dif_s]]&lt;-4.3,Table13[[#This Row],[high_dif_s]]&lt;3.3),1,0)</f>
        <v>0</v>
      </c>
      <c r="P101" t="str">
        <f>IF(Table13[[#This Row],[prediction]]=0,"none",
IF(AND(Table13[[#This Row],[prediction]]=1,Table13[[#This Row],[y_l]]=1),TRUE,FALSE))</f>
        <v>none</v>
      </c>
      <c r="Q101" t="str">
        <f>IF(Table13[[#This Row],[prediction_s]]=0,"none",
IF(AND(Table13[[#This Row],[prediction_s]]=1,Table13[[#This Row],[y_s]]=1),TRUE,FALSE))</f>
        <v>none</v>
      </c>
    </row>
    <row r="102" spans="1:17" x14ac:dyDescent="0.25">
      <c r="A102" s="1">
        <v>45022.416666666664</v>
      </c>
      <c r="B102">
        <v>2010.98</v>
      </c>
      <c r="C102">
        <v>2012.23</v>
      </c>
      <c r="D102">
        <v>2010.117</v>
      </c>
      <c r="E102">
        <v>2011.34</v>
      </c>
      <c r="F102">
        <v>0</v>
      </c>
      <c r="G102" t="s">
        <v>9</v>
      </c>
      <c r="H102" t="s">
        <v>9</v>
      </c>
      <c r="I102">
        <v>0</v>
      </c>
      <c r="J102">
        <v>6.7750000000000909</v>
      </c>
      <c r="K102">
        <v>-0.83499999999980901</v>
      </c>
      <c r="L102">
        <f t="shared" si="1"/>
        <v>1</v>
      </c>
      <c r="M102">
        <v>6.7750000000000909</v>
      </c>
      <c r="N102">
        <v>-0.83499999999980901</v>
      </c>
      <c r="O102">
        <f>IF(AND(Table13[[#This Row],[low_dif_s]]&lt;-4.3,Table13[[#This Row],[high_dif_s]]&lt;3.3),1,0)</f>
        <v>0</v>
      </c>
      <c r="P102" t="str">
        <f>IF(Table13[[#This Row],[prediction]]=0,"none",
IF(AND(Table13[[#This Row],[prediction]]=1,Table13[[#This Row],[y_l]]=1),TRUE,FALSE))</f>
        <v>none</v>
      </c>
      <c r="Q102" t="str">
        <f>IF(Table13[[#This Row],[prediction_s]]=0,"none",
IF(AND(Table13[[#This Row],[prediction_s]]=1,Table13[[#This Row],[y_s]]=1),TRUE,FALSE))</f>
        <v>none</v>
      </c>
    </row>
    <row r="103" spans="1:17" x14ac:dyDescent="0.25">
      <c r="A103" s="1">
        <v>45022.458333333336</v>
      </c>
      <c r="B103">
        <v>2011.3330000000001</v>
      </c>
      <c r="C103">
        <v>2013.8910000000001</v>
      </c>
      <c r="D103">
        <v>2010.5050000000001</v>
      </c>
      <c r="E103">
        <v>2013.6289999999999</v>
      </c>
      <c r="F103">
        <v>0</v>
      </c>
      <c r="G103" t="s">
        <v>9</v>
      </c>
      <c r="H103" t="s">
        <v>9</v>
      </c>
      <c r="I103">
        <v>0</v>
      </c>
      <c r="J103">
        <v>6.0330000000001291</v>
      </c>
      <c r="K103">
        <v>-1.8019999999999072</v>
      </c>
      <c r="L103">
        <f t="shared" si="1"/>
        <v>1</v>
      </c>
      <c r="M103">
        <v>6.0330000000001291</v>
      </c>
      <c r="N103">
        <v>-1.8019999999999072</v>
      </c>
      <c r="O103">
        <f>IF(AND(Table13[[#This Row],[low_dif_s]]&lt;-4.3,Table13[[#This Row],[high_dif_s]]&lt;3.3),1,0)</f>
        <v>0</v>
      </c>
      <c r="P103" t="str">
        <f>IF(Table13[[#This Row],[prediction]]=0,"none",
IF(AND(Table13[[#This Row],[prediction]]=1,Table13[[#This Row],[y_l]]=1),TRUE,FALSE))</f>
        <v>none</v>
      </c>
      <c r="Q103" t="str">
        <f>IF(Table13[[#This Row],[prediction_s]]=0,"none",
IF(AND(Table13[[#This Row],[prediction_s]]=1,Table13[[#This Row],[y_s]]=1),TRUE,FALSE))</f>
        <v>none</v>
      </c>
    </row>
    <row r="104" spans="1:17" x14ac:dyDescent="0.25">
      <c r="A104" s="1">
        <v>45022.5</v>
      </c>
      <c r="B104">
        <v>2013.605</v>
      </c>
      <c r="C104">
        <v>2016.0260000000001</v>
      </c>
      <c r="D104">
        <v>2011.9829999999999</v>
      </c>
      <c r="E104">
        <v>2015.701</v>
      </c>
      <c r="F104">
        <v>0</v>
      </c>
      <c r="G104" t="s">
        <v>9</v>
      </c>
      <c r="H104" t="s">
        <v>9</v>
      </c>
      <c r="I104">
        <v>0</v>
      </c>
      <c r="J104">
        <v>4.7249999999999091</v>
      </c>
      <c r="K104">
        <v>-3.8740000000000236</v>
      </c>
      <c r="L104">
        <f t="shared" si="1"/>
        <v>0</v>
      </c>
      <c r="M104">
        <v>4.7249999999999091</v>
      </c>
      <c r="N104">
        <v>-3.8740000000000236</v>
      </c>
      <c r="O104">
        <f>IF(AND(Table13[[#This Row],[low_dif_s]]&lt;-4.3,Table13[[#This Row],[high_dif_s]]&lt;3.3),1,0)</f>
        <v>0</v>
      </c>
      <c r="P104" t="str">
        <f>IF(Table13[[#This Row],[prediction]]=0,"none",
IF(AND(Table13[[#This Row],[prediction]]=1,Table13[[#This Row],[y_l]]=1),TRUE,FALSE))</f>
        <v>none</v>
      </c>
      <c r="Q104" t="str">
        <f>IF(Table13[[#This Row],[prediction_s]]=0,"none",
IF(AND(Table13[[#This Row],[prediction_s]]=1,Table13[[#This Row],[y_s]]=1),TRUE,FALSE))</f>
        <v>none</v>
      </c>
    </row>
    <row r="105" spans="1:17" x14ac:dyDescent="0.25">
      <c r="A105" s="1">
        <v>45022.541666666664</v>
      </c>
      <c r="B105">
        <v>2015.7080000000001</v>
      </c>
      <c r="C105">
        <v>2016.905</v>
      </c>
      <c r="D105">
        <v>2011.827</v>
      </c>
      <c r="E105">
        <v>2013.742</v>
      </c>
      <c r="F105">
        <v>0</v>
      </c>
      <c r="G105" t="s">
        <v>9</v>
      </c>
      <c r="H105" t="s">
        <v>9</v>
      </c>
      <c r="I105">
        <v>0</v>
      </c>
      <c r="J105">
        <v>7.06899999999996</v>
      </c>
      <c r="K105">
        <v>-1.0579999999999927</v>
      </c>
      <c r="L105">
        <f t="shared" si="1"/>
        <v>1</v>
      </c>
      <c r="M105">
        <v>7.06899999999996</v>
      </c>
      <c r="N105">
        <v>-1.0579999999999927</v>
      </c>
      <c r="O105">
        <f>IF(AND(Table13[[#This Row],[low_dif_s]]&lt;-4.3,Table13[[#This Row],[high_dif_s]]&lt;3.3),1,0)</f>
        <v>0</v>
      </c>
      <c r="P105" t="str">
        <f>IF(Table13[[#This Row],[prediction]]=0,"none",
IF(AND(Table13[[#This Row],[prediction]]=1,Table13[[#This Row],[y_l]]=1),TRUE,FALSE))</f>
        <v>none</v>
      </c>
      <c r="Q105" t="str">
        <f>IF(Table13[[#This Row],[prediction_s]]=0,"none",
IF(AND(Table13[[#This Row],[prediction_s]]=1,Table13[[#This Row],[y_s]]=1),TRUE,FALSE))</f>
        <v>none</v>
      </c>
    </row>
    <row r="106" spans="1:17" x14ac:dyDescent="0.25">
      <c r="A106" s="1">
        <v>45022.583333333336</v>
      </c>
      <c r="B106">
        <v>2013.71</v>
      </c>
      <c r="C106">
        <v>2018.115</v>
      </c>
      <c r="D106">
        <v>2012.684</v>
      </c>
      <c r="E106">
        <v>2016.384</v>
      </c>
      <c r="F106">
        <v>0</v>
      </c>
      <c r="G106" t="s">
        <v>9</v>
      </c>
      <c r="H106" t="s">
        <v>9</v>
      </c>
      <c r="I106">
        <v>0</v>
      </c>
      <c r="J106">
        <v>4.5609999999999218</v>
      </c>
      <c r="K106">
        <v>-1.5509999999999309</v>
      </c>
      <c r="L106">
        <f t="shared" si="1"/>
        <v>1</v>
      </c>
      <c r="M106">
        <v>4.5609999999999218</v>
      </c>
      <c r="N106">
        <v>-1.5509999999999309</v>
      </c>
      <c r="O106">
        <f>IF(AND(Table13[[#This Row],[low_dif_s]]&lt;-4.3,Table13[[#This Row],[high_dif_s]]&lt;3.3),1,0)</f>
        <v>0</v>
      </c>
      <c r="P106" t="str">
        <f>IF(Table13[[#This Row],[prediction]]=0,"none",
IF(AND(Table13[[#This Row],[prediction]]=1,Table13[[#This Row],[y_l]]=1),TRUE,FALSE))</f>
        <v>none</v>
      </c>
      <c r="Q106" t="str">
        <f>IF(Table13[[#This Row],[prediction_s]]=0,"none",
IF(AND(Table13[[#This Row],[prediction_s]]=1,Table13[[#This Row],[y_s]]=1),TRUE,FALSE))</f>
        <v>none</v>
      </c>
    </row>
    <row r="107" spans="1:17" x14ac:dyDescent="0.25">
      <c r="A107" s="1">
        <v>45022.625</v>
      </c>
      <c r="B107">
        <v>2016.3789999999999</v>
      </c>
      <c r="C107">
        <v>2019.662</v>
      </c>
      <c r="D107">
        <v>2014.8330000000001</v>
      </c>
      <c r="E107">
        <v>2017.375</v>
      </c>
      <c r="F107">
        <v>0</v>
      </c>
      <c r="G107" t="s">
        <v>9</v>
      </c>
      <c r="H107" t="s">
        <v>9</v>
      </c>
      <c r="I107">
        <v>0</v>
      </c>
      <c r="J107">
        <v>3.5699999999999363</v>
      </c>
      <c r="K107">
        <v>-6.1489999999998872</v>
      </c>
      <c r="L107">
        <f t="shared" si="1"/>
        <v>0</v>
      </c>
      <c r="M107">
        <v>3.5699999999999363</v>
      </c>
      <c r="N107">
        <v>-6.1489999999998872</v>
      </c>
      <c r="O107">
        <f>IF(AND(Table13[[#This Row],[low_dif_s]]&lt;-4.3,Table13[[#This Row],[high_dif_s]]&lt;3.3),1,0)</f>
        <v>0</v>
      </c>
      <c r="P107" t="str">
        <f>IF(Table13[[#This Row],[prediction]]=0,"none",
IF(AND(Table13[[#This Row],[prediction]]=1,Table13[[#This Row],[y_l]]=1),TRUE,FALSE))</f>
        <v>none</v>
      </c>
      <c r="Q107" t="str">
        <f>IF(Table13[[#This Row],[prediction_s]]=0,"none",
IF(AND(Table13[[#This Row],[prediction_s]]=1,Table13[[#This Row],[y_s]]=1),TRUE,FALSE))</f>
        <v>none</v>
      </c>
    </row>
    <row r="108" spans="1:17" x14ac:dyDescent="0.25">
      <c r="A108" s="1">
        <v>45022.666666666664</v>
      </c>
      <c r="B108">
        <v>2017.39</v>
      </c>
      <c r="C108">
        <v>2020.4259999999999</v>
      </c>
      <c r="D108">
        <v>2017.1489999999999</v>
      </c>
      <c r="E108">
        <v>2019.6020000000001</v>
      </c>
      <c r="F108">
        <v>0</v>
      </c>
      <c r="G108" t="s">
        <v>9</v>
      </c>
      <c r="H108" t="s">
        <v>9</v>
      </c>
      <c r="I108">
        <v>0</v>
      </c>
      <c r="J108">
        <v>1.3429999999998472</v>
      </c>
      <c r="K108">
        <v>-18.879000000000133</v>
      </c>
      <c r="L108">
        <f t="shared" si="1"/>
        <v>0</v>
      </c>
      <c r="M108">
        <v>1.3429999999998472</v>
      </c>
      <c r="N108">
        <v>-18.879000000000133</v>
      </c>
      <c r="O108">
        <f>IF(AND(Table13[[#This Row],[low_dif_s]]&lt;-4.3,Table13[[#This Row],[high_dif_s]]&lt;3.3),1,0)</f>
        <v>1</v>
      </c>
      <c r="P108" t="str">
        <f>IF(Table13[[#This Row],[prediction]]=0,"none",
IF(AND(Table13[[#This Row],[prediction]]=1,Table13[[#This Row],[y_l]]=1),TRUE,FALSE))</f>
        <v>none</v>
      </c>
      <c r="Q108" t="str">
        <f>IF(Table13[[#This Row],[prediction_s]]=0,"none",
IF(AND(Table13[[#This Row],[prediction_s]]=1,Table13[[#This Row],[y_s]]=1),TRUE,FALSE))</f>
        <v>none</v>
      </c>
    </row>
    <row r="109" spans="1:17" x14ac:dyDescent="0.25">
      <c r="A109" s="1">
        <v>45022.708333333336</v>
      </c>
      <c r="B109">
        <v>2019.59</v>
      </c>
      <c r="C109">
        <v>2020.8109999999999</v>
      </c>
      <c r="D109">
        <v>2017.5840000000001</v>
      </c>
      <c r="E109">
        <v>2020.316</v>
      </c>
      <c r="F109">
        <v>0</v>
      </c>
      <c r="G109" t="s">
        <v>9</v>
      </c>
      <c r="H109" t="s">
        <v>9</v>
      </c>
      <c r="I109">
        <v>0</v>
      </c>
      <c r="J109">
        <v>0.62899999999990541</v>
      </c>
      <c r="K109">
        <v>-19.593000000000075</v>
      </c>
      <c r="L109">
        <f t="shared" si="1"/>
        <v>0</v>
      </c>
      <c r="M109">
        <v>0.62899999999990541</v>
      </c>
      <c r="N109">
        <v>-19.593000000000075</v>
      </c>
      <c r="O109">
        <f>IF(AND(Table13[[#This Row],[low_dif_s]]&lt;-4.3,Table13[[#This Row],[high_dif_s]]&lt;3.3),1,0)</f>
        <v>1</v>
      </c>
      <c r="P109" t="str">
        <f>IF(Table13[[#This Row],[prediction]]=0,"none",
IF(AND(Table13[[#This Row],[prediction]]=1,Table13[[#This Row],[y_l]]=1),TRUE,FALSE))</f>
        <v>none</v>
      </c>
      <c r="Q109" t="str">
        <f>IF(Table13[[#This Row],[prediction_s]]=0,"none",
IF(AND(Table13[[#This Row],[prediction_s]]=1,Table13[[#This Row],[y_s]]=1),TRUE,FALSE))</f>
        <v>none</v>
      </c>
    </row>
    <row r="110" spans="1:17" x14ac:dyDescent="0.25">
      <c r="A110" s="1">
        <v>45022.75</v>
      </c>
      <c r="B110">
        <v>2020.3050000000001</v>
      </c>
      <c r="C110">
        <v>2020.9449999999999</v>
      </c>
      <c r="D110">
        <v>2017.1</v>
      </c>
      <c r="E110">
        <v>2018.511</v>
      </c>
      <c r="F110">
        <v>0</v>
      </c>
      <c r="G110" t="s">
        <v>9</v>
      </c>
      <c r="H110" t="s">
        <v>9</v>
      </c>
      <c r="I110">
        <v>0</v>
      </c>
      <c r="J110">
        <v>2.2450000000001182</v>
      </c>
      <c r="K110">
        <v>-17.788000000000011</v>
      </c>
      <c r="L110">
        <f t="shared" si="1"/>
        <v>0</v>
      </c>
      <c r="M110">
        <v>2.2450000000001182</v>
      </c>
      <c r="N110">
        <v>-17.788000000000011</v>
      </c>
      <c r="O110">
        <f>IF(AND(Table13[[#This Row],[low_dif_s]]&lt;-4.3,Table13[[#This Row],[high_dif_s]]&lt;3.3),1,0)</f>
        <v>1</v>
      </c>
      <c r="P110" t="str">
        <f>IF(Table13[[#This Row],[prediction]]=0,"none",
IF(AND(Table13[[#This Row],[prediction]]=1,Table13[[#This Row],[y_l]]=1),TRUE,FALSE))</f>
        <v>none</v>
      </c>
      <c r="Q110" t="str">
        <f>IF(Table13[[#This Row],[prediction_s]]=0,"none",
IF(AND(Table13[[#This Row],[prediction_s]]=1,Table13[[#This Row],[y_s]]=1),TRUE,FALSE))</f>
        <v>none</v>
      </c>
    </row>
    <row r="111" spans="1:17" x14ac:dyDescent="0.25">
      <c r="A111" s="1">
        <v>45022.791666666664</v>
      </c>
      <c r="B111">
        <v>2018.4749999999999</v>
      </c>
      <c r="C111">
        <v>2020.7560000000001</v>
      </c>
      <c r="D111">
        <v>2011.2260000000001</v>
      </c>
      <c r="E111">
        <v>2012.9369999999999</v>
      </c>
      <c r="F111">
        <v>0</v>
      </c>
      <c r="G111" t="s">
        <v>9</v>
      </c>
      <c r="H111" t="s">
        <v>9</v>
      </c>
      <c r="I111">
        <v>0</v>
      </c>
      <c r="J111">
        <v>2.0010000000002037</v>
      </c>
      <c r="K111">
        <v>-12.213999999999942</v>
      </c>
      <c r="L111">
        <f t="shared" si="1"/>
        <v>0</v>
      </c>
      <c r="M111">
        <v>2.0010000000002037</v>
      </c>
      <c r="N111">
        <v>-12.213999999999942</v>
      </c>
      <c r="O111">
        <f>IF(AND(Table13[[#This Row],[low_dif_s]]&lt;-4.3,Table13[[#This Row],[high_dif_s]]&lt;3.3),1,0)</f>
        <v>1</v>
      </c>
      <c r="P111" t="str">
        <f>IF(Table13[[#This Row],[prediction]]=0,"none",
IF(AND(Table13[[#This Row],[prediction]]=1,Table13[[#This Row],[y_l]]=1),TRUE,FALSE))</f>
        <v>none</v>
      </c>
      <c r="Q111" t="str">
        <f>IF(Table13[[#This Row],[prediction_s]]=0,"none",
IF(AND(Table13[[#This Row],[prediction_s]]=1,Table13[[#This Row],[y_s]]=1),TRUE,FALSE))</f>
        <v>none</v>
      </c>
    </row>
    <row r="112" spans="1:17" x14ac:dyDescent="0.25">
      <c r="A112" s="1">
        <v>45022.833333333336</v>
      </c>
      <c r="B112">
        <v>2012.904</v>
      </c>
      <c r="C112">
        <v>2014.2049999999999</v>
      </c>
      <c r="D112">
        <v>2000.723</v>
      </c>
      <c r="E112">
        <v>2003.57</v>
      </c>
      <c r="F112">
        <v>0</v>
      </c>
      <c r="G112" t="s">
        <v>9</v>
      </c>
      <c r="H112" t="s">
        <v>9</v>
      </c>
      <c r="I112">
        <v>0</v>
      </c>
      <c r="J112">
        <v>11.368000000000166</v>
      </c>
      <c r="K112">
        <v>-2.2249999999999091</v>
      </c>
      <c r="L112">
        <f t="shared" si="1"/>
        <v>1</v>
      </c>
      <c r="M112">
        <v>11.368000000000166</v>
      </c>
      <c r="N112">
        <v>-2.2249999999999091</v>
      </c>
      <c r="O112">
        <f>IF(AND(Table13[[#This Row],[low_dif_s]]&lt;-4.3,Table13[[#This Row],[high_dif_s]]&lt;3.3),1,0)</f>
        <v>0</v>
      </c>
      <c r="P112" t="str">
        <f>IF(Table13[[#This Row],[prediction]]=0,"none",
IF(AND(Table13[[#This Row],[prediction]]=1,Table13[[#This Row],[y_l]]=1),TRUE,FALSE))</f>
        <v>none</v>
      </c>
      <c r="Q112" t="str">
        <f>IF(Table13[[#This Row],[prediction_s]]=0,"none",
IF(AND(Table13[[#This Row],[prediction_s]]=1,Table13[[#This Row],[y_s]]=1),TRUE,FALSE))</f>
        <v>none</v>
      </c>
    </row>
    <row r="113" spans="1:17" x14ac:dyDescent="0.25">
      <c r="A113" s="1">
        <v>45022.875</v>
      </c>
      <c r="B113">
        <v>2003.6369999999999</v>
      </c>
      <c r="C113">
        <v>2012.087</v>
      </c>
      <c r="D113">
        <v>2001.345</v>
      </c>
      <c r="E113">
        <v>2011.848</v>
      </c>
      <c r="F113">
        <v>1</v>
      </c>
      <c r="G113">
        <v>271875044</v>
      </c>
      <c r="H113">
        <v>2011.963</v>
      </c>
      <c r="I113">
        <v>0</v>
      </c>
      <c r="J113">
        <v>3.0900000000001455</v>
      </c>
      <c r="K113">
        <v>-3.6299999999998818</v>
      </c>
      <c r="L113">
        <f t="shared" si="1"/>
        <v>0</v>
      </c>
      <c r="M113">
        <v>3.0900000000001455</v>
      </c>
      <c r="N113">
        <v>-3.6299999999998818</v>
      </c>
      <c r="O113">
        <f>IF(AND(Table13[[#This Row],[low_dif_s]]&lt;-4.3,Table13[[#This Row],[high_dif_s]]&lt;3.3),1,0)</f>
        <v>0</v>
      </c>
      <c r="P113" t="b">
        <f>IF(Table13[[#This Row],[prediction]]=0,"none",
IF(AND(Table13[[#This Row],[prediction]]=1,Table13[[#This Row],[y_l]]=1),TRUE,FALSE))</f>
        <v>0</v>
      </c>
      <c r="Q113" t="str">
        <f>IF(Table13[[#This Row],[prediction_s]]=0,"none",
IF(AND(Table13[[#This Row],[prediction_s]]=1,Table13[[#This Row],[y_s]]=1),TRUE,FALSE))</f>
        <v>none</v>
      </c>
    </row>
    <row r="114" spans="1:17" x14ac:dyDescent="0.25">
      <c r="A114" s="1">
        <v>45022.916666666664</v>
      </c>
      <c r="B114">
        <v>2011.838</v>
      </c>
      <c r="C114">
        <v>2013.0129999999999</v>
      </c>
      <c r="D114">
        <v>2009.107</v>
      </c>
      <c r="E114">
        <v>2011.211</v>
      </c>
      <c r="F114">
        <v>0</v>
      </c>
      <c r="G114" t="s">
        <v>9</v>
      </c>
      <c r="H114" t="s">
        <v>9</v>
      </c>
      <c r="I114">
        <v>0</v>
      </c>
      <c r="J114">
        <v>3.7270000000000891</v>
      </c>
      <c r="K114">
        <v>-4.9770000000000891</v>
      </c>
      <c r="L114">
        <f t="shared" si="1"/>
        <v>0</v>
      </c>
      <c r="M114">
        <v>3.7270000000000891</v>
      </c>
      <c r="N114">
        <v>-4.9770000000000891</v>
      </c>
      <c r="O114">
        <f>IF(AND(Table13[[#This Row],[low_dif_s]]&lt;-4.3,Table13[[#This Row],[high_dif_s]]&lt;3.3),1,0)</f>
        <v>0</v>
      </c>
      <c r="P114" t="str">
        <f>IF(Table13[[#This Row],[prediction]]=0,"none",
IF(AND(Table13[[#This Row],[prediction]]=1,Table13[[#This Row],[y_l]]=1),TRUE,FALSE))</f>
        <v>none</v>
      </c>
      <c r="Q114" t="str">
        <f>IF(Table13[[#This Row],[prediction_s]]=0,"none",
IF(AND(Table13[[#This Row],[prediction_s]]=1,Table13[[#This Row],[y_s]]=1),TRUE,FALSE))</f>
        <v>none</v>
      </c>
    </row>
    <row r="115" spans="1:17" x14ac:dyDescent="0.25">
      <c r="A115" s="1">
        <v>45022.958333333336</v>
      </c>
      <c r="B115">
        <v>2011.175</v>
      </c>
      <c r="C115">
        <v>2014.9380000000001</v>
      </c>
      <c r="D115">
        <v>2010.752</v>
      </c>
      <c r="E115">
        <v>2011.691</v>
      </c>
      <c r="F115">
        <v>0</v>
      </c>
      <c r="G115" t="s">
        <v>9</v>
      </c>
      <c r="H115" t="s">
        <v>9</v>
      </c>
      <c r="I115">
        <v>0</v>
      </c>
      <c r="J115">
        <v>0.81400000000007822</v>
      </c>
      <c r="K115">
        <v>-19.345000000000027</v>
      </c>
      <c r="L115">
        <f t="shared" si="1"/>
        <v>0</v>
      </c>
      <c r="M115">
        <v>0.81400000000007822</v>
      </c>
      <c r="N115">
        <v>-19.345000000000027</v>
      </c>
      <c r="O115">
        <f>IF(AND(Table13[[#This Row],[low_dif_s]]&lt;-4.3,Table13[[#This Row],[high_dif_s]]&lt;3.3),1,0)</f>
        <v>1</v>
      </c>
      <c r="P115" t="str">
        <f>IF(Table13[[#This Row],[prediction]]=0,"none",
IF(AND(Table13[[#This Row],[prediction]]=1,Table13[[#This Row],[y_l]]=1),TRUE,FALSE))</f>
        <v>none</v>
      </c>
      <c r="Q115" t="str">
        <f>IF(Table13[[#This Row],[prediction_s]]=0,"none",
IF(AND(Table13[[#This Row],[prediction_s]]=1,Table13[[#This Row],[y_s]]=1),TRUE,FALSE))</f>
        <v>none</v>
      </c>
    </row>
    <row r="116" spans="1:17" x14ac:dyDescent="0.25">
      <c r="A116" s="1">
        <v>45023</v>
      </c>
      <c r="B116">
        <v>2011.703</v>
      </c>
      <c r="C116">
        <v>2012.5050000000001</v>
      </c>
      <c r="D116">
        <v>2008.723</v>
      </c>
      <c r="E116">
        <v>2009.9839999999999</v>
      </c>
      <c r="F116">
        <v>0</v>
      </c>
      <c r="G116" t="s">
        <v>9</v>
      </c>
      <c r="H116" t="s">
        <v>9</v>
      </c>
      <c r="I116">
        <v>0</v>
      </c>
      <c r="J116">
        <v>1.5650000000000546</v>
      </c>
      <c r="K116">
        <v>-17.63799999999992</v>
      </c>
      <c r="L116">
        <f t="shared" ref="L116:L179" si="2">IF(AND(J116&gt;4.3,K116&gt;-3),1,0)</f>
        <v>0</v>
      </c>
      <c r="M116">
        <v>1.5650000000000546</v>
      </c>
      <c r="N116">
        <v>-17.63799999999992</v>
      </c>
      <c r="O116">
        <f>IF(AND(Table13[[#This Row],[low_dif_s]]&lt;-4.3,Table13[[#This Row],[high_dif_s]]&lt;3.3),1,0)</f>
        <v>1</v>
      </c>
      <c r="P116" t="str">
        <f>IF(Table13[[#This Row],[prediction]]=0,"none",
IF(AND(Table13[[#This Row],[prediction]]=1,Table13[[#This Row],[y_l]]=1),TRUE,FALSE))</f>
        <v>none</v>
      </c>
      <c r="Q116" t="str">
        <f>IF(Table13[[#This Row],[prediction_s]]=0,"none",
IF(AND(Table13[[#This Row],[prediction_s]]=1,Table13[[#This Row],[y_s]]=1),TRUE,FALSE))</f>
        <v>none</v>
      </c>
    </row>
    <row r="117" spans="1:17" x14ac:dyDescent="0.25">
      <c r="A117" s="1">
        <v>45023.041666666664</v>
      </c>
      <c r="B117">
        <v>2009.961</v>
      </c>
      <c r="C117">
        <v>2011.549</v>
      </c>
      <c r="D117">
        <v>2008.2180000000001</v>
      </c>
      <c r="E117">
        <v>2009.213</v>
      </c>
      <c r="F117">
        <v>0</v>
      </c>
      <c r="G117" t="s">
        <v>9</v>
      </c>
      <c r="H117" t="s">
        <v>9</v>
      </c>
      <c r="I117">
        <v>0</v>
      </c>
      <c r="J117">
        <v>0.21900000000005093</v>
      </c>
      <c r="K117">
        <v>-16.866999999999962</v>
      </c>
      <c r="L117">
        <f t="shared" si="2"/>
        <v>0</v>
      </c>
      <c r="M117">
        <v>0.21900000000005093</v>
      </c>
      <c r="N117">
        <v>-16.866999999999962</v>
      </c>
      <c r="O117">
        <f>IF(AND(Table13[[#This Row],[low_dif_s]]&lt;-4.3,Table13[[#This Row],[high_dif_s]]&lt;3.3),1,0)</f>
        <v>1</v>
      </c>
      <c r="P117" t="str">
        <f>IF(Table13[[#This Row],[prediction]]=0,"none",
IF(AND(Table13[[#This Row],[prediction]]=1,Table13[[#This Row],[y_l]]=1),TRUE,FALSE))</f>
        <v>none</v>
      </c>
      <c r="Q117" t="str">
        <f>IF(Table13[[#This Row],[prediction_s]]=0,"none",
IF(AND(Table13[[#This Row],[prediction_s]]=1,Table13[[#This Row],[y_s]]=1),TRUE,FALSE))</f>
        <v>none</v>
      </c>
    </row>
    <row r="118" spans="1:17" x14ac:dyDescent="0.25">
      <c r="A118" s="1">
        <v>45023.083333333336</v>
      </c>
      <c r="B118">
        <v>2009.232</v>
      </c>
      <c r="C118">
        <v>2009.432</v>
      </c>
      <c r="D118">
        <v>2006.2339999999999</v>
      </c>
      <c r="E118">
        <v>2006.4549999999999</v>
      </c>
      <c r="F118">
        <v>0</v>
      </c>
      <c r="G118" t="s">
        <v>9</v>
      </c>
      <c r="H118" t="s">
        <v>9</v>
      </c>
      <c r="I118">
        <v>0</v>
      </c>
      <c r="J118">
        <v>-4.5860000000000127</v>
      </c>
      <c r="K118">
        <v>-14.108999999999924</v>
      </c>
      <c r="L118">
        <f t="shared" si="2"/>
        <v>0</v>
      </c>
      <c r="M118">
        <v>-4.5860000000000127</v>
      </c>
      <c r="N118">
        <v>-14.108999999999924</v>
      </c>
      <c r="O118">
        <f>IF(AND(Table13[[#This Row],[low_dif_s]]&lt;-4.3,Table13[[#This Row],[high_dif_s]]&lt;3.3),1,0)</f>
        <v>1</v>
      </c>
      <c r="P118" t="str">
        <f>IF(Table13[[#This Row],[prediction]]=0,"none",
IF(AND(Table13[[#This Row],[prediction]]=1,Table13[[#This Row],[y_l]]=1),TRUE,FALSE))</f>
        <v>none</v>
      </c>
      <c r="Q118" t="str">
        <f>IF(Table13[[#This Row],[prediction_s]]=0,"none",
IF(AND(Table13[[#This Row],[prediction_s]]=1,Table13[[#This Row],[y_s]]=1),TRUE,FALSE))</f>
        <v>none</v>
      </c>
    </row>
    <row r="119" spans="1:17" x14ac:dyDescent="0.25">
      <c r="A119" s="1">
        <v>45027.291666666664</v>
      </c>
      <c r="B119">
        <v>1992.393</v>
      </c>
      <c r="C119">
        <v>1995.4190000000001</v>
      </c>
      <c r="D119">
        <v>1992.346</v>
      </c>
      <c r="E119">
        <v>1993.204</v>
      </c>
      <c r="F119">
        <v>0</v>
      </c>
      <c r="G119" t="s">
        <v>9</v>
      </c>
      <c r="H119" t="s">
        <v>9</v>
      </c>
      <c r="I119">
        <v>0</v>
      </c>
      <c r="J119">
        <v>10.453999999999951</v>
      </c>
      <c r="K119">
        <v>4.1720000000000255</v>
      </c>
      <c r="L119">
        <f t="shared" si="2"/>
        <v>1</v>
      </c>
      <c r="M119">
        <v>10.453999999999951</v>
      </c>
      <c r="N119">
        <v>4.1720000000000255</v>
      </c>
      <c r="O119">
        <f>IF(AND(Table13[[#This Row],[low_dif_s]]&lt;-4.3,Table13[[#This Row],[high_dif_s]]&lt;3.3),1,0)</f>
        <v>0</v>
      </c>
      <c r="P119" t="str">
        <f>IF(Table13[[#This Row],[prediction]]=0,"none",
IF(AND(Table13[[#This Row],[prediction]]=1,Table13[[#This Row],[y_l]]=1),TRUE,FALSE))</f>
        <v>none</v>
      </c>
      <c r="Q119" t="str">
        <f>IF(Table13[[#This Row],[prediction_s]]=0,"none",
IF(AND(Table13[[#This Row],[prediction_s]]=1,Table13[[#This Row],[y_s]]=1),TRUE,FALSE))</f>
        <v>none</v>
      </c>
    </row>
    <row r="120" spans="1:17" x14ac:dyDescent="0.25">
      <c r="A120" s="1">
        <v>45027.458333333336</v>
      </c>
      <c r="B120">
        <v>1997.547</v>
      </c>
      <c r="C120">
        <v>2000.0450000000001</v>
      </c>
      <c r="D120">
        <v>1997.376</v>
      </c>
      <c r="E120">
        <v>1999.771</v>
      </c>
      <c r="F120">
        <v>0</v>
      </c>
      <c r="G120" t="s">
        <v>9</v>
      </c>
      <c r="H120" t="s">
        <v>9</v>
      </c>
      <c r="I120">
        <v>0</v>
      </c>
      <c r="J120">
        <v>7.6759999999999309</v>
      </c>
      <c r="K120">
        <v>-1.9800000000000182</v>
      </c>
      <c r="L120">
        <f t="shared" si="2"/>
        <v>1</v>
      </c>
      <c r="M120">
        <v>7.6759999999999309</v>
      </c>
      <c r="N120">
        <v>-1.9800000000000182</v>
      </c>
      <c r="O120">
        <f>IF(AND(Table13[[#This Row],[low_dif_s]]&lt;-4.3,Table13[[#This Row],[high_dif_s]]&lt;3.3),1,0)</f>
        <v>0</v>
      </c>
      <c r="P120" t="str">
        <f>IF(Table13[[#This Row],[prediction]]=0,"none",
IF(AND(Table13[[#This Row],[prediction]]=1,Table13[[#This Row],[y_l]]=1),TRUE,FALSE))</f>
        <v>none</v>
      </c>
      <c r="Q120" t="str">
        <f>IF(Table13[[#This Row],[prediction_s]]=0,"none",
IF(AND(Table13[[#This Row],[prediction_s]]=1,Table13[[#This Row],[y_s]]=1),TRUE,FALSE))</f>
        <v>none</v>
      </c>
    </row>
    <row r="121" spans="1:17" x14ac:dyDescent="0.25">
      <c r="A121" s="1">
        <v>45027.5</v>
      </c>
      <c r="B121">
        <v>1999.7739999999999</v>
      </c>
      <c r="C121">
        <v>2001.569</v>
      </c>
      <c r="D121">
        <v>1998.712</v>
      </c>
      <c r="E121">
        <v>1999.069</v>
      </c>
      <c r="F121">
        <v>0</v>
      </c>
      <c r="G121" t="s">
        <v>9</v>
      </c>
      <c r="H121" t="s">
        <v>9</v>
      </c>
      <c r="I121">
        <v>0</v>
      </c>
      <c r="J121">
        <v>8.3779999999999291</v>
      </c>
      <c r="K121">
        <v>-1.27800000000002</v>
      </c>
      <c r="L121">
        <f t="shared" si="2"/>
        <v>1</v>
      </c>
      <c r="M121">
        <v>8.3779999999999291</v>
      </c>
      <c r="N121">
        <v>-1.27800000000002</v>
      </c>
      <c r="O121">
        <f>IF(AND(Table13[[#This Row],[low_dif_s]]&lt;-4.3,Table13[[#This Row],[high_dif_s]]&lt;3.3),1,0)</f>
        <v>0</v>
      </c>
      <c r="P121" t="str">
        <f>IF(Table13[[#This Row],[prediction]]=0,"none",
IF(AND(Table13[[#This Row],[prediction]]=1,Table13[[#This Row],[y_l]]=1),TRUE,FALSE))</f>
        <v>none</v>
      </c>
      <c r="Q121" t="str">
        <f>IF(Table13[[#This Row],[prediction_s]]=0,"none",
IF(AND(Table13[[#This Row],[prediction_s]]=1,Table13[[#This Row],[y_s]]=1),TRUE,FALSE))</f>
        <v>none</v>
      </c>
    </row>
    <row r="122" spans="1:17" x14ac:dyDescent="0.25">
      <c r="A122" s="1">
        <v>45027.541666666664</v>
      </c>
      <c r="B122">
        <v>1999.037</v>
      </c>
      <c r="C122">
        <v>2001.8689999999999</v>
      </c>
      <c r="D122">
        <v>1998.357</v>
      </c>
      <c r="E122">
        <v>1999.23</v>
      </c>
      <c r="F122">
        <v>0</v>
      </c>
      <c r="G122" t="s">
        <v>9</v>
      </c>
      <c r="H122" t="s">
        <v>9</v>
      </c>
      <c r="I122">
        <v>0</v>
      </c>
      <c r="J122">
        <v>8.2169999999998709</v>
      </c>
      <c r="K122">
        <v>-1.4390000000000782</v>
      </c>
      <c r="L122">
        <f t="shared" si="2"/>
        <v>1</v>
      </c>
      <c r="M122">
        <v>8.2169999999998709</v>
      </c>
      <c r="N122">
        <v>-1.4390000000000782</v>
      </c>
      <c r="O122">
        <f>IF(AND(Table13[[#This Row],[low_dif_s]]&lt;-4.3,Table13[[#This Row],[high_dif_s]]&lt;3.3),1,0)</f>
        <v>0</v>
      </c>
      <c r="P122" t="str">
        <f>IF(Table13[[#This Row],[prediction]]=0,"none",
IF(AND(Table13[[#This Row],[prediction]]=1,Table13[[#This Row],[y_l]]=1),TRUE,FALSE))</f>
        <v>none</v>
      </c>
      <c r="Q122" t="str">
        <f>IF(Table13[[#This Row],[prediction_s]]=0,"none",
IF(AND(Table13[[#This Row],[prediction_s]]=1,Table13[[#This Row],[y_s]]=1),TRUE,FALSE))</f>
        <v>none</v>
      </c>
    </row>
    <row r="123" spans="1:17" x14ac:dyDescent="0.25">
      <c r="A123" s="1">
        <v>45027.583333333336</v>
      </c>
      <c r="B123">
        <v>1999.1959999999999</v>
      </c>
      <c r="C123">
        <v>2003.6579999999999</v>
      </c>
      <c r="D123">
        <v>1997.7909999999999</v>
      </c>
      <c r="E123">
        <v>2002.0719999999999</v>
      </c>
      <c r="F123">
        <v>0</v>
      </c>
      <c r="G123" t="s">
        <v>9</v>
      </c>
      <c r="H123" t="s">
        <v>9</v>
      </c>
      <c r="I123">
        <v>0</v>
      </c>
      <c r="J123">
        <v>5.375</v>
      </c>
      <c r="K123">
        <v>-2.6899999999998272</v>
      </c>
      <c r="L123">
        <f t="shared" si="2"/>
        <v>1</v>
      </c>
      <c r="M123">
        <v>5.375</v>
      </c>
      <c r="N123">
        <v>-2.6899999999998272</v>
      </c>
      <c r="O123">
        <f>IF(AND(Table13[[#This Row],[low_dif_s]]&lt;-4.3,Table13[[#This Row],[high_dif_s]]&lt;3.3),1,0)</f>
        <v>0</v>
      </c>
      <c r="P123" t="str">
        <f>IF(Table13[[#This Row],[prediction]]=0,"none",
IF(AND(Table13[[#This Row],[prediction]]=1,Table13[[#This Row],[y_l]]=1),TRUE,FALSE))</f>
        <v>none</v>
      </c>
      <c r="Q123" t="str">
        <f>IF(Table13[[#This Row],[prediction_s]]=0,"none",
IF(AND(Table13[[#This Row],[prediction_s]]=1,Table13[[#This Row],[y_s]]=1),TRUE,FALSE))</f>
        <v>none</v>
      </c>
    </row>
    <row r="124" spans="1:17" x14ac:dyDescent="0.25">
      <c r="A124" s="1">
        <v>45027.625</v>
      </c>
      <c r="B124">
        <v>2002.04</v>
      </c>
      <c r="C124">
        <v>2007.4469999999999</v>
      </c>
      <c r="D124">
        <v>2001.2639999999999</v>
      </c>
      <c r="E124">
        <v>2004.5909999999999</v>
      </c>
      <c r="F124">
        <v>0</v>
      </c>
      <c r="G124" t="s">
        <v>9</v>
      </c>
      <c r="H124" t="s">
        <v>9</v>
      </c>
      <c r="I124">
        <v>0</v>
      </c>
      <c r="J124">
        <v>0.83300000000008367</v>
      </c>
      <c r="K124">
        <v>-6.3889999999998963</v>
      </c>
      <c r="L124">
        <f t="shared" si="2"/>
        <v>0</v>
      </c>
      <c r="M124">
        <v>0.83300000000008367</v>
      </c>
      <c r="N124">
        <v>-6.3889999999998963</v>
      </c>
      <c r="O124">
        <f>IF(AND(Table13[[#This Row],[low_dif_s]]&lt;-4.3,Table13[[#This Row],[high_dif_s]]&lt;3.3),1,0)</f>
        <v>1</v>
      </c>
      <c r="P124" t="str">
        <f>IF(Table13[[#This Row],[prediction]]=0,"none",
IF(AND(Table13[[#This Row],[prediction]]=1,Table13[[#This Row],[y_l]]=1),TRUE,FALSE))</f>
        <v>none</v>
      </c>
      <c r="Q124" t="str">
        <f>IF(Table13[[#This Row],[prediction_s]]=0,"none",
IF(AND(Table13[[#This Row],[prediction_s]]=1,Table13[[#This Row],[y_s]]=1),TRUE,FALSE))</f>
        <v>none</v>
      </c>
    </row>
    <row r="125" spans="1:17" x14ac:dyDescent="0.25">
      <c r="A125" s="1">
        <v>45027.666666666664</v>
      </c>
      <c r="B125">
        <v>2004.56</v>
      </c>
      <c r="C125">
        <v>2005.424</v>
      </c>
      <c r="D125">
        <v>2002.5229999999999</v>
      </c>
      <c r="E125">
        <v>2004.5309999999999</v>
      </c>
      <c r="F125">
        <v>0</v>
      </c>
      <c r="G125" t="s">
        <v>9</v>
      </c>
      <c r="H125" t="s">
        <v>9</v>
      </c>
      <c r="I125">
        <v>0</v>
      </c>
      <c r="J125">
        <v>0.43399999999996908</v>
      </c>
      <c r="K125">
        <v>-9.0679999999999836</v>
      </c>
      <c r="L125">
        <f t="shared" si="2"/>
        <v>0</v>
      </c>
      <c r="M125">
        <v>0.43399999999996908</v>
      </c>
      <c r="N125">
        <v>-9.0679999999999836</v>
      </c>
      <c r="O125">
        <f>IF(AND(Table13[[#This Row],[low_dif_s]]&lt;-4.3,Table13[[#This Row],[high_dif_s]]&lt;3.3),1,0)</f>
        <v>1</v>
      </c>
      <c r="P125" t="str">
        <f>IF(Table13[[#This Row],[prediction]]=0,"none",
IF(AND(Table13[[#This Row],[prediction]]=1,Table13[[#This Row],[y_l]]=1),TRUE,FALSE))</f>
        <v>none</v>
      </c>
      <c r="Q125" t="str">
        <f>IF(Table13[[#This Row],[prediction_s]]=0,"none",
IF(AND(Table13[[#This Row],[prediction_s]]=1,Table13[[#This Row],[y_s]]=1),TRUE,FALSE))</f>
        <v>none</v>
      </c>
    </row>
    <row r="126" spans="1:17" x14ac:dyDescent="0.25">
      <c r="A126" s="1">
        <v>45027.708333333336</v>
      </c>
      <c r="B126">
        <v>2004.5329999999999</v>
      </c>
      <c r="C126">
        <v>2004.9649999999999</v>
      </c>
      <c r="D126">
        <v>2001.413</v>
      </c>
      <c r="E126">
        <v>2004.414</v>
      </c>
      <c r="F126">
        <v>0</v>
      </c>
      <c r="G126" t="s">
        <v>9</v>
      </c>
      <c r="H126" t="s">
        <v>9</v>
      </c>
      <c r="I126">
        <v>0</v>
      </c>
      <c r="J126">
        <v>0.26999999999998181</v>
      </c>
      <c r="K126">
        <v>-8.9510000000000218</v>
      </c>
      <c r="L126">
        <f t="shared" si="2"/>
        <v>0</v>
      </c>
      <c r="M126">
        <v>0.26999999999998181</v>
      </c>
      <c r="N126">
        <v>-8.9510000000000218</v>
      </c>
      <c r="O126">
        <f>IF(AND(Table13[[#This Row],[low_dif_s]]&lt;-4.3,Table13[[#This Row],[high_dif_s]]&lt;3.3),1,0)</f>
        <v>1</v>
      </c>
      <c r="P126" t="str">
        <f>IF(Table13[[#This Row],[prediction]]=0,"none",
IF(AND(Table13[[#This Row],[prediction]]=1,Table13[[#This Row],[y_l]]=1),TRUE,FALSE))</f>
        <v>none</v>
      </c>
      <c r="Q126" t="str">
        <f>IF(Table13[[#This Row],[prediction_s]]=0,"none",
IF(AND(Table13[[#This Row],[prediction_s]]=1,Table13[[#This Row],[y_s]]=1),TRUE,FALSE))</f>
        <v>none</v>
      </c>
    </row>
    <row r="127" spans="1:17" x14ac:dyDescent="0.25">
      <c r="A127" s="1">
        <v>45027.75</v>
      </c>
      <c r="B127">
        <v>2004.383</v>
      </c>
      <c r="C127">
        <v>2004.383</v>
      </c>
      <c r="D127">
        <v>1999.3820000000001</v>
      </c>
      <c r="E127">
        <v>2000.4670000000001</v>
      </c>
      <c r="F127">
        <v>0</v>
      </c>
      <c r="G127">
        <v>273715435</v>
      </c>
      <c r="H127">
        <v>2000.4559999999999</v>
      </c>
      <c r="I127">
        <v>1</v>
      </c>
      <c r="J127">
        <v>5.765999999999849</v>
      </c>
      <c r="K127">
        <v>-5.0040000000001328</v>
      </c>
      <c r="L127">
        <f t="shared" si="2"/>
        <v>0</v>
      </c>
      <c r="M127">
        <v>5.765999999999849</v>
      </c>
      <c r="N127">
        <v>-5.0040000000001328</v>
      </c>
      <c r="O127">
        <f>IF(AND(Table13[[#This Row],[low_dif_s]]&lt;-4.3,Table13[[#This Row],[high_dif_s]]&lt;3.3),1,0)</f>
        <v>0</v>
      </c>
      <c r="P127" t="str">
        <f>IF(Table13[[#This Row],[prediction]]=0,"none",
IF(AND(Table13[[#This Row],[prediction]]=1,Table13[[#This Row],[y_l]]=1),TRUE,FALSE))</f>
        <v>none</v>
      </c>
      <c r="Q127" t="b">
        <f>IF(Table13[[#This Row],[prediction_s]]=0,"none",
IF(AND(Table13[[#This Row],[prediction_s]]=1,Table13[[#This Row],[y_s]]=1),TRUE,FALSE))</f>
        <v>0</v>
      </c>
    </row>
    <row r="128" spans="1:17" x14ac:dyDescent="0.25">
      <c r="A128" s="1">
        <v>45027.791666666664</v>
      </c>
      <c r="B128">
        <v>2000.4559999999999</v>
      </c>
      <c r="C128">
        <v>2002.5640000000001</v>
      </c>
      <c r="D128">
        <v>1998.202</v>
      </c>
      <c r="E128">
        <v>1998.569</v>
      </c>
      <c r="F128">
        <v>0</v>
      </c>
      <c r="G128">
        <v>273746044</v>
      </c>
      <c r="H128">
        <v>1998.8589999999999</v>
      </c>
      <c r="I128">
        <v>1</v>
      </c>
      <c r="J128">
        <v>8.0289999999999964</v>
      </c>
      <c r="K128">
        <v>-3.1059999999999945</v>
      </c>
      <c r="L128">
        <f t="shared" si="2"/>
        <v>0</v>
      </c>
      <c r="M128">
        <v>8.0289999999999964</v>
      </c>
      <c r="N128">
        <v>-3.1059999999999945</v>
      </c>
      <c r="O128">
        <f>IF(AND(Table13[[#This Row],[low_dif_s]]&lt;-4.3,Table13[[#This Row],[high_dif_s]]&lt;3.3),1,0)</f>
        <v>0</v>
      </c>
      <c r="P128" t="str">
        <f>IF(Table13[[#This Row],[prediction]]=0,"none",
IF(AND(Table13[[#This Row],[prediction]]=1,Table13[[#This Row],[y_l]]=1),TRUE,FALSE))</f>
        <v>none</v>
      </c>
      <c r="Q128" t="b">
        <f>IF(Table13[[#This Row],[prediction_s]]=0,"none",
IF(AND(Table13[[#This Row],[prediction_s]]=1,Table13[[#This Row],[y_s]]=1),TRUE,FALSE))</f>
        <v>0</v>
      </c>
    </row>
    <row r="129" spans="1:17" x14ac:dyDescent="0.25">
      <c r="A129" s="1">
        <v>45027.833333333336</v>
      </c>
      <c r="B129">
        <v>1998.6010000000001</v>
      </c>
      <c r="C129">
        <v>2002.47</v>
      </c>
      <c r="D129">
        <v>1995.463</v>
      </c>
      <c r="E129">
        <v>2001.414</v>
      </c>
      <c r="F129">
        <v>0</v>
      </c>
      <c r="G129" t="s">
        <v>9</v>
      </c>
      <c r="H129" t="s">
        <v>9</v>
      </c>
      <c r="I129">
        <v>0</v>
      </c>
      <c r="J129">
        <v>5.1839999999999691</v>
      </c>
      <c r="K129">
        <v>-1.6839999999999691</v>
      </c>
      <c r="L129">
        <f t="shared" si="2"/>
        <v>1</v>
      </c>
      <c r="M129">
        <v>5.1839999999999691</v>
      </c>
      <c r="N129">
        <v>-1.6839999999999691</v>
      </c>
      <c r="O129">
        <f>IF(AND(Table13[[#This Row],[low_dif_s]]&lt;-4.3,Table13[[#This Row],[high_dif_s]]&lt;3.3),1,0)</f>
        <v>0</v>
      </c>
      <c r="P129" t="str">
        <f>IF(Table13[[#This Row],[prediction]]=0,"none",
IF(AND(Table13[[#This Row],[prediction]]=1,Table13[[#This Row],[y_l]]=1),TRUE,FALSE))</f>
        <v>none</v>
      </c>
      <c r="Q129" t="str">
        <f>IF(Table13[[#This Row],[prediction_s]]=0,"none",
IF(AND(Table13[[#This Row],[prediction_s]]=1,Table13[[#This Row],[y_s]]=1),TRUE,FALSE))</f>
        <v>none</v>
      </c>
    </row>
    <row r="130" spans="1:17" x14ac:dyDescent="0.25">
      <c r="A130" s="1">
        <v>45027.875</v>
      </c>
      <c r="B130">
        <v>2001.4459999999999</v>
      </c>
      <c r="C130">
        <v>2004.684</v>
      </c>
      <c r="D130">
        <v>1999.73</v>
      </c>
      <c r="E130">
        <v>2002.4749999999999</v>
      </c>
      <c r="F130">
        <v>0</v>
      </c>
      <c r="G130" t="s">
        <v>9</v>
      </c>
      <c r="H130" t="s">
        <v>9</v>
      </c>
      <c r="I130">
        <v>0</v>
      </c>
      <c r="J130">
        <v>4.1230000000000473</v>
      </c>
      <c r="K130">
        <v>-1.4849999999999</v>
      </c>
      <c r="L130">
        <f t="shared" si="2"/>
        <v>0</v>
      </c>
      <c r="M130">
        <v>4.1230000000000473</v>
      </c>
      <c r="N130">
        <v>-1.4849999999999</v>
      </c>
      <c r="O130">
        <f>IF(AND(Table13[[#This Row],[low_dif_s]]&lt;-4.3,Table13[[#This Row],[high_dif_s]]&lt;3.3),1,0)</f>
        <v>0</v>
      </c>
      <c r="P130" t="str">
        <f>IF(Table13[[#This Row],[prediction]]=0,"none",
IF(AND(Table13[[#This Row],[prediction]]=1,Table13[[#This Row],[y_l]]=1),TRUE,FALSE))</f>
        <v>none</v>
      </c>
      <c r="Q130" t="str">
        <f>IF(Table13[[#This Row],[prediction_s]]=0,"none",
IF(AND(Table13[[#This Row],[prediction_s]]=1,Table13[[#This Row],[y_s]]=1),TRUE,FALSE))</f>
        <v>none</v>
      </c>
    </row>
    <row r="131" spans="1:17" x14ac:dyDescent="0.25">
      <c r="A131" s="1">
        <v>45027.916666666664</v>
      </c>
      <c r="B131">
        <v>2002.48</v>
      </c>
      <c r="C131">
        <v>2006.2329999999999</v>
      </c>
      <c r="D131">
        <v>2001.617</v>
      </c>
      <c r="E131">
        <v>2004.17</v>
      </c>
      <c r="F131">
        <v>0</v>
      </c>
      <c r="G131" t="s">
        <v>9</v>
      </c>
      <c r="H131" t="s">
        <v>9</v>
      </c>
      <c r="I131">
        <v>0</v>
      </c>
      <c r="J131">
        <v>2.5819999999998799</v>
      </c>
      <c r="K131">
        <v>-3.1800000000000637</v>
      </c>
      <c r="L131">
        <f t="shared" si="2"/>
        <v>0</v>
      </c>
      <c r="M131">
        <v>2.5819999999998799</v>
      </c>
      <c r="N131">
        <v>-3.1800000000000637</v>
      </c>
      <c r="O131">
        <f>IF(AND(Table13[[#This Row],[low_dif_s]]&lt;-4.3,Table13[[#This Row],[high_dif_s]]&lt;3.3),1,0)</f>
        <v>0</v>
      </c>
      <c r="P131" t="str">
        <f>IF(Table13[[#This Row],[prediction]]=0,"none",
IF(AND(Table13[[#This Row],[prediction]]=1,Table13[[#This Row],[y_l]]=1),TRUE,FALSE))</f>
        <v>none</v>
      </c>
      <c r="Q131" t="str">
        <f>IF(Table13[[#This Row],[prediction_s]]=0,"none",
IF(AND(Table13[[#This Row],[prediction_s]]=1,Table13[[#This Row],[y_s]]=1),TRUE,FALSE))</f>
        <v>none</v>
      </c>
    </row>
    <row r="132" spans="1:17" x14ac:dyDescent="0.25">
      <c r="A132" s="1">
        <v>45027.958333333336</v>
      </c>
      <c r="B132">
        <v>2004.15</v>
      </c>
      <c r="C132">
        <v>2006.598</v>
      </c>
      <c r="D132">
        <v>2003.9380000000001</v>
      </c>
      <c r="E132">
        <v>2006.2190000000001</v>
      </c>
      <c r="F132">
        <v>0</v>
      </c>
      <c r="G132" t="s">
        <v>9</v>
      </c>
      <c r="H132" t="s">
        <v>9</v>
      </c>
      <c r="I132">
        <v>0</v>
      </c>
      <c r="J132">
        <v>0.53299999999990177</v>
      </c>
      <c r="K132">
        <v>-5.2290000000000418</v>
      </c>
      <c r="L132">
        <f t="shared" si="2"/>
        <v>0</v>
      </c>
      <c r="M132">
        <v>0.53299999999990177</v>
      </c>
      <c r="N132">
        <v>-5.2290000000000418</v>
      </c>
      <c r="O132">
        <f>IF(AND(Table13[[#This Row],[low_dif_s]]&lt;-4.3,Table13[[#This Row],[high_dif_s]]&lt;3.3),1,0)</f>
        <v>1</v>
      </c>
      <c r="P132" t="str">
        <f>IF(Table13[[#This Row],[prediction]]=0,"none",
IF(AND(Table13[[#This Row],[prediction]]=1,Table13[[#This Row],[y_l]]=1),TRUE,FALSE))</f>
        <v>none</v>
      </c>
      <c r="Q132" t="str">
        <f>IF(Table13[[#This Row],[prediction_s]]=0,"none",
IF(AND(Table13[[#This Row],[prediction_s]]=1,Table13[[#This Row],[y_s]]=1),TRUE,FALSE))</f>
        <v>none</v>
      </c>
    </row>
    <row r="133" spans="1:17" x14ac:dyDescent="0.25">
      <c r="A133" s="1">
        <v>45028</v>
      </c>
      <c r="B133">
        <v>2006.1990000000001</v>
      </c>
      <c r="C133">
        <v>2006.4159999999999</v>
      </c>
      <c r="D133">
        <v>2000.99</v>
      </c>
      <c r="E133">
        <v>2005.586</v>
      </c>
      <c r="F133">
        <v>0</v>
      </c>
      <c r="G133" t="s">
        <v>9</v>
      </c>
      <c r="H133" t="s">
        <v>9</v>
      </c>
      <c r="I133">
        <v>0</v>
      </c>
      <c r="J133">
        <v>1.16599999999994</v>
      </c>
      <c r="K133">
        <v>-2.7170000000000982</v>
      </c>
      <c r="L133">
        <f t="shared" si="2"/>
        <v>0</v>
      </c>
      <c r="M133">
        <v>1.16599999999994</v>
      </c>
      <c r="N133">
        <v>-2.7170000000000982</v>
      </c>
      <c r="O133">
        <f>IF(AND(Table13[[#This Row],[low_dif_s]]&lt;-4.3,Table13[[#This Row],[high_dif_s]]&lt;3.3),1,0)</f>
        <v>0</v>
      </c>
      <c r="P133" t="str">
        <f>IF(Table13[[#This Row],[prediction]]=0,"none",
IF(AND(Table13[[#This Row],[prediction]]=1,Table13[[#This Row],[y_l]]=1),TRUE,FALSE))</f>
        <v>none</v>
      </c>
      <c r="Q133" t="str">
        <f>IF(Table13[[#This Row],[prediction_s]]=0,"none",
IF(AND(Table13[[#This Row],[prediction_s]]=1,Table13[[#This Row],[y_s]]=1),TRUE,FALSE))</f>
        <v>none</v>
      </c>
    </row>
    <row r="134" spans="1:17" x14ac:dyDescent="0.25">
      <c r="A134" s="1">
        <v>45028.041666666664</v>
      </c>
      <c r="B134">
        <v>2005.6179999999999</v>
      </c>
      <c r="C134">
        <v>2005.8789999999999</v>
      </c>
      <c r="D134">
        <v>2003.971</v>
      </c>
      <c r="E134">
        <v>2004.5129999999999</v>
      </c>
      <c r="F134">
        <v>0</v>
      </c>
      <c r="G134" t="s">
        <v>9</v>
      </c>
      <c r="H134" t="s">
        <v>9</v>
      </c>
      <c r="I134">
        <v>0</v>
      </c>
      <c r="J134">
        <v>2.2390000000000327</v>
      </c>
      <c r="K134">
        <v>-1.6440000000000055</v>
      </c>
      <c r="L134">
        <f t="shared" si="2"/>
        <v>0</v>
      </c>
      <c r="M134">
        <v>2.2390000000000327</v>
      </c>
      <c r="N134">
        <v>-1.6440000000000055</v>
      </c>
      <c r="O134">
        <f>IF(AND(Table13[[#This Row],[low_dif_s]]&lt;-4.3,Table13[[#This Row],[high_dif_s]]&lt;3.3),1,0)</f>
        <v>0</v>
      </c>
      <c r="P134" t="str">
        <f>IF(Table13[[#This Row],[prediction]]=0,"none",
IF(AND(Table13[[#This Row],[prediction]]=1,Table13[[#This Row],[y_l]]=1),TRUE,FALSE))</f>
        <v>none</v>
      </c>
      <c r="Q134" t="str">
        <f>IF(Table13[[#This Row],[prediction_s]]=0,"none",
IF(AND(Table13[[#This Row],[prediction_s]]=1,Table13[[#This Row],[y_s]]=1),TRUE,FALSE))</f>
        <v>none</v>
      </c>
    </row>
    <row r="135" spans="1:17" x14ac:dyDescent="0.25">
      <c r="A135" s="1">
        <v>45028.083333333336</v>
      </c>
      <c r="B135">
        <v>2004.4880000000001</v>
      </c>
      <c r="C135">
        <v>2006.752</v>
      </c>
      <c r="D135">
        <v>2003.4649999999999</v>
      </c>
      <c r="E135">
        <v>2004.088</v>
      </c>
      <c r="F135">
        <v>0</v>
      </c>
      <c r="G135" t="s">
        <v>9</v>
      </c>
      <c r="H135" t="s">
        <v>9</v>
      </c>
      <c r="I135">
        <v>0</v>
      </c>
      <c r="J135">
        <v>1.4100000000000819</v>
      </c>
      <c r="K135">
        <v>-1.2190000000000509</v>
      </c>
      <c r="L135">
        <f t="shared" si="2"/>
        <v>0</v>
      </c>
      <c r="M135">
        <v>1.4100000000000819</v>
      </c>
      <c r="N135">
        <v>-1.2190000000000509</v>
      </c>
      <c r="O135">
        <f>IF(AND(Table13[[#This Row],[low_dif_s]]&lt;-4.3,Table13[[#This Row],[high_dif_s]]&lt;3.3),1,0)</f>
        <v>0</v>
      </c>
      <c r="P135" t="str">
        <f>IF(Table13[[#This Row],[prediction]]=0,"none",
IF(AND(Table13[[#This Row],[prediction]]=1,Table13[[#This Row],[y_l]]=1),TRUE,FALSE))</f>
        <v>none</v>
      </c>
      <c r="Q135" t="str">
        <f>IF(Table13[[#This Row],[prediction_s]]=0,"none",
IF(AND(Table13[[#This Row],[prediction_s]]=1,Table13[[#This Row],[y_s]]=1),TRUE,FALSE))</f>
        <v>none</v>
      </c>
    </row>
    <row r="136" spans="1:17" x14ac:dyDescent="0.25">
      <c r="A136" s="1">
        <v>45028.125</v>
      </c>
      <c r="B136">
        <v>2004.12</v>
      </c>
      <c r="C136">
        <v>2004.6389999999999</v>
      </c>
      <c r="D136">
        <v>2002.8689999999999</v>
      </c>
      <c r="E136">
        <v>2003.567</v>
      </c>
      <c r="F136">
        <v>0</v>
      </c>
      <c r="G136" t="s">
        <v>9</v>
      </c>
      <c r="H136" t="s">
        <v>9</v>
      </c>
      <c r="I136">
        <v>0</v>
      </c>
      <c r="J136">
        <v>11.3599999999999</v>
      </c>
      <c r="K136">
        <v>-0.5340000000001055</v>
      </c>
      <c r="L136">
        <f t="shared" si="2"/>
        <v>1</v>
      </c>
      <c r="M136">
        <v>11.3599999999999</v>
      </c>
      <c r="N136">
        <v>-0.5340000000001055</v>
      </c>
      <c r="O136">
        <f>IF(AND(Table13[[#This Row],[low_dif_s]]&lt;-4.3,Table13[[#This Row],[high_dif_s]]&lt;3.3),1,0)</f>
        <v>0</v>
      </c>
      <c r="P136" t="str">
        <f>IF(Table13[[#This Row],[prediction]]=0,"none",
IF(AND(Table13[[#This Row],[prediction]]=1,Table13[[#This Row],[y_l]]=1),TRUE,FALSE))</f>
        <v>none</v>
      </c>
      <c r="Q136" t="str">
        <f>IF(Table13[[#This Row],[prediction_s]]=0,"none",
IF(AND(Table13[[#This Row],[prediction_s]]=1,Table13[[#This Row],[y_s]]=1),TRUE,FALSE))</f>
        <v>none</v>
      </c>
    </row>
    <row r="137" spans="1:17" x14ac:dyDescent="0.25">
      <c r="A137" s="1">
        <v>45028.208333333336</v>
      </c>
      <c r="B137">
        <v>2003.258</v>
      </c>
      <c r="C137">
        <v>2004.327</v>
      </c>
      <c r="D137">
        <v>2003.0329999999999</v>
      </c>
      <c r="E137">
        <v>2003.864</v>
      </c>
      <c r="F137">
        <v>0</v>
      </c>
      <c r="G137" t="s">
        <v>9</v>
      </c>
      <c r="H137" t="s">
        <v>9</v>
      </c>
      <c r="I137">
        <v>0</v>
      </c>
      <c r="J137">
        <v>15.441000000000031</v>
      </c>
      <c r="K137">
        <v>-0.4090000000001055</v>
      </c>
      <c r="L137">
        <f t="shared" si="2"/>
        <v>1</v>
      </c>
      <c r="M137">
        <v>15.441000000000031</v>
      </c>
      <c r="N137">
        <v>-0.4090000000001055</v>
      </c>
      <c r="O137">
        <f>IF(AND(Table13[[#This Row],[low_dif_s]]&lt;-4.3,Table13[[#This Row],[high_dif_s]]&lt;3.3),1,0)</f>
        <v>0</v>
      </c>
      <c r="P137" t="str">
        <f>IF(Table13[[#This Row],[prediction]]=0,"none",
IF(AND(Table13[[#This Row],[prediction]]=1,Table13[[#This Row],[y_l]]=1),TRUE,FALSE))</f>
        <v>none</v>
      </c>
      <c r="Q137" t="str">
        <f>IF(Table13[[#This Row],[prediction_s]]=0,"none",
IF(AND(Table13[[#This Row],[prediction_s]]=1,Table13[[#This Row],[y_s]]=1),TRUE,FALSE))</f>
        <v>none</v>
      </c>
    </row>
    <row r="138" spans="1:17" x14ac:dyDescent="0.25">
      <c r="A138" s="1">
        <v>45028.25</v>
      </c>
      <c r="B138">
        <v>2003.867</v>
      </c>
      <c r="C138">
        <v>2005.058</v>
      </c>
      <c r="D138">
        <v>2003.4549999999999</v>
      </c>
      <c r="E138">
        <v>2004.6959999999999</v>
      </c>
      <c r="F138">
        <v>0</v>
      </c>
      <c r="G138" t="s">
        <v>9</v>
      </c>
      <c r="H138" t="s">
        <v>9</v>
      </c>
      <c r="I138">
        <v>0</v>
      </c>
      <c r="J138">
        <v>14.609000000000151</v>
      </c>
      <c r="K138">
        <v>-0.73699999999985266</v>
      </c>
      <c r="L138">
        <f t="shared" si="2"/>
        <v>1</v>
      </c>
      <c r="M138">
        <v>14.609000000000151</v>
      </c>
      <c r="N138">
        <v>-0.73699999999985266</v>
      </c>
      <c r="O138">
        <f>IF(AND(Table13[[#This Row],[low_dif_s]]&lt;-4.3,Table13[[#This Row],[high_dif_s]]&lt;3.3),1,0)</f>
        <v>0</v>
      </c>
      <c r="P138" t="str">
        <f>IF(Table13[[#This Row],[prediction]]=0,"none",
IF(AND(Table13[[#This Row],[prediction]]=1,Table13[[#This Row],[y_l]]=1),TRUE,FALSE))</f>
        <v>none</v>
      </c>
      <c r="Q138" t="str">
        <f>IF(Table13[[#This Row],[prediction_s]]=0,"none",
IF(AND(Table13[[#This Row],[prediction_s]]=1,Table13[[#This Row],[y_s]]=1),TRUE,FALSE))</f>
        <v>none</v>
      </c>
    </row>
    <row r="139" spans="1:17" x14ac:dyDescent="0.25">
      <c r="A139" s="1">
        <v>45028.291666666664</v>
      </c>
      <c r="B139">
        <v>2004.713</v>
      </c>
      <c r="C139">
        <v>2005.498</v>
      </c>
      <c r="D139">
        <v>2003.999</v>
      </c>
      <c r="E139">
        <v>2005.4659999999999</v>
      </c>
      <c r="F139">
        <v>0</v>
      </c>
      <c r="G139" t="s">
        <v>9</v>
      </c>
      <c r="H139" t="s">
        <v>9</v>
      </c>
      <c r="I139">
        <v>0</v>
      </c>
      <c r="J139">
        <v>15.643000000000029</v>
      </c>
      <c r="K139">
        <v>-1.5069999999998345</v>
      </c>
      <c r="L139">
        <f t="shared" si="2"/>
        <v>1</v>
      </c>
      <c r="M139">
        <v>15.643000000000029</v>
      </c>
      <c r="N139">
        <v>-1.5069999999998345</v>
      </c>
      <c r="O139">
        <f>IF(AND(Table13[[#This Row],[low_dif_s]]&lt;-4.3,Table13[[#This Row],[high_dif_s]]&lt;3.3),1,0)</f>
        <v>0</v>
      </c>
      <c r="P139" t="str">
        <f>IF(Table13[[#This Row],[prediction]]=0,"none",
IF(AND(Table13[[#This Row],[prediction]]=1,Table13[[#This Row],[y_l]]=1),TRUE,FALSE))</f>
        <v>none</v>
      </c>
      <c r="Q139" t="str">
        <f>IF(Table13[[#This Row],[prediction_s]]=0,"none",
IF(AND(Table13[[#This Row],[prediction_s]]=1,Table13[[#This Row],[y_s]]=1),TRUE,FALSE))</f>
        <v>none</v>
      </c>
    </row>
    <row r="140" spans="1:17" x14ac:dyDescent="0.25">
      <c r="A140" s="1">
        <v>45028.333333333336</v>
      </c>
      <c r="B140">
        <v>2005.4559999999999</v>
      </c>
      <c r="C140">
        <v>2014.9269999999999</v>
      </c>
      <c r="D140">
        <v>2003.9590000000001</v>
      </c>
      <c r="E140">
        <v>2014.607</v>
      </c>
      <c r="F140">
        <v>1</v>
      </c>
      <c r="G140">
        <v>274031800</v>
      </c>
      <c r="H140">
        <v>2015.049</v>
      </c>
      <c r="I140">
        <v>0</v>
      </c>
      <c r="J140">
        <v>6.5019999999999527</v>
      </c>
      <c r="K140">
        <v>-0.7760000000000673</v>
      </c>
      <c r="L140">
        <f t="shared" si="2"/>
        <v>1</v>
      </c>
      <c r="M140">
        <v>6.5019999999999527</v>
      </c>
      <c r="N140">
        <v>-0.7760000000000673</v>
      </c>
      <c r="O140">
        <f>IF(AND(Table13[[#This Row],[low_dif_s]]&lt;-4.3,Table13[[#This Row],[high_dif_s]]&lt;3.3),1,0)</f>
        <v>0</v>
      </c>
      <c r="P140" t="b">
        <f>IF(Table13[[#This Row],[prediction]]=0,"none",
IF(AND(Table13[[#This Row],[prediction]]=1,Table13[[#This Row],[y_l]]=1),TRUE,FALSE))</f>
        <v>1</v>
      </c>
      <c r="Q140" t="str">
        <f>IF(Table13[[#This Row],[prediction_s]]=0,"none",
IF(AND(Table13[[#This Row],[prediction_s]]=1,Table13[[#This Row],[y_s]]=1),TRUE,FALSE))</f>
        <v>none</v>
      </c>
    </row>
    <row r="141" spans="1:17" x14ac:dyDescent="0.25">
      <c r="A141" s="1">
        <v>45028.375</v>
      </c>
      <c r="B141">
        <v>2014.6130000000001</v>
      </c>
      <c r="C141">
        <v>2019.3050000000001</v>
      </c>
      <c r="D141">
        <v>2013.8309999999999</v>
      </c>
      <c r="E141">
        <v>2014.9390000000001</v>
      </c>
      <c r="F141">
        <v>0</v>
      </c>
      <c r="G141" t="s">
        <v>9</v>
      </c>
      <c r="H141" t="s">
        <v>9</v>
      </c>
      <c r="I141">
        <v>0</v>
      </c>
      <c r="J141">
        <v>6.1699999999998454</v>
      </c>
      <c r="K141">
        <v>-1.4010000000000673</v>
      </c>
      <c r="L141">
        <f t="shared" si="2"/>
        <v>1</v>
      </c>
      <c r="M141">
        <v>6.1699999999998454</v>
      </c>
      <c r="N141">
        <v>-1.4010000000000673</v>
      </c>
      <c r="O141">
        <f>IF(AND(Table13[[#This Row],[low_dif_s]]&lt;-4.3,Table13[[#This Row],[high_dif_s]]&lt;3.3),1,0)</f>
        <v>0</v>
      </c>
      <c r="P141" t="str">
        <f>IF(Table13[[#This Row],[prediction]]=0,"none",
IF(AND(Table13[[#This Row],[prediction]]=1,Table13[[#This Row],[y_l]]=1),TRUE,FALSE))</f>
        <v>none</v>
      </c>
      <c r="Q141" t="str">
        <f>IF(Table13[[#This Row],[prediction_s]]=0,"none",
IF(AND(Table13[[#This Row],[prediction_s]]=1,Table13[[#This Row],[y_s]]=1),TRUE,FALSE))</f>
        <v>none</v>
      </c>
    </row>
    <row r="142" spans="1:17" x14ac:dyDescent="0.25">
      <c r="A142" s="1">
        <v>45028.416666666664</v>
      </c>
      <c r="B142">
        <v>2014.952</v>
      </c>
      <c r="C142">
        <v>2018.296</v>
      </c>
      <c r="D142">
        <v>2014.1679999999999</v>
      </c>
      <c r="E142">
        <v>2017.251</v>
      </c>
      <c r="F142">
        <v>0</v>
      </c>
      <c r="G142" t="s">
        <v>9</v>
      </c>
      <c r="H142" t="s">
        <v>9</v>
      </c>
      <c r="I142">
        <v>0</v>
      </c>
      <c r="J142">
        <v>3.8579999999999472</v>
      </c>
      <c r="K142">
        <v>-5.6009999999998854</v>
      </c>
      <c r="L142">
        <f t="shared" si="2"/>
        <v>0</v>
      </c>
      <c r="M142">
        <v>3.8579999999999472</v>
      </c>
      <c r="N142">
        <v>-5.6009999999998854</v>
      </c>
      <c r="O142">
        <f>IF(AND(Table13[[#This Row],[low_dif_s]]&lt;-4.3,Table13[[#This Row],[high_dif_s]]&lt;3.3),1,0)</f>
        <v>0</v>
      </c>
      <c r="P142" t="str">
        <f>IF(Table13[[#This Row],[prediction]]=0,"none",
IF(AND(Table13[[#This Row],[prediction]]=1,Table13[[#This Row],[y_l]]=1),TRUE,FALSE))</f>
        <v>none</v>
      </c>
      <c r="Q142" t="str">
        <f>IF(Table13[[#This Row],[prediction_s]]=0,"none",
IF(AND(Table13[[#This Row],[prediction_s]]=1,Table13[[#This Row],[y_s]]=1),TRUE,FALSE))</f>
        <v>none</v>
      </c>
    </row>
    <row r="143" spans="1:17" x14ac:dyDescent="0.25">
      <c r="A143" s="1">
        <v>45028.458333333336</v>
      </c>
      <c r="B143">
        <v>2017.288</v>
      </c>
      <c r="C143">
        <v>2021.1089999999999</v>
      </c>
      <c r="D143">
        <v>2017.106</v>
      </c>
      <c r="E143">
        <v>2020.3779999999999</v>
      </c>
      <c r="F143">
        <v>0</v>
      </c>
      <c r="G143" t="s">
        <v>9</v>
      </c>
      <c r="H143" t="s">
        <v>9</v>
      </c>
      <c r="I143">
        <v>0</v>
      </c>
      <c r="J143">
        <v>0.40499999999997272</v>
      </c>
      <c r="K143">
        <v>-11.394000000000005</v>
      </c>
      <c r="L143">
        <f t="shared" si="2"/>
        <v>0</v>
      </c>
      <c r="M143">
        <v>0.40499999999997272</v>
      </c>
      <c r="N143">
        <v>-11.394000000000005</v>
      </c>
      <c r="O143">
        <f>IF(AND(Table13[[#This Row],[low_dif_s]]&lt;-4.3,Table13[[#This Row],[high_dif_s]]&lt;3.3),1,0)</f>
        <v>1</v>
      </c>
      <c r="P143" t="str">
        <f>IF(Table13[[#This Row],[prediction]]=0,"none",
IF(AND(Table13[[#This Row],[prediction]]=1,Table13[[#This Row],[y_l]]=1),TRUE,FALSE))</f>
        <v>none</v>
      </c>
      <c r="Q143" t="str">
        <f>IF(Table13[[#This Row],[prediction_s]]=0,"none",
IF(AND(Table13[[#This Row],[prediction_s]]=1,Table13[[#This Row],[y_s]]=1),TRUE,FALSE))</f>
        <v>none</v>
      </c>
    </row>
    <row r="144" spans="1:17" x14ac:dyDescent="0.25">
      <c r="A144" s="1">
        <v>45028.5</v>
      </c>
      <c r="B144">
        <v>2020.404</v>
      </c>
      <c r="C144">
        <v>2020.7829999999999</v>
      </c>
      <c r="D144">
        <v>2017.6120000000001</v>
      </c>
      <c r="E144">
        <v>2018.261</v>
      </c>
      <c r="F144">
        <v>0</v>
      </c>
      <c r="G144">
        <v>274142513</v>
      </c>
      <c r="H144">
        <v>2017.9849999999999</v>
      </c>
      <c r="I144">
        <v>1</v>
      </c>
      <c r="J144">
        <v>0.52899999999999636</v>
      </c>
      <c r="K144">
        <v>-9.6589999999998781</v>
      </c>
      <c r="L144">
        <f t="shared" si="2"/>
        <v>0</v>
      </c>
      <c r="M144">
        <v>0.52899999999999636</v>
      </c>
      <c r="N144">
        <v>-9.6589999999998781</v>
      </c>
      <c r="O144">
        <f>IF(AND(Table13[[#This Row],[low_dif_s]]&lt;-4.3,Table13[[#This Row],[high_dif_s]]&lt;3.3),1,0)</f>
        <v>1</v>
      </c>
      <c r="P144" t="str">
        <f>IF(Table13[[#This Row],[prediction]]=0,"none",
IF(AND(Table13[[#This Row],[prediction]]=1,Table13[[#This Row],[y_l]]=1),TRUE,FALSE))</f>
        <v>none</v>
      </c>
      <c r="Q144" t="b">
        <f>IF(Table13[[#This Row],[prediction_s]]=0,"none",
IF(AND(Table13[[#This Row],[prediction_s]]=1,Table13[[#This Row],[y_s]]=1),TRUE,FALSE))</f>
        <v>1</v>
      </c>
    </row>
    <row r="145" spans="1:17" x14ac:dyDescent="0.25">
      <c r="A145" s="1">
        <v>45028.541666666664</v>
      </c>
      <c r="B145">
        <v>2018.2270000000001</v>
      </c>
      <c r="C145">
        <v>2018.79</v>
      </c>
      <c r="D145">
        <v>2013.538</v>
      </c>
      <c r="E145">
        <v>2015.654</v>
      </c>
      <c r="F145">
        <v>0</v>
      </c>
      <c r="G145">
        <v>274191731</v>
      </c>
      <c r="H145">
        <v>2015.6869999999999</v>
      </c>
      <c r="I145">
        <v>1</v>
      </c>
      <c r="J145">
        <v>0.93499999999994543</v>
      </c>
      <c r="K145">
        <v>-8.4179999999998927</v>
      </c>
      <c r="L145">
        <f t="shared" si="2"/>
        <v>0</v>
      </c>
      <c r="M145">
        <v>0.93499999999994543</v>
      </c>
      <c r="N145">
        <v>-8.4179999999998927</v>
      </c>
      <c r="O145">
        <f>IF(AND(Table13[[#This Row],[low_dif_s]]&lt;-4.3,Table13[[#This Row],[high_dif_s]]&lt;3.3),1,0)</f>
        <v>1</v>
      </c>
      <c r="P145" t="str">
        <f>IF(Table13[[#This Row],[prediction]]=0,"none",
IF(AND(Table13[[#This Row],[prediction]]=1,Table13[[#This Row],[y_l]]=1),TRUE,FALSE))</f>
        <v>none</v>
      </c>
      <c r="Q145" t="b">
        <f>IF(Table13[[#This Row],[prediction_s]]=0,"none",
IF(AND(Table13[[#This Row],[prediction_s]]=1,Table13[[#This Row],[y_s]]=1),TRUE,FALSE))</f>
        <v>1</v>
      </c>
    </row>
    <row r="146" spans="1:17" x14ac:dyDescent="0.25">
      <c r="A146" s="1">
        <v>45028.583333333336</v>
      </c>
      <c r="B146">
        <v>2015.6569999999999</v>
      </c>
      <c r="C146">
        <v>2016.5889999999999</v>
      </c>
      <c r="D146">
        <v>2011.65</v>
      </c>
      <c r="E146">
        <v>2012.991</v>
      </c>
      <c r="F146">
        <v>0</v>
      </c>
      <c r="G146">
        <v>274241070</v>
      </c>
      <c r="H146">
        <v>2013.02</v>
      </c>
      <c r="I146">
        <v>1</v>
      </c>
      <c r="J146">
        <v>0.72700000000008913</v>
      </c>
      <c r="K146">
        <v>-5.7549999999998818</v>
      </c>
      <c r="L146">
        <f t="shared" si="2"/>
        <v>0</v>
      </c>
      <c r="M146">
        <v>0.72700000000008913</v>
      </c>
      <c r="N146">
        <v>-5.7549999999998818</v>
      </c>
      <c r="O146">
        <f>IF(AND(Table13[[#This Row],[low_dif_s]]&lt;-4.3,Table13[[#This Row],[high_dif_s]]&lt;3.3),1,0)</f>
        <v>1</v>
      </c>
      <c r="P146" t="str">
        <f>IF(Table13[[#This Row],[prediction]]=0,"none",
IF(AND(Table13[[#This Row],[prediction]]=1,Table13[[#This Row],[y_l]]=1),TRUE,FALSE))</f>
        <v>none</v>
      </c>
      <c r="Q146" t="b">
        <f>IF(Table13[[#This Row],[prediction_s]]=0,"none",
IF(AND(Table13[[#This Row],[prediction_s]]=1,Table13[[#This Row],[y_s]]=1),TRUE,FALSE))</f>
        <v>1</v>
      </c>
    </row>
    <row r="147" spans="1:17" x14ac:dyDescent="0.25">
      <c r="A147" s="1">
        <v>45028.625</v>
      </c>
      <c r="B147">
        <v>2013.02</v>
      </c>
      <c r="C147">
        <v>2013.7180000000001</v>
      </c>
      <c r="D147">
        <v>2008.9839999999999</v>
      </c>
      <c r="E147">
        <v>2009.0709999999999</v>
      </c>
      <c r="F147">
        <v>0</v>
      </c>
      <c r="G147">
        <v>274288561</v>
      </c>
      <c r="H147">
        <v>2009.002</v>
      </c>
      <c r="I147">
        <v>1</v>
      </c>
      <c r="J147">
        <v>19.093000000000075</v>
      </c>
      <c r="K147">
        <v>-2.8129999999998745</v>
      </c>
      <c r="L147">
        <f t="shared" si="2"/>
        <v>1</v>
      </c>
      <c r="M147">
        <v>19.093000000000075</v>
      </c>
      <c r="N147">
        <v>-2.8129999999998745</v>
      </c>
      <c r="O147">
        <f>IF(AND(Table13[[#This Row],[low_dif_s]]&lt;-4.3,Table13[[#This Row],[high_dif_s]]&lt;3.3),1,0)</f>
        <v>0</v>
      </c>
      <c r="P147" t="str">
        <f>IF(Table13[[#This Row],[prediction]]=0,"none",
IF(AND(Table13[[#This Row],[prediction]]=1,Table13[[#This Row],[y_l]]=1),TRUE,FALSE))</f>
        <v>none</v>
      </c>
      <c r="Q147" t="b">
        <f>IF(Table13[[#This Row],[prediction_s]]=0,"none",
IF(AND(Table13[[#This Row],[prediction_s]]=1,Table13[[#This Row],[y_s]]=1),TRUE,FALSE))</f>
        <v>0</v>
      </c>
    </row>
    <row r="148" spans="1:17" x14ac:dyDescent="0.25">
      <c r="A148" s="1">
        <v>45028.666666666664</v>
      </c>
      <c r="B148">
        <v>2009.067</v>
      </c>
      <c r="C148">
        <v>2011.5650000000001</v>
      </c>
      <c r="D148">
        <v>2008.6020000000001</v>
      </c>
      <c r="E148">
        <v>2010.87</v>
      </c>
      <c r="F148">
        <v>0</v>
      </c>
      <c r="G148" t="s">
        <v>9</v>
      </c>
      <c r="H148" t="s">
        <v>9</v>
      </c>
      <c r="I148">
        <v>0</v>
      </c>
      <c r="J148">
        <v>17.294000000000096</v>
      </c>
      <c r="K148">
        <v>-9.88799999999992</v>
      </c>
      <c r="L148">
        <f t="shared" si="2"/>
        <v>0</v>
      </c>
      <c r="M148">
        <v>17.294000000000096</v>
      </c>
      <c r="N148">
        <v>-9.88799999999992</v>
      </c>
      <c r="O148">
        <f>IF(AND(Table13[[#This Row],[low_dif_s]]&lt;-4.3,Table13[[#This Row],[high_dif_s]]&lt;3.3),1,0)</f>
        <v>0</v>
      </c>
      <c r="P148" t="str">
        <f>IF(Table13[[#This Row],[prediction]]=0,"none",
IF(AND(Table13[[#This Row],[prediction]]=1,Table13[[#This Row],[y_l]]=1),TRUE,FALSE))</f>
        <v>none</v>
      </c>
      <c r="Q148" t="str">
        <f>IF(Table13[[#This Row],[prediction_s]]=0,"none",
IF(AND(Table13[[#This Row],[prediction_s]]=1,Table13[[#This Row],[y_s]]=1),TRUE,FALSE))</f>
        <v>none</v>
      </c>
    </row>
    <row r="149" spans="1:17" x14ac:dyDescent="0.25">
      <c r="A149" s="1">
        <v>45028.708333333336</v>
      </c>
      <c r="B149">
        <v>2010.838</v>
      </c>
      <c r="C149">
        <v>2011.5409999999999</v>
      </c>
      <c r="D149">
        <v>2007.2360000000001</v>
      </c>
      <c r="E149">
        <v>2008.8510000000001</v>
      </c>
      <c r="F149">
        <v>0</v>
      </c>
      <c r="G149">
        <v>274339831</v>
      </c>
      <c r="H149">
        <v>2008.8489999999999</v>
      </c>
      <c r="I149">
        <v>1</v>
      </c>
      <c r="J149">
        <v>19.312999999999874</v>
      </c>
      <c r="K149">
        <v>-7.8690000000001419</v>
      </c>
      <c r="L149">
        <f t="shared" si="2"/>
        <v>0</v>
      </c>
      <c r="M149">
        <v>19.312999999999874</v>
      </c>
      <c r="N149">
        <v>-7.8690000000001419</v>
      </c>
      <c r="O149">
        <f>IF(AND(Table13[[#This Row],[low_dif_s]]&lt;-4.3,Table13[[#This Row],[high_dif_s]]&lt;3.3),1,0)</f>
        <v>0</v>
      </c>
      <c r="P149" t="str">
        <f>IF(Table13[[#This Row],[prediction]]=0,"none",
IF(AND(Table13[[#This Row],[prediction]]=1,Table13[[#This Row],[y_l]]=1),TRUE,FALSE))</f>
        <v>none</v>
      </c>
      <c r="Q149" t="b">
        <f>IF(Table13[[#This Row],[prediction_s]]=0,"none",
IF(AND(Table13[[#This Row],[prediction_s]]=1,Table13[[#This Row],[y_s]]=1),TRUE,FALSE))</f>
        <v>0</v>
      </c>
    </row>
    <row r="150" spans="1:17" x14ac:dyDescent="0.25">
      <c r="A150" s="1">
        <v>45028.75</v>
      </c>
      <c r="B150">
        <v>2008.883</v>
      </c>
      <c r="C150">
        <v>2010.2809999999999</v>
      </c>
      <c r="D150">
        <v>2007.3209999999999</v>
      </c>
      <c r="E150">
        <v>2007.7349999999999</v>
      </c>
      <c r="F150">
        <v>0</v>
      </c>
      <c r="G150" t="s">
        <v>9</v>
      </c>
      <c r="H150" t="s">
        <v>9</v>
      </c>
      <c r="I150">
        <v>0</v>
      </c>
      <c r="J150">
        <v>20.429000000000087</v>
      </c>
      <c r="K150">
        <v>-6.7529999999999291</v>
      </c>
      <c r="L150">
        <f t="shared" si="2"/>
        <v>0</v>
      </c>
      <c r="M150">
        <v>20.429000000000087</v>
      </c>
      <c r="N150">
        <v>-6.7529999999999291</v>
      </c>
      <c r="O150">
        <f>IF(AND(Table13[[#This Row],[low_dif_s]]&lt;-4.3,Table13[[#This Row],[high_dif_s]]&lt;3.3),1,0)</f>
        <v>0</v>
      </c>
      <c r="P150" t="str">
        <f>IF(Table13[[#This Row],[prediction]]=0,"none",
IF(AND(Table13[[#This Row],[prediction]]=1,Table13[[#This Row],[y_l]]=1),TRUE,FALSE))</f>
        <v>none</v>
      </c>
      <c r="Q150" t="str">
        <f>IF(Table13[[#This Row],[prediction_s]]=0,"none",
IF(AND(Table13[[#This Row],[prediction_s]]=1,Table13[[#This Row],[y_s]]=1),TRUE,FALSE))</f>
        <v>none</v>
      </c>
    </row>
    <row r="151" spans="1:17" x14ac:dyDescent="0.25">
      <c r="A151" s="1">
        <v>45028.791666666664</v>
      </c>
      <c r="B151">
        <v>2007.701</v>
      </c>
      <c r="C151">
        <v>2028.164</v>
      </c>
      <c r="D151">
        <v>2006.258</v>
      </c>
      <c r="E151">
        <v>2022.25</v>
      </c>
      <c r="F151">
        <v>1</v>
      </c>
      <c r="G151">
        <v>274448495</v>
      </c>
      <c r="H151">
        <v>2022.66</v>
      </c>
      <c r="I151">
        <v>0</v>
      </c>
      <c r="J151">
        <v>1.58400000000006</v>
      </c>
      <c r="K151">
        <v>-21.268000000000029</v>
      </c>
      <c r="L151">
        <f t="shared" si="2"/>
        <v>0</v>
      </c>
      <c r="M151">
        <v>1.58400000000006</v>
      </c>
      <c r="N151">
        <v>-21.268000000000029</v>
      </c>
      <c r="O151">
        <f>IF(AND(Table13[[#This Row],[low_dif_s]]&lt;-4.3,Table13[[#This Row],[high_dif_s]]&lt;3.3),1,0)</f>
        <v>1</v>
      </c>
      <c r="P151" t="b">
        <f>IF(Table13[[#This Row],[prediction]]=0,"none",
IF(AND(Table13[[#This Row],[prediction]]=1,Table13[[#This Row],[y_l]]=1),TRUE,FALSE))</f>
        <v>0</v>
      </c>
      <c r="Q151" t="str">
        <f>IF(Table13[[#This Row],[prediction_s]]=0,"none",
IF(AND(Table13[[#This Row],[prediction_s]]=1,Table13[[#This Row],[y_s]]=1),TRUE,FALSE))</f>
        <v>none</v>
      </c>
    </row>
    <row r="152" spans="1:17" x14ac:dyDescent="0.25">
      <c r="A152" s="1">
        <v>45028.833333333336</v>
      </c>
      <c r="B152">
        <v>2022.2840000000001</v>
      </c>
      <c r="C152">
        <v>2023.8340000000001</v>
      </c>
      <c r="D152">
        <v>2000.982</v>
      </c>
      <c r="E152">
        <v>2007.8009999999999</v>
      </c>
      <c r="F152">
        <v>0</v>
      </c>
      <c r="G152">
        <v>274509678</v>
      </c>
      <c r="H152">
        <v>2007.85</v>
      </c>
      <c r="I152">
        <v>1</v>
      </c>
      <c r="J152">
        <v>5.3220000000001164</v>
      </c>
      <c r="K152">
        <v>-4.6959999999999127</v>
      </c>
      <c r="L152">
        <f t="shared" si="2"/>
        <v>0</v>
      </c>
      <c r="M152">
        <v>5.3220000000001164</v>
      </c>
      <c r="N152">
        <v>-4.6959999999999127</v>
      </c>
      <c r="O152">
        <f>IF(AND(Table13[[#This Row],[low_dif_s]]&lt;-4.3,Table13[[#This Row],[high_dif_s]]&lt;3.3),1,0)</f>
        <v>0</v>
      </c>
      <c r="P152" t="str">
        <f>IF(Table13[[#This Row],[prediction]]=0,"none",
IF(AND(Table13[[#This Row],[prediction]]=1,Table13[[#This Row],[y_l]]=1),TRUE,FALSE))</f>
        <v>none</v>
      </c>
      <c r="Q152" t="b">
        <f>IF(Table13[[#This Row],[prediction_s]]=0,"none",
IF(AND(Table13[[#This Row],[prediction_s]]=1,Table13[[#This Row],[y_s]]=1),TRUE,FALSE))</f>
        <v>0</v>
      </c>
    </row>
    <row r="153" spans="1:17" x14ac:dyDescent="0.25">
      <c r="A153" s="1">
        <v>45028.875</v>
      </c>
      <c r="B153">
        <v>2007.8320000000001</v>
      </c>
      <c r="C153">
        <v>2013.123</v>
      </c>
      <c r="D153">
        <v>2003.105</v>
      </c>
      <c r="E153">
        <v>2006.954</v>
      </c>
      <c r="F153">
        <v>0</v>
      </c>
      <c r="G153" t="s">
        <v>9</v>
      </c>
      <c r="H153" t="s">
        <v>9</v>
      </c>
      <c r="I153">
        <v>0</v>
      </c>
      <c r="J153">
        <v>9.9950000000001182</v>
      </c>
      <c r="K153">
        <v>-1.7079999999998563</v>
      </c>
      <c r="L153">
        <f t="shared" si="2"/>
        <v>1</v>
      </c>
      <c r="M153">
        <v>9.9950000000001182</v>
      </c>
      <c r="N153">
        <v>-1.7079999999998563</v>
      </c>
      <c r="O153">
        <f>IF(AND(Table13[[#This Row],[low_dif_s]]&lt;-4.3,Table13[[#This Row],[high_dif_s]]&lt;3.3),1,0)</f>
        <v>0</v>
      </c>
      <c r="P153" t="str">
        <f>IF(Table13[[#This Row],[prediction]]=0,"none",
IF(AND(Table13[[#This Row],[prediction]]=1,Table13[[#This Row],[y_l]]=1),TRUE,FALSE))</f>
        <v>none</v>
      </c>
      <c r="Q153" t="str">
        <f>IF(Table13[[#This Row],[prediction_s]]=0,"none",
IF(AND(Table13[[#This Row],[prediction_s]]=1,Table13[[#This Row],[y_s]]=1),TRUE,FALSE))</f>
        <v>none</v>
      </c>
    </row>
    <row r="154" spans="1:17" x14ac:dyDescent="0.25">
      <c r="A154" s="1">
        <v>45028.916666666664</v>
      </c>
      <c r="B154">
        <v>2006.9870000000001</v>
      </c>
      <c r="C154">
        <v>2009.47</v>
      </c>
      <c r="D154">
        <v>2005.645</v>
      </c>
      <c r="E154">
        <v>2005.817</v>
      </c>
      <c r="F154">
        <v>0</v>
      </c>
      <c r="G154" t="s">
        <v>9</v>
      </c>
      <c r="H154" t="s">
        <v>9</v>
      </c>
      <c r="I154">
        <v>0</v>
      </c>
      <c r="J154">
        <v>11.132000000000062</v>
      </c>
      <c r="K154">
        <v>-0.57099999999991269</v>
      </c>
      <c r="L154">
        <f t="shared" si="2"/>
        <v>1</v>
      </c>
      <c r="M154">
        <v>11.132000000000062</v>
      </c>
      <c r="N154">
        <v>-0.57099999999991269</v>
      </c>
      <c r="O154">
        <f>IF(AND(Table13[[#This Row],[low_dif_s]]&lt;-4.3,Table13[[#This Row],[high_dif_s]]&lt;3.3),1,0)</f>
        <v>0</v>
      </c>
      <c r="P154" t="str">
        <f>IF(Table13[[#This Row],[prediction]]=0,"none",
IF(AND(Table13[[#This Row],[prediction]]=1,Table13[[#This Row],[y_l]]=1),TRUE,FALSE))</f>
        <v>none</v>
      </c>
      <c r="Q154" t="str">
        <f>IF(Table13[[#This Row],[prediction_s]]=0,"none",
IF(AND(Table13[[#This Row],[prediction_s]]=1,Table13[[#This Row],[y_s]]=1),TRUE,FALSE))</f>
        <v>none</v>
      </c>
    </row>
    <row r="155" spans="1:17" x14ac:dyDescent="0.25">
      <c r="A155" s="1">
        <v>45028.958333333336</v>
      </c>
      <c r="B155">
        <v>2005.7850000000001</v>
      </c>
      <c r="C155">
        <v>2009.3720000000001</v>
      </c>
      <c r="D155">
        <v>2005.2460000000001</v>
      </c>
      <c r="E155">
        <v>2007.8720000000001</v>
      </c>
      <c r="F155">
        <v>0</v>
      </c>
      <c r="G155" t="s">
        <v>9</v>
      </c>
      <c r="H155" t="s">
        <v>9</v>
      </c>
      <c r="I155">
        <v>0</v>
      </c>
      <c r="J155">
        <v>9.0769999999999982</v>
      </c>
      <c r="K155">
        <v>-1.3680000000001655</v>
      </c>
      <c r="L155">
        <f t="shared" si="2"/>
        <v>1</v>
      </c>
      <c r="M155">
        <v>9.0769999999999982</v>
      </c>
      <c r="N155">
        <v>-1.3680000000001655</v>
      </c>
      <c r="O155">
        <f>IF(AND(Table13[[#This Row],[low_dif_s]]&lt;-4.3,Table13[[#This Row],[high_dif_s]]&lt;3.3),1,0)</f>
        <v>0</v>
      </c>
      <c r="P155" t="str">
        <f>IF(Table13[[#This Row],[prediction]]=0,"none",
IF(AND(Table13[[#This Row],[prediction]]=1,Table13[[#This Row],[y_l]]=1),TRUE,FALSE))</f>
        <v>none</v>
      </c>
      <c r="Q155" t="str">
        <f>IF(Table13[[#This Row],[prediction_s]]=0,"none",
IF(AND(Table13[[#This Row],[prediction_s]]=1,Table13[[#This Row],[y_s]]=1),TRUE,FALSE))</f>
        <v>none</v>
      </c>
    </row>
    <row r="156" spans="1:17" x14ac:dyDescent="0.25">
      <c r="A156" s="1">
        <v>45029</v>
      </c>
      <c r="B156">
        <v>2007.8679999999999</v>
      </c>
      <c r="C156">
        <v>2012.604</v>
      </c>
      <c r="D156">
        <v>2006.5039999999999</v>
      </c>
      <c r="E156">
        <v>2011.5139999999999</v>
      </c>
      <c r="F156">
        <v>1</v>
      </c>
      <c r="G156">
        <v>274632756</v>
      </c>
      <c r="H156">
        <v>2011.6420000000001</v>
      </c>
      <c r="I156">
        <v>0</v>
      </c>
      <c r="J156">
        <v>6.9770000000000891</v>
      </c>
      <c r="K156">
        <v>-0.16599999999993997</v>
      </c>
      <c r="L156">
        <f t="shared" si="2"/>
        <v>1</v>
      </c>
      <c r="M156">
        <v>6.9770000000000891</v>
      </c>
      <c r="N156">
        <v>-0.16599999999993997</v>
      </c>
      <c r="O156">
        <f>IF(AND(Table13[[#This Row],[low_dif_s]]&lt;-4.3,Table13[[#This Row],[high_dif_s]]&lt;3.3),1,0)</f>
        <v>0</v>
      </c>
      <c r="P156" t="b">
        <f>IF(Table13[[#This Row],[prediction]]=0,"none",
IF(AND(Table13[[#This Row],[prediction]]=1,Table13[[#This Row],[y_l]]=1),TRUE,FALSE))</f>
        <v>1</v>
      </c>
      <c r="Q156" t="str">
        <f>IF(Table13[[#This Row],[prediction_s]]=0,"none",
IF(AND(Table13[[#This Row],[prediction_s]]=1,Table13[[#This Row],[y_s]]=1),TRUE,FALSE))</f>
        <v>none</v>
      </c>
    </row>
    <row r="157" spans="1:17" x14ac:dyDescent="0.25">
      <c r="A157" s="1">
        <v>45029.041666666664</v>
      </c>
      <c r="B157">
        <v>2011.5170000000001</v>
      </c>
      <c r="C157">
        <v>2016.9490000000001</v>
      </c>
      <c r="D157">
        <v>2011.348</v>
      </c>
      <c r="E157">
        <v>2015.796</v>
      </c>
      <c r="F157">
        <v>1</v>
      </c>
      <c r="G157">
        <v>274657142</v>
      </c>
      <c r="H157">
        <v>2015.953</v>
      </c>
      <c r="I157">
        <v>0</v>
      </c>
      <c r="J157">
        <v>3.9729999999999563</v>
      </c>
      <c r="K157">
        <v>-2.5270000000000437</v>
      </c>
      <c r="L157">
        <f t="shared" si="2"/>
        <v>0</v>
      </c>
      <c r="M157">
        <v>3.9729999999999563</v>
      </c>
      <c r="N157">
        <v>-2.5270000000000437</v>
      </c>
      <c r="O157">
        <f>IF(AND(Table13[[#This Row],[low_dif_s]]&lt;-4.3,Table13[[#This Row],[high_dif_s]]&lt;3.3),1,0)</f>
        <v>0</v>
      </c>
      <c r="P157" t="b">
        <f>IF(Table13[[#This Row],[prediction]]=0,"none",
IF(AND(Table13[[#This Row],[prediction]]=1,Table13[[#This Row],[y_l]]=1),TRUE,FALSE))</f>
        <v>0</v>
      </c>
      <c r="Q157" t="str">
        <f>IF(Table13[[#This Row],[prediction_s]]=0,"none",
IF(AND(Table13[[#This Row],[prediction_s]]=1,Table13[[#This Row],[y_s]]=1),TRUE,FALSE))</f>
        <v>none</v>
      </c>
    </row>
    <row r="158" spans="1:17" x14ac:dyDescent="0.25">
      <c r="A158" s="1">
        <v>45029.125</v>
      </c>
      <c r="B158">
        <v>2013.6569999999999</v>
      </c>
      <c r="C158">
        <v>2015.1020000000001</v>
      </c>
      <c r="D158">
        <v>2013.269</v>
      </c>
      <c r="E158">
        <v>2014.8510000000001</v>
      </c>
      <c r="F158">
        <v>0</v>
      </c>
      <c r="G158" t="s">
        <v>9</v>
      </c>
      <c r="H158" t="s">
        <v>9</v>
      </c>
      <c r="I158">
        <v>0</v>
      </c>
      <c r="J158">
        <v>4.9179999999998927</v>
      </c>
      <c r="K158">
        <v>-0.80100000000015825</v>
      </c>
      <c r="L158">
        <f t="shared" si="2"/>
        <v>1</v>
      </c>
      <c r="M158">
        <v>4.9179999999998927</v>
      </c>
      <c r="N158">
        <v>-0.80100000000015825</v>
      </c>
      <c r="O158">
        <f>IF(AND(Table13[[#This Row],[low_dif_s]]&lt;-4.3,Table13[[#This Row],[high_dif_s]]&lt;3.3),1,0)</f>
        <v>0</v>
      </c>
      <c r="P158" t="str">
        <f>IF(Table13[[#This Row],[prediction]]=0,"none",
IF(AND(Table13[[#This Row],[prediction]]=1,Table13[[#This Row],[y_l]]=1),TRUE,FALSE))</f>
        <v>none</v>
      </c>
      <c r="Q158" t="str">
        <f>IF(Table13[[#This Row],[prediction_s]]=0,"none",
IF(AND(Table13[[#This Row],[prediction_s]]=1,Table13[[#This Row],[y_s]]=1),TRUE,FALSE))</f>
        <v>none</v>
      </c>
    </row>
    <row r="159" spans="1:17" x14ac:dyDescent="0.25">
      <c r="A159" s="1">
        <v>45029.208333333336</v>
      </c>
      <c r="B159">
        <v>2014.4680000000001</v>
      </c>
      <c r="C159">
        <v>2015.1679999999999</v>
      </c>
      <c r="D159">
        <v>2014.05</v>
      </c>
      <c r="E159">
        <v>2015.152</v>
      </c>
      <c r="F159">
        <v>0</v>
      </c>
      <c r="G159" t="s">
        <v>9</v>
      </c>
      <c r="H159" t="s">
        <v>9</v>
      </c>
      <c r="I159">
        <v>0</v>
      </c>
      <c r="J159">
        <v>4.6169999999999618</v>
      </c>
      <c r="K159">
        <v>-4.3000000000120053E-2</v>
      </c>
      <c r="L159">
        <f t="shared" si="2"/>
        <v>1</v>
      </c>
      <c r="M159">
        <v>4.6169999999999618</v>
      </c>
      <c r="N159">
        <v>-4.3000000000120053E-2</v>
      </c>
      <c r="O159">
        <f>IF(AND(Table13[[#This Row],[low_dif_s]]&lt;-4.3,Table13[[#This Row],[high_dif_s]]&lt;3.3),1,0)</f>
        <v>0</v>
      </c>
      <c r="P159" t="str">
        <f>IF(Table13[[#This Row],[prediction]]=0,"none",
IF(AND(Table13[[#This Row],[prediction]]=1,Table13[[#This Row],[y_l]]=1),TRUE,FALSE))</f>
        <v>none</v>
      </c>
      <c r="Q159" t="str">
        <f>IF(Table13[[#This Row],[prediction_s]]=0,"none",
IF(AND(Table13[[#This Row],[prediction_s]]=1,Table13[[#This Row],[y_s]]=1),TRUE,FALSE))</f>
        <v>none</v>
      </c>
    </row>
    <row r="160" spans="1:17" x14ac:dyDescent="0.25">
      <c r="A160" s="1">
        <v>45029.25</v>
      </c>
      <c r="B160">
        <v>2015.12</v>
      </c>
      <c r="C160">
        <v>2018.491</v>
      </c>
      <c r="D160">
        <v>2015.1089999999999</v>
      </c>
      <c r="E160">
        <v>2018.1859999999999</v>
      </c>
      <c r="F160">
        <v>0</v>
      </c>
      <c r="G160" t="s">
        <v>9</v>
      </c>
      <c r="H160" t="s">
        <v>9</v>
      </c>
      <c r="I160">
        <v>0</v>
      </c>
      <c r="J160">
        <v>1.5830000000000837</v>
      </c>
      <c r="K160">
        <v>-2.4729999999999563</v>
      </c>
      <c r="L160">
        <f t="shared" si="2"/>
        <v>0</v>
      </c>
      <c r="M160">
        <v>1.5830000000000837</v>
      </c>
      <c r="N160">
        <v>-2.4729999999999563</v>
      </c>
      <c r="O160">
        <f>IF(AND(Table13[[#This Row],[low_dif_s]]&lt;-4.3,Table13[[#This Row],[high_dif_s]]&lt;3.3),1,0)</f>
        <v>0</v>
      </c>
      <c r="P160" t="str">
        <f>IF(Table13[[#This Row],[prediction]]=0,"none",
IF(AND(Table13[[#This Row],[prediction]]=1,Table13[[#This Row],[y_l]]=1),TRUE,FALSE))</f>
        <v>none</v>
      </c>
      <c r="Q160" t="str">
        <f>IF(Table13[[#This Row],[prediction_s]]=0,"none",
IF(AND(Table13[[#This Row],[prediction_s]]=1,Table13[[#This Row],[y_s]]=1),TRUE,FALSE))</f>
        <v>none</v>
      </c>
    </row>
    <row r="161" spans="1:17" x14ac:dyDescent="0.25">
      <c r="A161" s="1">
        <v>45029.291666666664</v>
      </c>
      <c r="B161">
        <v>2018.155</v>
      </c>
      <c r="C161">
        <v>2019.769</v>
      </c>
      <c r="D161">
        <v>2016.5640000000001</v>
      </c>
      <c r="E161">
        <v>2017.8889999999999</v>
      </c>
      <c r="F161">
        <v>0</v>
      </c>
      <c r="G161" t="s">
        <v>9</v>
      </c>
      <c r="H161" t="s">
        <v>9</v>
      </c>
      <c r="I161">
        <v>0</v>
      </c>
      <c r="J161">
        <v>1.4490000000000691</v>
      </c>
      <c r="K161">
        <v>-2.1759999999999309</v>
      </c>
      <c r="L161">
        <f t="shared" si="2"/>
        <v>0</v>
      </c>
      <c r="M161">
        <v>1.4490000000000691</v>
      </c>
      <c r="N161">
        <v>-2.1759999999999309</v>
      </c>
      <c r="O161">
        <f>IF(AND(Table13[[#This Row],[low_dif_s]]&lt;-4.3,Table13[[#This Row],[high_dif_s]]&lt;3.3),1,0)</f>
        <v>0</v>
      </c>
      <c r="P161" t="str">
        <f>IF(Table13[[#This Row],[prediction]]=0,"none",
IF(AND(Table13[[#This Row],[prediction]]=1,Table13[[#This Row],[y_l]]=1),TRUE,FALSE))</f>
        <v>none</v>
      </c>
      <c r="Q161" t="str">
        <f>IF(Table13[[#This Row],[prediction_s]]=0,"none",
IF(AND(Table13[[#This Row],[prediction_s]]=1,Table13[[#This Row],[y_s]]=1),TRUE,FALSE))</f>
        <v>none</v>
      </c>
    </row>
    <row r="162" spans="1:17" x14ac:dyDescent="0.25">
      <c r="A162" s="1">
        <v>45029.333333333336</v>
      </c>
      <c r="B162">
        <v>2017.893</v>
      </c>
      <c r="C162">
        <v>2019.211</v>
      </c>
      <c r="D162">
        <v>2015.8510000000001</v>
      </c>
      <c r="E162">
        <v>2017.88</v>
      </c>
      <c r="F162">
        <v>0</v>
      </c>
      <c r="G162" t="s">
        <v>9</v>
      </c>
      <c r="H162" t="s">
        <v>9</v>
      </c>
      <c r="I162">
        <v>0</v>
      </c>
      <c r="J162">
        <v>1.4579999999998563</v>
      </c>
      <c r="K162">
        <v>-2.5210000000001855</v>
      </c>
      <c r="L162">
        <f t="shared" si="2"/>
        <v>0</v>
      </c>
      <c r="M162">
        <v>1.4579999999998563</v>
      </c>
      <c r="N162">
        <v>-2.5210000000001855</v>
      </c>
      <c r="O162">
        <f>IF(AND(Table13[[#This Row],[low_dif_s]]&lt;-4.3,Table13[[#This Row],[high_dif_s]]&lt;3.3),1,0)</f>
        <v>0</v>
      </c>
      <c r="P162" t="str">
        <f>IF(Table13[[#This Row],[prediction]]=0,"none",
IF(AND(Table13[[#This Row],[prediction]]=1,Table13[[#This Row],[y_l]]=1),TRUE,FALSE))</f>
        <v>none</v>
      </c>
      <c r="Q162" t="str">
        <f>IF(Table13[[#This Row],[prediction_s]]=0,"none",
IF(AND(Table13[[#This Row],[prediction_s]]=1,Table13[[#This Row],[y_s]]=1),TRUE,FALSE))</f>
        <v>none</v>
      </c>
    </row>
    <row r="163" spans="1:17" x14ac:dyDescent="0.25">
      <c r="A163" s="1">
        <v>45029.375</v>
      </c>
      <c r="B163">
        <v>2017.85</v>
      </c>
      <c r="C163">
        <v>2019.3240000000001</v>
      </c>
      <c r="D163">
        <v>2016.32</v>
      </c>
      <c r="E163">
        <v>2017.856</v>
      </c>
      <c r="F163">
        <v>0</v>
      </c>
      <c r="G163" t="s">
        <v>9</v>
      </c>
      <c r="H163" t="s">
        <v>9</v>
      </c>
      <c r="I163">
        <v>0</v>
      </c>
      <c r="J163">
        <v>5.33400000000006</v>
      </c>
      <c r="K163">
        <v>-2.5419999999999163</v>
      </c>
      <c r="L163">
        <f t="shared" si="2"/>
        <v>1</v>
      </c>
      <c r="M163">
        <v>5.33400000000006</v>
      </c>
      <c r="N163">
        <v>-2.5419999999999163</v>
      </c>
      <c r="O163">
        <f>IF(AND(Table13[[#This Row],[low_dif_s]]&lt;-4.3,Table13[[#This Row],[high_dif_s]]&lt;3.3),1,0)</f>
        <v>0</v>
      </c>
      <c r="P163" t="str">
        <f>IF(Table13[[#This Row],[prediction]]=0,"none",
IF(AND(Table13[[#This Row],[prediction]]=1,Table13[[#This Row],[y_l]]=1),TRUE,FALSE))</f>
        <v>none</v>
      </c>
      <c r="Q163" t="str">
        <f>IF(Table13[[#This Row],[prediction_s]]=0,"none",
IF(AND(Table13[[#This Row],[prediction_s]]=1,Table13[[#This Row],[y_s]]=1),TRUE,FALSE))</f>
        <v>none</v>
      </c>
    </row>
    <row r="164" spans="1:17" x14ac:dyDescent="0.25">
      <c r="A164" s="1">
        <v>45029.416666666664</v>
      </c>
      <c r="B164">
        <v>2017.8520000000001</v>
      </c>
      <c r="C164">
        <v>2017.905</v>
      </c>
      <c r="D164">
        <v>2015.713</v>
      </c>
      <c r="E164">
        <v>2017.461</v>
      </c>
      <c r="F164">
        <v>0</v>
      </c>
      <c r="G164" t="s">
        <v>9</v>
      </c>
      <c r="H164" t="s">
        <v>9</v>
      </c>
      <c r="I164">
        <v>0</v>
      </c>
      <c r="J164">
        <v>8.1949999999999363</v>
      </c>
      <c r="K164">
        <v>-2.1469999999999345</v>
      </c>
      <c r="L164">
        <f t="shared" si="2"/>
        <v>1</v>
      </c>
      <c r="M164">
        <v>8.1949999999999363</v>
      </c>
      <c r="N164">
        <v>-2.1469999999999345</v>
      </c>
      <c r="O164">
        <f>IF(AND(Table13[[#This Row],[low_dif_s]]&lt;-4.3,Table13[[#This Row],[high_dif_s]]&lt;3.3),1,0)</f>
        <v>0</v>
      </c>
      <c r="P164" t="str">
        <f>IF(Table13[[#This Row],[prediction]]=0,"none",
IF(AND(Table13[[#This Row],[prediction]]=1,Table13[[#This Row],[y_l]]=1),TRUE,FALSE))</f>
        <v>none</v>
      </c>
      <c r="Q164" t="str">
        <f>IF(Table13[[#This Row],[prediction_s]]=0,"none",
IF(AND(Table13[[#This Row],[prediction_s]]=1,Table13[[#This Row],[y_s]]=1),TRUE,FALSE))</f>
        <v>none</v>
      </c>
    </row>
    <row r="165" spans="1:17" x14ac:dyDescent="0.25">
      <c r="A165" s="1">
        <v>45029.458333333336</v>
      </c>
      <c r="B165">
        <v>2017.452</v>
      </c>
      <c r="C165">
        <v>2019.338</v>
      </c>
      <c r="D165">
        <v>2017.4079999999999</v>
      </c>
      <c r="E165">
        <v>2018.482</v>
      </c>
      <c r="F165">
        <v>0</v>
      </c>
      <c r="G165" t="s">
        <v>9</v>
      </c>
      <c r="H165" t="s">
        <v>9</v>
      </c>
      <c r="I165">
        <v>0</v>
      </c>
      <c r="J165">
        <v>10.691000000000031</v>
      </c>
      <c r="K165">
        <v>-3.1679999999998927</v>
      </c>
      <c r="L165">
        <f t="shared" si="2"/>
        <v>0</v>
      </c>
      <c r="M165">
        <v>10.691000000000031</v>
      </c>
      <c r="N165">
        <v>-3.1679999999998927</v>
      </c>
      <c r="O165">
        <f>IF(AND(Table13[[#This Row],[low_dif_s]]&lt;-4.3,Table13[[#This Row],[high_dif_s]]&lt;3.3),1,0)</f>
        <v>0</v>
      </c>
      <c r="P165" t="str">
        <f>IF(Table13[[#This Row],[prediction]]=0,"none",
IF(AND(Table13[[#This Row],[prediction]]=1,Table13[[#This Row],[y_l]]=1),TRUE,FALSE))</f>
        <v>none</v>
      </c>
      <c r="Q165" t="str">
        <f>IF(Table13[[#This Row],[prediction_s]]=0,"none",
IF(AND(Table13[[#This Row],[prediction_s]]=1,Table13[[#This Row],[y_s]]=1),TRUE,FALSE))</f>
        <v>none</v>
      </c>
    </row>
    <row r="166" spans="1:17" x14ac:dyDescent="0.25">
      <c r="A166" s="1">
        <v>45029.5</v>
      </c>
      <c r="B166">
        <v>2018.4970000000001</v>
      </c>
      <c r="C166">
        <v>2019.1590000000001</v>
      </c>
      <c r="D166">
        <v>2015.3589999999999</v>
      </c>
      <c r="E166">
        <v>2015.402</v>
      </c>
      <c r="F166">
        <v>0</v>
      </c>
      <c r="G166">
        <v>274790183</v>
      </c>
      <c r="H166">
        <v>2015.34</v>
      </c>
      <c r="I166">
        <v>1</v>
      </c>
      <c r="J166">
        <v>13.770999999999958</v>
      </c>
      <c r="K166">
        <v>-8.7999999999965439E-2</v>
      </c>
      <c r="L166">
        <f t="shared" si="2"/>
        <v>1</v>
      </c>
      <c r="M166">
        <v>13.770999999999958</v>
      </c>
      <c r="N166">
        <v>-8.7999999999965439E-2</v>
      </c>
      <c r="O166">
        <f>IF(AND(Table13[[#This Row],[low_dif_s]]&lt;-4.3,Table13[[#This Row],[high_dif_s]]&lt;3.3),1,0)</f>
        <v>0</v>
      </c>
      <c r="P166" t="str">
        <f>IF(Table13[[#This Row],[prediction]]=0,"none",
IF(AND(Table13[[#This Row],[prediction]]=1,Table13[[#This Row],[y_l]]=1),TRUE,FALSE))</f>
        <v>none</v>
      </c>
      <c r="Q166" t="b">
        <f>IF(Table13[[#This Row],[prediction_s]]=0,"none",
IF(AND(Table13[[#This Row],[prediction_s]]=1,Table13[[#This Row],[y_s]]=1),TRUE,FALSE))</f>
        <v>0</v>
      </c>
    </row>
    <row r="167" spans="1:17" x14ac:dyDescent="0.25">
      <c r="A167" s="1">
        <v>45029.541666666664</v>
      </c>
      <c r="B167">
        <v>2015.3710000000001</v>
      </c>
      <c r="C167">
        <v>2023.19</v>
      </c>
      <c r="D167">
        <v>2015.3140000000001</v>
      </c>
      <c r="E167">
        <v>2020.4349999999999</v>
      </c>
      <c r="F167">
        <v>1</v>
      </c>
      <c r="G167">
        <v>274825775</v>
      </c>
      <c r="H167">
        <v>2020.7570000000001</v>
      </c>
      <c r="I167">
        <v>0</v>
      </c>
      <c r="J167">
        <v>8.7380000000000564</v>
      </c>
      <c r="K167">
        <v>3.0999999999949068E-2</v>
      </c>
      <c r="L167">
        <f t="shared" si="2"/>
        <v>1</v>
      </c>
      <c r="M167">
        <v>8.7380000000000564</v>
      </c>
      <c r="N167">
        <v>3.0999999999949068E-2</v>
      </c>
      <c r="O167">
        <f>IF(AND(Table13[[#This Row],[low_dif_s]]&lt;-4.3,Table13[[#This Row],[high_dif_s]]&lt;3.3),1,0)</f>
        <v>0</v>
      </c>
      <c r="P167" t="b">
        <f>IF(Table13[[#This Row],[prediction]]=0,"none",
IF(AND(Table13[[#This Row],[prediction]]=1,Table13[[#This Row],[y_l]]=1),TRUE,FALSE))</f>
        <v>1</v>
      </c>
      <c r="Q167" t="str">
        <f>IF(Table13[[#This Row],[prediction_s]]=0,"none",
IF(AND(Table13[[#This Row],[prediction_s]]=1,Table13[[#This Row],[y_s]]=1),TRUE,FALSE))</f>
        <v>none</v>
      </c>
    </row>
    <row r="168" spans="1:17" x14ac:dyDescent="0.25">
      <c r="A168" s="1">
        <v>45029.583333333336</v>
      </c>
      <c r="B168">
        <v>2020.4659999999999</v>
      </c>
      <c r="C168">
        <v>2025.6559999999999</v>
      </c>
      <c r="D168">
        <v>2020.4659999999999</v>
      </c>
      <c r="E168">
        <v>2024.5150000000001</v>
      </c>
      <c r="F168">
        <v>1</v>
      </c>
      <c r="G168">
        <v>274856282</v>
      </c>
      <c r="H168">
        <v>2024.663</v>
      </c>
      <c r="I168">
        <v>0</v>
      </c>
      <c r="J168">
        <v>4.6579999999999018</v>
      </c>
      <c r="K168">
        <v>-6.3000000000101863E-2</v>
      </c>
      <c r="L168">
        <f t="shared" si="2"/>
        <v>1</v>
      </c>
      <c r="M168">
        <v>4.6579999999999018</v>
      </c>
      <c r="N168">
        <v>-6.3000000000101863E-2</v>
      </c>
      <c r="O168">
        <f>IF(AND(Table13[[#This Row],[low_dif_s]]&lt;-4.3,Table13[[#This Row],[high_dif_s]]&lt;3.3),1,0)</f>
        <v>0</v>
      </c>
      <c r="P168" t="b">
        <f>IF(Table13[[#This Row],[prediction]]=0,"none",
IF(AND(Table13[[#This Row],[prediction]]=1,Table13[[#This Row],[y_l]]=1),TRUE,FALSE))</f>
        <v>1</v>
      </c>
      <c r="Q168" t="str">
        <f>IF(Table13[[#This Row],[prediction_s]]=0,"none",
IF(AND(Table13[[#This Row],[prediction_s]]=1,Table13[[#This Row],[y_s]]=1),TRUE,FALSE))</f>
        <v>none</v>
      </c>
    </row>
    <row r="169" spans="1:17" x14ac:dyDescent="0.25">
      <c r="A169" s="1">
        <v>45029.625</v>
      </c>
      <c r="B169">
        <v>2024.538</v>
      </c>
      <c r="C169">
        <v>2029.173</v>
      </c>
      <c r="D169">
        <v>2024.452</v>
      </c>
      <c r="E169">
        <v>2026.604</v>
      </c>
      <c r="F169">
        <v>0</v>
      </c>
      <c r="G169" t="s">
        <v>9</v>
      </c>
      <c r="H169" t="s">
        <v>9</v>
      </c>
      <c r="I169">
        <v>0</v>
      </c>
      <c r="J169">
        <v>19.08400000000006</v>
      </c>
      <c r="K169">
        <v>-1.61200000000008</v>
      </c>
      <c r="L169">
        <f t="shared" si="2"/>
        <v>1</v>
      </c>
      <c r="M169">
        <v>19.08400000000006</v>
      </c>
      <c r="N169">
        <v>-1.61200000000008</v>
      </c>
      <c r="O169">
        <f>IF(AND(Table13[[#This Row],[low_dif_s]]&lt;-4.3,Table13[[#This Row],[high_dif_s]]&lt;3.3),1,0)</f>
        <v>0</v>
      </c>
      <c r="P169" t="str">
        <f>IF(Table13[[#This Row],[prediction]]=0,"none",
IF(AND(Table13[[#This Row],[prediction]]=1,Table13[[#This Row],[y_l]]=1),TRUE,FALSE))</f>
        <v>none</v>
      </c>
      <c r="Q169" t="str">
        <f>IF(Table13[[#This Row],[prediction_s]]=0,"none",
IF(AND(Table13[[#This Row],[prediction_s]]=1,Table13[[#This Row],[y_s]]=1),TRUE,FALSE))</f>
        <v>none</v>
      </c>
    </row>
    <row r="170" spans="1:17" x14ac:dyDescent="0.25">
      <c r="A170" s="1">
        <v>45029.666666666664</v>
      </c>
      <c r="B170">
        <v>2026.5920000000001</v>
      </c>
      <c r="C170">
        <v>2028.617</v>
      </c>
      <c r="D170">
        <v>2025.7619999999999</v>
      </c>
      <c r="E170">
        <v>2026.57</v>
      </c>
      <c r="F170">
        <v>0</v>
      </c>
      <c r="G170" t="s">
        <v>9</v>
      </c>
      <c r="H170" t="s">
        <v>9</v>
      </c>
      <c r="I170">
        <v>0</v>
      </c>
      <c r="J170">
        <v>20.480000000000018</v>
      </c>
      <c r="K170">
        <v>-1.5779999999999745</v>
      </c>
      <c r="L170">
        <f t="shared" si="2"/>
        <v>1</v>
      </c>
      <c r="M170">
        <v>20.480000000000018</v>
      </c>
      <c r="N170">
        <v>-1.5779999999999745</v>
      </c>
      <c r="O170">
        <f>IF(AND(Table13[[#This Row],[low_dif_s]]&lt;-4.3,Table13[[#This Row],[high_dif_s]]&lt;3.3),1,0)</f>
        <v>0</v>
      </c>
      <c r="P170" t="str">
        <f>IF(Table13[[#This Row],[prediction]]=0,"none",
IF(AND(Table13[[#This Row],[prediction]]=1,Table13[[#This Row],[y_l]]=1),TRUE,FALSE))</f>
        <v>none</v>
      </c>
      <c r="Q170" t="str">
        <f>IF(Table13[[#This Row],[prediction_s]]=0,"none",
IF(AND(Table13[[#This Row],[prediction_s]]=1,Table13[[#This Row],[y_s]]=1),TRUE,FALSE))</f>
        <v>none</v>
      </c>
    </row>
    <row r="171" spans="1:17" x14ac:dyDescent="0.25">
      <c r="A171" s="1">
        <v>45029.708333333336</v>
      </c>
      <c r="B171">
        <v>2026.6010000000001</v>
      </c>
      <c r="C171">
        <v>2027.9590000000001</v>
      </c>
      <c r="D171">
        <v>2024.992</v>
      </c>
      <c r="E171">
        <v>2026.673</v>
      </c>
      <c r="F171">
        <v>0</v>
      </c>
      <c r="G171" t="s">
        <v>9</v>
      </c>
      <c r="H171" t="s">
        <v>9</v>
      </c>
      <c r="I171">
        <v>0</v>
      </c>
      <c r="J171">
        <v>21.999000000000024</v>
      </c>
      <c r="K171">
        <v>-1.2360000000001037</v>
      </c>
      <c r="L171">
        <f t="shared" si="2"/>
        <v>1</v>
      </c>
      <c r="M171">
        <v>21.999000000000024</v>
      </c>
      <c r="N171">
        <v>-1.2360000000001037</v>
      </c>
      <c r="O171">
        <f>IF(AND(Table13[[#This Row],[low_dif_s]]&lt;-4.3,Table13[[#This Row],[high_dif_s]]&lt;3.3),1,0)</f>
        <v>0</v>
      </c>
      <c r="P171" t="str">
        <f>IF(Table13[[#This Row],[prediction]]=0,"none",
IF(AND(Table13[[#This Row],[prediction]]=1,Table13[[#This Row],[y_l]]=1),TRUE,FALSE))</f>
        <v>none</v>
      </c>
      <c r="Q171" t="str">
        <f>IF(Table13[[#This Row],[prediction_s]]=0,"none",
IF(AND(Table13[[#This Row],[prediction_s]]=1,Table13[[#This Row],[y_s]]=1),TRUE,FALSE))</f>
        <v>none</v>
      </c>
    </row>
    <row r="172" spans="1:17" x14ac:dyDescent="0.25">
      <c r="A172" s="1">
        <v>45029.75</v>
      </c>
      <c r="B172">
        <v>2026.6659999999999</v>
      </c>
      <c r="C172">
        <v>2028.652</v>
      </c>
      <c r="D172">
        <v>2025.4369999999999</v>
      </c>
      <c r="E172">
        <v>2028.6110000000001</v>
      </c>
      <c r="F172">
        <v>0</v>
      </c>
      <c r="G172" t="s">
        <v>9</v>
      </c>
      <c r="H172" t="s">
        <v>9</v>
      </c>
      <c r="I172">
        <v>0</v>
      </c>
      <c r="J172">
        <v>20.060999999999922</v>
      </c>
      <c r="K172">
        <v>-2.2330000000001746</v>
      </c>
      <c r="L172">
        <f t="shared" si="2"/>
        <v>1</v>
      </c>
      <c r="M172">
        <v>20.060999999999922</v>
      </c>
      <c r="N172">
        <v>-2.2330000000001746</v>
      </c>
      <c r="O172">
        <f>IF(AND(Table13[[#This Row],[low_dif_s]]&lt;-4.3,Table13[[#This Row],[high_dif_s]]&lt;3.3),1,0)</f>
        <v>0</v>
      </c>
      <c r="P172" t="str">
        <f>IF(Table13[[#This Row],[prediction]]=0,"none",
IF(AND(Table13[[#This Row],[prediction]]=1,Table13[[#This Row],[y_l]]=1),TRUE,FALSE))</f>
        <v>none</v>
      </c>
      <c r="Q172" t="str">
        <f>IF(Table13[[#This Row],[prediction_s]]=0,"none",
IF(AND(Table13[[#This Row],[prediction_s]]=1,Table13[[#This Row],[y_s]]=1),TRUE,FALSE))</f>
        <v>none</v>
      </c>
    </row>
    <row r="173" spans="1:17" x14ac:dyDescent="0.25">
      <c r="A173" s="1">
        <v>45029.791666666664</v>
      </c>
      <c r="B173">
        <v>2028.6020000000001</v>
      </c>
      <c r="C173">
        <v>2045.6880000000001</v>
      </c>
      <c r="D173">
        <v>2026.3779999999999</v>
      </c>
      <c r="E173">
        <v>2044.9839999999999</v>
      </c>
      <c r="F173">
        <v>1</v>
      </c>
      <c r="G173">
        <v>275064190</v>
      </c>
      <c r="H173">
        <v>2044.8420000000001</v>
      </c>
      <c r="I173">
        <v>0</v>
      </c>
      <c r="J173">
        <v>3.6880000000001019</v>
      </c>
      <c r="K173">
        <v>-11.433999999999969</v>
      </c>
      <c r="L173">
        <f t="shared" si="2"/>
        <v>0</v>
      </c>
      <c r="M173">
        <v>3.6880000000001019</v>
      </c>
      <c r="N173">
        <v>-11.433999999999969</v>
      </c>
      <c r="O173">
        <f>IF(AND(Table13[[#This Row],[low_dif_s]]&lt;-4.3,Table13[[#This Row],[high_dif_s]]&lt;3.3),1,0)</f>
        <v>0</v>
      </c>
      <c r="P173" t="b">
        <f>IF(Table13[[#This Row],[prediction]]=0,"none",
IF(AND(Table13[[#This Row],[prediction]]=1,Table13[[#This Row],[y_l]]=1),TRUE,FALSE))</f>
        <v>0</v>
      </c>
      <c r="Q173" t="str">
        <f>IF(Table13[[#This Row],[prediction_s]]=0,"none",
IF(AND(Table13[[#This Row],[prediction_s]]=1,Table13[[#This Row],[y_s]]=1),TRUE,FALSE))</f>
        <v>none</v>
      </c>
    </row>
    <row r="174" spans="1:17" x14ac:dyDescent="0.25">
      <c r="A174" s="1">
        <v>45029.833333333336</v>
      </c>
      <c r="B174">
        <v>2045.05</v>
      </c>
      <c r="C174">
        <v>2047.05</v>
      </c>
      <c r="D174">
        <v>2039.694</v>
      </c>
      <c r="E174">
        <v>2046.52</v>
      </c>
      <c r="F174">
        <v>0</v>
      </c>
      <c r="G174" t="s">
        <v>9</v>
      </c>
      <c r="H174" t="s">
        <v>9</v>
      </c>
      <c r="I174">
        <v>0</v>
      </c>
      <c r="J174">
        <v>2.1520000000000437</v>
      </c>
      <c r="K174">
        <v>-12.970000000000027</v>
      </c>
      <c r="L174">
        <f t="shared" si="2"/>
        <v>0</v>
      </c>
      <c r="M174">
        <v>2.1520000000000437</v>
      </c>
      <c r="N174">
        <v>-12.970000000000027</v>
      </c>
      <c r="O174">
        <f>IF(AND(Table13[[#This Row],[low_dif_s]]&lt;-4.3,Table13[[#This Row],[high_dif_s]]&lt;3.3),1,0)</f>
        <v>1</v>
      </c>
      <c r="P174" t="str">
        <f>IF(Table13[[#This Row],[prediction]]=0,"none",
IF(AND(Table13[[#This Row],[prediction]]=1,Table13[[#This Row],[y_l]]=1),TRUE,FALSE))</f>
        <v>none</v>
      </c>
      <c r="Q174" t="str">
        <f>IF(Table13[[#This Row],[prediction_s]]=0,"none",
IF(AND(Table13[[#This Row],[prediction_s]]=1,Table13[[#This Row],[y_s]]=1),TRUE,FALSE))</f>
        <v>none</v>
      </c>
    </row>
    <row r="175" spans="1:17" x14ac:dyDescent="0.25">
      <c r="A175" s="1">
        <v>45029.875</v>
      </c>
      <c r="B175">
        <v>2046.55</v>
      </c>
      <c r="C175">
        <v>2048.672</v>
      </c>
      <c r="D175">
        <v>2033.55</v>
      </c>
      <c r="E175">
        <v>2034.2139999999999</v>
      </c>
      <c r="F175">
        <v>0</v>
      </c>
      <c r="G175">
        <v>275190804</v>
      </c>
      <c r="H175">
        <v>2034.1479999999999</v>
      </c>
      <c r="I175">
        <v>1</v>
      </c>
      <c r="J175">
        <v>9.9020000000000437</v>
      </c>
      <c r="K175">
        <v>-0.19399999999995998</v>
      </c>
      <c r="L175">
        <f t="shared" si="2"/>
        <v>1</v>
      </c>
      <c r="M175">
        <v>9.9020000000000437</v>
      </c>
      <c r="N175">
        <v>-0.19399999999995998</v>
      </c>
      <c r="O175">
        <f>IF(AND(Table13[[#This Row],[low_dif_s]]&lt;-4.3,Table13[[#This Row],[high_dif_s]]&lt;3.3),1,0)</f>
        <v>0</v>
      </c>
      <c r="P175" t="str">
        <f>IF(Table13[[#This Row],[prediction]]=0,"none",
IF(AND(Table13[[#This Row],[prediction]]=1,Table13[[#This Row],[y_l]]=1),TRUE,FALSE))</f>
        <v>none</v>
      </c>
      <c r="Q175" t="b">
        <f>IF(Table13[[#This Row],[prediction_s]]=0,"none",
IF(AND(Table13[[#This Row],[prediction_s]]=1,Table13[[#This Row],[y_s]]=1),TRUE,FALSE))</f>
        <v>0</v>
      </c>
    </row>
    <row r="176" spans="1:17" x14ac:dyDescent="0.25">
      <c r="A176" s="1">
        <v>45029.916666666664</v>
      </c>
      <c r="B176">
        <v>2034.1790000000001</v>
      </c>
      <c r="C176">
        <v>2042.396</v>
      </c>
      <c r="D176">
        <v>2034.02</v>
      </c>
      <c r="E176">
        <v>2038.9380000000001</v>
      </c>
      <c r="F176">
        <v>1</v>
      </c>
      <c r="G176">
        <v>275236610</v>
      </c>
      <c r="H176">
        <v>2039.069</v>
      </c>
      <c r="I176">
        <v>0</v>
      </c>
      <c r="J176">
        <v>5.1779999999998836</v>
      </c>
      <c r="K176">
        <v>-2.3010000000001583</v>
      </c>
      <c r="L176">
        <f t="shared" si="2"/>
        <v>1</v>
      </c>
      <c r="M176">
        <v>5.1779999999998836</v>
      </c>
      <c r="N176">
        <v>-2.3010000000001583</v>
      </c>
      <c r="O176">
        <f>IF(AND(Table13[[#This Row],[low_dif_s]]&lt;-4.3,Table13[[#This Row],[high_dif_s]]&lt;3.3),1,0)</f>
        <v>0</v>
      </c>
      <c r="P176" t="b">
        <f>IF(Table13[[#This Row],[prediction]]=0,"none",
IF(AND(Table13[[#This Row],[prediction]]=1,Table13[[#This Row],[y_l]]=1),TRUE,FALSE))</f>
        <v>1</v>
      </c>
      <c r="Q176" t="str">
        <f>IF(Table13[[#This Row],[prediction_s]]=0,"none",
IF(AND(Table13[[#This Row],[prediction_s]]=1,Table13[[#This Row],[y_s]]=1),TRUE,FALSE))</f>
        <v>none</v>
      </c>
    </row>
    <row r="177" spans="1:17" x14ac:dyDescent="0.25">
      <c r="A177" s="1">
        <v>45029.958333333336</v>
      </c>
      <c r="B177">
        <v>2038.9760000000001</v>
      </c>
      <c r="C177">
        <v>2040.59</v>
      </c>
      <c r="D177">
        <v>2037.289</v>
      </c>
      <c r="E177">
        <v>2040.17</v>
      </c>
      <c r="F177">
        <v>0</v>
      </c>
      <c r="G177" t="s">
        <v>9</v>
      </c>
      <c r="H177" t="s">
        <v>9</v>
      </c>
      <c r="I177">
        <v>0</v>
      </c>
      <c r="J177">
        <v>3.9459999999999127</v>
      </c>
      <c r="K177">
        <v>-3.5330000000001291</v>
      </c>
      <c r="L177">
        <f t="shared" si="2"/>
        <v>0</v>
      </c>
      <c r="M177">
        <v>3.9459999999999127</v>
      </c>
      <c r="N177">
        <v>-3.5330000000001291</v>
      </c>
      <c r="O177">
        <f>IF(AND(Table13[[#This Row],[low_dif_s]]&lt;-4.3,Table13[[#This Row],[high_dif_s]]&lt;3.3),1,0)</f>
        <v>0</v>
      </c>
      <c r="P177" t="str">
        <f>IF(Table13[[#This Row],[prediction]]=0,"none",
IF(AND(Table13[[#This Row],[prediction]]=1,Table13[[#This Row],[y_l]]=1),TRUE,FALSE))</f>
        <v>none</v>
      </c>
      <c r="Q177" t="str">
        <f>IF(Table13[[#This Row],[prediction_s]]=0,"none",
IF(AND(Table13[[#This Row],[prediction_s]]=1,Table13[[#This Row],[y_s]]=1),TRUE,FALSE))</f>
        <v>none</v>
      </c>
    </row>
    <row r="178" spans="1:17" x14ac:dyDescent="0.25">
      <c r="A178" s="1">
        <v>45030</v>
      </c>
      <c r="B178">
        <v>2040.201</v>
      </c>
      <c r="C178">
        <v>2044.116</v>
      </c>
      <c r="D178">
        <v>2039.1790000000001</v>
      </c>
      <c r="E178">
        <v>2043.7929999999999</v>
      </c>
      <c r="F178">
        <v>1</v>
      </c>
      <c r="G178">
        <v>275308211</v>
      </c>
      <c r="H178">
        <v>2043.94</v>
      </c>
      <c r="I178">
        <v>0</v>
      </c>
      <c r="J178">
        <v>0.21800000000007458</v>
      </c>
      <c r="K178">
        <v>-7.1559999999999491</v>
      </c>
      <c r="L178">
        <f t="shared" si="2"/>
        <v>0</v>
      </c>
      <c r="M178">
        <v>0.21800000000007458</v>
      </c>
      <c r="N178">
        <v>-7.1559999999999491</v>
      </c>
      <c r="O178">
        <f>IF(AND(Table13[[#This Row],[low_dif_s]]&lt;-4.3,Table13[[#This Row],[high_dif_s]]&lt;3.3),1,0)</f>
        <v>1</v>
      </c>
      <c r="P178" t="b">
        <f>IF(Table13[[#This Row],[prediction]]=0,"none",
IF(AND(Table13[[#This Row],[prediction]]=1,Table13[[#This Row],[y_l]]=1),TRUE,FALSE))</f>
        <v>0</v>
      </c>
      <c r="Q178" t="str">
        <f>IF(Table13[[#This Row],[prediction_s]]=0,"none",
IF(AND(Table13[[#This Row],[prediction_s]]=1,Table13[[#This Row],[y_s]]=1),TRUE,FALSE))</f>
        <v>none</v>
      </c>
    </row>
    <row r="179" spans="1:17" x14ac:dyDescent="0.25">
      <c r="A179" s="1">
        <v>45030.041666666664</v>
      </c>
      <c r="B179">
        <v>2043.7819999999999</v>
      </c>
      <c r="C179">
        <v>2044.011</v>
      </c>
      <c r="D179">
        <v>2037.5150000000001</v>
      </c>
      <c r="E179">
        <v>2038.3240000000001</v>
      </c>
      <c r="F179">
        <v>0</v>
      </c>
      <c r="G179">
        <v>275337486</v>
      </c>
      <c r="H179">
        <v>2038.4960000000001</v>
      </c>
      <c r="I179">
        <v>1</v>
      </c>
      <c r="J179">
        <v>2.76299999999992</v>
      </c>
      <c r="K179">
        <v>-1.6870000000001255</v>
      </c>
      <c r="L179">
        <f t="shared" si="2"/>
        <v>0</v>
      </c>
      <c r="M179">
        <v>2.76299999999992</v>
      </c>
      <c r="N179">
        <v>-1.6870000000001255</v>
      </c>
      <c r="O179">
        <f>IF(AND(Table13[[#This Row],[low_dif_s]]&lt;-4.3,Table13[[#This Row],[high_dif_s]]&lt;3.3),1,0)</f>
        <v>0</v>
      </c>
      <c r="P179" t="str">
        <f>IF(Table13[[#This Row],[prediction]]=0,"none",
IF(AND(Table13[[#This Row],[prediction]]=1,Table13[[#This Row],[y_l]]=1),TRUE,FALSE))</f>
        <v>none</v>
      </c>
      <c r="Q179" t="b">
        <f>IF(Table13[[#This Row],[prediction_s]]=0,"none",
IF(AND(Table13[[#This Row],[prediction_s]]=1,Table13[[#This Row],[y_s]]=1),TRUE,FALSE))</f>
        <v>0</v>
      </c>
    </row>
    <row r="180" spans="1:17" x14ac:dyDescent="0.25">
      <c r="A180" s="1">
        <v>45030.083333333336</v>
      </c>
      <c r="B180">
        <v>2038.3219999999999</v>
      </c>
      <c r="C180">
        <v>2040.903</v>
      </c>
      <c r="D180">
        <v>2036.6369999999999</v>
      </c>
      <c r="E180">
        <v>2040.6289999999999</v>
      </c>
      <c r="F180">
        <v>0</v>
      </c>
      <c r="G180" t="s">
        <v>9</v>
      </c>
      <c r="H180" t="s">
        <v>9</v>
      </c>
      <c r="I180">
        <v>0</v>
      </c>
      <c r="J180">
        <v>3.053000000000111</v>
      </c>
      <c r="K180">
        <v>-1.9979999999998199</v>
      </c>
      <c r="L180">
        <f t="shared" ref="L180:L243" si="3">IF(AND(J180&gt;4.3,K180&gt;-3),1,0)</f>
        <v>0</v>
      </c>
      <c r="M180">
        <v>3.053000000000111</v>
      </c>
      <c r="N180">
        <v>-1.9979999999998199</v>
      </c>
      <c r="O180">
        <f>IF(AND(Table13[[#This Row],[low_dif_s]]&lt;-4.3,Table13[[#This Row],[high_dif_s]]&lt;3.3),1,0)</f>
        <v>0</v>
      </c>
      <c r="P180" t="str">
        <f>IF(Table13[[#This Row],[prediction]]=0,"none",
IF(AND(Table13[[#This Row],[prediction]]=1,Table13[[#This Row],[y_l]]=1),TRUE,FALSE))</f>
        <v>none</v>
      </c>
      <c r="Q180" t="str">
        <f>IF(Table13[[#This Row],[prediction_s]]=0,"none",
IF(AND(Table13[[#This Row],[prediction_s]]=1,Table13[[#This Row],[y_s]]=1),TRUE,FALSE))</f>
        <v>none</v>
      </c>
    </row>
    <row r="181" spans="1:17" x14ac:dyDescent="0.25">
      <c r="A181" s="1">
        <v>45030.125</v>
      </c>
      <c r="B181">
        <v>2040.576</v>
      </c>
      <c r="C181">
        <v>2041.087</v>
      </c>
      <c r="D181">
        <v>2039.8720000000001</v>
      </c>
      <c r="E181">
        <v>2040.5250000000001</v>
      </c>
      <c r="F181">
        <v>0</v>
      </c>
      <c r="G181" t="s">
        <v>9</v>
      </c>
      <c r="H181" t="s">
        <v>9</v>
      </c>
      <c r="I181">
        <v>0</v>
      </c>
      <c r="J181">
        <v>5.487999999999829</v>
      </c>
      <c r="K181">
        <v>-1.8940000000000055</v>
      </c>
      <c r="L181">
        <f t="shared" si="3"/>
        <v>1</v>
      </c>
      <c r="M181">
        <v>5.487999999999829</v>
      </c>
      <c r="N181">
        <v>-1.8940000000000055</v>
      </c>
      <c r="O181">
        <f>IF(AND(Table13[[#This Row],[low_dif_s]]&lt;-4.3,Table13[[#This Row],[high_dif_s]]&lt;3.3),1,0)</f>
        <v>0</v>
      </c>
      <c r="P181" t="str">
        <f>IF(Table13[[#This Row],[prediction]]=0,"none",
IF(AND(Table13[[#This Row],[prediction]]=1,Table13[[#This Row],[y_l]]=1),TRUE,FALSE))</f>
        <v>none</v>
      </c>
      <c r="Q181" t="str">
        <f>IF(Table13[[#This Row],[prediction_s]]=0,"none",
IF(AND(Table13[[#This Row],[prediction_s]]=1,Table13[[#This Row],[y_s]]=1),TRUE,FALSE))</f>
        <v>none</v>
      </c>
    </row>
    <row r="182" spans="1:17" x14ac:dyDescent="0.25">
      <c r="A182" s="1">
        <v>45030.208333333336</v>
      </c>
      <c r="B182">
        <v>2040.5609999999999</v>
      </c>
      <c r="C182">
        <v>2040.7670000000001</v>
      </c>
      <c r="D182">
        <v>2040.0239999999999</v>
      </c>
      <c r="E182">
        <v>2040.12</v>
      </c>
      <c r="F182">
        <v>0</v>
      </c>
      <c r="G182" t="s">
        <v>9</v>
      </c>
      <c r="H182" t="s">
        <v>9</v>
      </c>
      <c r="I182">
        <v>0</v>
      </c>
      <c r="J182">
        <v>7.3090000000001965</v>
      </c>
      <c r="K182">
        <v>-1.4889999999998054</v>
      </c>
      <c r="L182">
        <f t="shared" si="3"/>
        <v>1</v>
      </c>
      <c r="M182">
        <v>7.3090000000001965</v>
      </c>
      <c r="N182">
        <v>-1.4889999999998054</v>
      </c>
      <c r="O182">
        <f>IF(AND(Table13[[#This Row],[low_dif_s]]&lt;-4.3,Table13[[#This Row],[high_dif_s]]&lt;3.3),1,0)</f>
        <v>0</v>
      </c>
      <c r="P182" t="str">
        <f>IF(Table13[[#This Row],[prediction]]=0,"none",
IF(AND(Table13[[#This Row],[prediction]]=1,Table13[[#This Row],[y_l]]=1),TRUE,FALSE))</f>
        <v>none</v>
      </c>
      <c r="Q182" t="str">
        <f>IF(Table13[[#This Row],[prediction_s]]=0,"none",
IF(AND(Table13[[#This Row],[prediction_s]]=1,Table13[[#This Row],[y_s]]=1),TRUE,FALSE))</f>
        <v>none</v>
      </c>
    </row>
    <row r="183" spans="1:17" x14ac:dyDescent="0.25">
      <c r="A183" s="1">
        <v>45030.25</v>
      </c>
      <c r="B183">
        <v>2040.1210000000001</v>
      </c>
      <c r="C183">
        <v>2040.192</v>
      </c>
      <c r="D183">
        <v>2038.7090000000001</v>
      </c>
      <c r="E183">
        <v>2039.751</v>
      </c>
      <c r="F183">
        <v>0</v>
      </c>
      <c r="G183" t="s">
        <v>9</v>
      </c>
      <c r="H183" t="s">
        <v>9</v>
      </c>
      <c r="I183">
        <v>0</v>
      </c>
      <c r="J183">
        <v>7.678000000000111</v>
      </c>
      <c r="K183">
        <v>-1.1199999999998909</v>
      </c>
      <c r="L183">
        <f t="shared" si="3"/>
        <v>1</v>
      </c>
      <c r="M183">
        <v>7.678000000000111</v>
      </c>
      <c r="N183">
        <v>-1.1199999999998909</v>
      </c>
      <c r="O183">
        <f>IF(AND(Table13[[#This Row],[low_dif_s]]&lt;-4.3,Table13[[#This Row],[high_dif_s]]&lt;3.3),1,0)</f>
        <v>0</v>
      </c>
      <c r="P183" t="str">
        <f>IF(Table13[[#This Row],[prediction]]=0,"none",
IF(AND(Table13[[#This Row],[prediction]]=1,Table13[[#This Row],[y_l]]=1),TRUE,FALSE))</f>
        <v>none</v>
      </c>
      <c r="Q183" t="str">
        <f>IF(Table13[[#This Row],[prediction_s]]=0,"none",
IF(AND(Table13[[#This Row],[prediction_s]]=1,Table13[[#This Row],[y_s]]=1),TRUE,FALSE))</f>
        <v>none</v>
      </c>
    </row>
    <row r="184" spans="1:17" x14ac:dyDescent="0.25">
      <c r="A184" s="1">
        <v>45030.291666666664</v>
      </c>
      <c r="B184">
        <v>2039.75</v>
      </c>
      <c r="C184">
        <v>2043.682</v>
      </c>
      <c r="D184">
        <v>2038.6310000000001</v>
      </c>
      <c r="E184">
        <v>2041.9090000000001</v>
      </c>
      <c r="F184">
        <v>0</v>
      </c>
      <c r="G184" t="s">
        <v>9</v>
      </c>
      <c r="H184" t="s">
        <v>9</v>
      </c>
      <c r="I184">
        <v>0</v>
      </c>
      <c r="J184">
        <v>5.5199999999999818</v>
      </c>
      <c r="K184">
        <v>-0.75600000000008549</v>
      </c>
      <c r="L184">
        <f t="shared" si="3"/>
        <v>1</v>
      </c>
      <c r="M184">
        <v>5.5199999999999818</v>
      </c>
      <c r="N184">
        <v>-0.75600000000008549</v>
      </c>
      <c r="O184">
        <f>IF(AND(Table13[[#This Row],[low_dif_s]]&lt;-4.3,Table13[[#This Row],[high_dif_s]]&lt;3.3),1,0)</f>
        <v>0</v>
      </c>
      <c r="P184" t="str">
        <f>IF(Table13[[#This Row],[prediction]]=0,"none",
IF(AND(Table13[[#This Row],[prediction]]=1,Table13[[#This Row],[y_l]]=1),TRUE,FALSE))</f>
        <v>none</v>
      </c>
      <c r="Q184" t="str">
        <f>IF(Table13[[#This Row],[prediction_s]]=0,"none",
IF(AND(Table13[[#This Row],[prediction_s]]=1,Table13[[#This Row],[y_s]]=1),TRUE,FALSE))</f>
        <v>none</v>
      </c>
    </row>
    <row r="185" spans="1:17" x14ac:dyDescent="0.25">
      <c r="A185" s="1">
        <v>45030.333333333336</v>
      </c>
      <c r="B185">
        <v>2041.8779999999999</v>
      </c>
      <c r="C185">
        <v>2046.0129999999999</v>
      </c>
      <c r="D185">
        <v>2041.153</v>
      </c>
      <c r="E185">
        <v>2045.934</v>
      </c>
      <c r="F185">
        <v>1</v>
      </c>
      <c r="G185">
        <v>275473135</v>
      </c>
      <c r="H185">
        <v>2046.0039999999999</v>
      </c>
      <c r="I185">
        <v>0</v>
      </c>
      <c r="J185">
        <v>1.4950000000001182</v>
      </c>
      <c r="K185">
        <v>-6.3499999999999091</v>
      </c>
      <c r="L185">
        <f t="shared" si="3"/>
        <v>0</v>
      </c>
      <c r="M185">
        <v>1.4950000000001182</v>
      </c>
      <c r="N185">
        <v>-6.3499999999999091</v>
      </c>
      <c r="O185">
        <f>IF(AND(Table13[[#This Row],[low_dif_s]]&lt;-4.3,Table13[[#This Row],[high_dif_s]]&lt;3.3),1,0)</f>
        <v>1</v>
      </c>
      <c r="P185" t="b">
        <f>IF(Table13[[#This Row],[prediction]]=0,"none",
IF(AND(Table13[[#This Row],[prediction]]=1,Table13[[#This Row],[y_l]]=1),TRUE,FALSE))</f>
        <v>0</v>
      </c>
      <c r="Q185" t="str">
        <f>IF(Table13[[#This Row],[prediction_s]]=0,"none",
IF(AND(Table13[[#This Row],[prediction_s]]=1,Table13[[#This Row],[y_s]]=1),TRUE,FALSE))</f>
        <v>none</v>
      </c>
    </row>
    <row r="186" spans="1:17" x14ac:dyDescent="0.25">
      <c r="A186" s="1">
        <v>45030.375</v>
      </c>
      <c r="B186">
        <v>2045.9090000000001</v>
      </c>
      <c r="C186">
        <v>2047.4290000000001</v>
      </c>
      <c r="D186">
        <v>2044.89</v>
      </c>
      <c r="E186">
        <v>2046.1289999999999</v>
      </c>
      <c r="F186">
        <v>0</v>
      </c>
      <c r="G186" t="s">
        <v>9</v>
      </c>
      <c r="H186" t="s">
        <v>9</v>
      </c>
      <c r="I186">
        <v>0</v>
      </c>
      <c r="J186">
        <v>0.37000000000011823</v>
      </c>
      <c r="K186">
        <v>-6.5449999999998454</v>
      </c>
      <c r="L186">
        <f t="shared" si="3"/>
        <v>0</v>
      </c>
      <c r="M186">
        <v>0.37000000000011823</v>
      </c>
      <c r="N186">
        <v>-6.5449999999998454</v>
      </c>
      <c r="O186">
        <f>IF(AND(Table13[[#This Row],[low_dif_s]]&lt;-4.3,Table13[[#This Row],[high_dif_s]]&lt;3.3),1,0)</f>
        <v>1</v>
      </c>
      <c r="P186" t="str">
        <f>IF(Table13[[#This Row],[prediction]]=0,"none",
IF(AND(Table13[[#This Row],[prediction]]=1,Table13[[#This Row],[y_l]]=1),TRUE,FALSE))</f>
        <v>none</v>
      </c>
      <c r="Q186" t="str">
        <f>IF(Table13[[#This Row],[prediction_s]]=0,"none",
IF(AND(Table13[[#This Row],[prediction_s]]=1,Table13[[#This Row],[y_s]]=1),TRUE,FALSE))</f>
        <v>none</v>
      </c>
    </row>
    <row r="187" spans="1:17" x14ac:dyDescent="0.25">
      <c r="A187" s="1">
        <v>45030.416666666664</v>
      </c>
      <c r="B187">
        <v>2046.1020000000001</v>
      </c>
      <c r="C187">
        <v>2046.1020000000001</v>
      </c>
      <c r="D187">
        <v>2042.866</v>
      </c>
      <c r="E187">
        <v>2045.059</v>
      </c>
      <c r="F187">
        <v>0</v>
      </c>
      <c r="G187" t="s">
        <v>9</v>
      </c>
      <c r="H187" t="s">
        <v>9</v>
      </c>
      <c r="I187">
        <v>0</v>
      </c>
      <c r="J187">
        <v>1.4400000000000546</v>
      </c>
      <c r="K187">
        <v>-8.4249999999999545</v>
      </c>
      <c r="L187">
        <f t="shared" si="3"/>
        <v>0</v>
      </c>
      <c r="M187">
        <v>1.4400000000000546</v>
      </c>
      <c r="N187">
        <v>-8.4249999999999545</v>
      </c>
      <c r="O187">
        <f>IF(AND(Table13[[#This Row],[low_dif_s]]&lt;-4.3,Table13[[#This Row],[high_dif_s]]&lt;3.3),1,0)</f>
        <v>1</v>
      </c>
      <c r="P187" t="str">
        <f>IF(Table13[[#This Row],[prediction]]=0,"none",
IF(AND(Table13[[#This Row],[prediction]]=1,Table13[[#This Row],[y_l]]=1),TRUE,FALSE))</f>
        <v>none</v>
      </c>
      <c r="Q187" t="str">
        <f>IF(Table13[[#This Row],[prediction_s]]=0,"none",
IF(AND(Table13[[#This Row],[prediction_s]]=1,Table13[[#This Row],[y_s]]=1),TRUE,FALSE))</f>
        <v>none</v>
      </c>
    </row>
    <row r="188" spans="1:17" x14ac:dyDescent="0.25">
      <c r="A188" s="1">
        <v>45030.458333333336</v>
      </c>
      <c r="B188">
        <v>2045.058</v>
      </c>
      <c r="C188">
        <v>2046.499</v>
      </c>
      <c r="D188">
        <v>2042.452</v>
      </c>
      <c r="E188">
        <v>2043.2529999999999</v>
      </c>
      <c r="F188">
        <v>0</v>
      </c>
      <c r="G188">
        <v>275561616</v>
      </c>
      <c r="H188">
        <v>2043.385</v>
      </c>
      <c r="I188">
        <v>1</v>
      </c>
      <c r="J188">
        <v>1.0410000000001673</v>
      </c>
      <c r="K188">
        <v>-11.516999999999825</v>
      </c>
      <c r="L188">
        <f t="shared" si="3"/>
        <v>0</v>
      </c>
      <c r="M188">
        <v>1.0410000000001673</v>
      </c>
      <c r="N188">
        <v>-11.516999999999825</v>
      </c>
      <c r="O188">
        <f>IF(AND(Table13[[#This Row],[low_dif_s]]&lt;-4.3,Table13[[#This Row],[high_dif_s]]&lt;3.3),1,0)</f>
        <v>1</v>
      </c>
      <c r="P188" t="str">
        <f>IF(Table13[[#This Row],[prediction]]=0,"none",
IF(AND(Table13[[#This Row],[prediction]]=1,Table13[[#This Row],[y_l]]=1),TRUE,FALSE))</f>
        <v>none</v>
      </c>
      <c r="Q188" t="b">
        <f>IF(Table13[[#This Row],[prediction_s]]=0,"none",
IF(AND(Table13[[#This Row],[prediction_s]]=1,Table13[[#This Row],[y_s]]=1),TRUE,FALSE))</f>
        <v>1</v>
      </c>
    </row>
    <row r="189" spans="1:17" x14ac:dyDescent="0.25">
      <c r="A189" s="1">
        <v>45030.5</v>
      </c>
      <c r="B189">
        <v>2043.25</v>
      </c>
      <c r="C189">
        <v>2043.712</v>
      </c>
      <c r="D189">
        <v>2039.5840000000001</v>
      </c>
      <c r="E189">
        <v>2042.807</v>
      </c>
      <c r="F189">
        <v>0</v>
      </c>
      <c r="G189" t="s">
        <v>9</v>
      </c>
      <c r="H189" t="s">
        <v>9</v>
      </c>
      <c r="I189">
        <v>0</v>
      </c>
      <c r="J189">
        <v>1.48700000000008</v>
      </c>
      <c r="K189">
        <v>-11.070999999999913</v>
      </c>
      <c r="L189">
        <f t="shared" si="3"/>
        <v>0</v>
      </c>
      <c r="M189">
        <v>1.48700000000008</v>
      </c>
      <c r="N189">
        <v>-11.070999999999913</v>
      </c>
      <c r="O189">
        <f>IF(AND(Table13[[#This Row],[low_dif_s]]&lt;-4.3,Table13[[#This Row],[high_dif_s]]&lt;3.3),1,0)</f>
        <v>1</v>
      </c>
      <c r="P189" t="str">
        <f>IF(Table13[[#This Row],[prediction]]=0,"none",
IF(AND(Table13[[#This Row],[prediction]]=1,Table13[[#This Row],[y_l]]=1),TRUE,FALSE))</f>
        <v>none</v>
      </c>
      <c r="Q189" t="str">
        <f>IF(Table13[[#This Row],[prediction_s]]=0,"none",
IF(AND(Table13[[#This Row],[prediction_s]]=1,Table13[[#This Row],[y_s]]=1),TRUE,FALSE))</f>
        <v>none</v>
      </c>
    </row>
    <row r="190" spans="1:17" x14ac:dyDescent="0.25">
      <c r="A190" s="1">
        <v>45030.541666666664</v>
      </c>
      <c r="B190">
        <v>2042.838</v>
      </c>
      <c r="C190">
        <v>2044.2940000000001</v>
      </c>
      <c r="D190">
        <v>2040.67</v>
      </c>
      <c r="E190">
        <v>2041.3</v>
      </c>
      <c r="F190">
        <v>0</v>
      </c>
      <c r="G190" t="s">
        <v>9</v>
      </c>
      <c r="H190" t="s">
        <v>9</v>
      </c>
      <c r="I190">
        <v>0</v>
      </c>
      <c r="J190">
        <v>0.91000000000008185</v>
      </c>
      <c r="K190">
        <v>-9.5639999999998508</v>
      </c>
      <c r="L190">
        <f t="shared" si="3"/>
        <v>0</v>
      </c>
      <c r="M190">
        <v>0.91000000000008185</v>
      </c>
      <c r="N190">
        <v>-9.5639999999998508</v>
      </c>
      <c r="O190">
        <f>IF(AND(Table13[[#This Row],[low_dif_s]]&lt;-4.3,Table13[[#This Row],[high_dif_s]]&lt;3.3),1,0)</f>
        <v>1</v>
      </c>
      <c r="P190" t="str">
        <f>IF(Table13[[#This Row],[prediction]]=0,"none",
IF(AND(Table13[[#This Row],[prediction]]=1,Table13[[#This Row],[y_l]]=1),TRUE,FALSE))</f>
        <v>none</v>
      </c>
      <c r="Q190" t="str">
        <f>IF(Table13[[#This Row],[prediction_s]]=0,"none",
IF(AND(Table13[[#This Row],[prediction_s]]=1,Table13[[#This Row],[y_s]]=1),TRUE,FALSE))</f>
        <v>none</v>
      </c>
    </row>
    <row r="191" spans="1:17" x14ac:dyDescent="0.25">
      <c r="A191" s="1">
        <v>45030.583333333336</v>
      </c>
      <c r="B191">
        <v>2041.32</v>
      </c>
      <c r="C191">
        <v>2041.329</v>
      </c>
      <c r="D191">
        <v>2036.634</v>
      </c>
      <c r="E191">
        <v>2039.2329999999999</v>
      </c>
      <c r="F191">
        <v>0</v>
      </c>
      <c r="G191">
        <v>275675991</v>
      </c>
      <c r="H191">
        <v>2039.1980000000001</v>
      </c>
      <c r="I191">
        <v>1</v>
      </c>
      <c r="J191">
        <v>2.9770000000000891</v>
      </c>
      <c r="K191">
        <v>-7.4969999999998436</v>
      </c>
      <c r="L191">
        <f t="shared" si="3"/>
        <v>0</v>
      </c>
      <c r="M191">
        <v>2.9770000000000891</v>
      </c>
      <c r="N191">
        <v>-7.4969999999998436</v>
      </c>
      <c r="O191">
        <f>IF(AND(Table13[[#This Row],[low_dif_s]]&lt;-4.3,Table13[[#This Row],[high_dif_s]]&lt;3.3),1,0)</f>
        <v>1</v>
      </c>
      <c r="P191" t="str">
        <f>IF(Table13[[#This Row],[prediction]]=0,"none",
IF(AND(Table13[[#This Row],[prediction]]=1,Table13[[#This Row],[y_l]]=1),TRUE,FALSE))</f>
        <v>none</v>
      </c>
      <c r="Q191" t="b">
        <f>IF(Table13[[#This Row],[prediction_s]]=0,"none",
IF(AND(Table13[[#This Row],[prediction_s]]=1,Table13[[#This Row],[y_s]]=1),TRUE,FALSE))</f>
        <v>1</v>
      </c>
    </row>
    <row r="192" spans="1:17" x14ac:dyDescent="0.25">
      <c r="A192" s="1">
        <v>45030.625</v>
      </c>
      <c r="B192">
        <v>2039.229</v>
      </c>
      <c r="C192">
        <v>2039.346</v>
      </c>
      <c r="D192">
        <v>2031.7360000000001</v>
      </c>
      <c r="E192">
        <v>2035.788</v>
      </c>
      <c r="F192">
        <v>0</v>
      </c>
      <c r="G192">
        <v>275725380</v>
      </c>
      <c r="H192">
        <v>2035.758</v>
      </c>
      <c r="I192">
        <v>1</v>
      </c>
      <c r="J192">
        <v>6.4220000000000255</v>
      </c>
      <c r="K192">
        <v>-18.551999999999907</v>
      </c>
      <c r="L192">
        <f t="shared" si="3"/>
        <v>0</v>
      </c>
      <c r="M192">
        <v>6.4220000000000255</v>
      </c>
      <c r="N192">
        <v>-18.551999999999907</v>
      </c>
      <c r="O192">
        <f>IF(AND(Table13[[#This Row],[low_dif_s]]&lt;-4.3,Table13[[#This Row],[high_dif_s]]&lt;3.3),1,0)</f>
        <v>0</v>
      </c>
      <c r="P192" t="str">
        <f>IF(Table13[[#This Row],[prediction]]=0,"none",
IF(AND(Table13[[#This Row],[prediction]]=1,Table13[[#This Row],[y_l]]=1),TRUE,FALSE))</f>
        <v>none</v>
      </c>
      <c r="Q192" t="b">
        <f>IF(Table13[[#This Row],[prediction_s]]=0,"none",
IF(AND(Table13[[#This Row],[prediction_s]]=1,Table13[[#This Row],[y_s]]=1),TRUE,FALSE))</f>
        <v>0</v>
      </c>
    </row>
    <row r="193" spans="1:17" x14ac:dyDescent="0.25">
      <c r="A193" s="1">
        <v>45030.666666666664</v>
      </c>
      <c r="B193">
        <v>2035.758</v>
      </c>
      <c r="C193">
        <v>2038.7629999999999</v>
      </c>
      <c r="D193">
        <v>2034.5219999999999</v>
      </c>
      <c r="E193">
        <v>2038.6320000000001</v>
      </c>
      <c r="F193">
        <v>0</v>
      </c>
      <c r="G193" t="s">
        <v>9</v>
      </c>
      <c r="H193" t="s">
        <v>9</v>
      </c>
      <c r="I193">
        <v>0</v>
      </c>
      <c r="J193">
        <v>3.5779999999999745</v>
      </c>
      <c r="K193">
        <v>-21.395999999999958</v>
      </c>
      <c r="L193">
        <f t="shared" si="3"/>
        <v>0</v>
      </c>
      <c r="M193">
        <v>3.5779999999999745</v>
      </c>
      <c r="N193">
        <v>-21.395999999999958</v>
      </c>
      <c r="O193">
        <f>IF(AND(Table13[[#This Row],[low_dif_s]]&lt;-4.3,Table13[[#This Row],[high_dif_s]]&lt;3.3),1,0)</f>
        <v>0</v>
      </c>
      <c r="P193" t="str">
        <f>IF(Table13[[#This Row],[prediction]]=0,"none",
IF(AND(Table13[[#This Row],[prediction]]=1,Table13[[#This Row],[y_l]]=1),TRUE,FALSE))</f>
        <v>none</v>
      </c>
      <c r="Q193" t="str">
        <f>IF(Table13[[#This Row],[prediction_s]]=0,"none",
IF(AND(Table13[[#This Row],[prediction_s]]=1,Table13[[#This Row],[y_s]]=1),TRUE,FALSE))</f>
        <v>none</v>
      </c>
    </row>
    <row r="194" spans="1:17" x14ac:dyDescent="0.25">
      <c r="A194" s="1">
        <v>45030.708333333336</v>
      </c>
      <c r="B194">
        <v>2038.664</v>
      </c>
      <c r="C194">
        <v>2042.21</v>
      </c>
      <c r="D194">
        <v>2037.711</v>
      </c>
      <c r="E194">
        <v>2038.2719999999999</v>
      </c>
      <c r="F194">
        <v>0</v>
      </c>
      <c r="G194" t="s">
        <v>9</v>
      </c>
      <c r="H194" t="s">
        <v>9</v>
      </c>
      <c r="I194">
        <v>0</v>
      </c>
      <c r="J194">
        <v>1.8479999999999563</v>
      </c>
      <c r="K194">
        <v>-40.505999999999858</v>
      </c>
      <c r="L194">
        <f t="shared" si="3"/>
        <v>0</v>
      </c>
      <c r="M194">
        <v>1.8479999999999563</v>
      </c>
      <c r="N194">
        <v>-40.505999999999858</v>
      </c>
      <c r="O194">
        <f>IF(AND(Table13[[#This Row],[low_dif_s]]&lt;-4.3,Table13[[#This Row],[high_dif_s]]&lt;3.3),1,0)</f>
        <v>1</v>
      </c>
      <c r="P194" t="str">
        <f>IF(Table13[[#This Row],[prediction]]=0,"none",
IF(AND(Table13[[#This Row],[prediction]]=1,Table13[[#This Row],[y_l]]=1),TRUE,FALSE))</f>
        <v>none</v>
      </c>
      <c r="Q194" t="str">
        <f>IF(Table13[[#This Row],[prediction_s]]=0,"none",
IF(AND(Table13[[#This Row],[prediction_s]]=1,Table13[[#This Row],[y_s]]=1),TRUE,FALSE))</f>
        <v>none</v>
      </c>
    </row>
    <row r="195" spans="1:17" x14ac:dyDescent="0.25">
      <c r="A195" s="1">
        <v>45030.75</v>
      </c>
      <c r="B195">
        <v>2038.2729999999999</v>
      </c>
      <c r="C195">
        <v>2038.2750000000001</v>
      </c>
      <c r="D195">
        <v>2032.27</v>
      </c>
      <c r="E195">
        <v>2033.261</v>
      </c>
      <c r="F195">
        <v>0</v>
      </c>
      <c r="G195">
        <v>275823277</v>
      </c>
      <c r="H195">
        <v>2033.317</v>
      </c>
      <c r="I195">
        <v>1</v>
      </c>
      <c r="J195">
        <v>6.8589999999999236</v>
      </c>
      <c r="K195">
        <v>-39.622000000000071</v>
      </c>
      <c r="L195">
        <f t="shared" si="3"/>
        <v>0</v>
      </c>
      <c r="M195">
        <v>6.8589999999999236</v>
      </c>
      <c r="N195">
        <v>-39.622000000000071</v>
      </c>
      <c r="O195">
        <f>IF(AND(Table13[[#This Row],[low_dif_s]]&lt;-4.3,Table13[[#This Row],[high_dif_s]]&lt;3.3),1,0)</f>
        <v>0</v>
      </c>
      <c r="P195" t="str">
        <f>IF(Table13[[#This Row],[prediction]]=0,"none",
IF(AND(Table13[[#This Row],[prediction]]=1,Table13[[#This Row],[y_l]]=1),TRUE,FALSE))</f>
        <v>none</v>
      </c>
      <c r="Q195" t="b">
        <f>IF(Table13[[#This Row],[prediction_s]]=0,"none",
IF(AND(Table13[[#This Row],[prediction_s]]=1,Table13[[#This Row],[y_s]]=1),TRUE,FALSE))</f>
        <v>0</v>
      </c>
    </row>
    <row r="196" spans="1:17" x14ac:dyDescent="0.25">
      <c r="A196" s="1">
        <v>45030.791666666664</v>
      </c>
      <c r="B196">
        <v>2033.2860000000001</v>
      </c>
      <c r="C196">
        <v>2040.12</v>
      </c>
      <c r="D196">
        <v>2017.2360000000001</v>
      </c>
      <c r="E196">
        <v>2024.67</v>
      </c>
      <c r="F196">
        <v>0</v>
      </c>
      <c r="G196">
        <v>275895587</v>
      </c>
      <c r="H196">
        <v>2024.424</v>
      </c>
      <c r="I196">
        <v>1</v>
      </c>
      <c r="J196">
        <v>3.4089999999998781</v>
      </c>
      <c r="K196">
        <v>-32.269000000000005</v>
      </c>
      <c r="L196">
        <f t="shared" si="3"/>
        <v>0</v>
      </c>
      <c r="M196">
        <v>3.4089999999998781</v>
      </c>
      <c r="N196">
        <v>-32.269000000000005</v>
      </c>
      <c r="O196">
        <f>IF(AND(Table13[[#This Row],[low_dif_s]]&lt;-4.3,Table13[[#This Row],[high_dif_s]]&lt;3.3),1,0)</f>
        <v>0</v>
      </c>
      <c r="P196" t="str">
        <f>IF(Table13[[#This Row],[prediction]]=0,"none",
IF(AND(Table13[[#This Row],[prediction]]=1,Table13[[#This Row],[y_l]]=1),TRUE,FALSE))</f>
        <v>none</v>
      </c>
      <c r="Q196" t="b">
        <f>IF(Table13[[#This Row],[prediction_s]]=0,"none",
IF(AND(Table13[[#This Row],[prediction_s]]=1,Table13[[#This Row],[y_s]]=1),TRUE,FALSE))</f>
        <v>0</v>
      </c>
    </row>
    <row r="197" spans="1:17" x14ac:dyDescent="0.25">
      <c r="A197" s="1">
        <v>45030.833333333336</v>
      </c>
      <c r="B197">
        <v>2024.6379999999999</v>
      </c>
      <c r="C197">
        <v>2028.079</v>
      </c>
      <c r="D197">
        <v>2019.921</v>
      </c>
      <c r="E197">
        <v>2023.5060000000001</v>
      </c>
      <c r="F197">
        <v>0</v>
      </c>
      <c r="G197" t="s">
        <v>9</v>
      </c>
      <c r="H197" t="s">
        <v>9</v>
      </c>
      <c r="I197">
        <v>0</v>
      </c>
      <c r="J197">
        <v>-0.22800000000006548</v>
      </c>
      <c r="K197">
        <v>-31.105000000000018</v>
      </c>
      <c r="L197">
        <f t="shared" si="3"/>
        <v>0</v>
      </c>
      <c r="M197">
        <v>-0.22800000000006548</v>
      </c>
      <c r="N197">
        <v>-31.105000000000018</v>
      </c>
      <c r="O197">
        <f>IF(AND(Table13[[#This Row],[low_dif_s]]&lt;-4.3,Table13[[#This Row],[high_dif_s]]&lt;3.3),1,0)</f>
        <v>1</v>
      </c>
      <c r="P197" t="str">
        <f>IF(Table13[[#This Row],[prediction]]=0,"none",
IF(AND(Table13[[#This Row],[prediction]]=1,Table13[[#This Row],[y_l]]=1),TRUE,FALSE))</f>
        <v>none</v>
      </c>
      <c r="Q197" t="str">
        <f>IF(Table13[[#This Row],[prediction_s]]=0,"none",
IF(AND(Table13[[#This Row],[prediction_s]]=1,Table13[[#This Row],[y_s]]=1),TRUE,FALSE))</f>
        <v>none</v>
      </c>
    </row>
    <row r="198" spans="1:17" x14ac:dyDescent="0.25">
      <c r="A198" s="1">
        <v>45030.875</v>
      </c>
      <c r="B198">
        <v>2023.278</v>
      </c>
      <c r="C198">
        <v>2023.278</v>
      </c>
      <c r="D198">
        <v>1997.7660000000001</v>
      </c>
      <c r="E198">
        <v>1998.471</v>
      </c>
      <c r="F198">
        <v>0</v>
      </c>
      <c r="G198">
        <v>276018649</v>
      </c>
      <c r="H198">
        <v>1998.539</v>
      </c>
      <c r="I198">
        <v>1</v>
      </c>
      <c r="J198">
        <v>8.3759999999999764</v>
      </c>
      <c r="K198">
        <v>-6.0699999999999363</v>
      </c>
      <c r="L198">
        <f t="shared" si="3"/>
        <v>0</v>
      </c>
      <c r="M198">
        <v>8.3759999999999764</v>
      </c>
      <c r="N198">
        <v>-6.0699999999999363</v>
      </c>
      <c r="O198">
        <f>IF(AND(Table13[[#This Row],[low_dif_s]]&lt;-4.3,Table13[[#This Row],[high_dif_s]]&lt;3.3),1,0)</f>
        <v>0</v>
      </c>
      <c r="P198" t="str">
        <f>IF(Table13[[#This Row],[prediction]]=0,"none",
IF(AND(Table13[[#This Row],[prediction]]=1,Table13[[#This Row],[y_l]]=1),TRUE,FALSE))</f>
        <v>none</v>
      </c>
      <c r="Q198" t="b">
        <f>IF(Table13[[#This Row],[prediction_s]]=0,"none",
IF(AND(Table13[[#This Row],[prediction_s]]=1,Table13[[#This Row],[y_s]]=1),TRUE,FALSE))</f>
        <v>0</v>
      </c>
    </row>
    <row r="199" spans="1:17" x14ac:dyDescent="0.25">
      <c r="A199" s="1">
        <v>45030.916666666664</v>
      </c>
      <c r="B199">
        <v>1998.502</v>
      </c>
      <c r="C199">
        <v>2000.8230000000001</v>
      </c>
      <c r="D199">
        <v>1993.6389999999999</v>
      </c>
      <c r="E199">
        <v>1995.662</v>
      </c>
      <c r="F199">
        <v>0</v>
      </c>
      <c r="G199">
        <v>276072448</v>
      </c>
      <c r="H199">
        <v>1995.7550000000001</v>
      </c>
      <c r="I199">
        <v>1</v>
      </c>
      <c r="J199">
        <v>12.328999999999951</v>
      </c>
      <c r="K199">
        <v>-3.2609999999999673</v>
      </c>
      <c r="L199">
        <f t="shared" si="3"/>
        <v>0</v>
      </c>
      <c r="M199">
        <v>12.328999999999951</v>
      </c>
      <c r="N199">
        <v>-3.2609999999999673</v>
      </c>
      <c r="O199">
        <f>IF(AND(Table13[[#This Row],[low_dif_s]]&lt;-4.3,Table13[[#This Row],[high_dif_s]]&lt;3.3),1,0)</f>
        <v>0</v>
      </c>
      <c r="P199" t="str">
        <f>IF(Table13[[#This Row],[prediction]]=0,"none",
IF(AND(Table13[[#This Row],[prediction]]=1,Table13[[#This Row],[y_l]]=1),TRUE,FALSE))</f>
        <v>none</v>
      </c>
      <c r="Q199" t="b">
        <f>IF(Table13[[#This Row],[prediction_s]]=0,"none",
IF(AND(Table13[[#This Row],[prediction_s]]=1,Table13[[#This Row],[y_s]]=1),TRUE,FALSE))</f>
        <v>0</v>
      </c>
    </row>
    <row r="200" spans="1:17" x14ac:dyDescent="0.25">
      <c r="A200" s="1">
        <v>45030.958333333336</v>
      </c>
      <c r="B200">
        <v>1995.66</v>
      </c>
      <c r="C200">
        <v>1999.6559999999999</v>
      </c>
      <c r="D200">
        <v>1992.4010000000001</v>
      </c>
      <c r="E200">
        <v>1999.557</v>
      </c>
      <c r="F200">
        <v>1</v>
      </c>
      <c r="G200">
        <v>276110554</v>
      </c>
      <c r="H200">
        <v>1999.694</v>
      </c>
      <c r="I200">
        <v>0</v>
      </c>
      <c r="J200">
        <v>8.4339999999999691</v>
      </c>
      <c r="K200">
        <v>-0.96100000000001273</v>
      </c>
      <c r="L200">
        <f t="shared" si="3"/>
        <v>1</v>
      </c>
      <c r="M200">
        <v>8.4339999999999691</v>
      </c>
      <c r="N200">
        <v>-0.96100000000001273</v>
      </c>
      <c r="O200">
        <f>IF(AND(Table13[[#This Row],[low_dif_s]]&lt;-4.3,Table13[[#This Row],[high_dif_s]]&lt;3.3),1,0)</f>
        <v>0</v>
      </c>
      <c r="P200" t="b">
        <f>IF(Table13[[#This Row],[prediction]]=0,"none",
IF(AND(Table13[[#This Row],[prediction]]=1,Table13[[#This Row],[y_l]]=1),TRUE,FALSE))</f>
        <v>1</v>
      </c>
      <c r="Q200" t="str">
        <f>IF(Table13[[#This Row],[prediction_s]]=0,"none",
IF(AND(Table13[[#This Row],[prediction_s]]=1,Table13[[#This Row],[y_s]]=1),TRUE,FALSE))</f>
        <v>none</v>
      </c>
    </row>
    <row r="201" spans="1:17" x14ac:dyDescent="0.25">
      <c r="A201" s="1">
        <v>45031</v>
      </c>
      <c r="B201">
        <v>1999.569</v>
      </c>
      <c r="C201">
        <v>2004.1389999999999</v>
      </c>
      <c r="D201">
        <v>1998.596</v>
      </c>
      <c r="E201">
        <v>2003.8979999999999</v>
      </c>
      <c r="F201">
        <v>1</v>
      </c>
      <c r="G201">
        <v>276131851</v>
      </c>
      <c r="H201">
        <v>2004.088</v>
      </c>
      <c r="I201">
        <v>0</v>
      </c>
      <c r="J201">
        <v>4.0930000000000746</v>
      </c>
      <c r="K201">
        <v>-4.209999999999809</v>
      </c>
      <c r="L201">
        <f t="shared" si="3"/>
        <v>0</v>
      </c>
      <c r="M201">
        <v>4.0930000000000746</v>
      </c>
      <c r="N201">
        <v>-4.209999999999809</v>
      </c>
      <c r="O201">
        <f>IF(AND(Table13[[#This Row],[low_dif_s]]&lt;-4.3,Table13[[#This Row],[high_dif_s]]&lt;3.3),1,0)</f>
        <v>0</v>
      </c>
      <c r="P201" t="b">
        <f>IF(Table13[[#This Row],[prediction]]=0,"none",
IF(AND(Table13[[#This Row],[prediction]]=1,Table13[[#This Row],[y_l]]=1),TRUE,FALSE))</f>
        <v>0</v>
      </c>
      <c r="Q201" t="str">
        <f>IF(Table13[[#This Row],[prediction_s]]=0,"none",
IF(AND(Table13[[#This Row],[prediction_s]]=1,Table13[[#This Row],[y_s]]=1),TRUE,FALSE))</f>
        <v>none</v>
      </c>
    </row>
    <row r="202" spans="1:17" x14ac:dyDescent="0.25">
      <c r="A202" s="1">
        <v>45031.041666666664</v>
      </c>
      <c r="B202">
        <v>2003.9290000000001</v>
      </c>
      <c r="C202">
        <v>2006.847</v>
      </c>
      <c r="D202">
        <v>2003.3710000000001</v>
      </c>
      <c r="E202">
        <v>2006.345</v>
      </c>
      <c r="F202">
        <v>0</v>
      </c>
      <c r="G202" t="s">
        <v>9</v>
      </c>
      <c r="H202" t="s">
        <v>9</v>
      </c>
      <c r="I202">
        <v>0</v>
      </c>
      <c r="J202">
        <v>1.6459999999999582</v>
      </c>
      <c r="K202">
        <v>-6.6569999999999254</v>
      </c>
      <c r="L202">
        <f t="shared" si="3"/>
        <v>0</v>
      </c>
      <c r="M202">
        <v>1.6459999999999582</v>
      </c>
      <c r="N202">
        <v>-6.6569999999999254</v>
      </c>
      <c r="O202">
        <f>IF(AND(Table13[[#This Row],[low_dif_s]]&lt;-4.3,Table13[[#This Row],[high_dif_s]]&lt;3.3),1,0)</f>
        <v>1</v>
      </c>
      <c r="P202" t="str">
        <f>IF(Table13[[#This Row],[prediction]]=0,"none",
IF(AND(Table13[[#This Row],[prediction]]=1,Table13[[#This Row],[y_l]]=1),TRUE,FALSE))</f>
        <v>none</v>
      </c>
      <c r="Q202" t="str">
        <f>IF(Table13[[#This Row],[prediction_s]]=0,"none",
IF(AND(Table13[[#This Row],[prediction_s]]=1,Table13[[#This Row],[y_s]]=1),TRUE,FALSE))</f>
        <v>none</v>
      </c>
    </row>
    <row r="203" spans="1:17" x14ac:dyDescent="0.25">
      <c r="A203" s="1">
        <v>45031.083333333336</v>
      </c>
      <c r="B203">
        <v>2006.376</v>
      </c>
      <c r="C203">
        <v>2007.991</v>
      </c>
      <c r="D203">
        <v>2004.981</v>
      </c>
      <c r="E203">
        <v>2005.317</v>
      </c>
      <c r="F203">
        <v>0</v>
      </c>
      <c r="G203" t="s">
        <v>9</v>
      </c>
      <c r="H203" t="s">
        <v>9</v>
      </c>
      <c r="I203">
        <v>0</v>
      </c>
      <c r="J203">
        <v>0.33500000000003638</v>
      </c>
      <c r="K203">
        <v>-5.6289999999999054</v>
      </c>
      <c r="L203">
        <f t="shared" si="3"/>
        <v>0</v>
      </c>
      <c r="M203">
        <v>0.33500000000003638</v>
      </c>
      <c r="N203">
        <v>-5.6289999999999054</v>
      </c>
      <c r="O203">
        <f>IF(AND(Table13[[#This Row],[low_dif_s]]&lt;-4.3,Table13[[#This Row],[high_dif_s]]&lt;3.3),1,0)</f>
        <v>1</v>
      </c>
      <c r="P203" t="str">
        <f>IF(Table13[[#This Row],[prediction]]=0,"none",
IF(AND(Table13[[#This Row],[prediction]]=1,Table13[[#This Row],[y_l]]=1),TRUE,FALSE))</f>
        <v>none</v>
      </c>
      <c r="Q203" t="str">
        <f>IF(Table13[[#This Row],[prediction_s]]=0,"none",
IF(AND(Table13[[#This Row],[prediction_s]]=1,Table13[[#This Row],[y_s]]=1),TRUE,FALSE))</f>
        <v>none</v>
      </c>
    </row>
    <row r="204" spans="1:17" x14ac:dyDescent="0.25">
      <c r="A204" s="1">
        <v>45031.125</v>
      </c>
      <c r="B204">
        <v>2005.3009999999999</v>
      </c>
      <c r="C204">
        <v>2005.652</v>
      </c>
      <c r="D204">
        <v>2003.873</v>
      </c>
      <c r="E204">
        <v>2004.29</v>
      </c>
      <c r="F204">
        <v>0</v>
      </c>
      <c r="G204" t="s">
        <v>9</v>
      </c>
      <c r="H204" t="s">
        <v>9</v>
      </c>
      <c r="I204">
        <v>0</v>
      </c>
      <c r="J204">
        <v>0.75400000000013279</v>
      </c>
      <c r="K204">
        <v>-9.0260000000000673</v>
      </c>
      <c r="L204">
        <f t="shared" si="3"/>
        <v>0</v>
      </c>
      <c r="M204">
        <v>0.75400000000013279</v>
      </c>
      <c r="N204">
        <v>-9.0260000000000673</v>
      </c>
      <c r="O204">
        <f>IF(AND(Table13[[#This Row],[low_dif_s]]&lt;-4.3,Table13[[#This Row],[high_dif_s]]&lt;3.3),1,0)</f>
        <v>1</v>
      </c>
      <c r="P204" t="str">
        <f>IF(Table13[[#This Row],[prediction]]=0,"none",
IF(AND(Table13[[#This Row],[prediction]]=1,Table13[[#This Row],[y_l]]=1),TRUE,FALSE))</f>
        <v>none</v>
      </c>
      <c r="Q204" t="str">
        <f>IF(Table13[[#This Row],[prediction_s]]=0,"none",
IF(AND(Table13[[#This Row],[prediction_s]]=1,Table13[[#This Row],[y_s]]=1),TRUE,FALSE))</f>
        <v>none</v>
      </c>
    </row>
    <row r="205" spans="1:17" x14ac:dyDescent="0.25">
      <c r="A205" s="1">
        <v>45033.208333333336</v>
      </c>
      <c r="B205">
        <v>2001.2439999999999</v>
      </c>
      <c r="C205">
        <v>2005.0440000000001</v>
      </c>
      <c r="D205">
        <v>1999.6880000000001</v>
      </c>
      <c r="E205">
        <v>2001.2070000000001</v>
      </c>
      <c r="F205">
        <v>0</v>
      </c>
      <c r="G205" t="s">
        <v>9</v>
      </c>
      <c r="H205" t="s">
        <v>9</v>
      </c>
      <c r="I205">
        <v>0</v>
      </c>
      <c r="J205">
        <v>5.1039999999998145</v>
      </c>
      <c r="K205">
        <v>-5.943000000000211</v>
      </c>
      <c r="L205">
        <f t="shared" si="3"/>
        <v>0</v>
      </c>
      <c r="M205">
        <v>5.1039999999998145</v>
      </c>
      <c r="N205">
        <v>-5.943000000000211</v>
      </c>
      <c r="O205">
        <f>IF(AND(Table13[[#This Row],[low_dif_s]]&lt;-4.3,Table13[[#This Row],[high_dif_s]]&lt;3.3),1,0)</f>
        <v>0</v>
      </c>
      <c r="P205" t="str">
        <f>IF(Table13[[#This Row],[prediction]]=0,"none",
IF(AND(Table13[[#This Row],[prediction]]=1,Table13[[#This Row],[y_l]]=1),TRUE,FALSE))</f>
        <v>none</v>
      </c>
      <c r="Q205" t="str">
        <f>IF(Table13[[#This Row],[prediction_s]]=0,"none",
IF(AND(Table13[[#This Row],[prediction_s]]=1,Table13[[#This Row],[y_s]]=1),TRUE,FALSE))</f>
        <v>none</v>
      </c>
    </row>
    <row r="206" spans="1:17" x14ac:dyDescent="0.25">
      <c r="A206" s="1">
        <v>45033.25</v>
      </c>
      <c r="B206">
        <v>2001.2260000000001</v>
      </c>
      <c r="C206">
        <v>2004.934</v>
      </c>
      <c r="D206">
        <v>2001.2260000000001</v>
      </c>
      <c r="E206">
        <v>2002.885</v>
      </c>
      <c r="F206">
        <v>0</v>
      </c>
      <c r="G206" t="s">
        <v>9</v>
      </c>
      <c r="H206" t="s">
        <v>9</v>
      </c>
      <c r="I206">
        <v>0</v>
      </c>
      <c r="J206">
        <v>3.4259999999999309</v>
      </c>
      <c r="K206">
        <v>-7.6210000000000946</v>
      </c>
      <c r="L206">
        <f t="shared" si="3"/>
        <v>0</v>
      </c>
      <c r="M206">
        <v>3.4259999999999309</v>
      </c>
      <c r="N206">
        <v>-7.6210000000000946</v>
      </c>
      <c r="O206">
        <f>IF(AND(Table13[[#This Row],[low_dif_s]]&lt;-4.3,Table13[[#This Row],[high_dif_s]]&lt;3.3),1,0)</f>
        <v>0</v>
      </c>
      <c r="P206" t="str">
        <f>IF(Table13[[#This Row],[prediction]]=0,"none",
IF(AND(Table13[[#This Row],[prediction]]=1,Table13[[#This Row],[y_l]]=1),TRUE,FALSE))</f>
        <v>none</v>
      </c>
      <c r="Q206" t="str">
        <f>IF(Table13[[#This Row],[prediction_s]]=0,"none",
IF(AND(Table13[[#This Row],[prediction_s]]=1,Table13[[#This Row],[y_s]]=1),TRUE,FALSE))</f>
        <v>none</v>
      </c>
    </row>
    <row r="207" spans="1:17" x14ac:dyDescent="0.25">
      <c r="A207" s="1">
        <v>45033.291666666664</v>
      </c>
      <c r="B207">
        <v>2002.904</v>
      </c>
      <c r="C207">
        <v>2004.6790000000001</v>
      </c>
      <c r="D207">
        <v>2001.4860000000001</v>
      </c>
      <c r="E207">
        <v>2002.13</v>
      </c>
      <c r="F207">
        <v>0</v>
      </c>
      <c r="G207" t="s">
        <v>9</v>
      </c>
      <c r="H207" t="s">
        <v>9</v>
      </c>
      <c r="I207">
        <v>0</v>
      </c>
      <c r="J207">
        <v>4.1809999999998126</v>
      </c>
      <c r="K207">
        <v>-6.8660000000002128</v>
      </c>
      <c r="L207">
        <f t="shared" si="3"/>
        <v>0</v>
      </c>
      <c r="M207">
        <v>4.1809999999998126</v>
      </c>
      <c r="N207">
        <v>-6.8660000000002128</v>
      </c>
      <c r="O207">
        <f>IF(AND(Table13[[#This Row],[low_dif_s]]&lt;-4.3,Table13[[#This Row],[high_dif_s]]&lt;3.3),1,0)</f>
        <v>0</v>
      </c>
      <c r="P207" t="str">
        <f>IF(Table13[[#This Row],[prediction]]=0,"none",
IF(AND(Table13[[#This Row],[prediction]]=1,Table13[[#This Row],[y_l]]=1),TRUE,FALSE))</f>
        <v>none</v>
      </c>
      <c r="Q207" t="str">
        <f>IF(Table13[[#This Row],[prediction_s]]=0,"none",
IF(AND(Table13[[#This Row],[prediction_s]]=1,Table13[[#This Row],[y_s]]=1),TRUE,FALSE))</f>
        <v>none</v>
      </c>
    </row>
    <row r="208" spans="1:17" x14ac:dyDescent="0.25">
      <c r="A208" s="1">
        <v>45033.333333333336</v>
      </c>
      <c r="B208">
        <v>2002.16</v>
      </c>
      <c r="C208">
        <v>2004.9849999999999</v>
      </c>
      <c r="D208">
        <v>1995.2639999999999</v>
      </c>
      <c r="E208">
        <v>2003.2180000000001</v>
      </c>
      <c r="F208">
        <v>0</v>
      </c>
      <c r="G208" t="s">
        <v>9</v>
      </c>
      <c r="H208" t="s">
        <v>9</v>
      </c>
      <c r="I208">
        <v>0</v>
      </c>
      <c r="J208">
        <v>10.292999999999893</v>
      </c>
      <c r="K208">
        <v>-6.3000000000101863E-2</v>
      </c>
      <c r="L208">
        <f t="shared" si="3"/>
        <v>1</v>
      </c>
      <c r="M208">
        <v>10.292999999999893</v>
      </c>
      <c r="N208">
        <v>-6.3000000000101863E-2</v>
      </c>
      <c r="O208">
        <f>IF(AND(Table13[[#This Row],[low_dif_s]]&lt;-4.3,Table13[[#This Row],[high_dif_s]]&lt;3.3),1,0)</f>
        <v>0</v>
      </c>
      <c r="P208" t="str">
        <f>IF(Table13[[#This Row],[prediction]]=0,"none",
IF(AND(Table13[[#This Row],[prediction]]=1,Table13[[#This Row],[y_l]]=1),TRUE,FALSE))</f>
        <v>none</v>
      </c>
      <c r="Q208" t="str">
        <f>IF(Table13[[#This Row],[prediction_s]]=0,"none",
IF(AND(Table13[[#This Row],[prediction_s]]=1,Table13[[#This Row],[y_s]]=1),TRUE,FALSE))</f>
        <v>none</v>
      </c>
    </row>
    <row r="209" spans="1:17" x14ac:dyDescent="0.25">
      <c r="A209" s="1">
        <v>45033.375</v>
      </c>
      <c r="B209">
        <v>2003.1869999999999</v>
      </c>
      <c r="C209">
        <v>2006.3109999999999</v>
      </c>
      <c r="D209">
        <v>2003.155</v>
      </c>
      <c r="E209">
        <v>2004.079</v>
      </c>
      <c r="F209">
        <v>0</v>
      </c>
      <c r="G209" t="s">
        <v>9</v>
      </c>
      <c r="H209" t="s">
        <v>9</v>
      </c>
      <c r="I209">
        <v>0</v>
      </c>
      <c r="J209">
        <v>10.956000000000131</v>
      </c>
      <c r="K209">
        <v>-0.33199999999987995</v>
      </c>
      <c r="L209">
        <f t="shared" si="3"/>
        <v>1</v>
      </c>
      <c r="M209">
        <v>10.956000000000131</v>
      </c>
      <c r="N209">
        <v>-0.33199999999987995</v>
      </c>
      <c r="O209">
        <f>IF(AND(Table13[[#This Row],[low_dif_s]]&lt;-4.3,Table13[[#This Row],[high_dif_s]]&lt;3.3),1,0)</f>
        <v>0</v>
      </c>
      <c r="P209" t="str">
        <f>IF(Table13[[#This Row],[prediction]]=0,"none",
IF(AND(Table13[[#This Row],[prediction]]=1,Table13[[#This Row],[y_l]]=1),TRUE,FALSE))</f>
        <v>none</v>
      </c>
      <c r="Q209" t="str">
        <f>IF(Table13[[#This Row],[prediction_s]]=0,"none",
IF(AND(Table13[[#This Row],[prediction_s]]=1,Table13[[#This Row],[y_s]]=1),TRUE,FALSE))</f>
        <v>none</v>
      </c>
    </row>
    <row r="210" spans="1:17" x14ac:dyDescent="0.25">
      <c r="A210" s="1">
        <v>45033.416666666664</v>
      </c>
      <c r="B210">
        <v>2004.0509999999999</v>
      </c>
      <c r="C210">
        <v>2005.16</v>
      </c>
      <c r="D210">
        <v>2004.0170000000001</v>
      </c>
      <c r="E210">
        <v>2004.5429999999999</v>
      </c>
      <c r="F210">
        <v>0</v>
      </c>
      <c r="G210" t="s">
        <v>9</v>
      </c>
      <c r="H210" t="s">
        <v>9</v>
      </c>
      <c r="I210">
        <v>0</v>
      </c>
      <c r="J210">
        <v>10.492000000000189</v>
      </c>
      <c r="K210">
        <v>-0.79599999999982174</v>
      </c>
      <c r="L210">
        <f t="shared" si="3"/>
        <v>1</v>
      </c>
      <c r="M210">
        <v>10.492000000000189</v>
      </c>
      <c r="N210">
        <v>-0.79599999999982174</v>
      </c>
      <c r="O210">
        <f>IF(AND(Table13[[#This Row],[low_dif_s]]&lt;-4.3,Table13[[#This Row],[high_dif_s]]&lt;3.3),1,0)</f>
        <v>0</v>
      </c>
      <c r="P210" t="str">
        <f>IF(Table13[[#This Row],[prediction]]=0,"none",
IF(AND(Table13[[#This Row],[prediction]]=1,Table13[[#This Row],[y_l]]=1),TRUE,FALSE))</f>
        <v>none</v>
      </c>
      <c r="Q210" t="str">
        <f>IF(Table13[[#This Row],[prediction_s]]=0,"none",
IF(AND(Table13[[#This Row],[prediction_s]]=1,Table13[[#This Row],[y_s]]=1),TRUE,FALSE))</f>
        <v>none</v>
      </c>
    </row>
    <row r="211" spans="1:17" x14ac:dyDescent="0.25">
      <c r="A211" s="1">
        <v>45033.458333333336</v>
      </c>
      <c r="B211">
        <v>2004.5170000000001</v>
      </c>
      <c r="C211">
        <v>2006.0419999999999</v>
      </c>
      <c r="D211">
        <v>2003.7470000000001</v>
      </c>
      <c r="E211">
        <v>2004.3810000000001</v>
      </c>
      <c r="F211">
        <v>0</v>
      </c>
      <c r="G211" t="s">
        <v>9</v>
      </c>
      <c r="H211" t="s">
        <v>9</v>
      </c>
      <c r="I211">
        <v>0</v>
      </c>
      <c r="J211">
        <v>10.653999999999996</v>
      </c>
      <c r="K211">
        <v>3.9249999999999545</v>
      </c>
      <c r="L211">
        <f t="shared" si="3"/>
        <v>1</v>
      </c>
      <c r="M211">
        <v>10.653999999999996</v>
      </c>
      <c r="N211">
        <v>3.9249999999999545</v>
      </c>
      <c r="O211">
        <f>IF(AND(Table13[[#This Row],[low_dif_s]]&lt;-4.3,Table13[[#This Row],[high_dif_s]]&lt;3.3),1,0)</f>
        <v>0</v>
      </c>
      <c r="P211" t="str">
        <f>IF(Table13[[#This Row],[prediction]]=0,"none",
IF(AND(Table13[[#This Row],[prediction]]=1,Table13[[#This Row],[y_l]]=1),TRUE,FALSE))</f>
        <v>none</v>
      </c>
      <c r="Q211" t="str">
        <f>IF(Table13[[#This Row],[prediction_s]]=0,"none",
IF(AND(Table13[[#This Row],[prediction_s]]=1,Table13[[#This Row],[y_s]]=1),TRUE,FALSE))</f>
        <v>none</v>
      </c>
    </row>
    <row r="212" spans="1:17" x14ac:dyDescent="0.25">
      <c r="A212" s="1">
        <v>45033.541666666664</v>
      </c>
      <c r="B212">
        <v>2011.3309999999999</v>
      </c>
      <c r="C212">
        <v>2013.511</v>
      </c>
      <c r="D212">
        <v>2010.5630000000001</v>
      </c>
      <c r="E212">
        <v>2011.4069999999999</v>
      </c>
      <c r="F212">
        <v>0</v>
      </c>
      <c r="G212" t="s">
        <v>9</v>
      </c>
      <c r="H212" t="s">
        <v>9</v>
      </c>
      <c r="I212">
        <v>0</v>
      </c>
      <c r="J212">
        <v>3.62800000000016</v>
      </c>
      <c r="K212">
        <v>-6.5</v>
      </c>
      <c r="L212">
        <f t="shared" si="3"/>
        <v>0</v>
      </c>
      <c r="M212">
        <v>3.6280000000001564</v>
      </c>
      <c r="N212">
        <v>-6.5</v>
      </c>
      <c r="O212">
        <f>IF(AND(Table13[[#This Row],[low_dif_s]]&lt;-4.3,Table13[[#This Row],[high_dif_s]]&lt;3.3),1,0)</f>
        <v>0</v>
      </c>
      <c r="P212" t="str">
        <f>IF(Table13[[#This Row],[prediction]]=0,"none",
IF(AND(Table13[[#This Row],[prediction]]=1,Table13[[#This Row],[y_l]]=1),TRUE,FALSE))</f>
        <v>none</v>
      </c>
      <c r="Q212" t="str">
        <f>IF(Table13[[#This Row],[prediction_s]]=0,"none",
IF(AND(Table13[[#This Row],[prediction_s]]=1,Table13[[#This Row],[y_s]]=1),TRUE,FALSE))</f>
        <v>none</v>
      </c>
    </row>
    <row r="213" spans="1:17" x14ac:dyDescent="0.25">
      <c r="A213" s="1">
        <v>45033.583333333336</v>
      </c>
      <c r="B213">
        <v>2011.396</v>
      </c>
      <c r="C213">
        <v>2015.0350000000001</v>
      </c>
      <c r="D213">
        <v>2010.1220000000001</v>
      </c>
      <c r="E213">
        <v>2010.82</v>
      </c>
      <c r="F213">
        <v>0</v>
      </c>
      <c r="G213" t="s">
        <v>9</v>
      </c>
      <c r="H213" t="s">
        <v>9</v>
      </c>
      <c r="I213">
        <v>0</v>
      </c>
      <c r="J213">
        <v>1.8910000000000764</v>
      </c>
      <c r="K213">
        <v>-23.538999999999987</v>
      </c>
      <c r="L213">
        <f t="shared" si="3"/>
        <v>0</v>
      </c>
      <c r="M213">
        <v>1.8910000000000764</v>
      </c>
      <c r="N213">
        <v>-23.538999999999987</v>
      </c>
      <c r="O213">
        <f>IF(AND(Table13[[#This Row],[low_dif_s]]&lt;-4.3,Table13[[#This Row],[high_dif_s]]&lt;3.3),1,0)</f>
        <v>1</v>
      </c>
      <c r="P213" t="str">
        <f>IF(Table13[[#This Row],[prediction]]=0,"none",
IF(AND(Table13[[#This Row],[prediction]]=1,Table13[[#This Row],[y_l]]=1),TRUE,FALSE))</f>
        <v>none</v>
      </c>
      <c r="Q213" t="str">
        <f>IF(Table13[[#This Row],[prediction_s]]=0,"none",
IF(AND(Table13[[#This Row],[prediction_s]]=1,Table13[[#This Row],[y_s]]=1),TRUE,FALSE))</f>
        <v>none</v>
      </c>
    </row>
    <row r="214" spans="1:17" x14ac:dyDescent="0.25">
      <c r="A214" s="1">
        <v>45033.625</v>
      </c>
      <c r="B214">
        <v>2010.777</v>
      </c>
      <c r="C214">
        <v>2012.711</v>
      </c>
      <c r="D214">
        <v>2008.306</v>
      </c>
      <c r="E214">
        <v>2009.9010000000001</v>
      </c>
      <c r="F214">
        <v>0</v>
      </c>
      <c r="G214" t="s">
        <v>9</v>
      </c>
      <c r="H214" t="s">
        <v>9</v>
      </c>
      <c r="I214">
        <v>0</v>
      </c>
      <c r="J214">
        <v>2.168999999999869</v>
      </c>
      <c r="K214">
        <v>-22.620000000000118</v>
      </c>
      <c r="L214">
        <f t="shared" si="3"/>
        <v>0</v>
      </c>
      <c r="M214">
        <v>2.168999999999869</v>
      </c>
      <c r="N214">
        <v>-22.620000000000118</v>
      </c>
      <c r="O214">
        <f>IF(AND(Table13[[#This Row],[low_dif_s]]&lt;-4.3,Table13[[#This Row],[high_dif_s]]&lt;3.3),1,0)</f>
        <v>1</v>
      </c>
      <c r="P214" t="str">
        <f>IF(Table13[[#This Row],[prediction]]=0,"none",
IF(AND(Table13[[#This Row],[prediction]]=1,Table13[[#This Row],[y_l]]=1),TRUE,FALSE))</f>
        <v>none</v>
      </c>
      <c r="Q214" t="str">
        <f>IF(Table13[[#This Row],[prediction_s]]=0,"none",
IF(AND(Table13[[#This Row],[prediction_s]]=1,Table13[[#This Row],[y_s]]=1),TRUE,FALSE))</f>
        <v>none</v>
      </c>
    </row>
    <row r="215" spans="1:17" x14ac:dyDescent="0.25">
      <c r="A215" s="1">
        <v>45033.666666666664</v>
      </c>
      <c r="B215">
        <v>2009.8979999999999</v>
      </c>
      <c r="C215">
        <v>2012.07</v>
      </c>
      <c r="D215">
        <v>2009.7570000000001</v>
      </c>
      <c r="E215">
        <v>2010.4</v>
      </c>
      <c r="F215">
        <v>0</v>
      </c>
      <c r="G215" t="s">
        <v>9</v>
      </c>
      <c r="H215" t="s">
        <v>9</v>
      </c>
      <c r="I215">
        <v>0</v>
      </c>
      <c r="J215">
        <v>-0.23000000000001819</v>
      </c>
      <c r="K215">
        <v>-23.119000000000142</v>
      </c>
      <c r="L215">
        <f t="shared" si="3"/>
        <v>0</v>
      </c>
      <c r="M215">
        <v>-0.23000000000001819</v>
      </c>
      <c r="N215">
        <v>-23.119000000000142</v>
      </c>
      <c r="O215">
        <f>IF(AND(Table13[[#This Row],[low_dif_s]]&lt;-4.3,Table13[[#This Row],[high_dif_s]]&lt;3.3),1,0)</f>
        <v>1</v>
      </c>
      <c r="P215" t="str">
        <f>IF(Table13[[#This Row],[prediction]]=0,"none",
IF(AND(Table13[[#This Row],[prediction]]=1,Table13[[#This Row],[y_l]]=1),TRUE,FALSE))</f>
        <v>none</v>
      </c>
      <c r="Q215" t="str">
        <f>IF(Table13[[#This Row],[prediction_s]]=0,"none",
IF(AND(Table13[[#This Row],[prediction_s]]=1,Table13[[#This Row],[y_s]]=1),TRUE,FALSE))</f>
        <v>none</v>
      </c>
    </row>
    <row r="216" spans="1:17" x14ac:dyDescent="0.25">
      <c r="A216" s="1">
        <v>45033.75</v>
      </c>
      <c r="B216">
        <v>2007.5820000000001</v>
      </c>
      <c r="C216">
        <v>2010.17</v>
      </c>
      <c r="D216">
        <v>2004.9069999999999</v>
      </c>
      <c r="E216">
        <v>2009.1110000000001</v>
      </c>
      <c r="F216">
        <v>0</v>
      </c>
      <c r="G216" t="s">
        <v>9</v>
      </c>
      <c r="H216" t="s">
        <v>9</v>
      </c>
      <c r="I216">
        <v>0</v>
      </c>
      <c r="J216">
        <v>-11.996000000000095</v>
      </c>
      <c r="K216">
        <v>-21.830000000000155</v>
      </c>
      <c r="L216">
        <f t="shared" si="3"/>
        <v>0</v>
      </c>
      <c r="M216">
        <v>-11.996000000000095</v>
      </c>
      <c r="N216">
        <v>-21.830000000000155</v>
      </c>
      <c r="O216">
        <f>IF(AND(Table13[[#This Row],[low_dif_s]]&lt;-4.3,Table13[[#This Row],[high_dif_s]]&lt;3.3),1,0)</f>
        <v>1</v>
      </c>
      <c r="P216" t="str">
        <f>IF(Table13[[#This Row],[prediction]]=0,"none",
IF(AND(Table13[[#This Row],[prediction]]=1,Table13[[#This Row],[y_l]]=1),TRUE,FALSE))</f>
        <v>none</v>
      </c>
      <c r="Q216" t="str">
        <f>IF(Table13[[#This Row],[prediction_s]]=0,"none",
IF(AND(Table13[[#This Row],[prediction_s]]=1,Table13[[#This Row],[y_s]]=1),TRUE,FALSE))</f>
        <v>none</v>
      </c>
    </row>
    <row r="217" spans="1:17" x14ac:dyDescent="0.25">
      <c r="A217" s="1">
        <v>45033.958333333336</v>
      </c>
      <c r="B217">
        <v>1989.96</v>
      </c>
      <c r="C217">
        <v>1992.1210000000001</v>
      </c>
      <c r="D217">
        <v>1987.2809999999999</v>
      </c>
      <c r="E217">
        <v>1991.5160000000001</v>
      </c>
      <c r="F217">
        <v>0</v>
      </c>
      <c r="G217" t="s">
        <v>9</v>
      </c>
      <c r="H217" t="s">
        <v>9</v>
      </c>
      <c r="I217">
        <v>0</v>
      </c>
      <c r="J217">
        <v>5.5989999999999327</v>
      </c>
      <c r="K217">
        <v>2.4829999999999472</v>
      </c>
      <c r="L217">
        <f t="shared" si="3"/>
        <v>1</v>
      </c>
      <c r="M217">
        <v>5.5989999999999327</v>
      </c>
      <c r="N217">
        <v>2.4829999999999472</v>
      </c>
      <c r="O217">
        <f>IF(AND(Table13[[#This Row],[low_dif_s]]&lt;-4.3,Table13[[#This Row],[high_dif_s]]&lt;3.3),1,0)</f>
        <v>0</v>
      </c>
      <c r="P217" t="str">
        <f>IF(Table13[[#This Row],[prediction]]=0,"none",
IF(AND(Table13[[#This Row],[prediction]]=1,Table13[[#This Row],[y_l]]=1),TRUE,FALSE))</f>
        <v>none</v>
      </c>
      <c r="Q217" t="str">
        <f>IF(Table13[[#This Row],[prediction_s]]=0,"none",
IF(AND(Table13[[#This Row],[prediction_s]]=1,Table13[[#This Row],[y_s]]=1),TRUE,FALSE))</f>
        <v>none</v>
      </c>
    </row>
    <row r="218" spans="1:17" x14ac:dyDescent="0.25">
      <c r="A218" s="1">
        <v>45034.041666666664</v>
      </c>
      <c r="B218">
        <v>1995.2650000000001</v>
      </c>
      <c r="C218">
        <v>1997.115</v>
      </c>
      <c r="D218">
        <v>1994.085</v>
      </c>
      <c r="E218">
        <v>1995.5509999999999</v>
      </c>
      <c r="F218">
        <v>0</v>
      </c>
      <c r="G218" t="s">
        <v>9</v>
      </c>
      <c r="H218" t="s">
        <v>9</v>
      </c>
      <c r="I218">
        <v>0</v>
      </c>
      <c r="J218">
        <v>1.1300000000001091</v>
      </c>
      <c r="K218">
        <v>-1.5519999999999072</v>
      </c>
      <c r="L218">
        <f t="shared" si="3"/>
        <v>0</v>
      </c>
      <c r="M218">
        <v>1.1300000000001091</v>
      </c>
      <c r="N218">
        <v>-1.7169999999998709</v>
      </c>
      <c r="O218">
        <f>IF(AND(Table13[[#This Row],[low_dif_s]]&lt;-4.3,Table13[[#This Row],[high_dif_s]]&lt;3.3),1,0)</f>
        <v>0</v>
      </c>
      <c r="P218" t="str">
        <f>IF(Table13[[#This Row],[prediction]]=0,"none",
IF(AND(Table13[[#This Row],[prediction]]=1,Table13[[#This Row],[y_l]]=1),TRUE,FALSE))</f>
        <v>none</v>
      </c>
      <c r="Q218" t="str">
        <f>IF(Table13[[#This Row],[prediction_s]]=0,"none",
IF(AND(Table13[[#This Row],[prediction_s]]=1,Table13[[#This Row],[y_s]]=1),TRUE,FALSE))</f>
        <v>none</v>
      </c>
    </row>
    <row r="219" spans="1:17" x14ac:dyDescent="0.25">
      <c r="A219" s="1">
        <v>45034.083333333336</v>
      </c>
      <c r="B219">
        <v>1995.575</v>
      </c>
      <c r="C219">
        <v>1996.681</v>
      </c>
      <c r="D219">
        <v>1994.5830000000001</v>
      </c>
      <c r="E219">
        <v>1996.271</v>
      </c>
      <c r="F219">
        <v>0</v>
      </c>
      <c r="G219" t="s">
        <v>9</v>
      </c>
      <c r="H219" t="s">
        <v>9</v>
      </c>
      <c r="I219">
        <v>0</v>
      </c>
      <c r="J219">
        <v>0.20199999999999818</v>
      </c>
      <c r="K219">
        <v>-2.4369999999998981</v>
      </c>
      <c r="L219">
        <f t="shared" si="3"/>
        <v>0</v>
      </c>
      <c r="M219">
        <v>0.20199999999999818</v>
      </c>
      <c r="N219">
        <v>-2.9269999999999072</v>
      </c>
      <c r="O219">
        <f>IF(AND(Table13[[#This Row],[low_dif_s]]&lt;-4.3,Table13[[#This Row],[high_dif_s]]&lt;3.3),1,0)</f>
        <v>0</v>
      </c>
      <c r="P219" t="str">
        <f>IF(Table13[[#This Row],[prediction]]=0,"none",
IF(AND(Table13[[#This Row],[prediction]]=1,Table13[[#This Row],[y_l]]=1),TRUE,FALSE))</f>
        <v>none</v>
      </c>
      <c r="Q219" t="str">
        <f>IF(Table13[[#This Row],[prediction_s]]=0,"none",
IF(AND(Table13[[#This Row],[prediction_s]]=1,Table13[[#This Row],[y_s]]=1),TRUE,FALSE))</f>
        <v>none</v>
      </c>
    </row>
    <row r="220" spans="1:17" x14ac:dyDescent="0.25">
      <c r="A220" s="1">
        <v>45034.125</v>
      </c>
      <c r="B220">
        <v>1996.3030000000001</v>
      </c>
      <c r="C220">
        <v>1996.473</v>
      </c>
      <c r="D220">
        <v>1994.498</v>
      </c>
      <c r="E220">
        <v>1994.952</v>
      </c>
      <c r="F220">
        <v>0</v>
      </c>
      <c r="G220" t="s">
        <v>9</v>
      </c>
      <c r="H220" t="s">
        <v>9</v>
      </c>
      <c r="I220">
        <v>0</v>
      </c>
      <c r="J220">
        <v>1.1620000000000346</v>
      </c>
      <c r="K220">
        <v>-1.6079999999999472</v>
      </c>
      <c r="L220">
        <f t="shared" si="3"/>
        <v>0</v>
      </c>
      <c r="M220">
        <v>4.4079999999999018</v>
      </c>
      <c r="N220">
        <v>-1.6079999999999472</v>
      </c>
      <c r="O220">
        <f>IF(AND(Table13[[#This Row],[low_dif_s]]&lt;-4.3,Table13[[#This Row],[high_dif_s]]&lt;3.3),1,0)</f>
        <v>0</v>
      </c>
      <c r="P220" t="str">
        <f>IF(Table13[[#This Row],[prediction]]=0,"none",
IF(AND(Table13[[#This Row],[prediction]]=1,Table13[[#This Row],[y_l]]=1),TRUE,FALSE))</f>
        <v>none</v>
      </c>
      <c r="Q220" t="str">
        <f>IF(Table13[[#This Row],[prediction_s]]=0,"none",
IF(AND(Table13[[#This Row],[prediction_s]]=1,Table13[[#This Row],[y_s]]=1),TRUE,FALSE))</f>
        <v>none</v>
      </c>
    </row>
    <row r="221" spans="1:17" x14ac:dyDescent="0.25">
      <c r="A221" s="1">
        <v>45034.208333333336</v>
      </c>
      <c r="B221">
        <v>1995.0630000000001</v>
      </c>
      <c r="C221">
        <v>1995.0630000000001</v>
      </c>
      <c r="D221">
        <v>1993.999</v>
      </c>
      <c r="E221">
        <v>1994.6079999999999</v>
      </c>
      <c r="F221">
        <v>0</v>
      </c>
      <c r="G221" t="s">
        <v>9</v>
      </c>
      <c r="H221" t="s">
        <v>9</v>
      </c>
      <c r="I221">
        <v>0</v>
      </c>
      <c r="J221">
        <v>4.7519999999999527</v>
      </c>
      <c r="K221">
        <v>-1.2639999999998963</v>
      </c>
      <c r="L221">
        <f t="shared" si="3"/>
        <v>1</v>
      </c>
      <c r="M221">
        <v>6.2630000000001473</v>
      </c>
      <c r="N221">
        <v>-1.2639999999998963</v>
      </c>
      <c r="O221">
        <f>IF(AND(Table13[[#This Row],[low_dif_s]]&lt;-4.3,Table13[[#This Row],[high_dif_s]]&lt;3.3),1,0)</f>
        <v>0</v>
      </c>
      <c r="P221" t="str">
        <f>IF(Table13[[#This Row],[prediction]]=0,"none",
IF(AND(Table13[[#This Row],[prediction]]=1,Table13[[#This Row],[y_l]]=1),TRUE,FALSE))</f>
        <v>none</v>
      </c>
      <c r="Q221" t="str">
        <f>IF(Table13[[#This Row],[prediction_s]]=0,"none",
IF(AND(Table13[[#This Row],[prediction_s]]=1,Table13[[#This Row],[y_s]]=1),TRUE,FALSE))</f>
        <v>none</v>
      </c>
    </row>
    <row r="222" spans="1:17" x14ac:dyDescent="0.25">
      <c r="A222" s="1">
        <v>45034.25</v>
      </c>
      <c r="B222">
        <v>1994.626</v>
      </c>
      <c r="C222">
        <v>1995.328</v>
      </c>
      <c r="D222">
        <v>1993.8340000000001</v>
      </c>
      <c r="E222">
        <v>1993.943</v>
      </c>
      <c r="F222">
        <v>0</v>
      </c>
      <c r="G222" t="s">
        <v>9</v>
      </c>
      <c r="H222" t="s">
        <v>9</v>
      </c>
      <c r="I222">
        <v>0</v>
      </c>
      <c r="J222">
        <v>7.8440000000000509</v>
      </c>
      <c r="K222">
        <v>-0.5989999999999327</v>
      </c>
      <c r="L222">
        <f t="shared" si="3"/>
        <v>1</v>
      </c>
      <c r="M222">
        <v>7.8440000000000509</v>
      </c>
      <c r="N222">
        <v>-0.5989999999999327</v>
      </c>
      <c r="O222">
        <f>IF(AND(Table13[[#This Row],[low_dif_s]]&lt;-4.3,Table13[[#This Row],[high_dif_s]]&lt;3.3),1,0)</f>
        <v>0</v>
      </c>
      <c r="P222" t="str">
        <f>IF(Table13[[#This Row],[prediction]]=0,"none",
IF(AND(Table13[[#This Row],[prediction]]=1,Table13[[#This Row],[y_l]]=1),TRUE,FALSE))</f>
        <v>none</v>
      </c>
      <c r="Q222" t="str">
        <f>IF(Table13[[#This Row],[prediction_s]]=0,"none",
IF(AND(Table13[[#This Row],[prediction_s]]=1,Table13[[#This Row],[y_s]]=1),TRUE,FALSE))</f>
        <v>none</v>
      </c>
    </row>
    <row r="223" spans="1:17" x14ac:dyDescent="0.25">
      <c r="A223" s="1">
        <v>45034.291666666664</v>
      </c>
      <c r="B223">
        <v>1993.952</v>
      </c>
      <c r="C223">
        <v>1996.114</v>
      </c>
      <c r="D223">
        <v>1993.3440000000001</v>
      </c>
      <c r="E223">
        <v>1995.175</v>
      </c>
      <c r="F223">
        <v>0</v>
      </c>
      <c r="G223" t="s">
        <v>9</v>
      </c>
      <c r="H223" t="s">
        <v>9</v>
      </c>
      <c r="I223">
        <v>0</v>
      </c>
      <c r="J223">
        <v>6.61200000000008</v>
      </c>
      <c r="K223">
        <v>-0.68299999999999272</v>
      </c>
      <c r="L223">
        <f t="shared" si="3"/>
        <v>1</v>
      </c>
      <c r="M223">
        <v>6.61200000000008</v>
      </c>
      <c r="N223">
        <v>-0.68299999999999272</v>
      </c>
      <c r="O223">
        <f>IF(AND(Table13[[#This Row],[low_dif_s]]&lt;-4.3,Table13[[#This Row],[high_dif_s]]&lt;3.3),1,0)</f>
        <v>0</v>
      </c>
      <c r="P223" t="str">
        <f>IF(Table13[[#This Row],[prediction]]=0,"none",
IF(AND(Table13[[#This Row],[prediction]]=1,Table13[[#This Row],[y_l]]=1),TRUE,FALSE))</f>
        <v>none</v>
      </c>
      <c r="Q223" t="str">
        <f>IF(Table13[[#This Row],[prediction_s]]=0,"none",
IF(AND(Table13[[#This Row],[prediction_s]]=1,Table13[[#This Row],[y_s]]=1),TRUE,FALSE))</f>
        <v>none</v>
      </c>
    </row>
    <row r="224" spans="1:17" x14ac:dyDescent="0.25">
      <c r="A224" s="1">
        <v>45034.333333333336</v>
      </c>
      <c r="B224">
        <v>1995.1659999999999</v>
      </c>
      <c r="C224">
        <v>1999.36</v>
      </c>
      <c r="D224">
        <v>1994.492</v>
      </c>
      <c r="E224">
        <v>1997.644</v>
      </c>
      <c r="F224">
        <v>0</v>
      </c>
      <c r="G224" t="s">
        <v>9</v>
      </c>
      <c r="H224" t="s">
        <v>9</v>
      </c>
      <c r="I224">
        <v>0</v>
      </c>
      <c r="J224">
        <v>4.1430000000000291</v>
      </c>
      <c r="K224">
        <v>-1.48700000000008</v>
      </c>
      <c r="L224">
        <f t="shared" si="3"/>
        <v>0</v>
      </c>
      <c r="M224">
        <v>4.1430000000000291</v>
      </c>
      <c r="N224">
        <v>-1.48700000000008</v>
      </c>
      <c r="O224">
        <f>IF(AND(Table13[[#This Row],[low_dif_s]]&lt;-4.3,Table13[[#This Row],[high_dif_s]]&lt;3.3),1,0)</f>
        <v>0</v>
      </c>
      <c r="P224" t="str">
        <f>IF(Table13[[#This Row],[prediction]]=0,"none",
IF(AND(Table13[[#This Row],[prediction]]=1,Table13[[#This Row],[y_l]]=1),TRUE,FALSE))</f>
        <v>none</v>
      </c>
      <c r="Q224" t="str">
        <f>IF(Table13[[#This Row],[prediction_s]]=0,"none",
IF(AND(Table13[[#This Row],[prediction_s]]=1,Table13[[#This Row],[y_s]]=1),TRUE,FALSE))</f>
        <v>none</v>
      </c>
    </row>
    <row r="225" spans="1:17" x14ac:dyDescent="0.25">
      <c r="A225" s="1">
        <v>45034.375</v>
      </c>
      <c r="B225">
        <v>1997.663</v>
      </c>
      <c r="C225">
        <v>2000.8710000000001</v>
      </c>
      <c r="D225">
        <v>1996.1569999999999</v>
      </c>
      <c r="E225">
        <v>2000.4090000000001</v>
      </c>
      <c r="F225">
        <v>0</v>
      </c>
      <c r="G225" t="s">
        <v>9</v>
      </c>
      <c r="H225" t="s">
        <v>9</v>
      </c>
      <c r="I225">
        <v>0</v>
      </c>
      <c r="J225">
        <v>1.3779999999999291</v>
      </c>
      <c r="K225">
        <v>-4.0450000000000728</v>
      </c>
      <c r="L225">
        <f t="shared" si="3"/>
        <v>0</v>
      </c>
      <c r="M225">
        <v>1.3779999999999291</v>
      </c>
      <c r="N225">
        <v>-4.0450000000000728</v>
      </c>
      <c r="O225">
        <f>IF(AND(Table13[[#This Row],[low_dif_s]]&lt;-4.3,Table13[[#This Row],[high_dif_s]]&lt;3.3),1,0)</f>
        <v>0</v>
      </c>
      <c r="P225" t="str">
        <f>IF(Table13[[#This Row],[prediction]]=0,"none",
IF(AND(Table13[[#This Row],[prediction]]=1,Table13[[#This Row],[y_l]]=1),TRUE,FALSE))</f>
        <v>none</v>
      </c>
      <c r="Q225" t="str">
        <f>IF(Table13[[#This Row],[prediction_s]]=0,"none",
IF(AND(Table13[[#This Row],[prediction_s]]=1,Table13[[#This Row],[y_s]]=1),TRUE,FALSE))</f>
        <v>none</v>
      </c>
    </row>
    <row r="226" spans="1:17" x14ac:dyDescent="0.25">
      <c r="A226" s="1">
        <v>45034.416666666664</v>
      </c>
      <c r="B226">
        <v>2000.377</v>
      </c>
      <c r="C226">
        <v>2001.787</v>
      </c>
      <c r="D226">
        <v>1999.424</v>
      </c>
      <c r="E226">
        <v>2000.248</v>
      </c>
      <c r="F226">
        <v>0</v>
      </c>
      <c r="G226" t="s">
        <v>9</v>
      </c>
      <c r="H226" t="s">
        <v>9</v>
      </c>
      <c r="I226">
        <v>0</v>
      </c>
      <c r="J226">
        <v>3.8609999999998763</v>
      </c>
      <c r="K226">
        <v>-3.8840000000000146</v>
      </c>
      <c r="L226">
        <f t="shared" si="3"/>
        <v>0</v>
      </c>
      <c r="M226">
        <v>3.8609999999998763</v>
      </c>
      <c r="N226">
        <v>-3.8840000000000146</v>
      </c>
      <c r="O226">
        <f>IF(AND(Table13[[#This Row],[low_dif_s]]&lt;-4.3,Table13[[#This Row],[high_dif_s]]&lt;3.3),1,0)</f>
        <v>0</v>
      </c>
      <c r="P226" t="str">
        <f>IF(Table13[[#This Row],[prediction]]=0,"none",
IF(AND(Table13[[#This Row],[prediction]]=1,Table13[[#This Row],[y_l]]=1),TRUE,FALSE))</f>
        <v>none</v>
      </c>
      <c r="Q226" t="str">
        <f>IF(Table13[[#This Row],[prediction_s]]=0,"none",
IF(AND(Table13[[#This Row],[prediction_s]]=1,Table13[[#This Row],[y_s]]=1),TRUE,FALSE))</f>
        <v>none</v>
      </c>
    </row>
    <row r="227" spans="1:17" x14ac:dyDescent="0.25">
      <c r="A227" s="1">
        <v>45034.458333333336</v>
      </c>
      <c r="B227">
        <v>2000.2850000000001</v>
      </c>
      <c r="C227">
        <v>2000.4590000000001</v>
      </c>
      <c r="D227">
        <v>1998.2809999999999</v>
      </c>
      <c r="E227">
        <v>1998.412</v>
      </c>
      <c r="F227">
        <v>0</v>
      </c>
      <c r="G227" t="s">
        <v>9</v>
      </c>
      <c r="H227" t="s">
        <v>9</v>
      </c>
      <c r="I227">
        <v>0</v>
      </c>
      <c r="J227">
        <v>6.7400000000000091</v>
      </c>
      <c r="K227">
        <v>-2.0480000000000018</v>
      </c>
      <c r="L227">
        <f t="shared" si="3"/>
        <v>1</v>
      </c>
      <c r="M227">
        <v>6.7400000000000091</v>
      </c>
      <c r="N227">
        <v>-2.0480000000000018</v>
      </c>
      <c r="O227">
        <f>IF(AND(Table13[[#This Row],[low_dif_s]]&lt;-4.3,Table13[[#This Row],[high_dif_s]]&lt;3.3),1,0)</f>
        <v>0</v>
      </c>
      <c r="P227" t="str">
        <f>IF(Table13[[#This Row],[prediction]]=0,"none",
IF(AND(Table13[[#This Row],[prediction]]=1,Table13[[#This Row],[y_l]]=1),TRUE,FALSE))</f>
        <v>none</v>
      </c>
      <c r="Q227" t="str">
        <f>IF(Table13[[#This Row],[prediction_s]]=0,"none",
IF(AND(Table13[[#This Row],[prediction_s]]=1,Table13[[#This Row],[y_s]]=1),TRUE,FALSE))</f>
        <v>none</v>
      </c>
    </row>
    <row r="228" spans="1:17" x14ac:dyDescent="0.25">
      <c r="A228" s="1">
        <v>45034.5</v>
      </c>
      <c r="B228">
        <v>1998.402</v>
      </c>
      <c r="C228">
        <v>2001.7850000000001</v>
      </c>
      <c r="D228">
        <v>1996.364</v>
      </c>
      <c r="E228">
        <v>2000.5740000000001</v>
      </c>
      <c r="F228">
        <v>0</v>
      </c>
      <c r="G228" t="s">
        <v>9</v>
      </c>
      <c r="H228" t="s">
        <v>9</v>
      </c>
      <c r="I228">
        <v>0</v>
      </c>
      <c r="J228">
        <v>4.5779999999999745</v>
      </c>
      <c r="K228">
        <v>-2.4919999999999618</v>
      </c>
      <c r="L228">
        <f t="shared" si="3"/>
        <v>1</v>
      </c>
      <c r="M228">
        <v>4.5779999999999745</v>
      </c>
      <c r="N228">
        <v>-2.4919999999999618</v>
      </c>
      <c r="O228">
        <f>IF(AND(Table13[[#This Row],[low_dif_s]]&lt;-4.3,Table13[[#This Row],[high_dif_s]]&lt;3.3),1,0)</f>
        <v>0</v>
      </c>
      <c r="P228" t="str">
        <f>IF(Table13[[#This Row],[prediction]]=0,"none",
IF(AND(Table13[[#This Row],[prediction]]=1,Table13[[#This Row],[y_l]]=1),TRUE,FALSE))</f>
        <v>none</v>
      </c>
      <c r="Q228" t="str">
        <f>IF(Table13[[#This Row],[prediction_s]]=0,"none",
IF(AND(Table13[[#This Row],[prediction_s]]=1,Table13[[#This Row],[y_s]]=1),TRUE,FALSE))</f>
        <v>none</v>
      </c>
    </row>
    <row r="229" spans="1:17" x14ac:dyDescent="0.25">
      <c r="A229" s="1">
        <v>45034.541666666664</v>
      </c>
      <c r="B229">
        <v>2000.587</v>
      </c>
      <c r="C229">
        <v>2001.14</v>
      </c>
      <c r="D229">
        <v>1998.0820000000001</v>
      </c>
      <c r="E229">
        <v>1999.7729999999999</v>
      </c>
      <c r="F229">
        <v>0</v>
      </c>
      <c r="G229" t="s">
        <v>9</v>
      </c>
      <c r="H229" t="s">
        <v>9</v>
      </c>
      <c r="I229">
        <v>0</v>
      </c>
      <c r="J229">
        <v>5.3790000000001328</v>
      </c>
      <c r="K229">
        <v>-1.2089999999998327</v>
      </c>
      <c r="L229">
        <f t="shared" si="3"/>
        <v>1</v>
      </c>
      <c r="M229">
        <v>5.3790000000001328</v>
      </c>
      <c r="N229">
        <v>-1.2089999999998327</v>
      </c>
      <c r="O229">
        <f>IF(AND(Table13[[#This Row],[low_dif_s]]&lt;-4.3,Table13[[#This Row],[high_dif_s]]&lt;3.3),1,0)</f>
        <v>0</v>
      </c>
      <c r="P229" t="str">
        <f>IF(Table13[[#This Row],[prediction]]=0,"none",
IF(AND(Table13[[#This Row],[prediction]]=1,Table13[[#This Row],[y_l]]=1),TRUE,FALSE))</f>
        <v>none</v>
      </c>
      <c r="Q229" t="str">
        <f>IF(Table13[[#This Row],[prediction_s]]=0,"none",
IF(AND(Table13[[#This Row],[prediction_s]]=1,Table13[[#This Row],[y_s]]=1),TRUE,FALSE))</f>
        <v>none</v>
      </c>
    </row>
    <row r="230" spans="1:17" x14ac:dyDescent="0.25">
      <c r="A230" s="1">
        <v>45034.583333333336</v>
      </c>
      <c r="B230">
        <v>1999.8050000000001</v>
      </c>
      <c r="C230">
        <v>2004.1089999999999</v>
      </c>
      <c r="D230">
        <v>1998.5640000000001</v>
      </c>
      <c r="E230">
        <v>2002.317</v>
      </c>
      <c r="F230">
        <v>0</v>
      </c>
      <c r="G230" t="s">
        <v>9</v>
      </c>
      <c r="H230" t="s">
        <v>9</v>
      </c>
      <c r="I230">
        <v>0</v>
      </c>
      <c r="J230">
        <v>2.8350000000000364</v>
      </c>
      <c r="K230">
        <v>-11.205999999999904</v>
      </c>
      <c r="L230">
        <f t="shared" si="3"/>
        <v>0</v>
      </c>
      <c r="M230">
        <v>2.8350000000000364</v>
      </c>
      <c r="N230">
        <v>-11.205999999999904</v>
      </c>
      <c r="O230">
        <f>IF(AND(Table13[[#This Row],[low_dif_s]]&lt;-4.3,Table13[[#This Row],[high_dif_s]]&lt;3.3),1,0)</f>
        <v>1</v>
      </c>
      <c r="P230" t="str">
        <f>IF(Table13[[#This Row],[prediction]]=0,"none",
IF(AND(Table13[[#This Row],[prediction]]=1,Table13[[#This Row],[y_l]]=1),TRUE,FALSE))</f>
        <v>none</v>
      </c>
      <c r="Q230" t="str">
        <f>IF(Table13[[#This Row],[prediction_s]]=0,"none",
IF(AND(Table13[[#This Row],[prediction_s]]=1,Table13[[#This Row],[y_s]]=1),TRUE,FALSE))</f>
        <v>none</v>
      </c>
    </row>
    <row r="231" spans="1:17" x14ac:dyDescent="0.25">
      <c r="A231" s="1">
        <v>45034.625</v>
      </c>
      <c r="B231">
        <v>2002.3219999999999</v>
      </c>
      <c r="C231">
        <v>2005.152</v>
      </c>
      <c r="D231">
        <v>2001.903</v>
      </c>
      <c r="E231">
        <v>2003.2</v>
      </c>
      <c r="F231">
        <v>0</v>
      </c>
      <c r="G231" t="s">
        <v>9</v>
      </c>
      <c r="H231" t="s">
        <v>9</v>
      </c>
      <c r="I231">
        <v>0</v>
      </c>
      <c r="J231">
        <v>8.6610000000000582</v>
      </c>
      <c r="K231">
        <v>-12.088999999999942</v>
      </c>
      <c r="L231">
        <f t="shared" si="3"/>
        <v>0</v>
      </c>
      <c r="M231">
        <v>8.6610000000000582</v>
      </c>
      <c r="N231">
        <v>-12.088999999999942</v>
      </c>
      <c r="O231">
        <f>IF(AND(Table13[[#This Row],[low_dif_s]]&lt;-4.3,Table13[[#This Row],[high_dif_s]]&lt;3.3),1,0)</f>
        <v>0</v>
      </c>
      <c r="P231" t="str">
        <f>IF(Table13[[#This Row],[prediction]]=0,"none",
IF(AND(Table13[[#This Row],[prediction]]=1,Table13[[#This Row],[y_l]]=1),TRUE,FALSE))</f>
        <v>none</v>
      </c>
      <c r="Q231" t="str">
        <f>IF(Table13[[#This Row],[prediction_s]]=0,"none",
IF(AND(Table13[[#This Row],[prediction_s]]=1,Table13[[#This Row],[y_s]]=1),TRUE,FALSE))</f>
        <v>none</v>
      </c>
    </row>
    <row r="232" spans="1:17" x14ac:dyDescent="0.25">
      <c r="A232" s="1">
        <v>45034.666666666664</v>
      </c>
      <c r="B232">
        <v>2003.1969999999999</v>
      </c>
      <c r="C232">
        <v>2004.1089999999999</v>
      </c>
      <c r="D232">
        <v>1999.0840000000001</v>
      </c>
      <c r="E232">
        <v>2001.1980000000001</v>
      </c>
      <c r="F232">
        <v>0</v>
      </c>
      <c r="G232" t="s">
        <v>9</v>
      </c>
      <c r="H232" t="s">
        <v>9</v>
      </c>
      <c r="I232">
        <v>0</v>
      </c>
      <c r="J232">
        <v>10.663000000000011</v>
      </c>
      <c r="K232">
        <v>-10.086999999999989</v>
      </c>
      <c r="L232">
        <f t="shared" si="3"/>
        <v>0</v>
      </c>
      <c r="M232">
        <v>10.663000000000011</v>
      </c>
      <c r="N232">
        <v>-10.086999999999989</v>
      </c>
      <c r="O232">
        <f>IF(AND(Table13[[#This Row],[low_dif_s]]&lt;-4.3,Table13[[#This Row],[high_dif_s]]&lt;3.3),1,0)</f>
        <v>0</v>
      </c>
      <c r="P232" t="str">
        <f>IF(Table13[[#This Row],[prediction]]=0,"none",
IF(AND(Table13[[#This Row],[prediction]]=1,Table13[[#This Row],[y_l]]=1),TRUE,FALSE))</f>
        <v>none</v>
      </c>
      <c r="Q232" t="str">
        <f>IF(Table13[[#This Row],[prediction_s]]=0,"none",
IF(AND(Table13[[#This Row],[prediction_s]]=1,Table13[[#This Row],[y_s]]=1),TRUE,FALSE))</f>
        <v>none</v>
      </c>
    </row>
    <row r="233" spans="1:17" x14ac:dyDescent="0.25">
      <c r="A233" s="1">
        <v>45034.708333333336</v>
      </c>
      <c r="B233">
        <v>2001.1759999999999</v>
      </c>
      <c r="C233">
        <v>2004.778</v>
      </c>
      <c r="D233">
        <v>1999.6869999999999</v>
      </c>
      <c r="E233">
        <v>2003.48</v>
      </c>
      <c r="F233">
        <v>0</v>
      </c>
      <c r="G233" t="s">
        <v>9</v>
      </c>
      <c r="H233" t="s">
        <v>9</v>
      </c>
      <c r="I233">
        <v>0</v>
      </c>
      <c r="J233">
        <v>8.3810000000000855</v>
      </c>
      <c r="K233">
        <v>-12.368999999999915</v>
      </c>
      <c r="L233">
        <f t="shared" si="3"/>
        <v>0</v>
      </c>
      <c r="M233">
        <v>8.3810000000000855</v>
      </c>
      <c r="N233">
        <v>-12.368999999999915</v>
      </c>
      <c r="O233">
        <f>IF(AND(Table13[[#This Row],[low_dif_s]]&lt;-4.3,Table13[[#This Row],[high_dif_s]]&lt;3.3),1,0)</f>
        <v>0</v>
      </c>
      <c r="P233" t="str">
        <f>IF(Table13[[#This Row],[prediction]]=0,"none",
IF(AND(Table13[[#This Row],[prediction]]=1,Table13[[#This Row],[y_l]]=1),TRUE,FALSE))</f>
        <v>none</v>
      </c>
      <c r="Q233" t="str">
        <f>IF(Table13[[#This Row],[prediction_s]]=0,"none",
IF(AND(Table13[[#This Row],[prediction_s]]=1,Table13[[#This Row],[y_s]]=1),TRUE,FALSE))</f>
        <v>none</v>
      </c>
    </row>
    <row r="234" spans="1:17" x14ac:dyDescent="0.25">
      <c r="A234" s="1">
        <v>45034.833333333336</v>
      </c>
      <c r="B234">
        <v>2001.278</v>
      </c>
      <c r="C234">
        <v>2001.665</v>
      </c>
      <c r="D234">
        <v>1991.1110000000001</v>
      </c>
      <c r="E234">
        <v>1999.096</v>
      </c>
      <c r="F234">
        <v>0</v>
      </c>
      <c r="G234" t="s">
        <v>9</v>
      </c>
      <c r="H234" t="s">
        <v>9</v>
      </c>
      <c r="I234">
        <v>0</v>
      </c>
      <c r="J234">
        <v>12.7650000000001</v>
      </c>
      <c r="K234">
        <v>4.2899999999999636</v>
      </c>
      <c r="L234">
        <f t="shared" si="3"/>
        <v>1</v>
      </c>
      <c r="M234">
        <v>12.7650000000001</v>
      </c>
      <c r="N234">
        <v>4.2899999999999636</v>
      </c>
      <c r="O234">
        <f>IF(AND(Table13[[#This Row],[low_dif_s]]&lt;-4.3,Table13[[#This Row],[high_dif_s]]&lt;3.3),1,0)</f>
        <v>0</v>
      </c>
      <c r="P234" t="str">
        <f>IF(Table13[[#This Row],[prediction]]=0,"none",
IF(AND(Table13[[#This Row],[prediction]]=1,Table13[[#This Row],[y_l]]=1),TRUE,FALSE))</f>
        <v>none</v>
      </c>
      <c r="Q234" t="str">
        <f>IF(Table13[[#This Row],[prediction_s]]=0,"none",
IF(AND(Table13[[#This Row],[prediction_s]]=1,Table13[[#This Row],[y_s]]=1),TRUE,FALSE))</f>
        <v>none</v>
      </c>
    </row>
    <row r="235" spans="1:17" x14ac:dyDescent="0.25">
      <c r="A235" s="1">
        <v>45034.916666666664</v>
      </c>
      <c r="B235">
        <v>2009.171</v>
      </c>
      <c r="C235">
        <v>2011.8610000000001</v>
      </c>
      <c r="D235">
        <v>2007.123</v>
      </c>
      <c r="E235">
        <v>2008.4290000000001</v>
      </c>
      <c r="F235">
        <v>0</v>
      </c>
      <c r="G235" t="s">
        <v>9</v>
      </c>
      <c r="H235" t="s">
        <v>9</v>
      </c>
      <c r="I235">
        <v>0</v>
      </c>
      <c r="J235">
        <v>0.10399999999981446</v>
      </c>
      <c r="K235">
        <v>-5.0430000000001201</v>
      </c>
      <c r="L235">
        <f t="shared" si="3"/>
        <v>0</v>
      </c>
      <c r="M235">
        <v>0.10399999999981446</v>
      </c>
      <c r="N235">
        <v>-5.0430000000001201</v>
      </c>
      <c r="O235">
        <f>IF(AND(Table13[[#This Row],[low_dif_s]]&lt;-4.3,Table13[[#This Row],[high_dif_s]]&lt;3.3),1,0)</f>
        <v>1</v>
      </c>
      <c r="P235" t="str">
        <f>IF(Table13[[#This Row],[prediction]]=0,"none",
IF(AND(Table13[[#This Row],[prediction]]=1,Table13[[#This Row],[y_l]]=1),TRUE,FALSE))</f>
        <v>none</v>
      </c>
      <c r="Q235" t="str">
        <f>IF(Table13[[#This Row],[prediction_s]]=0,"none",
IF(AND(Table13[[#This Row],[prediction_s]]=1,Table13[[#This Row],[y_s]]=1),TRUE,FALSE))</f>
        <v>none</v>
      </c>
    </row>
    <row r="236" spans="1:17" x14ac:dyDescent="0.25">
      <c r="A236" s="1">
        <v>45034.958333333336</v>
      </c>
      <c r="B236">
        <v>2008.4590000000001</v>
      </c>
      <c r="C236">
        <v>2008.5329999999999</v>
      </c>
      <c r="D236">
        <v>2005.127</v>
      </c>
      <c r="E236">
        <v>2007.1479999999999</v>
      </c>
      <c r="F236">
        <v>0</v>
      </c>
      <c r="G236" t="s">
        <v>9</v>
      </c>
      <c r="H236" t="s">
        <v>9</v>
      </c>
      <c r="I236">
        <v>0</v>
      </c>
      <c r="J236">
        <v>-0.98299999999994725</v>
      </c>
      <c r="K236">
        <v>-3.7619999999999436</v>
      </c>
      <c r="L236">
        <f t="shared" si="3"/>
        <v>0</v>
      </c>
      <c r="M236">
        <v>-0.98299999999994725</v>
      </c>
      <c r="N236">
        <v>-3.7619999999999436</v>
      </c>
      <c r="O236">
        <f>IF(AND(Table13[[#This Row],[low_dif_s]]&lt;-4.3,Table13[[#This Row],[high_dif_s]]&lt;3.3),1,0)</f>
        <v>0</v>
      </c>
      <c r="P236" t="str">
        <f>IF(Table13[[#This Row],[prediction]]=0,"none",
IF(AND(Table13[[#This Row],[prediction]]=1,Table13[[#This Row],[y_l]]=1),TRUE,FALSE))</f>
        <v>none</v>
      </c>
      <c r="Q236" t="str">
        <f>IF(Table13[[#This Row],[prediction_s]]=0,"none",
IF(AND(Table13[[#This Row],[prediction_s]]=1,Table13[[#This Row],[y_s]]=1),TRUE,FALSE))</f>
        <v>none</v>
      </c>
    </row>
    <row r="237" spans="1:17" x14ac:dyDescent="0.25">
      <c r="A237" s="1">
        <v>45035.041666666664</v>
      </c>
      <c r="B237">
        <v>2004.067</v>
      </c>
      <c r="C237">
        <v>2005.5930000000001</v>
      </c>
      <c r="D237">
        <v>2003.386</v>
      </c>
      <c r="E237">
        <v>2005.2909999999999</v>
      </c>
      <c r="F237">
        <v>0</v>
      </c>
      <c r="G237" t="s">
        <v>9</v>
      </c>
      <c r="H237" t="s">
        <v>9</v>
      </c>
      <c r="I237">
        <v>0</v>
      </c>
      <c r="J237">
        <v>0.9819999999999709</v>
      </c>
      <c r="K237">
        <v>-1.487999999999829</v>
      </c>
      <c r="L237">
        <f t="shared" si="3"/>
        <v>0</v>
      </c>
      <c r="M237">
        <v>0.9819999999999709</v>
      </c>
      <c r="N237">
        <v>-1.487999999999829</v>
      </c>
      <c r="O237">
        <f>IF(AND(Table13[[#This Row],[low_dif_s]]&lt;-4.3,Table13[[#This Row],[high_dif_s]]&lt;3.3),1,0)</f>
        <v>0</v>
      </c>
      <c r="P237" t="str">
        <f>IF(Table13[[#This Row],[prediction]]=0,"none",
IF(AND(Table13[[#This Row],[prediction]]=1,Table13[[#This Row],[y_l]]=1),TRUE,FALSE))</f>
        <v>none</v>
      </c>
      <c r="Q237" t="str">
        <f>IF(Table13[[#This Row],[prediction_s]]=0,"none",
IF(AND(Table13[[#This Row],[prediction_s]]=1,Table13[[#This Row],[y_s]]=1),TRUE,FALSE))</f>
        <v>none</v>
      </c>
    </row>
    <row r="238" spans="1:17" x14ac:dyDescent="0.25">
      <c r="A238" s="1">
        <v>45035.083333333336</v>
      </c>
      <c r="B238">
        <v>2005.3209999999999</v>
      </c>
      <c r="C238">
        <v>2006.165</v>
      </c>
      <c r="D238">
        <v>2003.8030000000001</v>
      </c>
      <c r="E238">
        <v>2004.07</v>
      </c>
      <c r="F238">
        <v>0</v>
      </c>
      <c r="G238" t="s">
        <v>9</v>
      </c>
      <c r="H238" t="s">
        <v>9</v>
      </c>
      <c r="I238">
        <v>0</v>
      </c>
      <c r="J238">
        <v>3.3830000000000382</v>
      </c>
      <c r="K238">
        <v>2.9999999999972715E-2</v>
      </c>
      <c r="L238">
        <f t="shared" si="3"/>
        <v>0</v>
      </c>
      <c r="M238">
        <v>3.3830000000000382</v>
      </c>
      <c r="N238">
        <v>2.9999999999972715E-2</v>
      </c>
      <c r="O238">
        <f>IF(AND(Table13[[#This Row],[low_dif_s]]&lt;-4.3,Table13[[#This Row],[high_dif_s]]&lt;3.3),1,0)</f>
        <v>0</v>
      </c>
      <c r="P238" t="str">
        <f>IF(Table13[[#This Row],[prediction]]=0,"none",
IF(AND(Table13[[#This Row],[prediction]]=1,Table13[[#This Row],[y_l]]=1),TRUE,FALSE))</f>
        <v>none</v>
      </c>
      <c r="Q238" t="str">
        <f>IF(Table13[[#This Row],[prediction_s]]=0,"none",
IF(AND(Table13[[#This Row],[prediction_s]]=1,Table13[[#This Row],[y_s]]=1),TRUE,FALSE))</f>
        <v>none</v>
      </c>
    </row>
    <row r="239" spans="1:17" x14ac:dyDescent="0.25">
      <c r="A239" s="1">
        <v>45035.125</v>
      </c>
      <c r="B239">
        <v>2004.1</v>
      </c>
      <c r="C239">
        <v>2005.453</v>
      </c>
      <c r="D239">
        <v>2004.1</v>
      </c>
      <c r="E239">
        <v>2005.011</v>
      </c>
      <c r="F239">
        <v>0</v>
      </c>
      <c r="G239" t="s">
        <v>9</v>
      </c>
      <c r="H239" t="s">
        <v>9</v>
      </c>
      <c r="I239">
        <v>0</v>
      </c>
      <c r="J239">
        <v>2.4420000000000073</v>
      </c>
      <c r="K239">
        <v>-3.0750000000000455</v>
      </c>
      <c r="L239">
        <f t="shared" si="3"/>
        <v>0</v>
      </c>
      <c r="M239">
        <v>2.4420000000000073</v>
      </c>
      <c r="N239">
        <v>-3.0750000000000455</v>
      </c>
      <c r="O239">
        <f>IF(AND(Table13[[#This Row],[low_dif_s]]&lt;-4.3,Table13[[#This Row],[high_dif_s]]&lt;3.3),1,0)</f>
        <v>0</v>
      </c>
      <c r="P239" t="str">
        <f>IF(Table13[[#This Row],[prediction]]=0,"none",
IF(AND(Table13[[#This Row],[prediction]]=1,Table13[[#This Row],[y_l]]=1),TRUE,FALSE))</f>
        <v>none</v>
      </c>
      <c r="Q239" t="str">
        <f>IF(Table13[[#This Row],[prediction_s]]=0,"none",
IF(AND(Table13[[#This Row],[prediction_s]]=1,Table13[[#This Row],[y_s]]=1),TRUE,FALSE))</f>
        <v>none</v>
      </c>
    </row>
    <row r="240" spans="1:17" x14ac:dyDescent="0.25">
      <c r="A240" s="1">
        <v>45035.208333333336</v>
      </c>
      <c r="B240">
        <v>2005.0709999999999</v>
      </c>
      <c r="C240">
        <v>2005.934</v>
      </c>
      <c r="D240">
        <v>2004.5709999999999</v>
      </c>
      <c r="E240">
        <v>2005.4880000000001</v>
      </c>
      <c r="F240">
        <v>0</v>
      </c>
      <c r="G240" t="s">
        <v>9</v>
      </c>
      <c r="H240" t="s">
        <v>9</v>
      </c>
      <c r="I240">
        <v>0</v>
      </c>
      <c r="J240">
        <v>1.9649999999999181</v>
      </c>
      <c r="K240">
        <v>-3.5520000000001346</v>
      </c>
      <c r="L240">
        <f t="shared" si="3"/>
        <v>0</v>
      </c>
      <c r="M240">
        <v>1.9649999999999181</v>
      </c>
      <c r="N240">
        <v>-3.5520000000001346</v>
      </c>
      <c r="O240">
        <f>IF(AND(Table13[[#This Row],[low_dif_s]]&lt;-4.3,Table13[[#This Row],[high_dif_s]]&lt;3.3),1,0)</f>
        <v>0</v>
      </c>
      <c r="P240" t="str">
        <f>IF(Table13[[#This Row],[prediction]]=0,"none",
IF(AND(Table13[[#This Row],[prediction]]=1,Table13[[#This Row],[y_l]]=1),TRUE,FALSE))</f>
        <v>none</v>
      </c>
      <c r="Q240" t="str">
        <f>IF(Table13[[#This Row],[prediction_s]]=0,"none",
IF(AND(Table13[[#This Row],[prediction_s]]=1,Table13[[#This Row],[y_s]]=1),TRUE,FALSE))</f>
        <v>none</v>
      </c>
    </row>
    <row r="241" spans="1:17" x14ac:dyDescent="0.25">
      <c r="A241" s="1">
        <v>45035.25</v>
      </c>
      <c r="B241">
        <v>2005.491</v>
      </c>
      <c r="C241">
        <v>2006.2729999999999</v>
      </c>
      <c r="D241">
        <v>2004.8</v>
      </c>
      <c r="E241">
        <v>2005.7550000000001</v>
      </c>
      <c r="F241">
        <v>0</v>
      </c>
      <c r="G241" t="s">
        <v>9</v>
      </c>
      <c r="H241" t="s">
        <v>9</v>
      </c>
      <c r="I241">
        <v>0</v>
      </c>
      <c r="J241">
        <v>1.6979999999998654</v>
      </c>
      <c r="K241">
        <v>-3.8190000000001874</v>
      </c>
      <c r="L241">
        <f t="shared" si="3"/>
        <v>0</v>
      </c>
      <c r="M241">
        <v>1.6979999999998654</v>
      </c>
      <c r="N241">
        <v>-3.8190000000001874</v>
      </c>
      <c r="O241">
        <f>IF(AND(Table13[[#This Row],[low_dif_s]]&lt;-4.3,Table13[[#This Row],[high_dif_s]]&lt;3.3),1,0)</f>
        <v>0</v>
      </c>
      <c r="P241" t="str">
        <f>IF(Table13[[#This Row],[prediction]]=0,"none",
IF(AND(Table13[[#This Row],[prediction]]=1,Table13[[#This Row],[y_l]]=1),TRUE,FALSE))</f>
        <v>none</v>
      </c>
      <c r="Q241" t="str">
        <f>IF(Table13[[#This Row],[prediction_s]]=0,"none",
IF(AND(Table13[[#This Row],[prediction_s]]=1,Table13[[#This Row],[y_s]]=1),TRUE,FALSE))</f>
        <v>none</v>
      </c>
    </row>
    <row r="242" spans="1:17" x14ac:dyDescent="0.25">
      <c r="A242" s="1">
        <v>45035.291666666664</v>
      </c>
      <c r="B242">
        <v>2005.7570000000001</v>
      </c>
      <c r="C242">
        <v>2007.453</v>
      </c>
      <c r="D242">
        <v>2004.818</v>
      </c>
      <c r="E242">
        <v>2007.365</v>
      </c>
      <c r="F242">
        <v>0</v>
      </c>
      <c r="G242" t="s">
        <v>9</v>
      </c>
      <c r="H242" t="s">
        <v>9</v>
      </c>
      <c r="I242">
        <v>0</v>
      </c>
      <c r="J242">
        <v>-0.47700000000008913</v>
      </c>
      <c r="K242">
        <v>-7.8949999999999818</v>
      </c>
      <c r="L242">
        <f t="shared" si="3"/>
        <v>0</v>
      </c>
      <c r="M242">
        <v>-0.47700000000008913</v>
      </c>
      <c r="N242">
        <v>-7.8949999999999818</v>
      </c>
      <c r="O242">
        <f>IF(AND(Table13[[#This Row],[low_dif_s]]&lt;-4.3,Table13[[#This Row],[high_dif_s]]&lt;3.3),1,0)</f>
        <v>1</v>
      </c>
      <c r="P242" t="str">
        <f>IF(Table13[[#This Row],[prediction]]=0,"none",
IF(AND(Table13[[#This Row],[prediction]]=1,Table13[[#This Row],[y_l]]=1),TRUE,FALSE))</f>
        <v>none</v>
      </c>
      <c r="Q242" t="str">
        <f>IF(Table13[[#This Row],[prediction_s]]=0,"none",
IF(AND(Table13[[#This Row],[prediction_s]]=1,Table13[[#This Row],[y_s]]=1),TRUE,FALSE))</f>
        <v>none</v>
      </c>
    </row>
    <row r="243" spans="1:17" x14ac:dyDescent="0.25">
      <c r="A243" s="1">
        <v>45035.375</v>
      </c>
      <c r="B243">
        <v>2003.46</v>
      </c>
      <c r="C243">
        <v>2006.8879999999999</v>
      </c>
      <c r="D243">
        <v>2001.9359999999999</v>
      </c>
      <c r="E243">
        <v>2004.1890000000001</v>
      </c>
      <c r="F243">
        <v>0</v>
      </c>
      <c r="G243" t="s">
        <v>9</v>
      </c>
      <c r="H243" t="s">
        <v>9</v>
      </c>
      <c r="I243">
        <v>0</v>
      </c>
      <c r="J243">
        <v>0.57999999999992724</v>
      </c>
      <c r="K243">
        <v>-17.322000000000116</v>
      </c>
      <c r="L243">
        <f t="shared" si="3"/>
        <v>0</v>
      </c>
      <c r="M243">
        <v>0.57999999999992724</v>
      </c>
      <c r="N243">
        <v>-17.322000000000116</v>
      </c>
      <c r="O243">
        <f>IF(AND(Table13[[#This Row],[low_dif_s]]&lt;-4.3,Table13[[#This Row],[high_dif_s]]&lt;3.3),1,0)</f>
        <v>1</v>
      </c>
      <c r="P243" t="str">
        <f>IF(Table13[[#This Row],[prediction]]=0,"none",
IF(AND(Table13[[#This Row],[prediction]]=1,Table13[[#This Row],[y_l]]=1),TRUE,FALSE))</f>
        <v>none</v>
      </c>
      <c r="Q243" t="str">
        <f>IF(Table13[[#This Row],[prediction_s]]=0,"none",
IF(AND(Table13[[#This Row],[prediction_s]]=1,Table13[[#This Row],[y_s]]=1),TRUE,FALSE))</f>
        <v>none</v>
      </c>
    </row>
    <row r="244" spans="1:17" x14ac:dyDescent="0.25">
      <c r="A244" s="1">
        <v>45035.416666666664</v>
      </c>
      <c r="B244">
        <v>2004.172</v>
      </c>
      <c r="C244">
        <v>2004.769</v>
      </c>
      <c r="D244">
        <v>2002.175</v>
      </c>
      <c r="E244">
        <v>2003.3969999999999</v>
      </c>
      <c r="F244">
        <v>0</v>
      </c>
      <c r="G244" t="s">
        <v>9</v>
      </c>
      <c r="H244" t="s">
        <v>9</v>
      </c>
      <c r="I244">
        <v>0</v>
      </c>
      <c r="J244">
        <v>1.0450000000000728</v>
      </c>
      <c r="K244">
        <v>-16.529999999999973</v>
      </c>
      <c r="L244">
        <f t="shared" ref="L244:L276" si="4">IF(AND(J244&gt;4.3,K244&gt;-3),1,0)</f>
        <v>0</v>
      </c>
      <c r="M244">
        <v>1.0450000000000728</v>
      </c>
      <c r="N244">
        <v>-16.529999999999973</v>
      </c>
      <c r="O244">
        <f>IF(AND(Table13[[#This Row],[low_dif_s]]&lt;-4.3,Table13[[#This Row],[high_dif_s]]&lt;3.3),1,0)</f>
        <v>1</v>
      </c>
      <c r="P244" t="str">
        <f>IF(Table13[[#This Row],[prediction]]=0,"none",
IF(AND(Table13[[#This Row],[prediction]]=1,Table13[[#This Row],[y_l]]=1),TRUE,FALSE))</f>
        <v>none</v>
      </c>
      <c r="Q244" t="str">
        <f>IF(Table13[[#This Row],[prediction_s]]=0,"none",
IF(AND(Table13[[#This Row],[prediction_s]]=1,Table13[[#This Row],[y_s]]=1),TRUE,FALSE))</f>
        <v>none</v>
      </c>
    </row>
    <row r="245" spans="1:17" x14ac:dyDescent="0.25">
      <c r="A245" s="1">
        <v>45035.458333333336</v>
      </c>
      <c r="B245">
        <v>2003.431</v>
      </c>
      <c r="C245">
        <v>2004.442</v>
      </c>
      <c r="D245">
        <v>2002.587</v>
      </c>
      <c r="E245">
        <v>2003.9090000000001</v>
      </c>
      <c r="F245">
        <v>0</v>
      </c>
      <c r="G245" t="s">
        <v>9</v>
      </c>
      <c r="H245" t="s">
        <v>9</v>
      </c>
      <c r="I245">
        <v>0</v>
      </c>
      <c r="J245">
        <v>0.36999999999989086</v>
      </c>
      <c r="K245">
        <v>-27.302000000000135</v>
      </c>
      <c r="L245">
        <f t="shared" si="4"/>
        <v>0</v>
      </c>
      <c r="M245">
        <v>0.36999999999989086</v>
      </c>
      <c r="N245">
        <v>-27.302000000000135</v>
      </c>
      <c r="O245">
        <f>IF(AND(Table13[[#This Row],[low_dif_s]]&lt;-4.3,Table13[[#This Row],[high_dif_s]]&lt;3.3),1,0)</f>
        <v>1</v>
      </c>
      <c r="P245" t="str">
        <f>IF(Table13[[#This Row],[prediction]]=0,"none",
IF(AND(Table13[[#This Row],[prediction]]=1,Table13[[#This Row],[y_l]]=1),TRUE,FALSE))</f>
        <v>none</v>
      </c>
      <c r="Q245" t="str">
        <f>IF(Table13[[#This Row],[prediction_s]]=0,"none",
IF(AND(Table13[[#This Row],[prediction_s]]=1,Table13[[#This Row],[y_s]]=1),TRUE,FALSE))</f>
        <v>none</v>
      </c>
    </row>
    <row r="246" spans="1:17" x14ac:dyDescent="0.25">
      <c r="A246" s="1">
        <v>45035.5</v>
      </c>
      <c r="B246">
        <v>2003.9280000000001</v>
      </c>
      <c r="C246">
        <v>2004.279</v>
      </c>
      <c r="D246">
        <v>1999.47</v>
      </c>
      <c r="E246">
        <v>2000.4390000000001</v>
      </c>
      <c r="F246">
        <v>0</v>
      </c>
      <c r="G246">
        <v>277654977</v>
      </c>
      <c r="H246">
        <v>2000.5119999999999</v>
      </c>
      <c r="I246">
        <v>1</v>
      </c>
      <c r="J246">
        <v>0.8489999999999327</v>
      </c>
      <c r="K246">
        <v>-27.831000000000131</v>
      </c>
      <c r="L246">
        <f t="shared" si="4"/>
        <v>0</v>
      </c>
      <c r="M246">
        <v>0.8489999999999327</v>
      </c>
      <c r="N246">
        <v>-27.831000000000131</v>
      </c>
      <c r="O246">
        <f>IF(AND(Table13[[#This Row],[low_dif_s]]&lt;-4.3,Table13[[#This Row],[high_dif_s]]&lt;3.3),1,0)</f>
        <v>1</v>
      </c>
      <c r="P246" t="str">
        <f>IF(Table13[[#This Row],[prediction]]=0,"none",
IF(AND(Table13[[#This Row],[prediction]]=1,Table13[[#This Row],[y_l]]=1),TRUE,FALSE))</f>
        <v>none</v>
      </c>
      <c r="Q246" t="b">
        <f>IF(Table13[[#This Row],[prediction_s]]=0,"none",
IF(AND(Table13[[#This Row],[prediction_s]]=1,Table13[[#This Row],[y_s]]=1),TRUE,FALSE))</f>
        <v>1</v>
      </c>
    </row>
    <row r="247" spans="1:17" x14ac:dyDescent="0.25">
      <c r="A247" s="1">
        <v>45035.541666666664</v>
      </c>
      <c r="B247">
        <v>2000.4739999999999</v>
      </c>
      <c r="C247">
        <v>2001.288</v>
      </c>
      <c r="D247">
        <v>1986.867</v>
      </c>
      <c r="E247">
        <v>1991.049</v>
      </c>
      <c r="F247">
        <v>0</v>
      </c>
      <c r="G247">
        <v>277718284</v>
      </c>
      <c r="H247">
        <v>1991.01</v>
      </c>
      <c r="I247">
        <v>1</v>
      </c>
      <c r="J247">
        <v>4.4359999999999218</v>
      </c>
      <c r="K247">
        <v>-19.867999999999938</v>
      </c>
      <c r="L247">
        <f t="shared" si="4"/>
        <v>0</v>
      </c>
      <c r="M247">
        <v>4.4359999999999218</v>
      </c>
      <c r="N247">
        <v>-19.867999999999938</v>
      </c>
      <c r="O247">
        <f>IF(AND(Table13[[#This Row],[low_dif_s]]&lt;-4.3,Table13[[#This Row],[high_dif_s]]&lt;3.3),1,0)</f>
        <v>0</v>
      </c>
      <c r="P247" t="str">
        <f>IF(Table13[[#This Row],[prediction]]=0,"none",
IF(AND(Table13[[#This Row],[prediction]]=1,Table13[[#This Row],[y_l]]=1),TRUE,FALSE))</f>
        <v>none</v>
      </c>
      <c r="Q247" t="b">
        <f>IF(Table13[[#This Row],[prediction_s]]=0,"none",
IF(AND(Table13[[#This Row],[prediction_s]]=1,Table13[[#This Row],[y_s]]=1),TRUE,FALSE))</f>
        <v>0</v>
      </c>
    </row>
    <row r="248" spans="1:17" x14ac:dyDescent="0.25">
      <c r="A248" s="1">
        <v>45035.583333333336</v>
      </c>
      <c r="B248">
        <v>1991.0820000000001</v>
      </c>
      <c r="C248">
        <v>1995.4849999999999</v>
      </c>
      <c r="D248">
        <v>1990.326</v>
      </c>
      <c r="E248">
        <v>1991.326</v>
      </c>
      <c r="F248">
        <v>0</v>
      </c>
      <c r="G248" t="s">
        <v>9</v>
      </c>
      <c r="H248" t="s">
        <v>9</v>
      </c>
      <c r="I248">
        <v>0</v>
      </c>
      <c r="J248">
        <v>6.1999999999898137E-2</v>
      </c>
      <c r="K248">
        <v>-22.113000000000056</v>
      </c>
      <c r="L248">
        <f t="shared" si="4"/>
        <v>0</v>
      </c>
      <c r="M248">
        <v>6.1999999999898137E-2</v>
      </c>
      <c r="N248">
        <v>-22.113000000000056</v>
      </c>
      <c r="O248">
        <f>IF(AND(Table13[[#This Row],[low_dif_s]]&lt;-4.3,Table13[[#This Row],[high_dif_s]]&lt;3.3),1,0)</f>
        <v>1</v>
      </c>
      <c r="P248" t="str">
        <f>IF(Table13[[#This Row],[prediction]]=0,"none",
IF(AND(Table13[[#This Row],[prediction]]=1,Table13[[#This Row],[y_l]]=1),TRUE,FALSE))</f>
        <v>none</v>
      </c>
      <c r="Q248" t="str">
        <f>IF(Table13[[#This Row],[prediction_s]]=0,"none",
IF(AND(Table13[[#This Row],[prediction_s]]=1,Table13[[#This Row],[y_s]]=1),TRUE,FALSE))</f>
        <v>none</v>
      </c>
    </row>
    <row r="249" spans="1:17" x14ac:dyDescent="0.25">
      <c r="A249" s="1">
        <v>45035.625</v>
      </c>
      <c r="B249">
        <v>1991.3579999999999</v>
      </c>
      <c r="C249">
        <v>1991.3879999999999</v>
      </c>
      <c r="D249">
        <v>1976.607</v>
      </c>
      <c r="E249">
        <v>1980.0060000000001</v>
      </c>
      <c r="F249">
        <v>0</v>
      </c>
      <c r="G249">
        <v>277804064</v>
      </c>
      <c r="H249">
        <v>1979.711</v>
      </c>
      <c r="I249">
        <v>1</v>
      </c>
      <c r="J249">
        <v>0.52199999999993452</v>
      </c>
      <c r="K249">
        <v>-10.79300000000012</v>
      </c>
      <c r="L249">
        <f t="shared" si="4"/>
        <v>0</v>
      </c>
      <c r="M249">
        <v>0.52199999999993452</v>
      </c>
      <c r="N249">
        <v>-10.79300000000012</v>
      </c>
      <c r="O249">
        <f>IF(AND(Table13[[#This Row],[low_dif_s]]&lt;-4.3,Table13[[#This Row],[high_dif_s]]&lt;3.3),1,0)</f>
        <v>1</v>
      </c>
      <c r="P249" t="str">
        <f>IF(Table13[[#This Row],[prediction]]=0,"none",
IF(AND(Table13[[#This Row],[prediction]]=1,Table13[[#This Row],[y_l]]=1),TRUE,FALSE))</f>
        <v>none</v>
      </c>
      <c r="Q249" t="b">
        <f>IF(Table13[[#This Row],[prediction_s]]=0,"none",
IF(AND(Table13[[#This Row],[prediction_s]]=1,Table13[[#This Row],[y_s]]=1),TRUE,FALSE))</f>
        <v>1</v>
      </c>
    </row>
    <row r="250" spans="1:17" x14ac:dyDescent="0.25">
      <c r="A250" s="1">
        <v>45035.666666666664</v>
      </c>
      <c r="B250">
        <v>1980.008</v>
      </c>
      <c r="C250">
        <v>1980.528</v>
      </c>
      <c r="D250">
        <v>1972.6079999999999</v>
      </c>
      <c r="E250">
        <v>1974.066</v>
      </c>
      <c r="F250">
        <v>0</v>
      </c>
      <c r="G250">
        <v>277852631</v>
      </c>
      <c r="H250">
        <v>1974.0609999999999</v>
      </c>
      <c r="I250">
        <v>1</v>
      </c>
      <c r="J250">
        <v>18.821999999999889</v>
      </c>
      <c r="K250">
        <v>-4.8530000000000655</v>
      </c>
      <c r="L250">
        <f t="shared" si="4"/>
        <v>0</v>
      </c>
      <c r="M250">
        <v>18.821999999999889</v>
      </c>
      <c r="N250">
        <v>-4.8530000000000655</v>
      </c>
      <c r="O250">
        <f>IF(AND(Table13[[#This Row],[low_dif_s]]&lt;-4.3,Table13[[#This Row],[high_dif_s]]&lt;3.3),1,0)</f>
        <v>0</v>
      </c>
      <c r="P250" t="str">
        <f>IF(Table13[[#This Row],[prediction]]=0,"none",
IF(AND(Table13[[#This Row],[prediction]]=1,Table13[[#This Row],[y_l]]=1),TRUE,FALSE))</f>
        <v>none</v>
      </c>
      <c r="Q250" t="b">
        <f>IF(Table13[[#This Row],[prediction_s]]=0,"none",
IF(AND(Table13[[#This Row],[prediction_s]]=1,Table13[[#This Row],[y_s]]=1),TRUE,FALSE))</f>
        <v>0</v>
      </c>
    </row>
    <row r="251" spans="1:17" x14ac:dyDescent="0.25">
      <c r="A251" s="1">
        <v>45035.708333333336</v>
      </c>
      <c r="B251">
        <v>1974.0609999999999</v>
      </c>
      <c r="C251">
        <v>1976.38</v>
      </c>
      <c r="D251">
        <v>1971.181</v>
      </c>
      <c r="E251">
        <v>1972.9770000000001</v>
      </c>
      <c r="F251">
        <v>0</v>
      </c>
      <c r="G251" t="s">
        <v>9</v>
      </c>
      <c r="H251" t="s">
        <v>9</v>
      </c>
      <c r="I251">
        <v>0</v>
      </c>
      <c r="J251">
        <v>22.988999999999805</v>
      </c>
      <c r="K251">
        <v>-3.7640000000001237</v>
      </c>
      <c r="L251">
        <f t="shared" si="4"/>
        <v>0</v>
      </c>
      <c r="M251">
        <v>22.988999999999805</v>
      </c>
      <c r="N251">
        <v>-3.7640000000001237</v>
      </c>
      <c r="O251">
        <f>IF(AND(Table13[[#This Row],[low_dif_s]]&lt;-4.3,Table13[[#This Row],[high_dif_s]]&lt;3.3),1,0)</f>
        <v>0</v>
      </c>
      <c r="P251" t="str">
        <f>IF(Table13[[#This Row],[prediction]]=0,"none",
IF(AND(Table13[[#This Row],[prediction]]=1,Table13[[#This Row],[y_l]]=1),TRUE,FALSE))</f>
        <v>none</v>
      </c>
      <c r="Q251" t="str">
        <f>IF(Table13[[#This Row],[prediction_s]]=0,"none",
IF(AND(Table13[[#This Row],[prediction_s]]=1,Table13[[#This Row],[y_s]]=1),TRUE,FALSE))</f>
        <v>none</v>
      </c>
    </row>
    <row r="252" spans="1:17" x14ac:dyDescent="0.25">
      <c r="A252" s="1">
        <v>45035.75</v>
      </c>
      <c r="B252">
        <v>1973.0070000000001</v>
      </c>
      <c r="C252">
        <v>1973.1980000000001</v>
      </c>
      <c r="D252">
        <v>1969.213</v>
      </c>
      <c r="E252">
        <v>1970.5820000000001</v>
      </c>
      <c r="F252">
        <v>0</v>
      </c>
      <c r="G252">
        <v>277913220</v>
      </c>
      <c r="H252">
        <v>1970.5889999999999</v>
      </c>
      <c r="I252">
        <v>1</v>
      </c>
      <c r="J252">
        <v>25.383999999999787</v>
      </c>
      <c r="K252">
        <v>-0.91500000000019099</v>
      </c>
      <c r="L252">
        <f t="shared" si="4"/>
        <v>1</v>
      </c>
      <c r="M252">
        <v>25.383999999999787</v>
      </c>
      <c r="N252">
        <v>-0.91500000000019099</v>
      </c>
      <c r="O252">
        <f>IF(AND(Table13[[#This Row],[low_dif_s]]&lt;-4.3,Table13[[#This Row],[high_dif_s]]&lt;3.3),1,0)</f>
        <v>0</v>
      </c>
      <c r="P252" t="str">
        <f>IF(Table13[[#This Row],[prediction]]=0,"none",
IF(AND(Table13[[#This Row],[prediction]]=1,Table13[[#This Row],[y_l]]=1),TRUE,FALSE))</f>
        <v>none</v>
      </c>
      <c r="Q252" t="b">
        <f>IF(Table13[[#This Row],[prediction_s]]=0,"none",
IF(AND(Table13[[#This Row],[prediction_s]]=1,Table13[[#This Row],[y_s]]=1),TRUE,FALSE))</f>
        <v>0</v>
      </c>
    </row>
    <row r="253" spans="1:17" x14ac:dyDescent="0.25">
      <c r="A253" s="1">
        <v>45035.791666666664</v>
      </c>
      <c r="B253">
        <v>1970.5889999999999</v>
      </c>
      <c r="C253">
        <v>1980.4770000000001</v>
      </c>
      <c r="D253">
        <v>1969.6669999999999</v>
      </c>
      <c r="E253">
        <v>1980.289</v>
      </c>
      <c r="F253">
        <v>1</v>
      </c>
      <c r="G253">
        <v>277954074</v>
      </c>
      <c r="H253">
        <v>1980.6569999999999</v>
      </c>
      <c r="I253">
        <v>0</v>
      </c>
      <c r="J253">
        <v>16.188000000000102</v>
      </c>
      <c r="K253">
        <v>-0.95399999999995089</v>
      </c>
      <c r="L253">
        <f t="shared" si="4"/>
        <v>1</v>
      </c>
      <c r="M253">
        <v>16.188000000000102</v>
      </c>
      <c r="N253">
        <v>-0.95399999999995089</v>
      </c>
      <c r="O253">
        <f>IF(AND(Table13[[#This Row],[low_dif_s]]&lt;-4.3,Table13[[#This Row],[high_dif_s]]&lt;3.3),1,0)</f>
        <v>0</v>
      </c>
      <c r="P253" t="b">
        <f>IF(Table13[[#This Row],[prediction]]=0,"none",
IF(AND(Table13[[#This Row],[prediction]]=1,Table13[[#This Row],[y_l]]=1),TRUE,FALSE))</f>
        <v>1</v>
      </c>
      <c r="Q253" t="str">
        <f>IF(Table13[[#This Row],[prediction_s]]=0,"none",
IF(AND(Table13[[#This Row],[prediction_s]]=1,Table13[[#This Row],[y_s]]=1),TRUE,FALSE))</f>
        <v>none</v>
      </c>
    </row>
    <row r="254" spans="1:17" x14ac:dyDescent="0.25">
      <c r="A254" s="1">
        <v>45035.833333333336</v>
      </c>
      <c r="B254">
        <v>1980.3219999999999</v>
      </c>
      <c r="C254">
        <v>1992.8879999999999</v>
      </c>
      <c r="D254">
        <v>1979.335</v>
      </c>
      <c r="E254">
        <v>1990.64</v>
      </c>
      <c r="F254">
        <v>1</v>
      </c>
      <c r="G254">
        <v>278002188</v>
      </c>
      <c r="H254">
        <v>1990.86</v>
      </c>
      <c r="I254">
        <v>0</v>
      </c>
      <c r="J254">
        <v>5.8719999999998436</v>
      </c>
      <c r="K254">
        <v>-1.7760000000000673</v>
      </c>
      <c r="L254">
        <f t="shared" si="4"/>
        <v>1</v>
      </c>
      <c r="M254">
        <v>5.8719999999998436</v>
      </c>
      <c r="N254">
        <v>-1.7760000000000673</v>
      </c>
      <c r="O254">
        <f>IF(AND(Table13[[#This Row],[low_dif_s]]&lt;-4.3,Table13[[#This Row],[high_dif_s]]&lt;3.3),1,0)</f>
        <v>0</v>
      </c>
      <c r="P254" t="b">
        <f>IF(Table13[[#This Row],[prediction]]=0,"none",
IF(AND(Table13[[#This Row],[prediction]]=1,Table13[[#This Row],[y_l]]=1),TRUE,FALSE))</f>
        <v>1</v>
      </c>
      <c r="Q254" t="str">
        <f>IF(Table13[[#This Row],[prediction_s]]=0,"none",
IF(AND(Table13[[#This Row],[prediction_s]]=1,Table13[[#This Row],[y_s]]=1),TRUE,FALSE))</f>
        <v>none</v>
      </c>
    </row>
    <row r="255" spans="1:17" x14ac:dyDescent="0.25">
      <c r="A255" s="1">
        <v>45035.875</v>
      </c>
      <c r="B255">
        <v>1990.674</v>
      </c>
      <c r="C255">
        <v>1995.9659999999999</v>
      </c>
      <c r="D255">
        <v>1990.395</v>
      </c>
      <c r="E255">
        <v>1992.7940000000001</v>
      </c>
      <c r="F255">
        <v>0</v>
      </c>
      <c r="G255" t="s">
        <v>9</v>
      </c>
      <c r="H255" t="s">
        <v>9</v>
      </c>
      <c r="I255">
        <v>0</v>
      </c>
      <c r="J255">
        <v>3.8999999999998636</v>
      </c>
      <c r="K255">
        <v>-3.9300000000000637</v>
      </c>
      <c r="L255">
        <f t="shared" si="4"/>
        <v>0</v>
      </c>
      <c r="M255">
        <v>3.8999999999998636</v>
      </c>
      <c r="N255">
        <v>-3.9300000000000637</v>
      </c>
      <c r="O255">
        <f>IF(AND(Table13[[#This Row],[low_dif_s]]&lt;-4.3,Table13[[#This Row],[high_dif_s]]&lt;3.3),1,0)</f>
        <v>0</v>
      </c>
      <c r="P255" t="str">
        <f>IF(Table13[[#This Row],[prediction]]=0,"none",
IF(AND(Table13[[#This Row],[prediction]]=1,Table13[[#This Row],[y_l]]=1),TRUE,FALSE))</f>
        <v>none</v>
      </c>
      <c r="Q255" t="str">
        <f>IF(Table13[[#This Row],[prediction_s]]=0,"none",
IF(AND(Table13[[#This Row],[prediction_s]]=1,Table13[[#This Row],[y_s]]=1),TRUE,FALSE))</f>
        <v>none</v>
      </c>
    </row>
    <row r="256" spans="1:17" x14ac:dyDescent="0.25">
      <c r="A256" s="1">
        <v>45035.916666666664</v>
      </c>
      <c r="B256">
        <v>1992.818</v>
      </c>
      <c r="C256">
        <v>1995.8050000000001</v>
      </c>
      <c r="D256">
        <v>1988.864</v>
      </c>
      <c r="E256">
        <v>1990.742</v>
      </c>
      <c r="F256">
        <v>0</v>
      </c>
      <c r="G256" t="s">
        <v>9</v>
      </c>
      <c r="H256" t="s">
        <v>9</v>
      </c>
      <c r="I256">
        <v>0</v>
      </c>
      <c r="J256">
        <v>6.0920000000000982</v>
      </c>
      <c r="K256">
        <v>-0.40499999999997272</v>
      </c>
      <c r="L256">
        <f t="shared" si="4"/>
        <v>1</v>
      </c>
      <c r="M256">
        <v>6.0920000000000982</v>
      </c>
      <c r="N256">
        <v>-0.40499999999997272</v>
      </c>
      <c r="O256">
        <f>IF(AND(Table13[[#This Row],[low_dif_s]]&lt;-4.3,Table13[[#This Row],[high_dif_s]]&lt;3.3),1,0)</f>
        <v>0</v>
      </c>
      <c r="P256" t="str">
        <f>IF(Table13[[#This Row],[prediction]]=0,"none",
IF(AND(Table13[[#This Row],[prediction]]=1,Table13[[#This Row],[y_l]]=1),TRUE,FALSE))</f>
        <v>none</v>
      </c>
      <c r="Q256" t="str">
        <f>IF(Table13[[#This Row],[prediction_s]]=0,"none",
IF(AND(Table13[[#This Row],[prediction_s]]=1,Table13[[#This Row],[y_s]]=1),TRUE,FALSE))</f>
        <v>none</v>
      </c>
    </row>
    <row r="257" spans="1:17" x14ac:dyDescent="0.25">
      <c r="A257" s="1">
        <v>45035.958333333336</v>
      </c>
      <c r="B257">
        <v>1990.78</v>
      </c>
      <c r="C257">
        <v>1996.4770000000001</v>
      </c>
      <c r="D257">
        <v>1990.337</v>
      </c>
      <c r="E257">
        <v>1996.002</v>
      </c>
      <c r="F257">
        <v>1</v>
      </c>
      <c r="G257">
        <v>278102573</v>
      </c>
      <c r="H257">
        <v>1996.3810000000001</v>
      </c>
      <c r="I257">
        <v>0</v>
      </c>
      <c r="J257">
        <v>0.83200000000010732</v>
      </c>
      <c r="K257">
        <v>-2.3360000000000127</v>
      </c>
      <c r="L257">
        <f t="shared" si="4"/>
        <v>0</v>
      </c>
      <c r="M257">
        <v>0.83200000000010732</v>
      </c>
      <c r="N257">
        <v>-2.3360000000000127</v>
      </c>
      <c r="O257">
        <f>IF(AND(Table13[[#This Row],[low_dif_s]]&lt;-4.3,Table13[[#This Row],[high_dif_s]]&lt;3.3),1,0)</f>
        <v>0</v>
      </c>
      <c r="P257" t="b">
        <f>IF(Table13[[#This Row],[prediction]]=0,"none",
IF(AND(Table13[[#This Row],[prediction]]=1,Table13[[#This Row],[y_l]]=1),TRUE,FALSE))</f>
        <v>0</v>
      </c>
      <c r="Q257" t="str">
        <f>IF(Table13[[#This Row],[prediction_s]]=0,"none",
IF(AND(Table13[[#This Row],[prediction_s]]=1,Table13[[#This Row],[y_s]]=1),TRUE,FALSE))</f>
        <v>none</v>
      </c>
    </row>
    <row r="258" spans="1:17" x14ac:dyDescent="0.25">
      <c r="A258" s="1">
        <v>45036</v>
      </c>
      <c r="B258">
        <v>1996.0139999999999</v>
      </c>
      <c r="C258">
        <v>1996.5119999999999</v>
      </c>
      <c r="D258">
        <v>1993.6890000000001</v>
      </c>
      <c r="E258">
        <v>1993.9459999999999</v>
      </c>
      <c r="F258">
        <v>0</v>
      </c>
      <c r="G258" t="s">
        <v>9</v>
      </c>
      <c r="H258" t="s">
        <v>9</v>
      </c>
      <c r="I258">
        <v>0</v>
      </c>
      <c r="J258">
        <v>2.8880000000001473</v>
      </c>
      <c r="K258">
        <v>-0.27999999999997272</v>
      </c>
      <c r="L258">
        <f t="shared" si="4"/>
        <v>0</v>
      </c>
      <c r="M258">
        <v>2.8880000000001473</v>
      </c>
      <c r="N258">
        <v>-0.27999999999997272</v>
      </c>
      <c r="O258">
        <f>IF(AND(Table13[[#This Row],[low_dif_s]]&lt;-4.3,Table13[[#This Row],[high_dif_s]]&lt;3.3),1,0)</f>
        <v>0</v>
      </c>
      <c r="P258" t="str">
        <f>IF(Table13[[#This Row],[prediction]]=0,"none",
IF(AND(Table13[[#This Row],[prediction]]=1,Table13[[#This Row],[y_l]]=1),TRUE,FALSE))</f>
        <v>none</v>
      </c>
      <c r="Q258" t="str">
        <f>IF(Table13[[#This Row],[prediction_s]]=0,"none",
IF(AND(Table13[[#This Row],[prediction_s]]=1,Table13[[#This Row],[y_s]]=1),TRUE,FALSE))</f>
        <v>none</v>
      </c>
    </row>
    <row r="259" spans="1:17" x14ac:dyDescent="0.25">
      <c r="A259" s="1">
        <v>45036.041666666664</v>
      </c>
      <c r="B259">
        <v>1993.9490000000001</v>
      </c>
      <c r="C259">
        <v>1996.694</v>
      </c>
      <c r="D259">
        <v>1993.6659999999999</v>
      </c>
      <c r="E259">
        <v>1996.35</v>
      </c>
      <c r="F259">
        <v>0</v>
      </c>
      <c r="G259" t="s">
        <v>9</v>
      </c>
      <c r="H259" t="s">
        <v>9</v>
      </c>
      <c r="I259">
        <v>0</v>
      </c>
      <c r="J259">
        <v>0.48400000000015098</v>
      </c>
      <c r="K259">
        <v>-3.1999999999998181</v>
      </c>
      <c r="L259">
        <f t="shared" si="4"/>
        <v>0</v>
      </c>
      <c r="M259">
        <v>0.48400000000015098</v>
      </c>
      <c r="N259">
        <v>-3.1999999999998181</v>
      </c>
      <c r="O259">
        <f>IF(AND(Table13[[#This Row],[low_dif_s]]&lt;-4.3,Table13[[#This Row],[high_dif_s]]&lt;3.3),1,0)</f>
        <v>0</v>
      </c>
      <c r="P259" t="str">
        <f>IF(Table13[[#This Row],[prediction]]=0,"none",
IF(AND(Table13[[#This Row],[prediction]]=1,Table13[[#This Row],[y_l]]=1),TRUE,FALSE))</f>
        <v>none</v>
      </c>
      <c r="Q259" t="str">
        <f>IF(Table13[[#This Row],[prediction_s]]=0,"none",
IF(AND(Table13[[#This Row],[prediction_s]]=1,Table13[[#This Row],[y_s]]=1),TRUE,FALSE))</f>
        <v>none</v>
      </c>
    </row>
    <row r="260" spans="1:17" x14ac:dyDescent="0.25">
      <c r="A260" s="1">
        <v>45036.083333333336</v>
      </c>
      <c r="B260">
        <v>1996.32</v>
      </c>
      <c r="C260">
        <v>1996.8340000000001</v>
      </c>
      <c r="D260">
        <v>1993.7750000000001</v>
      </c>
      <c r="E260">
        <v>1994.4559999999999</v>
      </c>
      <c r="F260">
        <v>0</v>
      </c>
      <c r="G260" t="s">
        <v>9</v>
      </c>
      <c r="H260" t="s">
        <v>9</v>
      </c>
      <c r="I260">
        <v>0</v>
      </c>
      <c r="J260">
        <v>2.2260000000001128</v>
      </c>
      <c r="K260">
        <v>-1.3059999999998126</v>
      </c>
      <c r="L260">
        <f t="shared" si="4"/>
        <v>0</v>
      </c>
      <c r="M260">
        <v>2.2260000000001128</v>
      </c>
      <c r="N260">
        <v>-1.3059999999998126</v>
      </c>
      <c r="O260">
        <f>IF(AND(Table13[[#This Row],[low_dif_s]]&lt;-4.3,Table13[[#This Row],[high_dif_s]]&lt;3.3),1,0)</f>
        <v>0</v>
      </c>
      <c r="P260" t="str">
        <f>IF(Table13[[#This Row],[prediction]]=0,"none",
IF(AND(Table13[[#This Row],[prediction]]=1,Table13[[#This Row],[y_l]]=1),TRUE,FALSE))</f>
        <v>none</v>
      </c>
      <c r="Q260" t="str">
        <f>IF(Table13[[#This Row],[prediction_s]]=0,"none",
IF(AND(Table13[[#This Row],[prediction_s]]=1,Table13[[#This Row],[y_s]]=1),TRUE,FALSE))</f>
        <v>none</v>
      </c>
    </row>
    <row r="261" spans="1:17" x14ac:dyDescent="0.25">
      <c r="A261" s="1">
        <v>45036.125</v>
      </c>
      <c r="B261">
        <v>1994.422</v>
      </c>
      <c r="C261">
        <v>1995.383</v>
      </c>
      <c r="D261">
        <v>1993.912</v>
      </c>
      <c r="E261">
        <v>1994.6790000000001</v>
      </c>
      <c r="F261">
        <v>0</v>
      </c>
      <c r="G261" t="s">
        <v>9</v>
      </c>
      <c r="H261" t="s">
        <v>9</v>
      </c>
      <c r="I261">
        <v>0</v>
      </c>
      <c r="J261">
        <v>3.9009999999998399</v>
      </c>
      <c r="K261">
        <v>-2.4809999999999945</v>
      </c>
      <c r="L261">
        <f t="shared" si="4"/>
        <v>0</v>
      </c>
      <c r="M261">
        <v>3.9009999999998399</v>
      </c>
      <c r="N261">
        <v>-2.4809999999999945</v>
      </c>
      <c r="O261">
        <f>IF(AND(Table13[[#This Row],[low_dif_s]]&lt;-4.3,Table13[[#This Row],[high_dif_s]]&lt;3.3),1,0)</f>
        <v>0</v>
      </c>
      <c r="P261" t="str">
        <f>IF(Table13[[#This Row],[prediction]]=0,"none",
IF(AND(Table13[[#This Row],[prediction]]=1,Table13[[#This Row],[y_l]]=1),TRUE,FALSE))</f>
        <v>none</v>
      </c>
      <c r="Q261" t="str">
        <f>IF(Table13[[#This Row],[prediction_s]]=0,"none",
IF(AND(Table13[[#This Row],[prediction_s]]=1,Table13[[#This Row],[y_s]]=1),TRUE,FALSE))</f>
        <v>none</v>
      </c>
    </row>
    <row r="262" spans="1:17" x14ac:dyDescent="0.25">
      <c r="A262" s="1">
        <v>45036.208333333336</v>
      </c>
      <c r="B262">
        <v>1994.615</v>
      </c>
      <c r="C262">
        <v>1995.6990000000001</v>
      </c>
      <c r="D262">
        <v>1994.096</v>
      </c>
      <c r="E262">
        <v>1994.5060000000001</v>
      </c>
      <c r="F262">
        <v>0</v>
      </c>
      <c r="G262" t="s">
        <v>9</v>
      </c>
      <c r="H262" t="s">
        <v>9</v>
      </c>
      <c r="I262">
        <v>0</v>
      </c>
      <c r="J262">
        <v>4.0739999999998417</v>
      </c>
      <c r="K262">
        <v>-3</v>
      </c>
      <c r="L262">
        <f t="shared" si="4"/>
        <v>0</v>
      </c>
      <c r="M262">
        <v>4.0739999999998417</v>
      </c>
      <c r="N262">
        <v>-3</v>
      </c>
      <c r="O262">
        <f>IF(AND(Table13[[#This Row],[low_dif_s]]&lt;-4.3,Table13[[#This Row],[high_dif_s]]&lt;3.3),1,0)</f>
        <v>0</v>
      </c>
      <c r="P262" t="str">
        <f>IF(Table13[[#This Row],[prediction]]=0,"none",
IF(AND(Table13[[#This Row],[prediction]]=1,Table13[[#This Row],[y_l]]=1),TRUE,FALSE))</f>
        <v>none</v>
      </c>
      <c r="Q262" t="str">
        <f>IF(Table13[[#This Row],[prediction_s]]=0,"none",
IF(AND(Table13[[#This Row],[prediction_s]]=1,Table13[[#This Row],[y_s]]=1),TRUE,FALSE))</f>
        <v>none</v>
      </c>
    </row>
    <row r="263" spans="1:17" x14ac:dyDescent="0.25">
      <c r="A263" s="1">
        <v>45036.25</v>
      </c>
      <c r="B263">
        <v>1994.48</v>
      </c>
      <c r="C263">
        <v>1994.7070000000001</v>
      </c>
      <c r="D263">
        <v>1993.15</v>
      </c>
      <c r="E263">
        <v>1993.653</v>
      </c>
      <c r="F263">
        <v>0</v>
      </c>
      <c r="G263" t="s">
        <v>9</v>
      </c>
      <c r="H263" t="s">
        <v>9</v>
      </c>
      <c r="I263">
        <v>0</v>
      </c>
      <c r="J263">
        <v>4.9269999999999072</v>
      </c>
      <c r="K263">
        <v>-3.1390000000001237</v>
      </c>
      <c r="L263">
        <f t="shared" si="4"/>
        <v>0</v>
      </c>
      <c r="M263">
        <v>4.9269999999999072</v>
      </c>
      <c r="N263">
        <v>-3.1390000000001237</v>
      </c>
      <c r="O263">
        <f>IF(AND(Table13[[#This Row],[low_dif_s]]&lt;-4.3,Table13[[#This Row],[high_dif_s]]&lt;3.3),1,0)</f>
        <v>0</v>
      </c>
      <c r="P263" t="str">
        <f>IF(Table13[[#This Row],[prediction]]=0,"none",
IF(AND(Table13[[#This Row],[prediction]]=1,Table13[[#This Row],[y_l]]=1),TRUE,FALSE))</f>
        <v>none</v>
      </c>
      <c r="Q263" t="str">
        <f>IF(Table13[[#This Row],[prediction_s]]=0,"none",
IF(AND(Table13[[#This Row],[prediction_s]]=1,Table13[[#This Row],[y_s]]=1),TRUE,FALSE))</f>
        <v>none</v>
      </c>
    </row>
    <row r="264" spans="1:17" x14ac:dyDescent="0.25">
      <c r="A264" s="1">
        <v>45036.291666666664</v>
      </c>
      <c r="B264">
        <v>1993.6880000000001</v>
      </c>
      <c r="C264">
        <v>1996.682</v>
      </c>
      <c r="D264">
        <v>1993.5050000000001</v>
      </c>
      <c r="E264">
        <v>1995.644</v>
      </c>
      <c r="F264">
        <v>0</v>
      </c>
      <c r="G264" t="s">
        <v>9</v>
      </c>
      <c r="H264" t="s">
        <v>9</v>
      </c>
      <c r="I264">
        <v>0</v>
      </c>
      <c r="J264">
        <v>2.9359999999999218</v>
      </c>
      <c r="K264">
        <v>-5.1300000000001091</v>
      </c>
      <c r="L264">
        <f t="shared" si="4"/>
        <v>0</v>
      </c>
      <c r="M264">
        <v>2.9359999999999218</v>
      </c>
      <c r="N264">
        <v>-5.1300000000001091</v>
      </c>
      <c r="O264">
        <f>IF(AND(Table13[[#This Row],[low_dif_s]]&lt;-4.3,Table13[[#This Row],[high_dif_s]]&lt;3.3),1,0)</f>
        <v>1</v>
      </c>
      <c r="P264" t="str">
        <f>IF(Table13[[#This Row],[prediction]]=0,"none",
IF(AND(Table13[[#This Row],[prediction]]=1,Table13[[#This Row],[y_l]]=1),TRUE,FALSE))</f>
        <v>none</v>
      </c>
      <c r="Q264" t="str">
        <f>IF(Table13[[#This Row],[prediction_s]]=0,"none",
IF(AND(Table13[[#This Row],[prediction_s]]=1,Table13[[#This Row],[y_s]]=1),TRUE,FALSE))</f>
        <v>none</v>
      </c>
    </row>
    <row r="265" spans="1:17" x14ac:dyDescent="0.25">
      <c r="A265" s="1">
        <v>45036.333333333336</v>
      </c>
      <c r="B265">
        <v>1995.623</v>
      </c>
      <c r="C265">
        <v>1998.58</v>
      </c>
      <c r="D265">
        <v>1992.1980000000001</v>
      </c>
      <c r="E265">
        <v>1995.7149999999999</v>
      </c>
      <c r="F265">
        <v>0</v>
      </c>
      <c r="G265" t="s">
        <v>9</v>
      </c>
      <c r="H265" t="s">
        <v>9</v>
      </c>
      <c r="I265">
        <v>0</v>
      </c>
      <c r="J265">
        <v>1.1570000000001528</v>
      </c>
      <c r="K265">
        <v>-5.2010000000000218</v>
      </c>
      <c r="L265">
        <f t="shared" si="4"/>
        <v>0</v>
      </c>
      <c r="M265">
        <v>1.1570000000001528</v>
      </c>
      <c r="N265">
        <v>-5.2010000000000218</v>
      </c>
      <c r="O265">
        <f>IF(AND(Table13[[#This Row],[low_dif_s]]&lt;-4.3,Table13[[#This Row],[high_dif_s]]&lt;3.3),1,0)</f>
        <v>1</v>
      </c>
      <c r="P265" t="str">
        <f>IF(Table13[[#This Row],[prediction]]=0,"none",
IF(AND(Table13[[#This Row],[prediction]]=1,Table13[[#This Row],[y_l]]=1),TRUE,FALSE))</f>
        <v>none</v>
      </c>
      <c r="Q265" t="str">
        <f>IF(Table13[[#This Row],[prediction_s]]=0,"none",
IF(AND(Table13[[#This Row],[prediction_s]]=1,Table13[[#This Row],[y_s]]=1),TRUE,FALSE))</f>
        <v>none</v>
      </c>
    </row>
    <row r="266" spans="1:17" x14ac:dyDescent="0.25">
      <c r="A266" s="1">
        <v>45036.375</v>
      </c>
      <c r="B266">
        <v>1995.722</v>
      </c>
      <c r="C266">
        <v>1996.8720000000001</v>
      </c>
      <c r="D266">
        <v>1991.5060000000001</v>
      </c>
      <c r="E266">
        <v>1991.769</v>
      </c>
      <c r="F266">
        <v>0</v>
      </c>
      <c r="G266">
        <v>278253343</v>
      </c>
      <c r="H266">
        <v>1991.845</v>
      </c>
      <c r="I266">
        <v>1</v>
      </c>
      <c r="J266">
        <v>9.2980000000000018</v>
      </c>
      <c r="K266">
        <v>-1.2550000000001091</v>
      </c>
      <c r="L266">
        <f t="shared" si="4"/>
        <v>1</v>
      </c>
      <c r="M266">
        <v>9.2980000000000018</v>
      </c>
      <c r="N266">
        <v>-1.2550000000001091</v>
      </c>
      <c r="O266">
        <f>IF(AND(Table13[[#This Row],[low_dif_s]]&lt;-4.3,Table13[[#This Row],[high_dif_s]]&lt;3.3),1,0)</f>
        <v>0</v>
      </c>
      <c r="P266" t="str">
        <f>IF(Table13[[#This Row],[prediction]]=0,"none",
IF(AND(Table13[[#This Row],[prediction]]=1,Table13[[#This Row],[y_l]]=1),TRUE,FALSE))</f>
        <v>none</v>
      </c>
      <c r="Q266" t="b">
        <f>IF(Table13[[#This Row],[prediction_s]]=0,"none",
IF(AND(Table13[[#This Row],[prediction_s]]=1,Table13[[#This Row],[y_s]]=1),TRUE,FALSE))</f>
        <v>0</v>
      </c>
    </row>
    <row r="267" spans="1:17" x14ac:dyDescent="0.25">
      <c r="A267" s="1">
        <v>45036.416666666664</v>
      </c>
      <c r="B267">
        <v>1991.778</v>
      </c>
      <c r="C267">
        <v>1993.175</v>
      </c>
      <c r="D267">
        <v>1990.5139999999999</v>
      </c>
      <c r="E267">
        <v>1992.761</v>
      </c>
      <c r="F267">
        <v>0</v>
      </c>
      <c r="G267" t="s">
        <v>9</v>
      </c>
      <c r="H267" t="s">
        <v>9</v>
      </c>
      <c r="I267">
        <v>0</v>
      </c>
      <c r="J267">
        <v>8.30600000000004</v>
      </c>
      <c r="K267">
        <v>-1.3399999999999181</v>
      </c>
      <c r="L267">
        <f t="shared" si="4"/>
        <v>1</v>
      </c>
      <c r="M267">
        <v>8.30600000000004</v>
      </c>
      <c r="N267">
        <v>-1.3399999999999181</v>
      </c>
      <c r="O267">
        <f>IF(AND(Table13[[#This Row],[low_dif_s]]&lt;-4.3,Table13[[#This Row],[high_dif_s]]&lt;3.3),1,0)</f>
        <v>0</v>
      </c>
      <c r="P267" t="str">
        <f>IF(Table13[[#This Row],[prediction]]=0,"none",
IF(AND(Table13[[#This Row],[prediction]]=1,Table13[[#This Row],[y_l]]=1),TRUE,FALSE))</f>
        <v>none</v>
      </c>
      <c r="Q267" t="str">
        <f>IF(Table13[[#This Row],[prediction_s]]=0,"none",
IF(AND(Table13[[#This Row],[prediction_s]]=1,Table13[[#This Row],[y_s]]=1),TRUE,FALSE))</f>
        <v>none</v>
      </c>
    </row>
    <row r="268" spans="1:17" x14ac:dyDescent="0.25">
      <c r="A268" s="1">
        <v>45036.458333333336</v>
      </c>
      <c r="B268">
        <v>1992.7529999999999</v>
      </c>
      <c r="C268">
        <v>1994.357</v>
      </c>
      <c r="D268">
        <v>1992.046</v>
      </c>
      <c r="E268">
        <v>1992.7349999999999</v>
      </c>
      <c r="F268">
        <v>0</v>
      </c>
      <c r="G268" t="s">
        <v>9</v>
      </c>
      <c r="H268" t="s">
        <v>9</v>
      </c>
      <c r="I268">
        <v>0</v>
      </c>
      <c r="J268">
        <v>8.3320000000001073</v>
      </c>
      <c r="K268">
        <v>-1.3139999999998508</v>
      </c>
      <c r="L268">
        <f t="shared" si="4"/>
        <v>1</v>
      </c>
      <c r="M268">
        <v>8.3320000000001073</v>
      </c>
      <c r="N268">
        <v>-1.3139999999998508</v>
      </c>
      <c r="O268">
        <f>IF(AND(Table13[[#This Row],[low_dif_s]]&lt;-4.3,Table13[[#This Row],[high_dif_s]]&lt;3.3),1,0)</f>
        <v>0</v>
      </c>
      <c r="P268" t="str">
        <f>IF(Table13[[#This Row],[prediction]]=0,"none",
IF(AND(Table13[[#This Row],[prediction]]=1,Table13[[#This Row],[y_l]]=1),TRUE,FALSE))</f>
        <v>none</v>
      </c>
      <c r="Q268" t="str">
        <f>IF(Table13[[#This Row],[prediction_s]]=0,"none",
IF(AND(Table13[[#This Row],[prediction_s]]=1,Table13[[#This Row],[y_s]]=1),TRUE,FALSE))</f>
        <v>none</v>
      </c>
    </row>
    <row r="269" spans="1:17" x14ac:dyDescent="0.25">
      <c r="A269" s="1">
        <v>45036.5</v>
      </c>
      <c r="B269">
        <v>1992.71</v>
      </c>
      <c r="C269">
        <v>1995.2560000000001</v>
      </c>
      <c r="D269">
        <v>1991.421</v>
      </c>
      <c r="E269">
        <v>1994.2719999999999</v>
      </c>
      <c r="F269">
        <v>0</v>
      </c>
      <c r="G269" t="s">
        <v>9</v>
      </c>
      <c r="H269" t="s">
        <v>9</v>
      </c>
      <c r="I269">
        <v>0</v>
      </c>
      <c r="J269">
        <v>6.7950000000000728</v>
      </c>
      <c r="K269">
        <v>-1.8959999999999582</v>
      </c>
      <c r="L269">
        <f t="shared" si="4"/>
        <v>1</v>
      </c>
      <c r="M269">
        <v>6.7950000000000728</v>
      </c>
      <c r="N269">
        <v>-1.8959999999999582</v>
      </c>
      <c r="O269">
        <f>IF(AND(Table13[[#This Row],[low_dif_s]]&lt;-4.3,Table13[[#This Row],[high_dif_s]]&lt;3.3),1,0)</f>
        <v>0</v>
      </c>
      <c r="P269" t="str">
        <f>IF(Table13[[#This Row],[prediction]]=0,"none",
IF(AND(Table13[[#This Row],[prediction]]=1,Table13[[#This Row],[y_l]]=1),TRUE,FALSE))</f>
        <v>none</v>
      </c>
      <c r="Q269" t="str">
        <f>IF(Table13[[#This Row],[prediction_s]]=0,"none",
IF(AND(Table13[[#This Row],[prediction_s]]=1,Table13[[#This Row],[y_s]]=1),TRUE,FALSE))</f>
        <v>none</v>
      </c>
    </row>
    <row r="270" spans="1:17" x14ac:dyDescent="0.25">
      <c r="A270" s="1">
        <v>45036.541666666664</v>
      </c>
      <c r="B270">
        <v>1994.309</v>
      </c>
      <c r="C270">
        <v>2001.067</v>
      </c>
      <c r="D270">
        <v>1994.309</v>
      </c>
      <c r="E270">
        <v>1999.1479999999999</v>
      </c>
      <c r="F270">
        <v>1</v>
      </c>
      <c r="G270">
        <v>278360128</v>
      </c>
      <c r="H270">
        <v>1999.271</v>
      </c>
      <c r="I270">
        <v>0</v>
      </c>
      <c r="J270">
        <v>5.5380000000000109</v>
      </c>
      <c r="K270">
        <v>-6.7719999999999345</v>
      </c>
      <c r="L270">
        <f t="shared" si="4"/>
        <v>0</v>
      </c>
      <c r="M270">
        <v>5.5380000000000109</v>
      </c>
      <c r="N270">
        <v>-6.7719999999999345</v>
      </c>
      <c r="O270">
        <f>IF(AND(Table13[[#This Row],[low_dif_s]]&lt;-4.3,Table13[[#This Row],[high_dif_s]]&lt;3.3),1,0)</f>
        <v>0</v>
      </c>
      <c r="P270" t="b">
        <f>IF(Table13[[#This Row],[prediction]]=0,"none",
IF(AND(Table13[[#This Row],[prediction]]=1,Table13[[#This Row],[y_l]]=1),TRUE,FALSE))</f>
        <v>0</v>
      </c>
      <c r="Q270" t="str">
        <f>IF(Table13[[#This Row],[prediction_s]]=0,"none",
IF(AND(Table13[[#This Row],[prediction_s]]=1,Table13[[#This Row],[y_s]]=1),TRUE,FALSE))</f>
        <v>none</v>
      </c>
    </row>
    <row r="271" spans="1:17" x14ac:dyDescent="0.25">
      <c r="A271" s="1">
        <v>45036.583333333336</v>
      </c>
      <c r="B271">
        <v>1999.1780000000001</v>
      </c>
      <c r="C271">
        <v>1999.93</v>
      </c>
      <c r="D271">
        <v>1995.4860000000001</v>
      </c>
      <c r="E271">
        <v>1997.1669999999999</v>
      </c>
      <c r="F271">
        <v>0</v>
      </c>
      <c r="G271" t="s">
        <v>9</v>
      </c>
      <c r="H271" t="s">
        <v>9</v>
      </c>
      <c r="I271">
        <v>0</v>
      </c>
      <c r="J271">
        <v>7.5190000000000055</v>
      </c>
      <c r="K271">
        <v>-4.79099999999994</v>
      </c>
      <c r="L271">
        <f t="shared" si="4"/>
        <v>0</v>
      </c>
      <c r="M271">
        <v>7.5190000000000055</v>
      </c>
      <c r="N271">
        <v>-4.79099999999994</v>
      </c>
      <c r="O271">
        <f>IF(AND(Table13[[#This Row],[low_dif_s]]&lt;-4.3,Table13[[#This Row],[high_dif_s]]&lt;3.3),1,0)</f>
        <v>0</v>
      </c>
      <c r="P271" t="str">
        <f>IF(Table13[[#This Row],[prediction]]=0,"none",
IF(AND(Table13[[#This Row],[prediction]]=1,Table13[[#This Row],[y_l]]=1),TRUE,FALSE))</f>
        <v>none</v>
      </c>
      <c r="Q271" t="str">
        <f>IF(Table13[[#This Row],[prediction_s]]=0,"none",
IF(AND(Table13[[#This Row],[prediction_s]]=1,Table13[[#This Row],[y_s]]=1),TRUE,FALSE))</f>
        <v>none</v>
      </c>
    </row>
    <row r="272" spans="1:17" x14ac:dyDescent="0.25">
      <c r="A272" s="1">
        <v>45036.625</v>
      </c>
      <c r="B272">
        <v>1997.1780000000001</v>
      </c>
      <c r="C272">
        <v>1999.0650000000001</v>
      </c>
      <c r="D272">
        <v>1994.5150000000001</v>
      </c>
      <c r="E272">
        <v>1996.6890000000001</v>
      </c>
      <c r="F272">
        <v>0</v>
      </c>
      <c r="G272" t="s">
        <v>9</v>
      </c>
      <c r="H272" t="s">
        <v>9</v>
      </c>
      <c r="I272">
        <v>0</v>
      </c>
      <c r="J272">
        <v>14.532999999999902</v>
      </c>
      <c r="K272">
        <v>-4.3130000000001019</v>
      </c>
      <c r="L272">
        <f t="shared" si="4"/>
        <v>0</v>
      </c>
      <c r="M272">
        <v>14.532999999999902</v>
      </c>
      <c r="N272">
        <v>-4.3130000000001019</v>
      </c>
      <c r="O272">
        <f>IF(AND(Table13[[#This Row],[low_dif_s]]&lt;-4.3,Table13[[#This Row],[high_dif_s]]&lt;3.3),1,0)</f>
        <v>0</v>
      </c>
      <c r="P272" t="str">
        <f>IF(Table13[[#This Row],[prediction]]=0,"none",
IF(AND(Table13[[#This Row],[prediction]]=1,Table13[[#This Row],[y_l]]=1),TRUE,FALSE))</f>
        <v>none</v>
      </c>
      <c r="Q272" t="str">
        <f>IF(Table13[[#This Row],[prediction_s]]=0,"none",
IF(AND(Table13[[#This Row],[prediction_s]]=1,Table13[[#This Row],[y_s]]=1),TRUE,FALSE))</f>
        <v>none</v>
      </c>
    </row>
    <row r="273" spans="1:17" x14ac:dyDescent="0.25">
      <c r="A273" s="1">
        <v>45036.666666666664</v>
      </c>
      <c r="B273">
        <v>1996.6679999999999</v>
      </c>
      <c r="C273">
        <v>2000.163</v>
      </c>
      <c r="D273">
        <v>1992.376</v>
      </c>
      <c r="E273">
        <v>1999.5540000000001</v>
      </c>
      <c r="F273">
        <v>0</v>
      </c>
      <c r="G273" t="s">
        <v>9</v>
      </c>
      <c r="H273" t="s">
        <v>9</v>
      </c>
      <c r="I273">
        <v>0</v>
      </c>
      <c r="J273">
        <v>11.667999999999893</v>
      </c>
      <c r="K273">
        <v>-2.11200000000008</v>
      </c>
      <c r="L273">
        <f t="shared" si="4"/>
        <v>1</v>
      </c>
      <c r="M273">
        <v>11.667999999999893</v>
      </c>
      <c r="N273">
        <v>-2.11200000000008</v>
      </c>
      <c r="O273">
        <f>IF(AND(Table13[[#This Row],[low_dif_s]]&lt;-4.3,Table13[[#This Row],[high_dif_s]]&lt;3.3),1,0)</f>
        <v>0</v>
      </c>
      <c r="P273" t="str">
        <f>IF(Table13[[#This Row],[prediction]]=0,"none",
IF(AND(Table13[[#This Row],[prediction]]=1,Table13[[#This Row],[y_l]]=1),TRUE,FALSE))</f>
        <v>none</v>
      </c>
      <c r="Q273" t="str">
        <f>IF(Table13[[#This Row],[prediction_s]]=0,"none",
IF(AND(Table13[[#This Row],[prediction_s]]=1,Table13[[#This Row],[y_s]]=1),TRUE,FALSE))</f>
        <v>none</v>
      </c>
    </row>
    <row r="274" spans="1:17" x14ac:dyDescent="0.25">
      <c r="A274" s="1">
        <v>45036.708333333336</v>
      </c>
      <c r="B274">
        <v>1999.5840000000001</v>
      </c>
      <c r="C274">
        <v>2004.6859999999999</v>
      </c>
      <c r="D274">
        <v>1999.5609999999999</v>
      </c>
      <c r="E274">
        <v>2003.5820000000001</v>
      </c>
      <c r="F274">
        <v>1</v>
      </c>
      <c r="G274">
        <v>278500304</v>
      </c>
      <c r="H274">
        <v>2003.56</v>
      </c>
      <c r="I274">
        <v>0</v>
      </c>
      <c r="J274">
        <v>7.6399999999998727</v>
      </c>
      <c r="K274">
        <v>-6.1400000000001</v>
      </c>
      <c r="L274">
        <f t="shared" si="4"/>
        <v>0</v>
      </c>
      <c r="M274">
        <v>7.6399999999998727</v>
      </c>
      <c r="N274">
        <v>-6.1400000000001</v>
      </c>
      <c r="O274">
        <f>IF(AND(Table13[[#This Row],[low_dif_s]]&lt;-4.3,Table13[[#This Row],[high_dif_s]]&lt;3.3),1,0)</f>
        <v>0</v>
      </c>
      <c r="P274" t="b">
        <f>IF(Table13[[#This Row],[prediction]]=0,"none",
IF(AND(Table13[[#This Row],[prediction]]=1,Table13[[#This Row],[y_l]]=1),TRUE,FALSE))</f>
        <v>0</v>
      </c>
      <c r="Q274" t="str">
        <f>IF(Table13[[#This Row],[prediction_s]]=0,"none",
IF(AND(Table13[[#This Row],[prediction_s]]=1,Table13[[#This Row],[y_s]]=1),TRUE,FALSE))</f>
        <v>none</v>
      </c>
    </row>
    <row r="275" spans="1:17" x14ac:dyDescent="0.25">
      <c r="A275" s="1">
        <v>45036.75</v>
      </c>
      <c r="B275">
        <v>2003.55</v>
      </c>
      <c r="C275">
        <v>2004.6089999999999</v>
      </c>
      <c r="D275">
        <v>2000.9960000000001</v>
      </c>
      <c r="E275">
        <v>2001.0820000000001</v>
      </c>
      <c r="F275">
        <v>0</v>
      </c>
      <c r="G275">
        <v>278525563</v>
      </c>
      <c r="H275">
        <v>2001.1469999999999</v>
      </c>
      <c r="I275">
        <v>1</v>
      </c>
      <c r="J275">
        <v>10.139999999999873</v>
      </c>
      <c r="K275">
        <v>-3.6400000000001</v>
      </c>
      <c r="L275">
        <f t="shared" si="4"/>
        <v>0</v>
      </c>
      <c r="M275">
        <v>10.139999999999873</v>
      </c>
      <c r="N275">
        <v>-3.6400000000001</v>
      </c>
      <c r="O275">
        <f>IF(AND(Table13[[#This Row],[low_dif_s]]&lt;-4.3,Table13[[#This Row],[high_dif_s]]&lt;3.3),1,0)</f>
        <v>0</v>
      </c>
      <c r="P275" t="str">
        <f>IF(Table13[[#This Row],[prediction]]=0,"none",
IF(AND(Table13[[#This Row],[prediction]]=1,Table13[[#This Row],[y_l]]=1),TRUE,FALSE))</f>
        <v>none</v>
      </c>
      <c r="Q275" t="b">
        <f>IF(Table13[[#This Row],[prediction_s]]=0,"none",
IF(AND(Table13[[#This Row],[prediction_s]]=1,Table13[[#This Row],[y_s]]=1),TRUE,FALSE))</f>
        <v>0</v>
      </c>
    </row>
    <row r="276" spans="1:17" x14ac:dyDescent="0.25">
      <c r="A276" s="1">
        <v>45036.791666666664</v>
      </c>
      <c r="B276">
        <v>2001.114</v>
      </c>
      <c r="C276">
        <v>2011.222</v>
      </c>
      <c r="D276">
        <v>1997.442</v>
      </c>
      <c r="E276">
        <v>2006.788</v>
      </c>
      <c r="F276">
        <v>1</v>
      </c>
      <c r="G276">
        <v>278584394</v>
      </c>
      <c r="H276">
        <v>2006.749</v>
      </c>
      <c r="I276">
        <v>0</v>
      </c>
      <c r="J276">
        <v>-2006.788</v>
      </c>
      <c r="K276">
        <v>-2006.788</v>
      </c>
      <c r="L276">
        <f t="shared" si="4"/>
        <v>0</v>
      </c>
      <c r="M276">
        <v>-2006.788</v>
      </c>
      <c r="N276">
        <v>-2006.788</v>
      </c>
      <c r="O276">
        <f>IF(AND(Table13[[#This Row],[low_dif_s]]&lt;-4.3,Table13[[#This Row],[high_dif_s]]&lt;3.3),1,0)</f>
        <v>1</v>
      </c>
      <c r="P276" t="b">
        <f>IF(Table13[[#This Row],[prediction]]=0,"none",
IF(AND(Table13[[#This Row],[prediction]]=1,Table13[[#This Row],[y_l]]=1),TRUE,FALSE))</f>
        <v>0</v>
      </c>
      <c r="Q276" t="str">
        <f>IF(Table13[[#This Row],[prediction_s]]=0,"none",
IF(AND(Table13[[#This Row],[prediction_s]]=1,Table13[[#This Row],[y_s]]=1),TRUE,FALSE))</f>
        <v>none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Pongpisut Kongdan</dc:creator>
  <cp:lastModifiedBy>Pongpisut Kongdan</cp:lastModifiedBy>
  <dcterms:created xsi:type="dcterms:W3CDTF">2023-04-20T13:21:13Z</dcterms:created>
  <dcterms:modified xsi:type="dcterms:W3CDTF">2023-04-21T08:27:56Z</dcterms:modified>
</cp:coreProperties>
</file>