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diaplan" sheetId="1" r:id="rId1"/>
  </sheets>
  <calcPr calcId="124519" fullCalcOnLoad="1"/>
</workbook>
</file>

<file path=xl/sharedStrings.xml><?xml version="1.0" encoding="utf-8"?>
<sst xmlns="http://schemas.openxmlformats.org/spreadsheetml/2006/main" count="213" uniqueCount="93">
  <si>
    <t>Client Name</t>
  </si>
  <si>
    <t>Campaign Description</t>
  </si>
  <si>
    <t>Franchise Name</t>
  </si>
  <si>
    <t>Campaign Type</t>
  </si>
  <si>
    <t>Product Name</t>
  </si>
  <si>
    <t>Product Detail</t>
  </si>
  <si>
    <t>Campaign Timing</t>
  </si>
  <si>
    <t>Year</t>
  </si>
  <si>
    <t>Campaign Region</t>
  </si>
  <si>
    <t>Campaign ID</t>
  </si>
  <si>
    <t>Campaign Name</t>
  </si>
  <si>
    <t>Partner Name</t>
  </si>
  <si>
    <t>Package Description</t>
  </si>
  <si>
    <t>Placement Description</t>
  </si>
  <si>
    <t>Ad Size (WxH)</t>
  </si>
  <si>
    <t>Ad Type</t>
  </si>
  <si>
    <t>Device</t>
  </si>
  <si>
    <t>Country</t>
  </si>
  <si>
    <t>Start Date</t>
  </si>
  <si>
    <t>End Date</t>
  </si>
  <si>
    <t>Buy Model</t>
  </si>
  <si>
    <t>Planned Impressions Multiplier</t>
  </si>
  <si>
    <t>Planned Impressions</t>
  </si>
  <si>
    <t>Planned Units (eg. CPV, CPE, CPI)</t>
  </si>
  <si>
    <t>CPM / Cost Per Unit</t>
  </si>
  <si>
    <t>Planned Net Cost</t>
  </si>
  <si>
    <t>Planned SOV %</t>
  </si>
  <si>
    <t>Reporting Source</t>
  </si>
  <si>
    <t>Agency Fee Rate</t>
  </si>
  <si>
    <t>Agency Fee Cost</t>
  </si>
  <si>
    <t>Ad Verification Rate</t>
  </si>
  <si>
    <t>Ad Verification Cost</t>
  </si>
  <si>
    <t>Verification Buffer Amount</t>
  </si>
  <si>
    <t>Verification Buffer Total</t>
  </si>
  <si>
    <t>Reporting Fee Rate</t>
  </si>
  <si>
    <t>Reporting Fee Cost</t>
  </si>
  <si>
    <t>Service Fee Rate</t>
  </si>
  <si>
    <t>Service Fee Cost</t>
  </si>
  <si>
    <t>Ad Serving Type</t>
  </si>
  <si>
    <t>Ad Serving Rate</t>
  </si>
  <si>
    <t>Ad Serving Cost</t>
  </si>
  <si>
    <t>Ad Serving Buffer Amount</t>
  </si>
  <si>
    <t>Ad Server Buffer Total</t>
  </si>
  <si>
    <t>Total Cost</t>
  </si>
  <si>
    <t>Targeting</t>
  </si>
  <si>
    <t>Placement Phase (If Needed)</t>
  </si>
  <si>
    <t>Placement Objective (If Needed)</t>
  </si>
  <si>
    <t>KPI (If Needed)</t>
  </si>
  <si>
    <t>Creative (If Needed)</t>
  </si>
  <si>
    <t>Copy (If Needed)</t>
  </si>
  <si>
    <t>Placement Name</t>
  </si>
  <si>
    <t>DCM Link</t>
  </si>
  <si>
    <t>Length</t>
  </si>
  <si>
    <t>Twitter Card Name</t>
  </si>
  <si>
    <t>Self Serve Campaign Name</t>
  </si>
  <si>
    <t>Clickthrough UTM</t>
  </si>
  <si>
    <t>Base URL</t>
  </si>
  <si>
    <t>UTM_Source</t>
  </si>
  <si>
    <t>Source</t>
  </si>
  <si>
    <t>UTM_Medium</t>
  </si>
  <si>
    <t>Medium</t>
  </si>
  <si>
    <t>UTM_Term</t>
  </si>
  <si>
    <t>Term</t>
  </si>
  <si>
    <t>UTM_Content</t>
  </si>
  <si>
    <t>Content</t>
  </si>
  <si>
    <t>UTM_Campaign</t>
  </si>
  <si>
    <t>Campaign</t>
  </si>
  <si>
    <t>a</t>
  </si>
  <si>
    <t>Ad 4Game</t>
  </si>
  <si>
    <t>New Users</t>
  </si>
  <si>
    <t>Targeted Prospecting</t>
  </si>
  <si>
    <t>728x90</t>
  </si>
  <si>
    <t>banner</t>
  </si>
  <si>
    <t>crossdevice</t>
  </si>
  <si>
    <t>aunz</t>
  </si>
  <si>
    <t>CPC</t>
  </si>
  <si>
    <t>1</t>
  </si>
  <si>
    <t>A</t>
  </si>
  <si>
    <t>Click Tracker</t>
  </si>
  <si>
    <t>anime</t>
  </si>
  <si>
    <t>accolades15sec</t>
  </si>
  <si>
    <t>Copy2</t>
  </si>
  <si>
    <t>Exmox</t>
  </si>
  <si>
    <t>Broad Prospecting</t>
  </si>
  <si>
    <t>320x50</t>
  </si>
  <si>
    <t>br</t>
  </si>
  <si>
    <t>Tracking</t>
  </si>
  <si>
    <t>video</t>
  </si>
  <si>
    <t>gdn</t>
  </si>
  <si>
    <t>us</t>
  </si>
  <si>
    <t>V</t>
  </si>
  <si>
    <t>pcgamer</t>
  </si>
  <si>
    <t>Copy1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</si>
</sst>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O14" totalsRowShown="0">
  <autoFilter ref="A1:BO14"/>
  <tableColumns count="67">
    <tableColumn id="1" name="Client Name"/>
    <tableColumn id="2" name="Campaign Description"/>
    <tableColumn id="3" name="Franchise Name"/>
    <tableColumn id="4" name="Campaign Type"/>
    <tableColumn id="5" name="Product Name"/>
    <tableColumn id="6" name="Product Detail"/>
    <tableColumn id="7" name="Campaign Timing"/>
    <tableColumn id="8" name="Year"/>
    <tableColumn id="9" name="Campaign Region"/>
    <tableColumn id="10" name="Campaign ID"/>
    <tableColumn id="11" name="Campaign Name"/>
    <tableColumn id="12" name="Partner Name"/>
    <tableColumn id="13" name="Package Description"/>
    <tableColumn id="14" name="Placement Description"/>
    <tableColumn id="15" name="Ad Size (WxH)"/>
    <tableColumn id="16" name="Ad Type"/>
    <tableColumn id="17" name="Device"/>
    <tableColumn id="18" name="Country"/>
    <tableColumn id="19" name="Start Date"/>
    <tableColumn id="20" name="End Date"/>
    <tableColumn id="21" name="Buy Model"/>
    <tableColumn id="22" name="Planned Impressions Multiplier"/>
    <tableColumn id="23" name="Planned Impressions"/>
    <tableColumn id="24" name="Planned Units (eg. CPV, CPE, CPI)"/>
    <tableColumn id="25" name="CPM / Cost Per Unit"/>
    <tableColumn id="26" name="Planned Net Cost"/>
    <tableColumn id="27" name="Planned SOV %"/>
    <tableColumn id="28" name="Reporting Source"/>
    <tableColumn id="29" name="Agency Fee Rate"/>
    <tableColumn id="30" name="Agency Fee Cost"/>
    <tableColumn id="31" name="Ad Verification Rate"/>
    <tableColumn id="32" name="Ad Verification Cost"/>
    <tableColumn id="33" name="Verification Buffer Amount"/>
    <tableColumn id="34" name="Verification Buffer Total"/>
    <tableColumn id="35" name="Reporting Fee Rate"/>
    <tableColumn id="36" name="Reporting Fee Cost"/>
    <tableColumn id="37" name="Service Fee Rate"/>
    <tableColumn id="38" name="Service Fee Cost"/>
    <tableColumn id="39" name="Ad Serving Type"/>
    <tableColumn id="40" name="Ad Serving Rate"/>
    <tableColumn id="41" name="Ad Serving Cost"/>
    <tableColumn id="42" name="Ad Serving Buffer Amount"/>
    <tableColumn id="43" name="Ad Server Buffer Total"/>
    <tableColumn id="44" name="Total Cost"/>
    <tableColumn id="45" name="Targeting"/>
    <tableColumn id="46" name="Placement Phase (If Needed)"/>
    <tableColumn id="47" name="Placement Objective (If Needed)"/>
    <tableColumn id="48" name="KPI (If Needed)"/>
    <tableColumn id="49" name="Creative (If Needed)"/>
    <tableColumn id="50" name="Copy (If Needed)"/>
    <tableColumn id="51" name="Placement Name"/>
    <tableColumn id="52" name="DCM Link"/>
    <tableColumn id="53" name="Length"/>
    <tableColumn id="54" name="Twitter Card Name"/>
    <tableColumn id="55" name="Self Serve Campaign Name"/>
    <tableColumn id="56" name="Clickthrough UTM"/>
    <tableColumn id="57" name="Base URL"/>
    <tableColumn id="58" name="UTM_Source"/>
    <tableColumn id="59" name="Source"/>
    <tableColumn id="60" name="UTM_Medium"/>
    <tableColumn id="61" name="Medium"/>
    <tableColumn id="62" name="UTM_Term"/>
    <tableColumn id="63" name="Term"/>
    <tableColumn id="64" name="UTM_Content"/>
    <tableColumn id="65" name="Content"/>
    <tableColumn id="66" name="UTM_Campaign"/>
    <tableColumn id="67" name="Campaig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O5"/>
  <sheetViews>
    <sheetView tabSelected="1" workbookViewId="0"/>
  </sheetViews>
  <sheetFormatPr defaultRowHeight="15"/>
  <sheetData>
    <row r="1" spans="1:6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</row>
    <row r="2" spans="1:67">
      <c r="A2" t="s">
        <v>67</v>
      </c>
      <c r="B2" t="s">
        <v>67</v>
      </c>
      <c r="C2" t="s">
        <v>67</v>
      </c>
      <c r="D2" t="s">
        <v>67</v>
      </c>
      <c r="E2" t="s">
        <v>67</v>
      </c>
      <c r="F2" t="s">
        <v>67</v>
      </c>
      <c r="G2" t="s">
        <v>67</v>
      </c>
      <c r="H2" t="s">
        <v>67</v>
      </c>
      <c r="I2" t="s">
        <v>67</v>
      </c>
      <c r="J2" t="s">
        <v>67</v>
      </c>
      <c r="K2">
        <f>CONCATENATE(Table1[@[Franchise Name]],"_",Table1[@[Campaign Type]],"_",Table1[@[Product Name]],"_",Table1[@[Campaign Timing]],"_",Table1[@[Year]],"_",Table1[@[Campaign Region]])</f>
        <v>0</v>
      </c>
      <c r="L2" t="s">
        <v>68</v>
      </c>
      <c r="M2" t="s">
        <v>69</v>
      </c>
      <c r="N2" t="s">
        <v>70</v>
      </c>
      <c r="O2" t="s">
        <v>71</v>
      </c>
      <c r="P2" t="s">
        <v>72</v>
      </c>
      <c r="Q2" t="s">
        <v>73</v>
      </c>
      <c r="R2" t="s">
        <v>74</v>
      </c>
      <c r="U2" t="s">
        <v>75</v>
      </c>
      <c r="V2" t="s">
        <v>76</v>
      </c>
      <c r="W2">
        <f>IF(Table1[@[Ad Size (WxH)]]="PKG","",CONCATENATE(Table1[@[Campaign ID]],"_",Table1[@[Partner Name]],"_",Table1[@[Country]],"_",Table1[@[Targeting]],"_",Table1[@[Creative (If Needed)]],"_",Table1[@[Copy (If Needed)]],"_",Table1[@[Buy Model]],"_",Table1[@[CPM / Cost Per Unit]],"_",Table1[@[Start Date]],"_",Table1[@[Ad Serving Type]],"_",Table1[@[Reporting Fee Rate]],"_",Table1[@[KPI (If Needed)]],"_",Table1[@[Placement Objective (If Needed)]],"_",Table1[@[Placement Phase (If Needed)]],"_",Table1[@[Service Fee Rate]],"_",Table1[@[Ad Verification Rate]],"_",Table1[@[Reporting Source]],"_",Table1[@[Device]],"_",Table1[@[Ad Size (WxH)]],"_",Table1[@[Ad Type]],"_",Table1[@[Placement Description]],"_",Table1[@[Package Description]]))</f>
        <v>0</v>
      </c>
      <c r="X2">
        <f>Table1[@[Planned Net Cost]]/Table1[@[Planned Impressions Multiplier]]*1000</f>
        <v>0</v>
      </c>
      <c r="Y2" t="s">
        <v>76</v>
      </c>
      <c r="Z2" t="s">
        <v>76</v>
      </c>
      <c r="AA2" t="s">
        <v>76</v>
      </c>
      <c r="AB2" t="s">
        <v>77</v>
      </c>
      <c r="AC2" t="s">
        <v>67</v>
      </c>
      <c r="AD2">
        <f>Table1[@[Planned Net Cost]]/Table1[@[CPM / Cost Per Unit]]</f>
        <v>0</v>
      </c>
      <c r="AE2" t="s">
        <v>76</v>
      </c>
      <c r="AF2">
        <f>Table1[@[Agency Fee Rate]]*Table1[@[Planned Net Cost]]</f>
        <v>0</v>
      </c>
      <c r="AG2" t="s">
        <v>67</v>
      </c>
      <c r="AH2">
        <f>Table1[@[Ad Verification Rate]]*(Table1[@[Planned Impressions]]/1000)</f>
        <v>0</v>
      </c>
      <c r="AI2" t="s">
        <v>76</v>
      </c>
      <c r="AJ2">
        <f>Table1[@[Ad Serving Rate]]*(Table1[@[Planned Impressions]]/1000)</f>
        <v>0</v>
      </c>
      <c r="AK2" t="s">
        <v>67</v>
      </c>
      <c r="AL2">
        <f>Table1[@[Ad Verification Cost]]*(Table1[@[Verification Buffer Amount]])</f>
        <v>0</v>
      </c>
      <c r="AM2" t="s">
        <v>78</v>
      </c>
      <c r="AN2" t="s">
        <v>76</v>
      </c>
      <c r="AO2">
        <f>CONCATENATE(Table1[@[Campaign ID]],"_",Table1[@[Campaign Type]],"_",Table1[@[Partner Name]],"_",Table1[@[Country]],"_",Table1[@[Creative (If Needed)]])</f>
        <v>0</v>
      </c>
      <c r="AP2" t="s">
        <v>67</v>
      </c>
      <c r="AQ2">
        <f>Table1[@[Reporting Fee Rate]]*(Table1[@[Planned Impressions]]/1000)</f>
        <v>0</v>
      </c>
      <c r="AR2">
        <f>(Table1[@[Ad Serving Cost]]+Table1[@[Ad Server Buffer Total]])*Table1[@[Service Fee Rate]]</f>
        <v>0</v>
      </c>
      <c r="AS2" t="s">
        <v>79</v>
      </c>
      <c r="AT2" t="s">
        <v>67</v>
      </c>
      <c r="AU2" t="s">
        <v>67</v>
      </c>
      <c r="AV2" t="s">
        <v>76</v>
      </c>
      <c r="AW2" t="s">
        <v>80</v>
      </c>
      <c r="AX2" t="s">
        <v>81</v>
      </c>
      <c r="AY2">
        <f>Table1[@[Ad Serving Buffer Amount]]*Table1[@[Ad Serving Cost]]</f>
        <v>0</v>
      </c>
      <c r="BC2">
        <f>SUM(Table1[@[Ad Server Buffer Total]],Table1[@[Reporting Fee Cost]],Table1[@[Service Fee Cost]],Table1[@[Ad Serving Cost]],Table1[@[Ad Verification Cost]],Table1[@[Verification Buffer Total]],Table1[@[Agency Fee Cost]],Table1[@[Planned Net Cost]])</f>
        <v>0</v>
      </c>
    </row>
    <row r="3" spans="1:67">
      <c r="A3" t="s">
        <v>67</v>
      </c>
      <c r="B3" t="s">
        <v>67</v>
      </c>
      <c r="C3" t="s">
        <v>67</v>
      </c>
      <c r="D3" t="s">
        <v>67</v>
      </c>
      <c r="E3" t="s">
        <v>67</v>
      </c>
      <c r="F3" t="s">
        <v>67</v>
      </c>
      <c r="G3" t="s">
        <v>67</v>
      </c>
      <c r="H3" t="s">
        <v>67</v>
      </c>
      <c r="I3" t="s">
        <v>67</v>
      </c>
      <c r="J3" t="s">
        <v>67</v>
      </c>
      <c r="K3">
        <f>CONCATENATE(Table1[@[Franchise Name]],"_",Table1[@[Campaign Type]],"_",Table1[@[Product Name]],"_",Table1[@[Campaign Timing]],"_",Table1[@[Year]],"_",Table1[@[Campaign Region]])</f>
        <v>0</v>
      </c>
      <c r="L3" t="s">
        <v>82</v>
      </c>
      <c r="M3" t="s">
        <v>83</v>
      </c>
      <c r="N3" t="s">
        <v>70</v>
      </c>
      <c r="O3" t="s">
        <v>84</v>
      </c>
      <c r="P3" t="s">
        <v>72</v>
      </c>
      <c r="Q3" t="s">
        <v>73</v>
      </c>
      <c r="R3" t="s">
        <v>85</v>
      </c>
      <c r="U3" t="s">
        <v>75</v>
      </c>
      <c r="V3" t="s">
        <v>76</v>
      </c>
      <c r="W3">
        <f>IF(Table1[@[Ad Size (WxH)]]="PKG","",CONCATENATE(Table1[@[Campaign ID]],"_",Table1[@[Partner Name]],"_",Table1[@[Country]],"_",Table1[@[Targeting]],"_",Table1[@[Creative (If Needed)]],"_",Table1[@[Copy (If Needed)]],"_",Table1[@[Buy Model]],"_",Table1[@[CPM / Cost Per Unit]],"_",Table1[@[Start Date]],"_",Table1[@[Ad Serving Type]],"_",Table1[@[Reporting Fee Rate]],"_",Table1[@[KPI (If Needed)]],"_",Table1[@[Placement Objective (If Needed)]],"_",Table1[@[Placement Phase (If Needed)]],"_",Table1[@[Service Fee Rate]],"_",Table1[@[Ad Verification Rate]],"_",Table1[@[Reporting Source]],"_",Table1[@[Device]],"_",Table1[@[Ad Size (WxH)]],"_",Table1[@[Ad Type]],"_",Table1[@[Placement Description]],"_",Table1[@[Package Description]]))</f>
        <v>0</v>
      </c>
      <c r="X3">
        <f>Table1[@[Planned Net Cost]]/Table1[@[Planned Impressions Multiplier]]*1000</f>
        <v>0</v>
      </c>
      <c r="Y3" t="s">
        <v>76</v>
      </c>
      <c r="Z3" t="s">
        <v>76</v>
      </c>
      <c r="AA3" t="s">
        <v>76</v>
      </c>
      <c r="AB3" t="s">
        <v>77</v>
      </c>
      <c r="AC3" t="s">
        <v>67</v>
      </c>
      <c r="AD3">
        <f>Table1[@[Planned Net Cost]]/Table1[@[CPM / Cost Per Unit]]</f>
        <v>0</v>
      </c>
      <c r="AE3" t="s">
        <v>76</v>
      </c>
      <c r="AF3">
        <f>Table1[@[Agency Fee Rate]]*Table1[@[Planned Net Cost]]</f>
        <v>0</v>
      </c>
      <c r="AG3" t="s">
        <v>67</v>
      </c>
      <c r="AH3">
        <f>Table1[@[Ad Verification Rate]]*(Table1[@[Planned Impressions]]/1000)</f>
        <v>0</v>
      </c>
      <c r="AI3" t="s">
        <v>76</v>
      </c>
      <c r="AJ3">
        <f>Table1[@[Ad Serving Rate]]*(Table1[@[Planned Impressions]]/1000)</f>
        <v>0</v>
      </c>
      <c r="AK3" t="s">
        <v>67</v>
      </c>
      <c r="AL3">
        <f>Table1[@[Ad Verification Cost]]*(Table1[@[Verification Buffer Amount]])</f>
        <v>0</v>
      </c>
      <c r="AM3" t="s">
        <v>86</v>
      </c>
      <c r="AN3" t="s">
        <v>76</v>
      </c>
      <c r="AO3">
        <f>CONCATENATE(Table1[@[Campaign ID]],"_",Table1[@[Campaign Type]],"_",Table1[@[Partner Name]],"_",Table1[@[Country]],"_",Table1[@[Creative (If Needed)]])</f>
        <v>0</v>
      </c>
      <c r="AP3" t="s">
        <v>67</v>
      </c>
      <c r="AQ3">
        <f>Table1[@[Reporting Fee Rate]]*(Table1[@[Planned Impressions]]/1000)</f>
        <v>0</v>
      </c>
      <c r="AR3">
        <f>(Table1[@[Ad Serving Cost]]+Table1[@[Ad Server Buffer Total]])*Table1[@[Service Fee Rate]]</f>
        <v>0</v>
      </c>
      <c r="AS3" t="s">
        <v>79</v>
      </c>
      <c r="AT3" t="s">
        <v>67</v>
      </c>
      <c r="AU3" t="s">
        <v>67</v>
      </c>
      <c r="AV3" t="s">
        <v>76</v>
      </c>
      <c r="AW3" t="s">
        <v>80</v>
      </c>
      <c r="AX3" t="s">
        <v>81</v>
      </c>
      <c r="AY3">
        <f>Table1[@[Ad Serving Buffer Amount]]*Table1[@[Ad Serving Cost]]</f>
        <v>0</v>
      </c>
      <c r="BC3">
        <f>SUM(Table1[@[Ad Server Buffer Total]],Table1[@[Reporting Fee Cost]],Table1[@[Service Fee Cost]],Table1[@[Ad Serving Cost]],Table1[@[Ad Verification Cost]],Table1[@[Verification Buffer Total]],Table1[@[Agency Fee Cost]],Table1[@[Planned Net Cost]])</f>
        <v>0</v>
      </c>
    </row>
    <row r="4" spans="1:67">
      <c r="A4" t="s">
        <v>67</v>
      </c>
      <c r="B4" t="s">
        <v>67</v>
      </c>
      <c r="C4" t="s">
        <v>67</v>
      </c>
      <c r="D4" t="s">
        <v>67</v>
      </c>
      <c r="E4" t="s">
        <v>67</v>
      </c>
      <c r="F4" t="s">
        <v>67</v>
      </c>
      <c r="G4" t="s">
        <v>67</v>
      </c>
      <c r="H4" t="s">
        <v>67</v>
      </c>
      <c r="I4" t="s">
        <v>67</v>
      </c>
      <c r="J4" t="s">
        <v>67</v>
      </c>
      <c r="K4">
        <f>CONCATENATE(Table1[@[Franchise Name]],"_",Table1[@[Campaign Type]],"_",Table1[@[Product Name]],"_",Table1[@[Campaign Timing]],"_",Table1[@[Year]],"_",Table1[@[Campaign Region]])</f>
        <v>0</v>
      </c>
      <c r="L4" t="s">
        <v>82</v>
      </c>
      <c r="M4" t="s">
        <v>83</v>
      </c>
      <c r="N4" t="s">
        <v>70</v>
      </c>
      <c r="O4" t="s">
        <v>84</v>
      </c>
      <c r="P4" t="s">
        <v>87</v>
      </c>
      <c r="Q4" t="s">
        <v>73</v>
      </c>
      <c r="R4" t="s">
        <v>85</v>
      </c>
      <c r="U4" t="s">
        <v>75</v>
      </c>
      <c r="V4">
        <v>0</v>
      </c>
      <c r="W4">
        <f>IF(Table1[@[Ad Size (WxH)]]="PKG","",CONCATENATE(Table1[@[Campaign ID]],"_",Table1[@[Partner Name]],"_",Table1[@[Country]],"_",Table1[@[Targeting]],"_",Table1[@[Creative (If Needed)]],"_",Table1[@[Copy (If Needed)]],"_",Table1[@[Buy Model]],"_",Table1[@[CPM / Cost Per Unit]],"_",Table1[@[Start Date]],"_",Table1[@[Ad Serving Type]],"_",Table1[@[Reporting Fee Rate]],"_",Table1[@[KPI (If Needed)]],"_",Table1[@[Placement Objective (If Needed)]],"_",Table1[@[Placement Phase (If Needed)]],"_",Table1[@[Service Fee Rate]],"_",Table1[@[Ad Verification Rate]],"_",Table1[@[Reporting Source]],"_",Table1[@[Device]],"_",Table1[@[Ad Size (WxH)]],"_",Table1[@[Ad Type]],"_",Table1[@[Placement Description]],"_",Table1[@[Package Description]]))</f>
        <v>0</v>
      </c>
      <c r="X4">
        <f>Table1[@[Planned Net Cost]]/Table1[@[Planned Impressions Multiplier]]*1000</f>
        <v>0</v>
      </c>
      <c r="Y4" t="s">
        <v>76</v>
      </c>
      <c r="Z4">
        <v>0</v>
      </c>
      <c r="AA4" t="s">
        <v>76</v>
      </c>
      <c r="AB4" t="s">
        <v>77</v>
      </c>
      <c r="AC4" t="s">
        <v>67</v>
      </c>
      <c r="AD4">
        <f>Table1[@[Planned Net Cost]]/Table1[@[CPM / Cost Per Unit]]</f>
        <v>0</v>
      </c>
      <c r="AE4" t="s">
        <v>76</v>
      </c>
      <c r="AF4">
        <f>Table1[@[Agency Fee Rate]]*Table1[@[Planned Net Cost]]</f>
        <v>0</v>
      </c>
      <c r="AG4" t="s">
        <v>67</v>
      </c>
      <c r="AH4">
        <f>Table1[@[Ad Verification Rate]]*(Table1[@[Planned Impressions]]/1000)</f>
        <v>0</v>
      </c>
      <c r="AI4" t="s">
        <v>76</v>
      </c>
      <c r="AJ4">
        <f>Table1[@[Ad Serving Rate]]*(Table1[@[Planned Impressions]]/1000)</f>
        <v>0</v>
      </c>
      <c r="AK4" t="s">
        <v>67</v>
      </c>
      <c r="AL4">
        <f>Table1[@[Ad Verification Cost]]*(Table1[@[Verification Buffer Amount]])</f>
        <v>0</v>
      </c>
      <c r="AM4" t="s">
        <v>86</v>
      </c>
      <c r="AN4" t="s">
        <v>76</v>
      </c>
      <c r="AO4">
        <f>CONCATENATE(Table1[@[Campaign ID]],"_",Table1[@[Campaign Type]],"_",Table1[@[Partner Name]],"_",Table1[@[Country]],"_",Table1[@[Creative (If Needed)]])</f>
        <v>0</v>
      </c>
      <c r="AP4" t="s">
        <v>67</v>
      </c>
      <c r="AQ4">
        <f>Table1[@[Reporting Fee Rate]]*(Table1[@[Planned Impressions]]/1000)</f>
        <v>0</v>
      </c>
      <c r="AR4">
        <f>(Table1[@[Ad Serving Cost]]+Table1[@[Ad Server Buffer Total]])*Table1[@[Service Fee Rate]]</f>
        <v>0</v>
      </c>
      <c r="AS4" t="s">
        <v>79</v>
      </c>
      <c r="AT4" t="s">
        <v>67</v>
      </c>
      <c r="AU4" t="s">
        <v>67</v>
      </c>
      <c r="AV4" t="s">
        <v>76</v>
      </c>
      <c r="AW4" t="s">
        <v>80</v>
      </c>
      <c r="AX4" t="s">
        <v>81</v>
      </c>
      <c r="AY4">
        <f>Table1[@[Ad Serving Buffer Amount]]*Table1[@[Ad Serving Cost]]</f>
        <v>0</v>
      </c>
      <c r="BC4">
        <f>SUM(Table1[@[Ad Server Buffer Total]],Table1[@[Reporting Fee Cost]],Table1[@[Service Fee Cost]],Table1[@[Ad Serving Cost]],Table1[@[Ad Verification Cost]],Table1[@[Verification Buffer Total]],Table1[@[Agency Fee Cost]],Table1[@[Planned Net Cost]])</f>
        <v>0</v>
      </c>
    </row>
    <row r="5" spans="1:67">
      <c r="A5" t="s">
        <v>67</v>
      </c>
      <c r="B5" t="s">
        <v>67</v>
      </c>
      <c r="C5" t="s">
        <v>67</v>
      </c>
      <c r="D5" t="s">
        <v>67</v>
      </c>
      <c r="E5" t="s">
        <v>67</v>
      </c>
      <c r="F5" t="s">
        <v>67</v>
      </c>
      <c r="G5" t="s">
        <v>67</v>
      </c>
      <c r="H5" t="s">
        <v>67</v>
      </c>
      <c r="I5" t="s">
        <v>67</v>
      </c>
      <c r="J5" t="s">
        <v>67</v>
      </c>
      <c r="K5">
        <f>CONCATENATE(Table1[@[Franchise Name]],"_",Table1[@[Campaign Type]],"_",Table1[@[Product Name]],"_",Table1[@[Campaign Timing]],"_",Table1[@[Year]],"_",Table1[@[Campaign Region]])</f>
        <v>0</v>
      </c>
      <c r="L5" t="s">
        <v>88</v>
      </c>
      <c r="M5" t="s">
        <v>83</v>
      </c>
      <c r="N5" t="s">
        <v>70</v>
      </c>
      <c r="O5" t="s">
        <v>71</v>
      </c>
      <c r="P5" t="s">
        <v>87</v>
      </c>
      <c r="Q5" t="s">
        <v>73</v>
      </c>
      <c r="R5" t="s">
        <v>89</v>
      </c>
      <c r="U5" t="s">
        <v>75</v>
      </c>
      <c r="V5" t="s">
        <v>76</v>
      </c>
      <c r="W5">
        <f>IF(Table1[@[Ad Size (WxH)]]="PKG","",CONCATENATE(Table1[@[Campaign ID]],"_",Table1[@[Partner Name]],"_",Table1[@[Country]],"_",Table1[@[Targeting]],"_",Table1[@[Creative (If Needed)]],"_",Table1[@[Copy (If Needed)]],"_",Table1[@[Buy Model]],"_",Table1[@[CPM / Cost Per Unit]],"_",Table1[@[Start Date]],"_",Table1[@[Ad Serving Type]],"_",Table1[@[Reporting Fee Rate]],"_",Table1[@[KPI (If Needed)]],"_",Table1[@[Placement Objective (If Needed)]],"_",Table1[@[Placement Phase (If Needed)]],"_",Table1[@[Service Fee Rate]],"_",Table1[@[Ad Verification Rate]],"_",Table1[@[Reporting Source]],"_",Table1[@[Device]],"_",Table1[@[Ad Size (WxH)]],"_",Table1[@[Ad Type]],"_",Table1[@[Placement Description]],"_",Table1[@[Package Description]]))</f>
        <v>0</v>
      </c>
      <c r="X5">
        <f>Table1[@[Planned Net Cost]]/Table1[@[Planned Impressions Multiplier]]*1000</f>
        <v>0</v>
      </c>
      <c r="Y5" t="s">
        <v>76</v>
      </c>
      <c r="Z5" t="s">
        <v>76</v>
      </c>
      <c r="AA5" t="s">
        <v>76</v>
      </c>
      <c r="AB5" t="s">
        <v>90</v>
      </c>
      <c r="AC5" t="s">
        <v>67</v>
      </c>
      <c r="AD5">
        <f>Table1[@[Planned Net Cost]]/Table1[@[CPM / Cost Per Unit]]</f>
        <v>0</v>
      </c>
      <c r="AE5" t="s">
        <v>76</v>
      </c>
      <c r="AF5">
        <f>Table1[@[Agency Fee Rate]]*Table1[@[Planned Net Cost]]</f>
        <v>0</v>
      </c>
      <c r="AG5" t="s">
        <v>67</v>
      </c>
      <c r="AH5">
        <f>Table1[@[Ad Verification Rate]]*(Table1[@[Planned Impressions]]/1000)</f>
        <v>0</v>
      </c>
      <c r="AI5" t="s">
        <v>76</v>
      </c>
      <c r="AJ5">
        <f>Table1[@[Ad Serving Rate]]*(Table1[@[Planned Impressions]]/1000)</f>
        <v>0</v>
      </c>
      <c r="AK5" t="s">
        <v>67</v>
      </c>
      <c r="AL5">
        <f>Table1[@[Ad Verification Cost]]*(Table1[@[Verification Buffer Amount]])</f>
        <v>0</v>
      </c>
      <c r="AM5" t="s">
        <v>86</v>
      </c>
      <c r="AN5" t="s">
        <v>76</v>
      </c>
      <c r="AO5">
        <f>CONCATENATE(Table1[@[Campaign ID]],"_",Table1[@[Campaign Type]],"_",Table1[@[Partner Name]],"_",Table1[@[Country]],"_",Table1[@[Creative (If Needed)]])</f>
        <v>0</v>
      </c>
      <c r="AP5" t="s">
        <v>67</v>
      </c>
      <c r="AQ5">
        <f>Table1[@[Reporting Fee Rate]]*(Table1[@[Planned Impressions]]/1000)</f>
        <v>0</v>
      </c>
      <c r="AR5">
        <f>(Table1[@[Ad Serving Cost]]+Table1[@[Ad Server Buffer Total]])*Table1[@[Service Fee Rate]]</f>
        <v>0</v>
      </c>
      <c r="AS5" t="s">
        <v>91</v>
      </c>
      <c r="AT5" t="s">
        <v>67</v>
      </c>
      <c r="AU5" t="s">
        <v>67</v>
      </c>
      <c r="AV5" t="s">
        <v>76</v>
      </c>
      <c r="AW5" t="s">
        <v>80</v>
      </c>
      <c r="AX5" t="s">
        <v>92</v>
      </c>
      <c r="AY5">
        <f>Table1[@[Ad Serving Buffer Amount]]*Table1[@[Ad Serving Cost]]</f>
        <v>0</v>
      </c>
      <c r="BC5">
        <f>SUM(Table1[@[Ad Server Buffer Total]],Table1[@[Reporting Fee Cost]],Table1[@[Service Fee Cost]],Table1[@[Ad Serving Cost]],Table1[@[Ad Verification Cost]],Table1[@[Verification Buffer Total]],Table1[@[Agency Fee Cost]],Table1[@[Planned Net Cost]])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mediaplan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2019-10-05T09:08:20Z</dcterms:created>
  <dcterms:modified xsi:type="dcterms:W3CDTF">2019-10-05T09:08:20Z</dcterms:modified>
</cp:coreProperties>
</file>