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zta\Desktop\Emelt informatika 2005 - 2022\2005 maj\megoldas\2_tura\"/>
    </mc:Choice>
  </mc:AlternateContent>
  <xr:revisionPtr revIDLastSave="0" documentId="13_ncr:40009_{57DC4A60-78DD-419E-B470-4D5C6DE0E9C5}" xr6:coauthVersionLast="45" xr6:coauthVersionMax="45" xr10:uidLastSave="{00000000-0000-0000-0000-000000000000}"/>
  <bookViews>
    <workbookView xWindow="-108" yWindow="-108" windowWidth="23256" windowHeight="12576" activeTab="1"/>
  </bookViews>
  <sheets>
    <sheet name="utazas" sheetId="1" r:id="rId1"/>
    <sheet name="Diákok" sheetId="2" r:id="rId2"/>
  </sheets>
  <calcPr calcId="0"/>
</workbook>
</file>

<file path=xl/calcChain.xml><?xml version="1.0" encoding="utf-8"?>
<calcChain xmlns="http://schemas.openxmlformats.org/spreadsheetml/2006/main">
  <c r="N35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L3" i="1"/>
  <c r="K3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</calcChain>
</file>

<file path=xl/sharedStrings.xml><?xml version="1.0" encoding="utf-8"?>
<sst xmlns="http://schemas.openxmlformats.org/spreadsheetml/2006/main" count="210" uniqueCount="50">
  <si>
    <t>Kirándulás dátuma:</t>
  </si>
  <si>
    <t>Név</t>
  </si>
  <si>
    <t>Születési dátum</t>
  </si>
  <si>
    <t>Számbavehető évek száma</t>
  </si>
  <si>
    <t>Diák-e</t>
  </si>
  <si>
    <t>Közalkalmazott-e</t>
  </si>
  <si>
    <t>Természetjáró-e</t>
  </si>
  <si>
    <t>Polgári szolgálatos-e</t>
  </si>
  <si>
    <t>Kor szerinti kedvezmény</t>
  </si>
  <si>
    <t>Diákkedvezmény</t>
  </si>
  <si>
    <t>Közalkalmazotti kedvezmény</t>
  </si>
  <si>
    <t>Természetjáró kedvezmény</t>
  </si>
  <si>
    <t>Polgári szolgálatosok kedvezménye</t>
  </si>
  <si>
    <t>Legnagyobb kedvezmény</t>
  </si>
  <si>
    <t>Jegyár</t>
  </si>
  <si>
    <t>Angyal Anna</t>
  </si>
  <si>
    <t>i</t>
  </si>
  <si>
    <t>n</t>
  </si>
  <si>
    <t>Angyal Péter</t>
  </si>
  <si>
    <t>Angyal Gábor</t>
  </si>
  <si>
    <t>Angyalné Dolgos Klára</t>
  </si>
  <si>
    <t>Eördögh Péter</t>
  </si>
  <si>
    <t>Eördögh Pál</t>
  </si>
  <si>
    <t>Eördögh Ferenc</t>
  </si>
  <si>
    <t>Vétkes Éva</t>
  </si>
  <si>
    <t>Vétkes Ádám</t>
  </si>
  <si>
    <t>Alma Éva</t>
  </si>
  <si>
    <t>Füge Ádám</t>
  </si>
  <si>
    <t>Szakáll Ede</t>
  </si>
  <si>
    <t xml:space="preserve">Szakállné </t>
  </si>
  <si>
    <t>Szakáll Salamon</t>
  </si>
  <si>
    <t>Pokol Ottó</t>
  </si>
  <si>
    <t>Pokol Ottóné</t>
  </si>
  <si>
    <t>Piros Panna</t>
  </si>
  <si>
    <t>Piros Vanda</t>
  </si>
  <si>
    <t>Fekete Péter</t>
  </si>
  <si>
    <t>Fehér Rózsa</t>
  </si>
  <si>
    <t>Balga Bernadett</t>
  </si>
  <si>
    <t>Balga Barnabás</t>
  </si>
  <si>
    <t>Balga Tamás</t>
  </si>
  <si>
    <t>Répa Gréta</t>
  </si>
  <si>
    <t>Nyúl Dávid</t>
  </si>
  <si>
    <t>Káposzta Olga</t>
  </si>
  <si>
    <t>Kecske Elek</t>
  </si>
  <si>
    <t>Bokor Virág</t>
  </si>
  <si>
    <t>Bokor György</t>
  </si>
  <si>
    <t>Bodza Kálmán</t>
  </si>
  <si>
    <t>Kertész Bálintné</t>
  </si>
  <si>
    <t>Kertész Bálint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</si>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</sst>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#,##0\ [$Ft-40E]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6" fontId="0" fillId="0" borderId="10" xfId="0" applyNumberFormat="1" applyBorder="1"/>
    <xf numFmtId="0" fontId="16" fillId="0" borderId="10" xfId="0" applyFont="1" applyBorder="1" applyAlignment="1">
      <alignment horizontal="center" vertical="center" textRotation="90"/>
    </xf>
    <xf numFmtId="166" fontId="16" fillId="0" borderId="10" xfId="0" applyNumberFormat="1" applyFont="1" applyBorder="1" applyAlignment="1">
      <alignment horizontal="center" vertical="center" textRotation="90"/>
    </xf>
    <xf numFmtId="0" fontId="18" fillId="0" borderId="10" xfId="0" applyFont="1" applyBorder="1"/>
    <xf numFmtId="164" fontId="18" fillId="0" borderId="10" xfId="0" applyNumberFormat="1" applyFont="1" applyBorder="1"/>
    <xf numFmtId="166" fontId="18" fillId="0" borderId="10" xfId="0" applyNumberFormat="1" applyFont="1" applyBorder="1"/>
    <xf numFmtId="0" fontId="0" fillId="0" borderId="0" xfId="0" applyFont="1" applyBorder="1" applyAlignment="1">
      <alignment textRotation="90"/>
    </xf>
    <xf numFmtId="0" fontId="0" fillId="0" borderId="0" xfId="0" applyFont="1" applyBorder="1" applyAlignme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76" workbookViewId="0">
      <selection activeCell="Q6" sqref="Q6"/>
    </sheetView>
  </sheetViews>
  <sheetFormatPr defaultRowHeight="14.4" x14ac:dyDescent="0.3"/>
  <cols>
    <col min="1" max="1" width="19.109375" style="1" bestFit="1" customWidth="1"/>
    <col min="2" max="2" width="13.77734375" style="1" bestFit="1" customWidth="1"/>
    <col min="3" max="3" width="23" style="1" bestFit="1" customWidth="1"/>
    <col min="4" max="4" width="6.21875" style="1" bestFit="1" customWidth="1"/>
    <col min="5" max="5" width="15.21875" style="1" bestFit="1" customWidth="1"/>
    <col min="6" max="6" width="14.44140625" style="1" bestFit="1" customWidth="1"/>
    <col min="7" max="7" width="17.88671875" style="1" bestFit="1" customWidth="1"/>
    <col min="8" max="8" width="20.6640625" style="1" bestFit="1" customWidth="1"/>
    <col min="9" max="9" width="14.6640625" style="1" bestFit="1" customWidth="1"/>
    <col min="10" max="10" width="24.6640625" style="1" bestFit="1" customWidth="1"/>
    <col min="11" max="11" width="23.44140625" style="1" bestFit="1" customWidth="1"/>
    <col min="12" max="12" width="30" style="1" bestFit="1" customWidth="1"/>
    <col min="13" max="13" width="21.44140625" style="1" bestFit="1" customWidth="1"/>
    <col min="14" max="14" width="7.77734375" style="3" bestFit="1" customWidth="1"/>
    <col min="15" max="16" width="8.88671875" style="1"/>
    <col min="17" max="17" width="5" style="1" bestFit="1" customWidth="1"/>
    <col min="18" max="16384" width="8.88671875" style="1"/>
  </cols>
  <sheetData>
    <row r="1" spans="1:14" x14ac:dyDescent="0.3">
      <c r="A1" s="1" t="s">
        <v>0</v>
      </c>
      <c r="B1" s="2">
        <v>38493</v>
      </c>
      <c r="N1" s="3">
        <v>164</v>
      </c>
    </row>
    <row r="2" spans="1:14" ht="166.8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</row>
    <row r="3" spans="1:14" x14ac:dyDescent="0.3">
      <c r="A3" s="1" t="s">
        <v>15</v>
      </c>
      <c r="B3" s="2">
        <v>33022</v>
      </c>
      <c r="C3" s="1">
        <v>15</v>
      </c>
      <c r="D3" s="1" t="s">
        <v>16</v>
      </c>
      <c r="E3" s="1" t="s">
        <v>17</v>
      </c>
      <c r="F3" s="1" t="s">
        <v>16</v>
      </c>
      <c r="G3" s="1" t="s">
        <v>17</v>
      </c>
      <c r="H3" s="6" t="str">
        <f>IF(C3&lt;=6,"100%",IF(C3&lt;26,"33%",IF(C3&gt;=65,"100%","0%")))</f>
        <v>33%</v>
      </c>
      <c r="I3" s="6" t="str">
        <f>IF(D3="i","67,5%","0%")</f>
        <v>67,5%</v>
      </c>
      <c r="J3" s="6" t="str">
        <f>IF(E3="i","50%","0%")</f>
        <v>0%</v>
      </c>
      <c r="K3" s="6" t="str">
        <f>IF(F3="i","50%","0%")</f>
        <v>50%</v>
      </c>
      <c r="L3" s="6" t="str">
        <f>IF(G3="i","90%","0%")</f>
        <v>0%</v>
      </c>
      <c r="M3" s="7">
        <f>MAX(_xlfn.NUMBERVALUE(H3),_xlfn.NUMBERVALUE(L3),_xlfn.NUMBERVALUE(J3),_xlfn.NUMBERVALUE(K3),_xlfn.NUMBERVALUE(I3))</f>
        <v>0.67500000000000004</v>
      </c>
      <c r="N3" s="8">
        <f>($N$1*(1-M3))</f>
        <v>53.29999999999999</v>
      </c>
    </row>
    <row r="4" spans="1:14" x14ac:dyDescent="0.3">
      <c r="A4" s="1" t="s">
        <v>18</v>
      </c>
      <c r="B4" s="2">
        <v>31532</v>
      </c>
      <c r="C4" s="1">
        <v>19</v>
      </c>
      <c r="D4" s="1" t="s">
        <v>16</v>
      </c>
      <c r="E4" s="1" t="s">
        <v>17</v>
      </c>
      <c r="F4" s="1" t="s">
        <v>16</v>
      </c>
      <c r="G4" s="1" t="s">
        <v>17</v>
      </c>
      <c r="H4" s="6" t="str">
        <f t="shared" ref="H4:H34" si="0">IF(C4&lt;=6,"100%",IF(C4&lt;26,"33%",IF(C4&gt;=65,"100%","0%")))</f>
        <v>33%</v>
      </c>
      <c r="I4" s="6" t="str">
        <f t="shared" ref="I4:I34" si="1">IF(D4="i","67,5%","0%")</f>
        <v>67,5%</v>
      </c>
      <c r="J4" s="6" t="str">
        <f t="shared" ref="J4:J34" si="2">IF(E4="i","50%","0%")</f>
        <v>0%</v>
      </c>
      <c r="K4" s="6" t="str">
        <f t="shared" ref="K4:K34" si="3">IF(F4="i","50%","0%")</f>
        <v>50%</v>
      </c>
      <c r="L4" s="6" t="str">
        <f t="shared" ref="L4:L34" si="4">IF(G4="i","90%","0%")</f>
        <v>0%</v>
      </c>
      <c r="M4" s="7">
        <f t="shared" ref="M4:M34" si="5">MAX(_xlfn.NUMBERVALUE(H4),_xlfn.NUMBERVALUE(L4),_xlfn.NUMBERVALUE(J4),_xlfn.NUMBERVALUE(K4),_xlfn.NUMBERVALUE(I4))</f>
        <v>0.67500000000000004</v>
      </c>
      <c r="N4" s="8">
        <f t="shared" ref="N4:N34" si="6">($N$1*(1-M4))</f>
        <v>53.29999999999999</v>
      </c>
    </row>
    <row r="5" spans="1:14" x14ac:dyDescent="0.3">
      <c r="A5" s="1" t="s">
        <v>19</v>
      </c>
      <c r="B5" s="2">
        <v>20308</v>
      </c>
      <c r="C5" s="1">
        <v>50</v>
      </c>
      <c r="D5" s="1" t="s">
        <v>17</v>
      </c>
      <c r="E5" s="1" t="s">
        <v>17</v>
      </c>
      <c r="F5" s="1" t="s">
        <v>16</v>
      </c>
      <c r="G5" s="1" t="s">
        <v>17</v>
      </c>
      <c r="H5" s="6" t="str">
        <f t="shared" si="0"/>
        <v>0%</v>
      </c>
      <c r="I5" s="6" t="str">
        <f t="shared" si="1"/>
        <v>0%</v>
      </c>
      <c r="J5" s="6" t="str">
        <f t="shared" si="2"/>
        <v>0%</v>
      </c>
      <c r="K5" s="6" t="str">
        <f t="shared" si="3"/>
        <v>50%</v>
      </c>
      <c r="L5" s="6" t="str">
        <f t="shared" si="4"/>
        <v>0%</v>
      </c>
      <c r="M5" s="7">
        <f t="shared" si="5"/>
        <v>0.5</v>
      </c>
      <c r="N5" s="8">
        <f t="shared" si="6"/>
        <v>82</v>
      </c>
    </row>
    <row r="6" spans="1:14" x14ac:dyDescent="0.3">
      <c r="A6" s="1" t="s">
        <v>20</v>
      </c>
      <c r="B6" s="2">
        <v>21069</v>
      </c>
      <c r="C6" s="1">
        <v>48</v>
      </c>
      <c r="D6" s="1" t="s">
        <v>17</v>
      </c>
      <c r="E6" s="1" t="s">
        <v>17</v>
      </c>
      <c r="F6" s="1" t="s">
        <v>16</v>
      </c>
      <c r="G6" s="1" t="s">
        <v>17</v>
      </c>
      <c r="H6" s="6" t="str">
        <f t="shared" si="0"/>
        <v>0%</v>
      </c>
      <c r="I6" s="6" t="str">
        <f t="shared" si="1"/>
        <v>0%</v>
      </c>
      <c r="J6" s="6" t="str">
        <f t="shared" si="2"/>
        <v>0%</v>
      </c>
      <c r="K6" s="6" t="str">
        <f t="shared" si="3"/>
        <v>50%</v>
      </c>
      <c r="L6" s="6" t="str">
        <f t="shared" si="4"/>
        <v>0%</v>
      </c>
      <c r="M6" s="7">
        <f t="shared" si="5"/>
        <v>0.5</v>
      </c>
      <c r="N6" s="8">
        <f t="shared" si="6"/>
        <v>82</v>
      </c>
    </row>
    <row r="7" spans="1:14" x14ac:dyDescent="0.3">
      <c r="A7" s="1" t="s">
        <v>21</v>
      </c>
      <c r="B7" s="2">
        <v>32596</v>
      </c>
      <c r="C7" s="1">
        <v>16</v>
      </c>
      <c r="D7" s="1" t="s">
        <v>16</v>
      </c>
      <c r="E7" s="1" t="s">
        <v>17</v>
      </c>
      <c r="F7" s="1" t="s">
        <v>16</v>
      </c>
      <c r="G7" s="1" t="s">
        <v>17</v>
      </c>
      <c r="H7" s="6" t="str">
        <f t="shared" si="0"/>
        <v>33%</v>
      </c>
      <c r="I7" s="6" t="str">
        <f t="shared" si="1"/>
        <v>67,5%</v>
      </c>
      <c r="J7" s="6" t="str">
        <f t="shared" si="2"/>
        <v>0%</v>
      </c>
      <c r="K7" s="6" t="str">
        <f t="shared" si="3"/>
        <v>50%</v>
      </c>
      <c r="L7" s="6" t="str">
        <f t="shared" si="4"/>
        <v>0%</v>
      </c>
      <c r="M7" s="7">
        <f t="shared" si="5"/>
        <v>0.67500000000000004</v>
      </c>
      <c r="N7" s="8">
        <f t="shared" si="6"/>
        <v>53.29999999999999</v>
      </c>
    </row>
    <row r="8" spans="1:14" x14ac:dyDescent="0.3">
      <c r="A8" s="1" t="s">
        <v>22</v>
      </c>
      <c r="B8" s="2">
        <v>33267</v>
      </c>
      <c r="C8" s="1">
        <v>14</v>
      </c>
      <c r="D8" s="1" t="s">
        <v>16</v>
      </c>
      <c r="E8" s="1" t="s">
        <v>17</v>
      </c>
      <c r="F8" s="1" t="s">
        <v>16</v>
      </c>
      <c r="G8" s="1" t="s">
        <v>17</v>
      </c>
      <c r="H8" s="6" t="str">
        <f t="shared" si="0"/>
        <v>33%</v>
      </c>
      <c r="I8" s="6" t="str">
        <f t="shared" si="1"/>
        <v>67,5%</v>
      </c>
      <c r="J8" s="6" t="str">
        <f t="shared" si="2"/>
        <v>0%</v>
      </c>
      <c r="K8" s="6" t="str">
        <f t="shared" si="3"/>
        <v>50%</v>
      </c>
      <c r="L8" s="6" t="str">
        <f t="shared" si="4"/>
        <v>0%</v>
      </c>
      <c r="M8" s="7">
        <f t="shared" si="5"/>
        <v>0.67500000000000004</v>
      </c>
      <c r="N8" s="8">
        <f t="shared" si="6"/>
        <v>53.29999999999999</v>
      </c>
    </row>
    <row r="9" spans="1:14" x14ac:dyDescent="0.3">
      <c r="A9" s="1" t="s">
        <v>23</v>
      </c>
      <c r="B9" s="2">
        <v>22437</v>
      </c>
      <c r="C9" s="1">
        <v>44</v>
      </c>
      <c r="D9" s="1" t="s">
        <v>17</v>
      </c>
      <c r="E9" s="1" t="s">
        <v>16</v>
      </c>
      <c r="F9" s="1" t="s">
        <v>17</v>
      </c>
      <c r="G9" s="1" t="s">
        <v>17</v>
      </c>
      <c r="H9" s="6" t="str">
        <f t="shared" si="0"/>
        <v>0%</v>
      </c>
      <c r="I9" s="6" t="str">
        <f t="shared" si="1"/>
        <v>0%</v>
      </c>
      <c r="J9" s="6" t="str">
        <f t="shared" si="2"/>
        <v>50%</v>
      </c>
      <c r="K9" s="6" t="str">
        <f t="shared" si="3"/>
        <v>0%</v>
      </c>
      <c r="L9" s="6" t="str">
        <f t="shared" si="4"/>
        <v>0%</v>
      </c>
      <c r="M9" s="7">
        <f t="shared" si="5"/>
        <v>0.5</v>
      </c>
      <c r="N9" s="8">
        <f t="shared" si="6"/>
        <v>82</v>
      </c>
    </row>
    <row r="10" spans="1:14" x14ac:dyDescent="0.3">
      <c r="A10" s="1" t="s">
        <v>24</v>
      </c>
      <c r="B10" s="2">
        <v>30467</v>
      </c>
      <c r="C10" s="1">
        <v>22</v>
      </c>
      <c r="D10" s="1" t="s">
        <v>17</v>
      </c>
      <c r="E10" s="1" t="s">
        <v>17</v>
      </c>
      <c r="F10" s="1" t="s">
        <v>17</v>
      </c>
      <c r="G10" s="1" t="s">
        <v>17</v>
      </c>
      <c r="H10" s="6" t="str">
        <f t="shared" si="0"/>
        <v>33%</v>
      </c>
      <c r="I10" s="6" t="str">
        <f t="shared" si="1"/>
        <v>0%</v>
      </c>
      <c r="J10" s="6" t="str">
        <f t="shared" si="2"/>
        <v>0%</v>
      </c>
      <c r="K10" s="6" t="str">
        <f t="shared" si="3"/>
        <v>0%</v>
      </c>
      <c r="L10" s="6" t="str">
        <f t="shared" si="4"/>
        <v>0%</v>
      </c>
      <c r="M10" s="7">
        <f t="shared" si="5"/>
        <v>0.33</v>
      </c>
      <c r="N10" s="8">
        <f t="shared" si="6"/>
        <v>109.88</v>
      </c>
    </row>
    <row r="11" spans="1:14" x14ac:dyDescent="0.3">
      <c r="A11" s="1" t="s">
        <v>25</v>
      </c>
      <c r="B11" s="2">
        <v>29129</v>
      </c>
      <c r="C11" s="1">
        <v>26</v>
      </c>
      <c r="D11" s="1" t="s">
        <v>17</v>
      </c>
      <c r="E11" s="1" t="s">
        <v>17</v>
      </c>
      <c r="F11" s="1" t="s">
        <v>17</v>
      </c>
      <c r="G11" s="1" t="s">
        <v>17</v>
      </c>
      <c r="H11" s="6" t="str">
        <f t="shared" si="0"/>
        <v>0%</v>
      </c>
      <c r="I11" s="6" t="str">
        <f t="shared" si="1"/>
        <v>0%</v>
      </c>
      <c r="J11" s="6" t="str">
        <f t="shared" si="2"/>
        <v>0%</v>
      </c>
      <c r="K11" s="6" t="str">
        <f t="shared" si="3"/>
        <v>0%</v>
      </c>
      <c r="L11" s="6" t="str">
        <f t="shared" si="4"/>
        <v>0%</v>
      </c>
      <c r="M11" s="7">
        <f t="shared" si="5"/>
        <v>0</v>
      </c>
      <c r="N11" s="8">
        <f t="shared" si="6"/>
        <v>164</v>
      </c>
    </row>
    <row r="12" spans="1:14" x14ac:dyDescent="0.3">
      <c r="A12" s="1" t="s">
        <v>26</v>
      </c>
      <c r="B12" s="2">
        <v>27791</v>
      </c>
      <c r="C12" s="1">
        <v>29</v>
      </c>
      <c r="D12" s="1" t="s">
        <v>17</v>
      </c>
      <c r="E12" s="1" t="s">
        <v>17</v>
      </c>
      <c r="F12" s="1" t="s">
        <v>16</v>
      </c>
      <c r="G12" s="1" t="s">
        <v>17</v>
      </c>
      <c r="H12" s="6" t="str">
        <f t="shared" si="0"/>
        <v>0%</v>
      </c>
      <c r="I12" s="6" t="str">
        <f t="shared" si="1"/>
        <v>0%</v>
      </c>
      <c r="J12" s="6" t="str">
        <f t="shared" si="2"/>
        <v>0%</v>
      </c>
      <c r="K12" s="6" t="str">
        <f t="shared" si="3"/>
        <v>50%</v>
      </c>
      <c r="L12" s="6" t="str">
        <f t="shared" si="4"/>
        <v>0%</v>
      </c>
      <c r="M12" s="7">
        <f t="shared" si="5"/>
        <v>0.5</v>
      </c>
      <c r="N12" s="8">
        <f t="shared" si="6"/>
        <v>82</v>
      </c>
    </row>
    <row r="13" spans="1:14" x14ac:dyDescent="0.3">
      <c r="A13" s="1" t="s">
        <v>27</v>
      </c>
      <c r="B13" s="2">
        <v>26391</v>
      </c>
      <c r="C13" s="1">
        <v>33</v>
      </c>
      <c r="D13" s="1" t="s">
        <v>17</v>
      </c>
      <c r="E13" s="1" t="s">
        <v>16</v>
      </c>
      <c r="F13" s="1" t="s">
        <v>17</v>
      </c>
      <c r="G13" s="1" t="s">
        <v>17</v>
      </c>
      <c r="H13" s="6" t="str">
        <f t="shared" si="0"/>
        <v>0%</v>
      </c>
      <c r="I13" s="6" t="str">
        <f t="shared" si="1"/>
        <v>0%</v>
      </c>
      <c r="J13" s="6" t="str">
        <f t="shared" si="2"/>
        <v>50%</v>
      </c>
      <c r="K13" s="6" t="str">
        <f t="shared" si="3"/>
        <v>0%</v>
      </c>
      <c r="L13" s="6" t="str">
        <f t="shared" si="4"/>
        <v>0%</v>
      </c>
      <c r="M13" s="7">
        <f t="shared" si="5"/>
        <v>0.5</v>
      </c>
      <c r="N13" s="8">
        <f t="shared" si="6"/>
        <v>82</v>
      </c>
    </row>
    <row r="14" spans="1:14" x14ac:dyDescent="0.3">
      <c r="A14" s="1" t="s">
        <v>28</v>
      </c>
      <c r="B14" s="2">
        <v>34178</v>
      </c>
      <c r="C14" s="1">
        <v>12</v>
      </c>
      <c r="D14" s="1" t="s">
        <v>16</v>
      </c>
      <c r="E14" s="1" t="s">
        <v>17</v>
      </c>
      <c r="F14" s="1" t="s">
        <v>16</v>
      </c>
      <c r="G14" s="1" t="s">
        <v>17</v>
      </c>
      <c r="H14" s="6" t="str">
        <f t="shared" si="0"/>
        <v>33%</v>
      </c>
      <c r="I14" s="6" t="str">
        <f t="shared" si="1"/>
        <v>67,5%</v>
      </c>
      <c r="J14" s="6" t="str">
        <f t="shared" si="2"/>
        <v>0%</v>
      </c>
      <c r="K14" s="6" t="str">
        <f t="shared" si="3"/>
        <v>50%</v>
      </c>
      <c r="L14" s="6" t="str">
        <f t="shared" si="4"/>
        <v>0%</v>
      </c>
      <c r="M14" s="7">
        <f t="shared" si="5"/>
        <v>0.67500000000000004</v>
      </c>
      <c r="N14" s="8">
        <f t="shared" si="6"/>
        <v>53.29999999999999</v>
      </c>
    </row>
    <row r="15" spans="1:14" x14ac:dyDescent="0.3">
      <c r="A15" s="1" t="s">
        <v>29</v>
      </c>
      <c r="B15" s="2">
        <v>20339</v>
      </c>
      <c r="C15" s="1">
        <v>50</v>
      </c>
      <c r="D15" s="1" t="s">
        <v>17</v>
      </c>
      <c r="E15" s="1" t="s">
        <v>17</v>
      </c>
      <c r="F15" s="1" t="s">
        <v>16</v>
      </c>
      <c r="G15" s="1" t="s">
        <v>17</v>
      </c>
      <c r="H15" s="6" t="str">
        <f t="shared" si="0"/>
        <v>0%</v>
      </c>
      <c r="I15" s="6" t="str">
        <f t="shared" si="1"/>
        <v>0%</v>
      </c>
      <c r="J15" s="6" t="str">
        <f t="shared" si="2"/>
        <v>0%</v>
      </c>
      <c r="K15" s="6" t="str">
        <f t="shared" si="3"/>
        <v>50%</v>
      </c>
      <c r="L15" s="6" t="str">
        <f t="shared" si="4"/>
        <v>0%</v>
      </c>
      <c r="M15" s="7">
        <f t="shared" si="5"/>
        <v>0.5</v>
      </c>
      <c r="N15" s="8">
        <f t="shared" si="6"/>
        <v>82</v>
      </c>
    </row>
    <row r="16" spans="1:14" x14ac:dyDescent="0.3">
      <c r="A16" s="1" t="s">
        <v>30</v>
      </c>
      <c r="B16" s="2">
        <v>19366</v>
      </c>
      <c r="C16" s="1">
        <v>52</v>
      </c>
      <c r="D16" s="1" t="s">
        <v>17</v>
      </c>
      <c r="E16" s="1" t="s">
        <v>17</v>
      </c>
      <c r="F16" s="1" t="s">
        <v>16</v>
      </c>
      <c r="G16" s="1" t="s">
        <v>17</v>
      </c>
      <c r="H16" s="6" t="str">
        <f t="shared" si="0"/>
        <v>0%</v>
      </c>
      <c r="I16" s="6" t="str">
        <f t="shared" si="1"/>
        <v>0%</v>
      </c>
      <c r="J16" s="6" t="str">
        <f t="shared" si="2"/>
        <v>0%</v>
      </c>
      <c r="K16" s="6" t="str">
        <f t="shared" si="3"/>
        <v>50%</v>
      </c>
      <c r="L16" s="6" t="str">
        <f t="shared" si="4"/>
        <v>0%</v>
      </c>
      <c r="M16" s="7">
        <f t="shared" si="5"/>
        <v>0.5</v>
      </c>
      <c r="N16" s="8">
        <f t="shared" si="6"/>
        <v>82</v>
      </c>
    </row>
    <row r="17" spans="1:14" x14ac:dyDescent="0.3">
      <c r="A17" s="1" t="s">
        <v>31</v>
      </c>
      <c r="B17" s="2">
        <v>13585</v>
      </c>
      <c r="C17" s="1">
        <v>68</v>
      </c>
      <c r="D17" s="1" t="s">
        <v>17</v>
      </c>
      <c r="E17" s="1" t="s">
        <v>17</v>
      </c>
      <c r="F17" s="1" t="s">
        <v>16</v>
      </c>
      <c r="G17" s="1" t="s">
        <v>17</v>
      </c>
      <c r="H17" s="6" t="str">
        <f t="shared" si="0"/>
        <v>100%</v>
      </c>
      <c r="I17" s="6" t="str">
        <f t="shared" si="1"/>
        <v>0%</v>
      </c>
      <c r="J17" s="6" t="str">
        <f t="shared" si="2"/>
        <v>0%</v>
      </c>
      <c r="K17" s="6" t="str">
        <f t="shared" si="3"/>
        <v>50%</v>
      </c>
      <c r="L17" s="6" t="str">
        <f t="shared" si="4"/>
        <v>0%</v>
      </c>
      <c r="M17" s="7">
        <f t="shared" si="5"/>
        <v>1</v>
      </c>
      <c r="N17" s="8">
        <f t="shared" si="6"/>
        <v>0</v>
      </c>
    </row>
    <row r="18" spans="1:14" x14ac:dyDescent="0.3">
      <c r="A18" s="1" t="s">
        <v>32</v>
      </c>
      <c r="B18" s="2">
        <v>15836</v>
      </c>
      <c r="C18" s="1">
        <v>62</v>
      </c>
      <c r="D18" s="1" t="s">
        <v>17</v>
      </c>
      <c r="E18" s="1" t="s">
        <v>17</v>
      </c>
      <c r="F18" s="1" t="s">
        <v>16</v>
      </c>
      <c r="G18" s="1" t="s">
        <v>17</v>
      </c>
      <c r="H18" s="6" t="str">
        <f t="shared" si="0"/>
        <v>0%</v>
      </c>
      <c r="I18" s="6" t="str">
        <f t="shared" si="1"/>
        <v>0%</v>
      </c>
      <c r="J18" s="6" t="str">
        <f t="shared" si="2"/>
        <v>0%</v>
      </c>
      <c r="K18" s="6" t="str">
        <f t="shared" si="3"/>
        <v>50%</v>
      </c>
      <c r="L18" s="6" t="str">
        <f t="shared" si="4"/>
        <v>0%</v>
      </c>
      <c r="M18" s="7">
        <f t="shared" si="5"/>
        <v>0.5</v>
      </c>
      <c r="N18" s="8">
        <f t="shared" si="6"/>
        <v>82</v>
      </c>
    </row>
    <row r="19" spans="1:14" x14ac:dyDescent="0.3">
      <c r="A19" s="1" t="s">
        <v>33</v>
      </c>
      <c r="B19" s="2">
        <v>36368</v>
      </c>
      <c r="C19" s="1">
        <v>6</v>
      </c>
      <c r="D19" s="1" t="s">
        <v>17</v>
      </c>
      <c r="E19" s="1" t="s">
        <v>17</v>
      </c>
      <c r="F19" s="1" t="s">
        <v>17</v>
      </c>
      <c r="G19" s="1" t="s">
        <v>17</v>
      </c>
      <c r="H19" s="6" t="str">
        <f t="shared" si="0"/>
        <v>100%</v>
      </c>
      <c r="I19" s="6" t="str">
        <f t="shared" si="1"/>
        <v>0%</v>
      </c>
      <c r="J19" s="6" t="str">
        <f t="shared" si="2"/>
        <v>0%</v>
      </c>
      <c r="K19" s="6" t="str">
        <f t="shared" si="3"/>
        <v>0%</v>
      </c>
      <c r="L19" s="6" t="str">
        <f t="shared" si="4"/>
        <v>0%</v>
      </c>
      <c r="M19" s="7">
        <f t="shared" si="5"/>
        <v>1</v>
      </c>
      <c r="N19" s="8">
        <f t="shared" si="6"/>
        <v>0</v>
      </c>
    </row>
    <row r="20" spans="1:14" x14ac:dyDescent="0.3">
      <c r="A20" s="1" t="s">
        <v>34</v>
      </c>
      <c r="B20" s="2">
        <v>34970</v>
      </c>
      <c r="C20" s="1">
        <v>10</v>
      </c>
      <c r="D20" s="1" t="s">
        <v>16</v>
      </c>
      <c r="E20" s="1" t="s">
        <v>17</v>
      </c>
      <c r="F20" s="1" t="s">
        <v>17</v>
      </c>
      <c r="G20" s="1" t="s">
        <v>17</v>
      </c>
      <c r="H20" s="6" t="str">
        <f t="shared" si="0"/>
        <v>33%</v>
      </c>
      <c r="I20" s="6" t="str">
        <f t="shared" si="1"/>
        <v>67,5%</v>
      </c>
      <c r="J20" s="6" t="str">
        <f t="shared" si="2"/>
        <v>0%</v>
      </c>
      <c r="K20" s="6" t="str">
        <f t="shared" si="3"/>
        <v>0%</v>
      </c>
      <c r="L20" s="6" t="str">
        <f t="shared" si="4"/>
        <v>0%</v>
      </c>
      <c r="M20" s="7">
        <f t="shared" si="5"/>
        <v>0.67500000000000004</v>
      </c>
      <c r="N20" s="8">
        <f t="shared" si="6"/>
        <v>53.29999999999999</v>
      </c>
    </row>
    <row r="21" spans="1:14" x14ac:dyDescent="0.3">
      <c r="A21" s="1" t="s">
        <v>35</v>
      </c>
      <c r="B21" s="2">
        <v>24050</v>
      </c>
      <c r="C21" s="1">
        <v>40</v>
      </c>
      <c r="D21" s="1" t="s">
        <v>17</v>
      </c>
      <c r="E21" s="1" t="s">
        <v>17</v>
      </c>
      <c r="F21" s="1" t="s">
        <v>16</v>
      </c>
      <c r="G21" s="1" t="s">
        <v>17</v>
      </c>
      <c r="H21" s="6" t="str">
        <f t="shared" si="0"/>
        <v>0%</v>
      </c>
      <c r="I21" s="6" t="str">
        <f t="shared" si="1"/>
        <v>0%</v>
      </c>
      <c r="J21" s="6" t="str">
        <f t="shared" si="2"/>
        <v>0%</v>
      </c>
      <c r="K21" s="6" t="str">
        <f t="shared" si="3"/>
        <v>50%</v>
      </c>
      <c r="L21" s="6" t="str">
        <f t="shared" si="4"/>
        <v>0%</v>
      </c>
      <c r="M21" s="7">
        <f t="shared" si="5"/>
        <v>0.5</v>
      </c>
      <c r="N21" s="8">
        <f t="shared" si="6"/>
        <v>82</v>
      </c>
    </row>
    <row r="22" spans="1:14" x14ac:dyDescent="0.3">
      <c r="A22" s="1" t="s">
        <v>36</v>
      </c>
      <c r="B22" s="2">
        <v>27730</v>
      </c>
      <c r="C22" s="1">
        <v>30</v>
      </c>
      <c r="D22" s="1" t="s">
        <v>17</v>
      </c>
      <c r="E22" s="1" t="s">
        <v>17</v>
      </c>
      <c r="F22" s="1" t="s">
        <v>16</v>
      </c>
      <c r="G22" s="1" t="s">
        <v>17</v>
      </c>
      <c r="H22" s="6" t="str">
        <f t="shared" si="0"/>
        <v>0%</v>
      </c>
      <c r="I22" s="6" t="str">
        <f t="shared" si="1"/>
        <v>0%</v>
      </c>
      <c r="J22" s="6" t="str">
        <f t="shared" si="2"/>
        <v>0%</v>
      </c>
      <c r="K22" s="6" t="str">
        <f t="shared" si="3"/>
        <v>50%</v>
      </c>
      <c r="L22" s="6" t="str">
        <f t="shared" si="4"/>
        <v>0%</v>
      </c>
      <c r="M22" s="7">
        <f t="shared" si="5"/>
        <v>0.5</v>
      </c>
      <c r="N22" s="8">
        <f t="shared" si="6"/>
        <v>82</v>
      </c>
    </row>
    <row r="23" spans="1:14" x14ac:dyDescent="0.3">
      <c r="A23" s="1" t="s">
        <v>37</v>
      </c>
      <c r="B23" s="2">
        <v>34331</v>
      </c>
      <c r="C23" s="1">
        <v>12</v>
      </c>
      <c r="D23" s="1" t="s">
        <v>16</v>
      </c>
      <c r="E23" s="1" t="s">
        <v>17</v>
      </c>
      <c r="F23" s="1" t="s">
        <v>16</v>
      </c>
      <c r="G23" s="1" t="s">
        <v>17</v>
      </c>
      <c r="H23" s="6" t="str">
        <f t="shared" si="0"/>
        <v>33%</v>
      </c>
      <c r="I23" s="6" t="str">
        <f t="shared" si="1"/>
        <v>67,5%</v>
      </c>
      <c r="J23" s="6" t="str">
        <f t="shared" si="2"/>
        <v>0%</v>
      </c>
      <c r="K23" s="6" t="str">
        <f t="shared" si="3"/>
        <v>50%</v>
      </c>
      <c r="L23" s="6" t="str">
        <f t="shared" si="4"/>
        <v>0%</v>
      </c>
      <c r="M23" s="7">
        <f t="shared" si="5"/>
        <v>0.67500000000000004</v>
      </c>
      <c r="N23" s="8">
        <f t="shared" si="6"/>
        <v>53.29999999999999</v>
      </c>
    </row>
    <row r="24" spans="1:14" x14ac:dyDescent="0.3">
      <c r="A24" s="1" t="s">
        <v>38</v>
      </c>
      <c r="B24" s="2">
        <v>32537</v>
      </c>
      <c r="C24" s="1">
        <v>16</v>
      </c>
      <c r="D24" s="1" t="s">
        <v>16</v>
      </c>
      <c r="E24" s="1" t="s">
        <v>17</v>
      </c>
      <c r="F24" s="1" t="s">
        <v>16</v>
      </c>
      <c r="G24" s="1" t="s">
        <v>17</v>
      </c>
      <c r="H24" s="6" t="str">
        <f t="shared" si="0"/>
        <v>33%</v>
      </c>
      <c r="I24" s="6" t="str">
        <f t="shared" si="1"/>
        <v>67,5%</v>
      </c>
      <c r="J24" s="6" t="str">
        <f t="shared" si="2"/>
        <v>0%</v>
      </c>
      <c r="K24" s="6" t="str">
        <f t="shared" si="3"/>
        <v>50%</v>
      </c>
      <c r="L24" s="6" t="str">
        <f t="shared" si="4"/>
        <v>0%</v>
      </c>
      <c r="M24" s="7">
        <f t="shared" si="5"/>
        <v>0.67500000000000004</v>
      </c>
      <c r="N24" s="8">
        <f t="shared" si="6"/>
        <v>53.29999999999999</v>
      </c>
    </row>
    <row r="25" spans="1:14" x14ac:dyDescent="0.3">
      <c r="A25" s="1" t="s">
        <v>39</v>
      </c>
      <c r="B25" s="2">
        <v>22041</v>
      </c>
      <c r="C25" s="1">
        <v>45</v>
      </c>
      <c r="D25" s="1" t="s">
        <v>17</v>
      </c>
      <c r="E25" s="1" t="s">
        <v>17</v>
      </c>
      <c r="F25" s="1" t="s">
        <v>16</v>
      </c>
      <c r="G25" s="1" t="s">
        <v>17</v>
      </c>
      <c r="H25" s="6" t="str">
        <f t="shared" si="0"/>
        <v>0%</v>
      </c>
      <c r="I25" s="6" t="str">
        <f t="shared" si="1"/>
        <v>0%</v>
      </c>
      <c r="J25" s="6" t="str">
        <f t="shared" si="2"/>
        <v>0%</v>
      </c>
      <c r="K25" s="6" t="str">
        <f t="shared" si="3"/>
        <v>50%</v>
      </c>
      <c r="L25" s="6" t="str">
        <f t="shared" si="4"/>
        <v>0%</v>
      </c>
      <c r="M25" s="7">
        <f t="shared" si="5"/>
        <v>0.5</v>
      </c>
      <c r="N25" s="8">
        <f t="shared" si="6"/>
        <v>82</v>
      </c>
    </row>
    <row r="26" spans="1:14" x14ac:dyDescent="0.3">
      <c r="A26" s="1" t="s">
        <v>40</v>
      </c>
      <c r="B26" s="2">
        <v>27547</v>
      </c>
      <c r="C26" s="1">
        <v>30</v>
      </c>
      <c r="D26" s="1" t="s">
        <v>17</v>
      </c>
      <c r="E26" s="1" t="s">
        <v>17</v>
      </c>
      <c r="F26" s="1" t="s">
        <v>16</v>
      </c>
      <c r="G26" s="1" t="s">
        <v>17</v>
      </c>
      <c r="H26" s="6" t="str">
        <f t="shared" si="0"/>
        <v>0%</v>
      </c>
      <c r="I26" s="6" t="str">
        <f t="shared" si="1"/>
        <v>0%</v>
      </c>
      <c r="J26" s="6" t="str">
        <f t="shared" si="2"/>
        <v>0%</v>
      </c>
      <c r="K26" s="6" t="str">
        <f t="shared" si="3"/>
        <v>50%</v>
      </c>
      <c r="L26" s="6" t="str">
        <f t="shared" si="4"/>
        <v>0%</v>
      </c>
      <c r="M26" s="7">
        <f t="shared" si="5"/>
        <v>0.5</v>
      </c>
      <c r="N26" s="8">
        <f t="shared" si="6"/>
        <v>82</v>
      </c>
    </row>
    <row r="27" spans="1:14" x14ac:dyDescent="0.3">
      <c r="A27" s="1" t="s">
        <v>41</v>
      </c>
      <c r="B27" s="2">
        <v>28185</v>
      </c>
      <c r="C27" s="1">
        <v>28</v>
      </c>
      <c r="D27" s="1" t="s">
        <v>17</v>
      </c>
      <c r="E27" s="1" t="s">
        <v>17</v>
      </c>
      <c r="F27" s="1" t="s">
        <v>16</v>
      </c>
      <c r="G27" s="1" t="s">
        <v>17</v>
      </c>
      <c r="H27" s="6" t="str">
        <f t="shared" si="0"/>
        <v>0%</v>
      </c>
      <c r="I27" s="6" t="str">
        <f t="shared" si="1"/>
        <v>0%</v>
      </c>
      <c r="J27" s="6" t="str">
        <f t="shared" si="2"/>
        <v>0%</v>
      </c>
      <c r="K27" s="6" t="str">
        <f t="shared" si="3"/>
        <v>50%</v>
      </c>
      <c r="L27" s="6" t="str">
        <f t="shared" si="4"/>
        <v>0%</v>
      </c>
      <c r="M27" s="7">
        <f t="shared" si="5"/>
        <v>0.5</v>
      </c>
      <c r="N27" s="8">
        <f t="shared" si="6"/>
        <v>82</v>
      </c>
    </row>
    <row r="28" spans="1:14" x14ac:dyDescent="0.3">
      <c r="A28" s="1" t="s">
        <v>42</v>
      </c>
      <c r="B28" s="2">
        <v>30071</v>
      </c>
      <c r="C28" s="1">
        <v>23</v>
      </c>
      <c r="D28" s="1" t="s">
        <v>16</v>
      </c>
      <c r="E28" s="1" t="s">
        <v>17</v>
      </c>
      <c r="F28" s="1" t="s">
        <v>16</v>
      </c>
      <c r="G28" s="1" t="s">
        <v>17</v>
      </c>
      <c r="H28" s="6" t="str">
        <f t="shared" si="0"/>
        <v>33%</v>
      </c>
      <c r="I28" s="6" t="str">
        <f t="shared" si="1"/>
        <v>67,5%</v>
      </c>
      <c r="J28" s="6" t="str">
        <f t="shared" si="2"/>
        <v>0%</v>
      </c>
      <c r="K28" s="6" t="str">
        <f t="shared" si="3"/>
        <v>50%</v>
      </c>
      <c r="L28" s="6" t="str">
        <f t="shared" si="4"/>
        <v>0%</v>
      </c>
      <c r="M28" s="7">
        <f t="shared" si="5"/>
        <v>0.67500000000000004</v>
      </c>
      <c r="N28" s="8">
        <f t="shared" si="6"/>
        <v>53.29999999999999</v>
      </c>
    </row>
    <row r="29" spans="1:14" x14ac:dyDescent="0.3">
      <c r="A29" s="1" t="s">
        <v>43</v>
      </c>
      <c r="B29" s="2">
        <v>29464</v>
      </c>
      <c r="C29" s="1">
        <v>25</v>
      </c>
      <c r="D29" s="1" t="s">
        <v>17</v>
      </c>
      <c r="E29" s="1" t="s">
        <v>16</v>
      </c>
      <c r="F29" s="1" t="s">
        <v>17</v>
      </c>
      <c r="G29" s="1" t="s">
        <v>17</v>
      </c>
      <c r="H29" s="6" t="str">
        <f t="shared" si="0"/>
        <v>33%</v>
      </c>
      <c r="I29" s="6" t="str">
        <f t="shared" si="1"/>
        <v>0%</v>
      </c>
      <c r="J29" s="6" t="str">
        <f t="shared" si="2"/>
        <v>50%</v>
      </c>
      <c r="K29" s="6" t="str">
        <f t="shared" si="3"/>
        <v>0%</v>
      </c>
      <c r="L29" s="6" t="str">
        <f t="shared" si="4"/>
        <v>0%</v>
      </c>
      <c r="M29" s="7">
        <f t="shared" si="5"/>
        <v>0.5</v>
      </c>
      <c r="N29" s="8">
        <f t="shared" si="6"/>
        <v>82</v>
      </c>
    </row>
    <row r="30" spans="1:14" x14ac:dyDescent="0.3">
      <c r="A30" s="1" t="s">
        <v>44</v>
      </c>
      <c r="B30" s="2">
        <v>30222</v>
      </c>
      <c r="C30" s="1">
        <v>23</v>
      </c>
      <c r="D30" s="1" t="s">
        <v>16</v>
      </c>
      <c r="E30" s="1" t="s">
        <v>17</v>
      </c>
      <c r="F30" s="1" t="s">
        <v>16</v>
      </c>
      <c r="G30" s="1" t="s">
        <v>17</v>
      </c>
      <c r="H30" s="6" t="str">
        <f t="shared" si="0"/>
        <v>33%</v>
      </c>
      <c r="I30" s="6" t="str">
        <f t="shared" si="1"/>
        <v>67,5%</v>
      </c>
      <c r="J30" s="6" t="str">
        <f t="shared" si="2"/>
        <v>0%</v>
      </c>
      <c r="K30" s="6" t="str">
        <f t="shared" si="3"/>
        <v>50%</v>
      </c>
      <c r="L30" s="6" t="str">
        <f t="shared" si="4"/>
        <v>0%</v>
      </c>
      <c r="M30" s="7">
        <f t="shared" si="5"/>
        <v>0.67500000000000004</v>
      </c>
      <c r="N30" s="8">
        <f t="shared" si="6"/>
        <v>53.29999999999999</v>
      </c>
    </row>
    <row r="31" spans="1:14" x14ac:dyDescent="0.3">
      <c r="A31" s="1" t="s">
        <v>45</v>
      </c>
      <c r="B31" s="2">
        <v>29377</v>
      </c>
      <c r="C31" s="1">
        <v>25</v>
      </c>
      <c r="D31" s="1" t="s">
        <v>17</v>
      </c>
      <c r="E31" s="1" t="s">
        <v>17</v>
      </c>
      <c r="F31" s="1" t="s">
        <v>16</v>
      </c>
      <c r="G31" s="1" t="s">
        <v>17</v>
      </c>
      <c r="H31" s="6" t="str">
        <f t="shared" si="0"/>
        <v>33%</v>
      </c>
      <c r="I31" s="6" t="str">
        <f t="shared" si="1"/>
        <v>0%</v>
      </c>
      <c r="J31" s="6" t="str">
        <f t="shared" si="2"/>
        <v>0%</v>
      </c>
      <c r="K31" s="6" t="str">
        <f t="shared" si="3"/>
        <v>50%</v>
      </c>
      <c r="L31" s="6" t="str">
        <f t="shared" si="4"/>
        <v>0%</v>
      </c>
      <c r="M31" s="7">
        <f t="shared" si="5"/>
        <v>0.5</v>
      </c>
      <c r="N31" s="8">
        <f t="shared" si="6"/>
        <v>82</v>
      </c>
    </row>
    <row r="32" spans="1:14" x14ac:dyDescent="0.3">
      <c r="A32" s="1" t="s">
        <v>46</v>
      </c>
      <c r="B32" s="2">
        <v>29472</v>
      </c>
      <c r="C32" s="1">
        <v>25</v>
      </c>
      <c r="D32" s="1" t="s">
        <v>17</v>
      </c>
      <c r="E32" s="1" t="s">
        <v>17</v>
      </c>
      <c r="F32" s="1" t="s">
        <v>16</v>
      </c>
      <c r="G32" s="1" t="s">
        <v>16</v>
      </c>
      <c r="H32" s="6" t="str">
        <f t="shared" si="0"/>
        <v>33%</v>
      </c>
      <c r="I32" s="6" t="str">
        <f t="shared" si="1"/>
        <v>0%</v>
      </c>
      <c r="J32" s="6" t="str">
        <f t="shared" si="2"/>
        <v>0%</v>
      </c>
      <c r="K32" s="6" t="str">
        <f t="shared" si="3"/>
        <v>50%</v>
      </c>
      <c r="L32" s="6" t="str">
        <f t="shared" si="4"/>
        <v>90%</v>
      </c>
      <c r="M32" s="7">
        <f t="shared" si="5"/>
        <v>0.9</v>
      </c>
      <c r="N32" s="8">
        <f t="shared" si="6"/>
        <v>16.399999999999995</v>
      </c>
    </row>
    <row r="33" spans="1:14" x14ac:dyDescent="0.3">
      <c r="A33" s="1" t="s">
        <v>47</v>
      </c>
      <c r="B33" s="2">
        <v>14346</v>
      </c>
      <c r="C33" s="1">
        <v>66</v>
      </c>
      <c r="D33" s="1" t="s">
        <v>17</v>
      </c>
      <c r="E33" s="1" t="s">
        <v>17</v>
      </c>
      <c r="F33" s="1" t="s">
        <v>16</v>
      </c>
      <c r="G33" s="1" t="s">
        <v>17</v>
      </c>
      <c r="H33" s="6" t="str">
        <f t="shared" si="0"/>
        <v>100%</v>
      </c>
      <c r="I33" s="6" t="str">
        <f t="shared" si="1"/>
        <v>0%</v>
      </c>
      <c r="J33" s="6" t="str">
        <f t="shared" si="2"/>
        <v>0%</v>
      </c>
      <c r="K33" s="6" t="str">
        <f t="shared" si="3"/>
        <v>50%</v>
      </c>
      <c r="L33" s="6" t="str">
        <f t="shared" si="4"/>
        <v>0%</v>
      </c>
      <c r="M33" s="7">
        <f t="shared" si="5"/>
        <v>1</v>
      </c>
      <c r="N33" s="8">
        <f t="shared" si="6"/>
        <v>0</v>
      </c>
    </row>
    <row r="34" spans="1:14" x14ac:dyDescent="0.3">
      <c r="A34" s="1" t="s">
        <v>48</v>
      </c>
      <c r="B34" s="2">
        <v>14620</v>
      </c>
      <c r="C34" s="1">
        <v>65</v>
      </c>
      <c r="D34" s="1" t="s">
        <v>17</v>
      </c>
      <c r="E34" s="1" t="s">
        <v>17</v>
      </c>
      <c r="F34" s="1" t="s">
        <v>16</v>
      </c>
      <c r="G34" s="1" t="s">
        <v>17</v>
      </c>
      <c r="H34" s="6" t="str">
        <f t="shared" si="0"/>
        <v>100%</v>
      </c>
      <c r="I34" s="6" t="str">
        <f t="shared" si="1"/>
        <v>0%</v>
      </c>
      <c r="J34" s="6" t="str">
        <f t="shared" si="2"/>
        <v>0%</v>
      </c>
      <c r="K34" s="6" t="str">
        <f t="shared" si="3"/>
        <v>50%</v>
      </c>
      <c r="L34" s="6" t="str">
        <f t="shared" si="4"/>
        <v>0%</v>
      </c>
      <c r="M34" s="7">
        <f t="shared" si="5"/>
        <v>1</v>
      </c>
      <c r="N34" s="8">
        <f t="shared" si="6"/>
        <v>0</v>
      </c>
    </row>
    <row r="35" spans="1:14" x14ac:dyDescent="0.3">
      <c r="M35" s="1" t="s">
        <v>49</v>
      </c>
      <c r="N35" s="8">
        <f>SUM(N3:N34)</f>
        <v>2053.2799999999997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A14" workbookViewId="0">
      <selection activeCell="F9" sqref="F9"/>
    </sheetView>
  </sheetViews>
  <sheetFormatPr defaultRowHeight="14.4" x14ac:dyDescent="0.3"/>
  <cols>
    <col min="1" max="1" width="19.109375" bestFit="1" customWidth="1"/>
    <col min="2" max="2" width="10.109375" bestFit="1" customWidth="1"/>
    <col min="3" max="3" width="3.5546875" bestFit="1" customWidth="1"/>
    <col min="24" max="24" width="8.88671875" style="10"/>
  </cols>
  <sheetData>
    <row r="1" spans="1:24" ht="76.8" x14ac:dyDescent="0.3">
      <c r="A1" s="4" t="s">
        <v>1</v>
      </c>
      <c r="B1" s="4" t="s">
        <v>2</v>
      </c>
      <c r="X1" s="9"/>
    </row>
    <row r="2" spans="1:24" x14ac:dyDescent="0.3">
      <c r="A2" s="1" t="s">
        <v>33</v>
      </c>
      <c r="B2" s="2">
        <v>36368</v>
      </c>
    </row>
    <row r="3" spans="1:24" x14ac:dyDescent="0.3">
      <c r="A3" s="1" t="s">
        <v>34</v>
      </c>
      <c r="B3" s="2">
        <v>34970</v>
      </c>
    </row>
    <row r="4" spans="1:24" x14ac:dyDescent="0.3">
      <c r="A4" s="1" t="s">
        <v>37</v>
      </c>
      <c r="B4" s="2">
        <v>34331</v>
      </c>
    </row>
    <row r="5" spans="1:24" x14ac:dyDescent="0.3">
      <c r="A5" s="1" t="s">
        <v>28</v>
      </c>
      <c r="B5" s="2">
        <v>34178</v>
      </c>
    </row>
    <row r="6" spans="1:24" x14ac:dyDescent="0.3">
      <c r="A6" s="1" t="s">
        <v>22</v>
      </c>
      <c r="B6" s="2">
        <v>33267</v>
      </c>
    </row>
    <row r="7" spans="1:24" x14ac:dyDescent="0.3">
      <c r="A7" s="1" t="s">
        <v>15</v>
      </c>
      <c r="B7" s="2">
        <v>33022</v>
      </c>
    </row>
    <row r="8" spans="1:24" x14ac:dyDescent="0.3">
      <c r="A8" s="1" t="s">
        <v>21</v>
      </c>
      <c r="B8" s="2">
        <v>32596</v>
      </c>
    </row>
    <row r="9" spans="1:24" x14ac:dyDescent="0.3">
      <c r="A9" s="1" t="s">
        <v>38</v>
      </c>
      <c r="B9" s="2">
        <v>32537</v>
      </c>
    </row>
    <row r="10" spans="1:24" x14ac:dyDescent="0.3">
      <c r="A10" s="1" t="s">
        <v>18</v>
      </c>
      <c r="B10" s="2">
        <v>31532</v>
      </c>
    </row>
    <row r="11" spans="1:24" x14ac:dyDescent="0.3">
      <c r="A11" s="1" t="s">
        <v>24</v>
      </c>
      <c r="B11" s="2">
        <v>30467</v>
      </c>
    </row>
    <row r="12" spans="1:24" x14ac:dyDescent="0.3">
      <c r="A12" s="1" t="s">
        <v>44</v>
      </c>
      <c r="B12" s="2">
        <v>30222</v>
      </c>
    </row>
    <row r="13" spans="1:24" x14ac:dyDescent="0.3">
      <c r="A13" s="1" t="s">
        <v>42</v>
      </c>
      <c r="B13" s="2">
        <v>30071</v>
      </c>
    </row>
    <row r="14" spans="1:24" x14ac:dyDescent="0.3">
      <c r="A14" s="1" t="s">
        <v>46</v>
      </c>
      <c r="B14" s="2">
        <v>29472</v>
      </c>
    </row>
    <row r="15" spans="1:24" x14ac:dyDescent="0.3">
      <c r="A15" s="1" t="s">
        <v>43</v>
      </c>
      <c r="B15" s="2">
        <v>29464</v>
      </c>
    </row>
    <row r="16" spans="1:24" x14ac:dyDescent="0.3">
      <c r="A16" s="1" t="s">
        <v>45</v>
      </c>
      <c r="B16" s="2">
        <v>29377</v>
      </c>
    </row>
    <row r="17" spans="1:2" x14ac:dyDescent="0.3">
      <c r="A17" s="1" t="s">
        <v>25</v>
      </c>
      <c r="B17" s="2">
        <v>29129</v>
      </c>
    </row>
    <row r="18" spans="1:2" x14ac:dyDescent="0.3">
      <c r="A18" s="1" t="s">
        <v>41</v>
      </c>
      <c r="B18" s="2">
        <v>28185</v>
      </c>
    </row>
    <row r="19" spans="1:2" x14ac:dyDescent="0.3">
      <c r="A19" s="1" t="s">
        <v>26</v>
      </c>
      <c r="B19" s="2">
        <v>27791</v>
      </c>
    </row>
    <row r="20" spans="1:2" x14ac:dyDescent="0.3">
      <c r="A20" s="1" t="s">
        <v>36</v>
      </c>
      <c r="B20" s="2">
        <v>27730</v>
      </c>
    </row>
    <row r="21" spans="1:2" x14ac:dyDescent="0.3">
      <c r="A21" s="1" t="s">
        <v>40</v>
      </c>
      <c r="B21" s="2">
        <v>27547</v>
      </c>
    </row>
    <row r="22" spans="1:2" x14ac:dyDescent="0.3">
      <c r="A22" s="1" t="s">
        <v>27</v>
      </c>
      <c r="B22" s="2">
        <v>26391</v>
      </c>
    </row>
    <row r="23" spans="1:2" x14ac:dyDescent="0.3">
      <c r="A23" s="1" t="s">
        <v>35</v>
      </c>
      <c r="B23" s="2">
        <v>24050</v>
      </c>
    </row>
    <row r="24" spans="1:2" x14ac:dyDescent="0.3">
      <c r="A24" s="1" t="s">
        <v>23</v>
      </c>
      <c r="B24" s="2">
        <v>22437</v>
      </c>
    </row>
    <row r="25" spans="1:2" x14ac:dyDescent="0.3">
      <c r="A25" s="1" t="s">
        <v>39</v>
      </c>
      <c r="B25" s="2">
        <v>22041</v>
      </c>
    </row>
    <row r="26" spans="1:2" x14ac:dyDescent="0.3">
      <c r="A26" s="1" t="s">
        <v>20</v>
      </c>
      <c r="B26" s="2">
        <v>21069</v>
      </c>
    </row>
    <row r="27" spans="1:2" x14ac:dyDescent="0.3">
      <c r="A27" s="1" t="s">
        <v>29</v>
      </c>
      <c r="B27" s="2">
        <v>20339</v>
      </c>
    </row>
    <row r="28" spans="1:2" x14ac:dyDescent="0.3">
      <c r="A28" s="1" t="s">
        <v>19</v>
      </c>
      <c r="B28" s="2">
        <v>20308</v>
      </c>
    </row>
    <row r="29" spans="1:2" x14ac:dyDescent="0.3">
      <c r="A29" s="1" t="s">
        <v>30</v>
      </c>
      <c r="B29" s="2">
        <v>19366</v>
      </c>
    </row>
    <row r="30" spans="1:2" x14ac:dyDescent="0.3">
      <c r="A30" s="1" t="s">
        <v>32</v>
      </c>
      <c r="B30" s="2">
        <v>15836</v>
      </c>
    </row>
    <row r="31" spans="1:2" x14ac:dyDescent="0.3">
      <c r="A31" s="1" t="s">
        <v>48</v>
      </c>
      <c r="B31" s="2">
        <v>14620</v>
      </c>
    </row>
    <row r="32" spans="1:2" x14ac:dyDescent="0.3">
      <c r="A32" s="1" t="s">
        <v>47</v>
      </c>
      <c r="B32" s="2">
        <v>14346</v>
      </c>
    </row>
    <row r="33" spans="1:2" x14ac:dyDescent="0.3">
      <c r="A33" s="1" t="s">
        <v>31</v>
      </c>
      <c r="B33" s="2">
        <v>13585</v>
      </c>
    </row>
  </sheetData>
  <sortState xmlns:xlrd2="http://schemas.microsoft.com/office/spreadsheetml/2017/richdata2" ref="A2:B33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utazas</vt:lpstr>
      <vt:lpstr>Diákok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Koszta</dc:creator>
  <cp:lastModifiedBy>Koszta</cp:lastModifiedBy>
  <dcterms:created xsi:type="dcterms:W3CDTF">2023-01-24T21:56:59Z</dcterms:created>
  <dcterms:modified xsi:type="dcterms:W3CDTF">2023-01-24T21:57:13Z</dcterms:modified>
</cp:coreProperties>
</file>