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4a9855eaacc2be/001_Learning/003_Python/Statistics_with_python/Central_limit_theorem/"/>
    </mc:Choice>
  </mc:AlternateContent>
  <xr:revisionPtr revIDLastSave="122" documentId="8_{87C83A2C-7333-426E-BBC2-21115D693D66}" xr6:coauthVersionLast="47" xr6:coauthVersionMax="47" xr10:uidLastSave="{549D81E3-7FF9-4971-86F6-157AD0DE7D46}"/>
  <bookViews>
    <workbookView xWindow="-120" yWindow="-120" windowWidth="29040" windowHeight="17520" xr2:uid="{DA567BE7-76A1-4148-9B94-8870310AD5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D2" i="1" l="1"/>
  <c r="B3" i="1" l="1"/>
  <c r="B10" i="1"/>
  <c r="B90" i="1"/>
  <c r="B74" i="1"/>
  <c r="B58" i="1"/>
  <c r="B42" i="1"/>
  <c r="B18" i="1"/>
  <c r="B97" i="1"/>
  <c r="B89" i="1"/>
  <c r="B81" i="1"/>
  <c r="B73" i="1"/>
  <c r="B65" i="1"/>
  <c r="B57" i="1"/>
  <c r="B49" i="1"/>
  <c r="B41" i="1"/>
  <c r="B33" i="1"/>
  <c r="B25" i="1"/>
  <c r="B17" i="1"/>
  <c r="B9" i="1"/>
  <c r="B98" i="1"/>
  <c r="B82" i="1"/>
  <c r="B66" i="1"/>
  <c r="B50" i="1"/>
  <c r="B34" i="1"/>
  <c r="B26" i="1"/>
  <c r="B96" i="1"/>
  <c r="B88" i="1"/>
  <c r="B80" i="1"/>
  <c r="B72" i="1"/>
  <c r="B64" i="1"/>
  <c r="B56" i="1"/>
  <c r="B48" i="1"/>
  <c r="B40" i="1"/>
  <c r="B32" i="1"/>
  <c r="B24" i="1"/>
  <c r="B16" i="1"/>
  <c r="B8" i="1"/>
  <c r="B7" i="1"/>
  <c r="B79" i="1"/>
  <c r="B15" i="1"/>
  <c r="B2" i="1"/>
  <c r="B94" i="1"/>
  <c r="B86" i="1"/>
  <c r="B78" i="1"/>
  <c r="B70" i="1"/>
  <c r="B62" i="1"/>
  <c r="B54" i="1"/>
  <c r="B46" i="1"/>
  <c r="B38" i="1"/>
  <c r="B30" i="1"/>
  <c r="B22" i="1"/>
  <c r="B14" i="1"/>
  <c r="B6" i="1"/>
  <c r="B95" i="1"/>
  <c r="B63" i="1"/>
  <c r="B31" i="1"/>
  <c r="B101" i="1"/>
  <c r="B93" i="1"/>
  <c r="B85" i="1"/>
  <c r="B77" i="1"/>
  <c r="B69" i="1"/>
  <c r="B61" i="1"/>
  <c r="B53" i="1"/>
  <c r="B45" i="1"/>
  <c r="B37" i="1"/>
  <c r="B29" i="1"/>
  <c r="B21" i="1"/>
  <c r="B13" i="1"/>
  <c r="B5" i="1"/>
  <c r="B87" i="1"/>
  <c r="B55" i="1"/>
  <c r="B23" i="1"/>
  <c r="B100" i="1"/>
  <c r="B92" i="1"/>
  <c r="B84" i="1"/>
  <c r="B76" i="1"/>
  <c r="B68" i="1"/>
  <c r="B60" i="1"/>
  <c r="B52" i="1"/>
  <c r="B44" i="1"/>
  <c r="B36" i="1"/>
  <c r="B28" i="1"/>
  <c r="B20" i="1"/>
  <c r="B12" i="1"/>
  <c r="B4" i="1"/>
  <c r="B71" i="1"/>
  <c r="B47" i="1"/>
  <c r="B39" i="1"/>
  <c r="B99" i="1"/>
  <c r="B91" i="1"/>
  <c r="B83" i="1"/>
  <c r="B75" i="1"/>
  <c r="B67" i="1"/>
  <c r="B59" i="1"/>
  <c r="B51" i="1"/>
  <c r="B43" i="1"/>
  <c r="B35" i="1"/>
  <c r="B27" i="1"/>
  <c r="B19" i="1"/>
  <c r="B11" i="1"/>
  <c r="E2" i="1" l="1"/>
  <c r="F2" i="1" s="1"/>
  <c r="G2" i="1" s="1"/>
  <c r="L3" i="1" l="1"/>
  <c r="M2" i="1"/>
  <c r="M3" i="1"/>
  <c r="L2" i="1"/>
</calcChain>
</file>

<file path=xl/sharedStrings.xml><?xml version="1.0" encoding="utf-8"?>
<sst xmlns="http://schemas.openxmlformats.org/spreadsheetml/2006/main" count="13" uniqueCount="13">
  <si>
    <t>mean</t>
  </si>
  <si>
    <t>sample size n:</t>
  </si>
  <si>
    <t>data</t>
  </si>
  <si>
    <t>sample variance</t>
  </si>
  <si>
    <t>sample standard dev</t>
  </si>
  <si>
    <t>standard error</t>
  </si>
  <si>
    <t>Population variance unknown</t>
  </si>
  <si>
    <t>Choose T distribution</t>
  </si>
  <si>
    <t>alpha/2</t>
  </si>
  <si>
    <t>Reliability factor</t>
  </si>
  <si>
    <t>ME-</t>
  </si>
  <si>
    <t>ME+</t>
  </si>
  <si>
    <t>Confidence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</si>
</sst>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38100</xdr:rowOff>
    </xdr:from>
    <xdr:to>
      <xdr:col>4</xdr:col>
      <xdr:colOff>1636657</xdr:colOff>
      <xdr:row>0</xdr:row>
      <xdr:rowOff>638175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0B73D6-4928-3CB2-BFD9-CB8C0BC23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175" y="38100"/>
          <a:ext cx="1579507" cy="600075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0</xdr:row>
      <xdr:rowOff>228600</xdr:rowOff>
    </xdr:from>
    <xdr:to>
      <xdr:col>1</xdr:col>
      <xdr:colOff>971643</xdr:colOff>
      <xdr:row>0</xdr:row>
      <xdr:rowOff>552495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FA0FA91-D080-CFEF-AC68-C3910BF90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228600"/>
          <a:ext cx="666843" cy="32389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0</xdr:row>
      <xdr:rowOff>1</xdr:rowOff>
    </xdr:from>
    <xdr:to>
      <xdr:col>6</xdr:col>
      <xdr:colOff>33396</xdr:colOff>
      <xdr:row>0</xdr:row>
      <xdr:rowOff>552451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BF4CE5E-6046-2579-7EC1-1BCFFCE4A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43525" y="1"/>
          <a:ext cx="1404996" cy="552450"/>
        </a:xfrm>
        <a:prstGeom prst="rect">
          <a:avLst/>
        </a:prstGeom>
      </xdr:spPr>
    </xdr:pic>
    <xdr:clientData/>
  </xdr:twoCellAnchor>
  <xdr:twoCellAnchor editAs="oneCell">
    <xdr:from>
      <xdr:col>6</xdr:col>
      <xdr:colOff>1257300</xdr:colOff>
      <xdr:row>0</xdr:row>
      <xdr:rowOff>142875</xdr:rowOff>
    </xdr:from>
    <xdr:to>
      <xdr:col>6</xdr:col>
      <xdr:colOff>1627777</xdr:colOff>
      <xdr:row>0</xdr:row>
      <xdr:rowOff>809733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FB2DE9-1C24-E7E3-1AC1-817E1E6B3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2425" y="142875"/>
          <a:ext cx="370477" cy="666858"/>
        </a:xfrm>
        <a:prstGeom prst="rect">
          <a:avLst/>
        </a:prstGeom>
      </xdr:spPr>
    </xdr:pic>
    <xdr:clientData/>
  </xdr:twoCellAnchor>
  <xdr:twoCellAnchor editAs="oneCell">
    <xdr:from>
      <xdr:col>2</xdr:col>
      <xdr:colOff>1085850</xdr:colOff>
      <xdr:row>4</xdr:row>
      <xdr:rowOff>152400</xdr:rowOff>
    </xdr:from>
    <xdr:to>
      <xdr:col>7</xdr:col>
      <xdr:colOff>353305</xdr:colOff>
      <xdr:row>48</xdr:row>
      <xdr:rowOff>58307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7904A4A-6761-CD25-4CE8-AD7EF7A90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09875" y="1543050"/>
          <a:ext cx="6306430" cy="8287907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5</xdr:row>
      <xdr:rowOff>0</xdr:rowOff>
    </xdr:from>
    <xdr:to>
      <xdr:col>16</xdr:col>
      <xdr:colOff>591622</xdr:colOff>
      <xdr:row>22</xdr:row>
      <xdr:rowOff>48084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7AC4C87-899D-6329-7AF3-D75DC9A53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34500" y="1581150"/>
          <a:ext cx="7678222" cy="3286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3B04-0AC2-42F0-8493-444BC4E45CCF}">
  <dimension ref="A1:M101"/>
  <sheetViews>
    <sheetView tabSelected="1" workbookViewId="0">
      <selection activeCell="A2" sqref="A2:A101"/>
    </sheetView>
  </sheetViews>
  <sheetFormatPr defaultRowHeight="15" x14ac:dyDescent="0.25"/>
  <cols>
    <col min="2" max="2" width="16.7109375" customWidth="1"/>
    <col min="3" max="3" width="20.5703125" customWidth="1"/>
    <col min="5" max="5" width="24.5703125" customWidth="1"/>
    <col min="6" max="6" width="20.5703125" customWidth="1"/>
    <col min="7" max="7" width="30.7109375" customWidth="1"/>
    <col min="8" max="8" width="27.85546875" bestFit="1" customWidth="1"/>
    <col min="9" max="9" width="15.28515625" bestFit="1" customWidth="1"/>
    <col min="10" max="10" width="10.28515625" customWidth="1"/>
    <col min="11" max="11" width="15.7109375" bestFit="1" customWidth="1"/>
  </cols>
  <sheetData>
    <row r="1" spans="1:13" ht="64.5" customHeight="1" x14ac:dyDescent="0.25">
      <c r="A1" t="s">
        <v>2</v>
      </c>
      <c r="E1" t="s">
        <v>3</v>
      </c>
      <c r="F1" t="s">
        <v>4</v>
      </c>
      <c r="G1" t="s">
        <v>5</v>
      </c>
      <c r="H1" t="s">
        <v>6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169.08664210000001</v>
      </c>
      <c r="B2">
        <f>(A2-$D$2)^2</f>
        <v>0.6219443556629991</v>
      </c>
      <c r="C2" t="s">
        <v>0</v>
      </c>
      <c r="D2">
        <f>AVERAGE(A2:A101)</f>
        <v>169.87527658799999</v>
      </c>
      <c r="E2">
        <f>SUM(B2:B101)/(D3-1)</f>
        <v>3.5582301832929524</v>
      </c>
      <c r="F2">
        <f>SQRT(E2)</f>
        <v>1.8863271676177895</v>
      </c>
      <c r="G2">
        <f>F2/SQRT(D3)</f>
        <v>0.18863271676177895</v>
      </c>
      <c r="H2" t="s">
        <v>7</v>
      </c>
      <c r="I2">
        <v>0.99</v>
      </c>
      <c r="J2" s="1">
        <f>(1-I2)/2</f>
        <v>5.0000000000000044E-3</v>
      </c>
      <c r="K2">
        <v>2.617</v>
      </c>
      <c r="L2">
        <f>$D$2-K2*$G$2</f>
        <v>169.38162476823442</v>
      </c>
      <c r="M2">
        <f>$D$2+K2*$G$2</f>
        <v>170.36892840776557</v>
      </c>
    </row>
    <row r="3" spans="1:13" x14ac:dyDescent="0.25">
      <c r="A3">
        <v>169.67906830000001</v>
      </c>
      <c r="B3">
        <f>(A3-$D$2)^2</f>
        <v>3.849769227988302E-2</v>
      </c>
      <c r="C3" t="s">
        <v>1</v>
      </c>
      <c r="D3">
        <v>100</v>
      </c>
      <c r="I3">
        <v>0.95</v>
      </c>
      <c r="J3" s="1">
        <f>(1-I3)/2</f>
        <v>2.5000000000000022E-2</v>
      </c>
      <c r="K3">
        <v>1.98</v>
      </c>
      <c r="L3">
        <f>$D$2-K3*$G$2</f>
        <v>169.50178380881167</v>
      </c>
      <c r="M3">
        <f>$D$2+K3*$G$2</f>
        <v>170.24876936718832</v>
      </c>
    </row>
    <row r="4" spans="1:13" x14ac:dyDescent="0.25">
      <c r="A4">
        <v>169.91795339999999</v>
      </c>
      <c r="B4">
        <f>(A4-$D$2)^2</f>
        <v>1.8213102824830272E-3</v>
      </c>
    </row>
    <row r="5" spans="1:13" x14ac:dyDescent="0.25">
      <c r="A5">
        <v>169.49257230000001</v>
      </c>
      <c r="B5">
        <f>(A5-$D$2)^2</f>
        <v>0.14646257205357555</v>
      </c>
    </row>
    <row r="6" spans="1:13" x14ac:dyDescent="0.25">
      <c r="A6">
        <v>169.79001909999999</v>
      </c>
      <c r="B6">
        <f>(A6-$D$2)^2</f>
        <v>7.268839260069518E-3</v>
      </c>
    </row>
    <row r="7" spans="1:13" x14ac:dyDescent="0.25">
      <c r="A7">
        <v>169.61496030000001</v>
      </c>
      <c r="B7">
        <f>(A7-$D$2)^2</f>
        <v>6.7764569798090771E-2</v>
      </c>
    </row>
    <row r="8" spans="1:13" x14ac:dyDescent="0.25">
      <c r="A8">
        <v>172.10105429999999</v>
      </c>
      <c r="B8">
        <f>(A8-$D$2)^2</f>
        <v>4.9540864232359363</v>
      </c>
    </row>
    <row r="9" spans="1:13" x14ac:dyDescent="0.25">
      <c r="A9">
        <v>168.0227466</v>
      </c>
      <c r="B9">
        <f>(A9-$D$2)^2</f>
        <v>3.4318673564392297</v>
      </c>
    </row>
    <row r="10" spans="1:13" x14ac:dyDescent="0.25">
      <c r="A10">
        <v>169.55389880000001</v>
      </c>
      <c r="B10">
        <f>(A10-$D$2)^2</f>
        <v>0.10328368261975893</v>
      </c>
    </row>
    <row r="11" spans="1:13" x14ac:dyDescent="0.25">
      <c r="A11">
        <v>169.30782919999999</v>
      </c>
      <c r="B11">
        <f>(A11-$D$2)^2</f>
        <v>0.32199653814802826</v>
      </c>
    </row>
    <row r="12" spans="1:13" x14ac:dyDescent="0.25">
      <c r="A12">
        <v>168.89078739999999</v>
      </c>
      <c r="B12">
        <f>(A12-$D$2)^2</f>
        <v>0.96921896128889484</v>
      </c>
    </row>
    <row r="13" spans="1:13" x14ac:dyDescent="0.25">
      <c r="A13">
        <v>169.65069729999999</v>
      </c>
      <c r="B13">
        <f>(A13-$D$2)^2</f>
        <v>5.043585659858741E-2</v>
      </c>
    </row>
    <row r="14" spans="1:13" x14ac:dyDescent="0.25">
      <c r="A14">
        <v>171.7468116</v>
      </c>
      <c r="B14">
        <f>(A14-$D$2)^2</f>
        <v>3.5026433011418763</v>
      </c>
    </row>
    <row r="15" spans="1:13" x14ac:dyDescent="0.25">
      <c r="A15">
        <v>172.45903720000001</v>
      </c>
      <c r="B15">
        <f>(A15-$D$2)^2</f>
        <v>6.6758189001227191</v>
      </c>
    </row>
    <row r="16" spans="1:13" x14ac:dyDescent="0.25">
      <c r="A16">
        <v>169.85103280000001</v>
      </c>
      <c r="B16">
        <f>(A16-$D$2)^2</f>
        <v>5.8776125658789645E-4</v>
      </c>
    </row>
    <row r="17" spans="1:2" x14ac:dyDescent="0.25">
      <c r="A17">
        <v>173.11385150000001</v>
      </c>
      <c r="B17">
        <f>(A17-$D$2)^2</f>
        <v>10.488367460635928</v>
      </c>
    </row>
    <row r="18" spans="1:2" x14ac:dyDescent="0.25">
      <c r="A18">
        <v>170.6621404</v>
      </c>
      <c r="B18">
        <f>(A18-$D$2)^2</f>
        <v>0.61915465863518249</v>
      </c>
    </row>
    <row r="19" spans="1:2" x14ac:dyDescent="0.25">
      <c r="A19">
        <v>168.98753400000001</v>
      </c>
      <c r="B19">
        <f>(A19-$D$2)^2</f>
        <v>0.78808690254890312</v>
      </c>
    </row>
    <row r="20" spans="1:2" x14ac:dyDescent="0.25">
      <c r="A20">
        <v>168.15700630000001</v>
      </c>
      <c r="B20">
        <f>(A20-$D$2)^2</f>
        <v>2.9524527826235518</v>
      </c>
    </row>
    <row r="21" spans="1:2" x14ac:dyDescent="0.25">
      <c r="A21">
        <v>168.06269080000001</v>
      </c>
      <c r="B21">
        <f>(A21-$D$2)^2</f>
        <v>3.285467238859503</v>
      </c>
    </row>
    <row r="22" spans="1:2" x14ac:dyDescent="0.25">
      <c r="A22">
        <v>170.04264409999999</v>
      </c>
      <c r="B22">
        <f>(A22-$D$2)^2</f>
        <v>2.8011884073069624E-2</v>
      </c>
    </row>
    <row r="23" spans="1:2" x14ac:dyDescent="0.25">
      <c r="A23">
        <v>169.51310050000001</v>
      </c>
      <c r="B23">
        <f>(A23-$D$2)^2</f>
        <v>0.13117151871897217</v>
      </c>
    </row>
    <row r="24" spans="1:2" x14ac:dyDescent="0.25">
      <c r="A24">
        <v>167.89797849999999</v>
      </c>
      <c r="B24">
        <f>(A24-$D$2)^2</f>
        <v>3.909707728808447</v>
      </c>
    </row>
    <row r="25" spans="1:2" x14ac:dyDescent="0.25">
      <c r="A25">
        <v>170.48600590000001</v>
      </c>
      <c r="B25">
        <f>(A25-$D$2)^2</f>
        <v>0.37299029253601523</v>
      </c>
    </row>
    <row r="26" spans="1:2" x14ac:dyDescent="0.25">
      <c r="A26">
        <v>171.74068990000001</v>
      </c>
      <c r="B26">
        <f>(A26-$D$2)^2</f>
        <v>3.4797668245868665</v>
      </c>
    </row>
    <row r="27" spans="1:2" x14ac:dyDescent="0.25">
      <c r="A27">
        <v>170.5490763</v>
      </c>
      <c r="B27">
        <f>(A27-$D$2)^2</f>
        <v>0.45400605189128906</v>
      </c>
    </row>
    <row r="28" spans="1:2" x14ac:dyDescent="0.25">
      <c r="A28">
        <v>174.4276606</v>
      </c>
      <c r="B28">
        <f>(A28-$D$2)^2</f>
        <v>20.724200192713258</v>
      </c>
    </row>
    <row r="29" spans="1:2" x14ac:dyDescent="0.25">
      <c r="A29">
        <v>165.37939539999999</v>
      </c>
      <c r="B29">
        <f>(A29-$D$2)^2</f>
        <v>20.212947656612279</v>
      </c>
    </row>
    <row r="30" spans="1:2" x14ac:dyDescent="0.25">
      <c r="A30">
        <v>168.56692319999999</v>
      </c>
      <c r="B30">
        <f>(A30-$D$2)^2</f>
        <v>1.7117885878910797</v>
      </c>
    </row>
    <row r="31" spans="1:2" x14ac:dyDescent="0.25">
      <c r="A31">
        <v>169.61252909999999</v>
      </c>
      <c r="B31">
        <f>(A31-$D$2)^2</f>
        <v>6.9036242450311328E-2</v>
      </c>
    </row>
    <row r="32" spans="1:2" x14ac:dyDescent="0.25">
      <c r="A32">
        <v>167.06689299999999</v>
      </c>
      <c r="B32">
        <f>(A32-$D$2)^2</f>
        <v>7.8870183773477427</v>
      </c>
    </row>
    <row r="33" spans="1:2" x14ac:dyDescent="0.25">
      <c r="A33">
        <v>170.01214189999999</v>
      </c>
      <c r="B33">
        <f>(A33-$D$2)^2</f>
        <v>1.8732113628856694E-2</v>
      </c>
    </row>
    <row r="34" spans="1:2" x14ac:dyDescent="0.25">
      <c r="A34">
        <v>165.9554369</v>
      </c>
      <c r="B34">
        <f>(A34-$D$2)^2</f>
        <v>15.365143179619908</v>
      </c>
    </row>
    <row r="35" spans="1:2" x14ac:dyDescent="0.25">
      <c r="A35">
        <v>169.3844651</v>
      </c>
      <c r="B35">
        <f>(A35-$D$2)^2</f>
        <v>0.24089591675276573</v>
      </c>
    </row>
    <row r="36" spans="1:2" x14ac:dyDescent="0.25">
      <c r="A36">
        <v>168.13716220000001</v>
      </c>
      <c r="B36">
        <f>(A36-$D$2)^2</f>
        <v>3.0210416257725639</v>
      </c>
    </row>
    <row r="37" spans="1:2" x14ac:dyDescent="0.25">
      <c r="A37">
        <v>172.45316529999999</v>
      </c>
      <c r="B37">
        <f>(A37-$D$2)^2</f>
        <v>6.6455102114570375</v>
      </c>
    </row>
    <row r="38" spans="1:2" x14ac:dyDescent="0.25">
      <c r="A38">
        <v>170.75424480000001</v>
      </c>
      <c r="B38">
        <f>(A38-$D$2)^2</f>
        <v>0.77258511770650851</v>
      </c>
    </row>
    <row r="39" spans="1:2" x14ac:dyDescent="0.25">
      <c r="A39">
        <v>169.33154010000001</v>
      </c>
      <c r="B39">
        <f>(A39-$D$2)^2</f>
        <v>0.2956493683825514</v>
      </c>
    </row>
    <row r="40" spans="1:2" x14ac:dyDescent="0.25">
      <c r="A40">
        <v>168.3489744</v>
      </c>
      <c r="B40">
        <f>(A40-$D$2)^2</f>
        <v>2.3295983690935516</v>
      </c>
    </row>
    <row r="41" spans="1:2" x14ac:dyDescent="0.25">
      <c r="A41">
        <v>171.56229149999999</v>
      </c>
      <c r="B41">
        <f>(A41-$D$2)^2</f>
        <v>2.8460193133103511</v>
      </c>
    </row>
    <row r="42" spans="1:2" x14ac:dyDescent="0.25">
      <c r="A42">
        <v>172.2955001</v>
      </c>
      <c r="B42">
        <f>(A42-$D$2)^2</f>
        <v>5.8574818480376472</v>
      </c>
    </row>
    <row r="43" spans="1:2" x14ac:dyDescent="0.25">
      <c r="A43">
        <v>170.5695364</v>
      </c>
      <c r="B43">
        <f>(A43-$D$2)^2</f>
        <v>0.48199668655829303</v>
      </c>
    </row>
    <row r="44" spans="1:2" x14ac:dyDescent="0.25">
      <c r="A44">
        <v>169.5006482</v>
      </c>
      <c r="B44">
        <f>(A44-$D$2)^2</f>
        <v>0.14034642909547163</v>
      </c>
    </row>
    <row r="45" spans="1:2" x14ac:dyDescent="0.25">
      <c r="A45">
        <v>169.66694430000001</v>
      </c>
      <c r="B45">
        <f>(A45-$D$2)^2</f>
        <v>4.3402342223306536E-2</v>
      </c>
    </row>
    <row r="46" spans="1:2" x14ac:dyDescent="0.25">
      <c r="A46">
        <v>168.8138515</v>
      </c>
      <c r="B46">
        <f>(A46-$D$2)^2</f>
        <v>1.1266232174357926</v>
      </c>
    </row>
    <row r="47" spans="1:2" x14ac:dyDescent="0.25">
      <c r="A47">
        <v>169.8581609</v>
      </c>
      <c r="B47">
        <f>(A47-$D$2)^2</f>
        <v>2.9294677571299686E-4</v>
      </c>
    </row>
    <row r="48" spans="1:2" x14ac:dyDescent="0.25">
      <c r="A48">
        <v>172.94664159999999</v>
      </c>
      <c r="B48">
        <f>(A48-$D$2)^2</f>
        <v>9.4332830369377678</v>
      </c>
    </row>
    <row r="49" spans="1:2" x14ac:dyDescent="0.25">
      <c r="A49">
        <v>171.83455319999999</v>
      </c>
      <c r="B49">
        <f>(A49-$D$2)^2</f>
        <v>3.8387648423301846</v>
      </c>
    </row>
    <row r="50" spans="1:2" x14ac:dyDescent="0.25">
      <c r="A50">
        <v>169.59497210000001</v>
      </c>
      <c r="B50">
        <f>(A50-$D$2)^2</f>
        <v>7.8570605992933473E-2</v>
      </c>
    </row>
    <row r="51" spans="1:2" x14ac:dyDescent="0.25">
      <c r="A51">
        <v>169.08660069999999</v>
      </c>
      <c r="B51">
        <f>(A51-$D$2)^2</f>
        <v>0.62200965631258887</v>
      </c>
    </row>
    <row r="52" spans="1:2" x14ac:dyDescent="0.25">
      <c r="A52">
        <v>169.75043500000001</v>
      </c>
      <c r="B52">
        <f>(A52-$D$2)^2</f>
        <v>1.5585422094357032E-2</v>
      </c>
    </row>
    <row r="53" spans="1:2" x14ac:dyDescent="0.25">
      <c r="A53">
        <v>172.187119</v>
      </c>
      <c r="B53">
        <f>(A53-$D$2)^2</f>
        <v>5.3446153379219972</v>
      </c>
    </row>
    <row r="54" spans="1:2" x14ac:dyDescent="0.25">
      <c r="A54">
        <v>169.33213309999999</v>
      </c>
      <c r="B54">
        <f>(A54-$D$2)^2</f>
        <v>0.29500484855680437</v>
      </c>
    </row>
    <row r="55" spans="1:2" x14ac:dyDescent="0.25">
      <c r="A55">
        <v>166.70304899999999</v>
      </c>
      <c r="B55">
        <f>(A55-$D$2)^2</f>
        <v>10.063027870068288</v>
      </c>
    </row>
    <row r="56" spans="1:2" x14ac:dyDescent="0.25">
      <c r="A56">
        <v>169.57456579999999</v>
      </c>
      <c r="B56">
        <f>(A56-$D$2)^2</f>
        <v>9.0426978019583049E-2</v>
      </c>
    </row>
    <row r="57" spans="1:2" x14ac:dyDescent="0.25">
      <c r="A57">
        <v>172.13480000000001</v>
      </c>
      <c r="B57">
        <f>(A57-$D$2)^2</f>
        <v>5.1054460493762184</v>
      </c>
    </row>
    <row r="58" spans="1:2" x14ac:dyDescent="0.25">
      <c r="A58">
        <v>167.42207389999999</v>
      </c>
      <c r="B58">
        <f>(A58-$D$2)^2</f>
        <v>6.0182034284104482</v>
      </c>
    </row>
    <row r="59" spans="1:2" x14ac:dyDescent="0.25">
      <c r="A59">
        <v>168.34358309999999</v>
      </c>
      <c r="B59">
        <f>(A59-$D$2)^2</f>
        <v>2.346084941181612</v>
      </c>
    </row>
    <row r="60" spans="1:2" x14ac:dyDescent="0.25">
      <c r="A60">
        <v>169.33711890000001</v>
      </c>
      <c r="B60">
        <f>(A60-$D$2)^2</f>
        <v>0.28961369715348823</v>
      </c>
    </row>
    <row r="61" spans="1:2" x14ac:dyDescent="0.25">
      <c r="A61">
        <v>168.25736219999999</v>
      </c>
      <c r="B61">
        <f>(A61-$D$2)^2</f>
        <v>2.6176469668974232</v>
      </c>
    </row>
    <row r="62" spans="1:2" x14ac:dyDescent="0.25">
      <c r="A62">
        <v>169.32131630000001</v>
      </c>
      <c r="B62">
        <f>(A62-$D$2)^2</f>
        <v>0.30687200068102605</v>
      </c>
    </row>
    <row r="63" spans="1:2" x14ac:dyDescent="0.25">
      <c r="A63">
        <v>171.5726889</v>
      </c>
      <c r="B63">
        <f>(A63-$D$2)^2</f>
        <v>2.8812085569292245</v>
      </c>
    </row>
    <row r="64" spans="1:2" x14ac:dyDescent="0.25">
      <c r="A64">
        <v>167.04490419999999</v>
      </c>
      <c r="B64">
        <f>(A64-$D$2)^2</f>
        <v>8.0110078547528261</v>
      </c>
    </row>
    <row r="65" spans="1:2" x14ac:dyDescent="0.25">
      <c r="A65">
        <v>168.94061529999999</v>
      </c>
      <c r="B65">
        <f>(A65-$D$2)^2</f>
        <v>0.87359172328582069</v>
      </c>
    </row>
    <row r="66" spans="1:2" x14ac:dyDescent="0.25">
      <c r="A66">
        <v>174.7135437</v>
      </c>
      <c r="B66">
        <f>(A66-$D$2)^2</f>
        <v>23.408828647060929</v>
      </c>
    </row>
    <row r="67" spans="1:2" x14ac:dyDescent="0.25">
      <c r="A67">
        <v>170.8576755</v>
      </c>
      <c r="B67">
        <f>(A67-$D$2)^2</f>
        <v>0.96510762229879909</v>
      </c>
    </row>
    <row r="68" spans="1:2" x14ac:dyDescent="0.25">
      <c r="A68">
        <v>168.77082859999999</v>
      </c>
      <c r="B68">
        <f>(A68-$D$2)^2</f>
        <v>1.219805358197257</v>
      </c>
    </row>
    <row r="69" spans="1:2" x14ac:dyDescent="0.25">
      <c r="A69">
        <v>169.7614787</v>
      </c>
      <c r="B69">
        <f>(A69-$D$2)^2</f>
        <v>1.2949959313259056E-2</v>
      </c>
    </row>
    <row r="70" spans="1:2" x14ac:dyDescent="0.25">
      <c r="A70">
        <v>169.776914</v>
      </c>
      <c r="B70">
        <f>(A70-$D$2)^2</f>
        <v>9.6751987180550524E-3</v>
      </c>
    </row>
    <row r="71" spans="1:2" x14ac:dyDescent="0.25">
      <c r="A71">
        <v>168.10384619999999</v>
      </c>
      <c r="B71">
        <f>(A71-$D$2)^2</f>
        <v>3.1379656195298264</v>
      </c>
    </row>
    <row r="72" spans="1:2" x14ac:dyDescent="0.25">
      <c r="A72">
        <v>170.47795540000001</v>
      </c>
      <c r="B72">
        <f>(A72-$D$2)^2</f>
        <v>0.36322175043375776</v>
      </c>
    </row>
    <row r="73" spans="1:2" x14ac:dyDescent="0.25">
      <c r="A73">
        <v>174.03569769999999</v>
      </c>
      <c r="B73">
        <f>(A73-$D$2)^2</f>
        <v>17.309103829175271</v>
      </c>
    </row>
    <row r="74" spans="1:2" x14ac:dyDescent="0.25">
      <c r="A74">
        <v>170.76950350000001</v>
      </c>
      <c r="B74">
        <f>(A74-$D$2)^2</f>
        <v>0.79964177014509497</v>
      </c>
    </row>
    <row r="75" spans="1:2" x14ac:dyDescent="0.25">
      <c r="A75">
        <v>169.67907769999999</v>
      </c>
      <c r="B75">
        <f>(A75-$D$2)^2</f>
        <v>3.8494003652435702E-2</v>
      </c>
    </row>
    <row r="76" spans="1:2" x14ac:dyDescent="0.25">
      <c r="A76">
        <v>168.69271660000001</v>
      </c>
      <c r="B76">
        <f>(A76-$D$2)^2</f>
        <v>1.3984481252185128</v>
      </c>
    </row>
    <row r="77" spans="1:2" x14ac:dyDescent="0.25">
      <c r="A77">
        <v>169.42619730000001</v>
      </c>
      <c r="B77">
        <f>(A77-$D$2)^2</f>
        <v>0.20167220691056786</v>
      </c>
    </row>
    <row r="78" spans="1:2" x14ac:dyDescent="0.25">
      <c r="A78">
        <v>174.75033210000001</v>
      </c>
      <c r="B78">
        <f>(A78-$D$2)^2</f>
        <v>23.766166245081749</v>
      </c>
    </row>
    <row r="79" spans="1:2" x14ac:dyDescent="0.25">
      <c r="A79">
        <v>166.94567290000001</v>
      </c>
      <c r="B79">
        <f>(A79-$D$2)^2</f>
        <v>8.5825777687431195</v>
      </c>
    </row>
    <row r="80" spans="1:2" x14ac:dyDescent="0.25">
      <c r="A80">
        <v>172.97640999999999</v>
      </c>
      <c r="B80">
        <f>(A80-$D$2)^2</f>
        <v>9.6170284390227359</v>
      </c>
    </row>
    <row r="81" spans="1:2" x14ac:dyDescent="0.25">
      <c r="A81">
        <v>168.27957409999999</v>
      </c>
      <c r="B81">
        <f>(A81-$D$2)^2</f>
        <v>2.5462664302093918</v>
      </c>
    </row>
    <row r="82" spans="1:2" x14ac:dyDescent="0.25">
      <c r="A82">
        <v>169.1018899</v>
      </c>
      <c r="B82">
        <f>(A82-$D$2)^2</f>
        <v>0.59812696917559083</v>
      </c>
    </row>
    <row r="83" spans="1:2" x14ac:dyDescent="0.25">
      <c r="A83">
        <v>172.78581560000001</v>
      </c>
      <c r="B83">
        <f>(A83-$D$2)^2</f>
        <v>8.4712373403740244</v>
      </c>
    </row>
    <row r="84" spans="1:2" x14ac:dyDescent="0.25">
      <c r="A84">
        <v>169.88697780000001</v>
      </c>
      <c r="B84">
        <f>(A84-$D$2)^2</f>
        <v>1.3691836226940556E-4</v>
      </c>
    </row>
    <row r="85" spans="1:2" x14ac:dyDescent="0.25">
      <c r="A85">
        <v>168.49956349999999</v>
      </c>
      <c r="B85">
        <f>(A85-$D$2)^2</f>
        <v>1.8925865004944895</v>
      </c>
    </row>
    <row r="86" spans="1:2" x14ac:dyDescent="0.25">
      <c r="A86">
        <v>167.29518289999999</v>
      </c>
      <c r="B86">
        <f>(A86-$D$2)^2</f>
        <v>6.6568834388574682</v>
      </c>
    </row>
    <row r="87" spans="1:2" x14ac:dyDescent="0.25">
      <c r="A87">
        <v>169.75835230000001</v>
      </c>
      <c r="B87">
        <f>(A87-$D$2)^2</f>
        <v>1.367128912430193E-2</v>
      </c>
    </row>
    <row r="88" spans="1:2" x14ac:dyDescent="0.25">
      <c r="A88">
        <v>170.82997950000001</v>
      </c>
      <c r="B88">
        <f>(A88-$D$2)^2</f>
        <v>0.91145765018131053</v>
      </c>
    </row>
    <row r="89" spans="1:2" x14ac:dyDescent="0.25">
      <c r="A89">
        <v>171.192015</v>
      </c>
      <c r="B89">
        <f>(A89-$D$2)^2</f>
        <v>1.733800045636299</v>
      </c>
    </row>
    <row r="90" spans="1:2" x14ac:dyDescent="0.25">
      <c r="A90">
        <v>167.88509859999999</v>
      </c>
      <c r="B90">
        <f>(A90-$D$2)^2</f>
        <v>3.9608084239197252</v>
      </c>
    </row>
    <row r="91" spans="1:2" x14ac:dyDescent="0.25">
      <c r="A91">
        <v>167.40871250000001</v>
      </c>
      <c r="B91">
        <f>(A91-$D$2)^2</f>
        <v>6.0839384002111938</v>
      </c>
    </row>
    <row r="92" spans="1:2" x14ac:dyDescent="0.25">
      <c r="A92">
        <v>172.35088429999999</v>
      </c>
      <c r="B92">
        <f>(A92-$D$2)^2</f>
        <v>6.1286335437138684</v>
      </c>
    </row>
    <row r="93" spans="1:2" x14ac:dyDescent="0.25">
      <c r="A93">
        <v>171.38875100000001</v>
      </c>
      <c r="B93">
        <f>(A93-$D$2)^2</f>
        <v>2.2906047957788127</v>
      </c>
    </row>
    <row r="94" spans="1:2" x14ac:dyDescent="0.25">
      <c r="A94">
        <v>169.63713960000001</v>
      </c>
      <c r="B94">
        <f>(A94-$D$2)^2</f>
        <v>5.6709225053702385E-2</v>
      </c>
    </row>
    <row r="95" spans="1:2" x14ac:dyDescent="0.25">
      <c r="A95">
        <v>170.95661229999999</v>
      </c>
      <c r="B95">
        <f>(A95-$D$2)^2</f>
        <v>1.1692869220465421</v>
      </c>
    </row>
    <row r="96" spans="1:2" x14ac:dyDescent="0.25">
      <c r="A96">
        <v>171.467502</v>
      </c>
      <c r="B96">
        <f>(A96-$D$2)^2</f>
        <v>2.5351817626185849</v>
      </c>
    </row>
    <row r="97" spans="1:2" x14ac:dyDescent="0.25">
      <c r="A97">
        <v>165.36112399999999</v>
      </c>
      <c r="B97">
        <f>(A97-$D$2)^2</f>
        <v>20.377573587747115</v>
      </c>
    </row>
    <row r="98" spans="1:2" x14ac:dyDescent="0.25">
      <c r="A98">
        <v>170.53231289999999</v>
      </c>
      <c r="B98">
        <f>(A98-$D$2)^2</f>
        <v>0.43169671528656456</v>
      </c>
    </row>
    <row r="99" spans="1:2" x14ac:dyDescent="0.25">
      <c r="A99">
        <v>170.21863149999999</v>
      </c>
      <c r="B99">
        <f>(A99-$D$2)^2</f>
        <v>0.11789259559452447</v>
      </c>
    </row>
    <row r="100" spans="1:2" x14ac:dyDescent="0.25">
      <c r="A100">
        <v>169.73097509999999</v>
      </c>
      <c r="B100">
        <f>(A100-$D$2)^2</f>
        <v>2.0822919439013113E-2</v>
      </c>
    </row>
    <row r="101" spans="1:2" x14ac:dyDescent="0.25">
      <c r="A101">
        <v>169.76288840000001</v>
      </c>
      <c r="B101">
        <f>(A101-$D$2)^2</f>
        <v>1.2631104801919488E-2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Kozlowski</dc:creator>
  <cp:lastModifiedBy>Piotr Kozlowski</cp:lastModifiedBy>
  <dcterms:created xsi:type="dcterms:W3CDTF">2024-02-12T14:44:59Z</dcterms:created>
  <dcterms:modified xsi:type="dcterms:W3CDTF">2024-02-12T15:24:40Z</dcterms:modified>
</cp:coreProperties>
</file>