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ra\Downloads\Excel-challenge\"/>
    </mc:Choice>
  </mc:AlternateContent>
  <xr:revisionPtr revIDLastSave="0" documentId="13_ncr:1_{7501A7B4-AB02-4053-B79D-C1C158F3829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6" l="1"/>
  <c r="G23" i="6"/>
  <c r="G39" i="6"/>
  <c r="G55" i="6"/>
  <c r="G71" i="6"/>
  <c r="G87" i="6"/>
  <c r="G103" i="6"/>
  <c r="G116" i="6"/>
  <c r="G119" i="6"/>
  <c r="G132" i="6"/>
  <c r="G135" i="6"/>
  <c r="G151" i="6"/>
  <c r="G167" i="6"/>
  <c r="G183" i="6"/>
  <c r="G199" i="6"/>
  <c r="G215" i="6"/>
  <c r="G231" i="6"/>
  <c r="G247" i="6"/>
  <c r="G263" i="6"/>
  <c r="G279" i="6"/>
  <c r="G295" i="6"/>
  <c r="G311" i="6"/>
  <c r="G327" i="6"/>
  <c r="G343" i="6"/>
  <c r="G359" i="6"/>
  <c r="C8" i="6"/>
  <c r="C11" i="6"/>
  <c r="C13" i="6"/>
  <c r="C24" i="6"/>
  <c r="C27" i="6"/>
  <c r="C29" i="6"/>
  <c r="C40" i="6"/>
  <c r="C43" i="6"/>
  <c r="C45" i="6"/>
  <c r="C56" i="6"/>
  <c r="C59" i="6"/>
  <c r="C61" i="6"/>
  <c r="C72" i="6"/>
  <c r="C75" i="6"/>
  <c r="C77" i="6"/>
  <c r="C88" i="6"/>
  <c r="C91" i="6"/>
  <c r="C93" i="6"/>
  <c r="C104" i="6"/>
  <c r="C107" i="6"/>
  <c r="C109" i="6"/>
  <c r="C120" i="6"/>
  <c r="C123" i="6"/>
  <c r="C125" i="6"/>
  <c r="C136" i="6"/>
  <c r="C137" i="6"/>
  <c r="C139" i="6"/>
  <c r="C141" i="6"/>
  <c r="C152" i="6"/>
  <c r="C153" i="6"/>
  <c r="C155" i="6"/>
  <c r="C157" i="6"/>
  <c r="C168" i="6"/>
  <c r="C169" i="6"/>
  <c r="C171" i="6"/>
  <c r="C173" i="6"/>
  <c r="C184" i="6"/>
  <c r="C185" i="6"/>
  <c r="C187" i="6"/>
  <c r="C189" i="6"/>
  <c r="C200" i="6"/>
  <c r="C201" i="6"/>
  <c r="C203" i="6"/>
  <c r="C205" i="6"/>
  <c r="C216" i="6"/>
  <c r="C217" i="6"/>
  <c r="C219" i="6"/>
  <c r="C221" i="6"/>
  <c r="C232" i="6"/>
  <c r="C233" i="6"/>
  <c r="C235" i="6"/>
  <c r="C237" i="6"/>
  <c r="C248" i="6"/>
  <c r="C249" i="6"/>
  <c r="C251" i="6"/>
  <c r="C253" i="6"/>
  <c r="C264" i="6"/>
  <c r="C265" i="6"/>
  <c r="C267" i="6"/>
  <c r="C269" i="6"/>
  <c r="C280" i="6"/>
  <c r="C281" i="6"/>
  <c r="C283" i="6"/>
  <c r="C285" i="6"/>
  <c r="C296" i="6"/>
  <c r="C297" i="6"/>
  <c r="C299" i="6"/>
  <c r="C301" i="6"/>
  <c r="C312" i="6"/>
  <c r="C313" i="6"/>
  <c r="C315" i="6"/>
  <c r="C317" i="6"/>
  <c r="C328" i="6"/>
  <c r="C329" i="6"/>
  <c r="C331" i="6"/>
  <c r="C333" i="6"/>
  <c r="C344" i="6"/>
  <c r="C345" i="6"/>
  <c r="C347" i="6"/>
  <c r="C349" i="6"/>
  <c r="C360" i="6"/>
  <c r="C361" i="6"/>
  <c r="C362" i="6"/>
  <c r="C363" i="6"/>
  <c r="C365" i="6"/>
  <c r="C376" i="6"/>
  <c r="C377" i="6"/>
  <c r="C378" i="6"/>
  <c r="C379" i="6"/>
  <c r="C381" i="6"/>
  <c r="C392" i="6"/>
  <c r="C393" i="6"/>
  <c r="C394" i="6"/>
  <c r="C395" i="6"/>
  <c r="C397" i="6"/>
  <c r="C408" i="6"/>
  <c r="C409" i="6"/>
  <c r="C410" i="6"/>
  <c r="C411" i="6"/>
  <c r="C413" i="6"/>
  <c r="C424" i="6"/>
  <c r="C425" i="6"/>
  <c r="C426" i="6"/>
  <c r="C427" i="6"/>
  <c r="C429" i="6"/>
  <c r="C440" i="6"/>
  <c r="C441" i="6"/>
  <c r="C442" i="6"/>
  <c r="C443" i="6"/>
  <c r="C445" i="6"/>
  <c r="C456" i="6"/>
  <c r="C457" i="6"/>
  <c r="C458" i="6"/>
  <c r="C459" i="6"/>
  <c r="C461" i="6"/>
  <c r="C472" i="6"/>
  <c r="C473" i="6"/>
  <c r="C474" i="6"/>
  <c r="C475" i="6"/>
  <c r="C477" i="6"/>
  <c r="C488" i="6"/>
  <c r="C489" i="6"/>
  <c r="C490" i="6"/>
  <c r="C491" i="6"/>
  <c r="C493" i="6"/>
  <c r="C504" i="6"/>
  <c r="C505" i="6"/>
  <c r="C506" i="6"/>
  <c r="C507" i="6"/>
  <c r="C509" i="6"/>
  <c r="C520" i="6"/>
  <c r="C521" i="6"/>
  <c r="C522" i="6"/>
  <c r="C523" i="6"/>
  <c r="C525" i="6"/>
  <c r="C536" i="6"/>
  <c r="C537" i="6"/>
  <c r="C538" i="6"/>
  <c r="C539" i="6"/>
  <c r="C541" i="6"/>
  <c r="C552" i="6"/>
  <c r="C553" i="6"/>
  <c r="C554" i="6"/>
  <c r="C555" i="6"/>
  <c r="C557" i="6"/>
  <c r="M7" i="6"/>
  <c r="M6" i="6"/>
  <c r="M5" i="6"/>
  <c r="M4" i="6"/>
  <c r="M3" i="6"/>
  <c r="M2" i="6"/>
  <c r="G3" i="6" s="1"/>
  <c r="J7" i="6"/>
  <c r="C9" i="6" s="1"/>
  <c r="J6" i="6"/>
  <c r="J5" i="6"/>
  <c r="J4" i="6"/>
  <c r="J3" i="6"/>
  <c r="J2" i="6"/>
  <c r="C7" i="6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D12" i="5"/>
  <c r="D6" i="5"/>
  <c r="C12" i="5"/>
  <c r="C10" i="5"/>
  <c r="C6" i="5"/>
  <c r="C9" i="5"/>
  <c r="D9" i="5"/>
  <c r="D10" i="5"/>
  <c r="D11" i="5"/>
  <c r="C11" i="5"/>
  <c r="B12" i="5"/>
  <c r="B11" i="5"/>
  <c r="B10" i="5"/>
  <c r="B9" i="5"/>
  <c r="C8" i="5"/>
  <c r="D8" i="5"/>
  <c r="B8" i="5"/>
  <c r="D7" i="5"/>
  <c r="C7" i="5"/>
  <c r="B7" i="5"/>
  <c r="B6" i="5"/>
  <c r="D5" i="5"/>
  <c r="C5" i="5"/>
  <c r="B5" i="5"/>
  <c r="D4" i="5"/>
  <c r="C4" i="5"/>
  <c r="B4" i="5"/>
  <c r="D3" i="5"/>
  <c r="C3" i="5"/>
  <c r="B3" i="5"/>
  <c r="D13" i="5"/>
  <c r="C13" i="5"/>
  <c r="B13" i="5"/>
  <c r="D2" i="5"/>
  <c r="B2" i="5"/>
  <c r="C2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56" i="6" l="1"/>
  <c r="G324" i="6"/>
  <c r="G292" i="6"/>
  <c r="G260" i="6"/>
  <c r="G228" i="6"/>
  <c r="G196" i="6"/>
  <c r="G148" i="6"/>
  <c r="G20" i="6"/>
  <c r="C566" i="6"/>
  <c r="C550" i="6"/>
  <c r="C534" i="6"/>
  <c r="C518" i="6"/>
  <c r="C502" i="6"/>
  <c r="C486" i="6"/>
  <c r="C470" i="6"/>
  <c r="C454" i="6"/>
  <c r="C438" i="6"/>
  <c r="C422" i="6"/>
  <c r="C406" i="6"/>
  <c r="C390" i="6"/>
  <c r="C374" i="6"/>
  <c r="C358" i="6"/>
  <c r="C342" i="6"/>
  <c r="C326" i="6"/>
  <c r="C310" i="6"/>
  <c r="C294" i="6"/>
  <c r="C278" i="6"/>
  <c r="C262" i="6"/>
  <c r="C246" i="6"/>
  <c r="C230" i="6"/>
  <c r="C214" i="6"/>
  <c r="C198" i="6"/>
  <c r="C182" i="6"/>
  <c r="C166" i="6"/>
  <c r="C150" i="6"/>
  <c r="C134" i="6"/>
  <c r="C118" i="6"/>
  <c r="C102" i="6"/>
  <c r="C86" i="6"/>
  <c r="C70" i="6"/>
  <c r="C54" i="6"/>
  <c r="C38" i="6"/>
  <c r="C22" i="6"/>
  <c r="C6" i="6"/>
  <c r="G354" i="6"/>
  <c r="G338" i="6"/>
  <c r="G322" i="6"/>
  <c r="G306" i="6"/>
  <c r="G290" i="6"/>
  <c r="G274" i="6"/>
  <c r="G258" i="6"/>
  <c r="G242" i="6"/>
  <c r="G226" i="6"/>
  <c r="G210" i="6"/>
  <c r="G194" i="6"/>
  <c r="G178" i="6"/>
  <c r="G162" i="6"/>
  <c r="G146" i="6"/>
  <c r="G130" i="6"/>
  <c r="G114" i="6"/>
  <c r="G98" i="6"/>
  <c r="G82" i="6"/>
  <c r="G66" i="6"/>
  <c r="G50" i="6"/>
  <c r="G34" i="6"/>
  <c r="G18" i="6"/>
  <c r="G340" i="6"/>
  <c r="G308" i="6"/>
  <c r="G276" i="6"/>
  <c r="G244" i="6"/>
  <c r="G212" i="6"/>
  <c r="G180" i="6"/>
  <c r="G164" i="6"/>
  <c r="G36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G353" i="6"/>
  <c r="G337" i="6"/>
  <c r="G321" i="6"/>
  <c r="G305" i="6"/>
  <c r="G289" i="6"/>
  <c r="G273" i="6"/>
  <c r="G257" i="6"/>
  <c r="G241" i="6"/>
  <c r="G225" i="6"/>
  <c r="G209" i="6"/>
  <c r="G193" i="6"/>
  <c r="G177" i="6"/>
  <c r="G161" i="6"/>
  <c r="G145" i="6"/>
  <c r="G129" i="6"/>
  <c r="G113" i="6"/>
  <c r="G97" i="6"/>
  <c r="G81" i="6"/>
  <c r="G65" i="6"/>
  <c r="G49" i="6"/>
  <c r="G33" i="6"/>
  <c r="G17" i="6"/>
  <c r="G52" i="6"/>
  <c r="C564" i="6"/>
  <c r="C548" i="6"/>
  <c r="C532" i="6"/>
  <c r="C516" i="6"/>
  <c r="C500" i="6"/>
  <c r="C484" i="6"/>
  <c r="C468" i="6"/>
  <c r="C452" i="6"/>
  <c r="C436" i="6"/>
  <c r="C420" i="6"/>
  <c r="C404" i="6"/>
  <c r="C388" i="6"/>
  <c r="C372" i="6"/>
  <c r="C356" i="6"/>
  <c r="C340" i="6"/>
  <c r="C324" i="6"/>
  <c r="C308" i="6"/>
  <c r="C292" i="6"/>
  <c r="C276" i="6"/>
  <c r="C260" i="6"/>
  <c r="C244" i="6"/>
  <c r="C228" i="6"/>
  <c r="C212" i="6"/>
  <c r="C196" i="6"/>
  <c r="C180" i="6"/>
  <c r="C164" i="6"/>
  <c r="C148" i="6"/>
  <c r="C132" i="6"/>
  <c r="C116" i="6"/>
  <c r="C100" i="6"/>
  <c r="C84" i="6"/>
  <c r="C68" i="6"/>
  <c r="C52" i="6"/>
  <c r="C36" i="6"/>
  <c r="C20" i="6"/>
  <c r="C4" i="6"/>
  <c r="G352" i="6"/>
  <c r="G336" i="6"/>
  <c r="G320" i="6"/>
  <c r="G304" i="6"/>
  <c r="G288" i="6"/>
  <c r="G272" i="6"/>
  <c r="G256" i="6"/>
  <c r="G240" i="6"/>
  <c r="G224" i="6"/>
  <c r="G208" i="6"/>
  <c r="G192" i="6"/>
  <c r="G176" i="6"/>
  <c r="G160" i="6"/>
  <c r="G144" i="6"/>
  <c r="G128" i="6"/>
  <c r="G112" i="6"/>
  <c r="G96" i="6"/>
  <c r="G80" i="6"/>
  <c r="G64" i="6"/>
  <c r="G48" i="6"/>
  <c r="G32" i="6"/>
  <c r="G16" i="6"/>
  <c r="C563" i="6"/>
  <c r="C547" i="6"/>
  <c r="C531" i="6"/>
  <c r="C515" i="6"/>
  <c r="C499" i="6"/>
  <c r="C483" i="6"/>
  <c r="C467" i="6"/>
  <c r="C451" i="6"/>
  <c r="C435" i="6"/>
  <c r="C419" i="6"/>
  <c r="C403" i="6"/>
  <c r="C387" i="6"/>
  <c r="C371" i="6"/>
  <c r="C355" i="6"/>
  <c r="C339" i="6"/>
  <c r="C323" i="6"/>
  <c r="C307" i="6"/>
  <c r="C291" i="6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9" i="6"/>
  <c r="C3" i="6"/>
  <c r="G351" i="6"/>
  <c r="G335" i="6"/>
  <c r="G319" i="6"/>
  <c r="G303" i="6"/>
  <c r="G287" i="6"/>
  <c r="G271" i="6"/>
  <c r="G255" i="6"/>
  <c r="G239" i="6"/>
  <c r="G223" i="6"/>
  <c r="G207" i="6"/>
  <c r="G191" i="6"/>
  <c r="G175" i="6"/>
  <c r="G159" i="6"/>
  <c r="G143" i="6"/>
  <c r="G127" i="6"/>
  <c r="G111" i="6"/>
  <c r="G95" i="6"/>
  <c r="G79" i="6"/>
  <c r="G63" i="6"/>
  <c r="G47" i="6"/>
  <c r="G31" i="6"/>
  <c r="G15" i="6"/>
  <c r="G84" i="6"/>
  <c r="C562" i="6"/>
  <c r="C546" i="6"/>
  <c r="C530" i="6"/>
  <c r="C514" i="6"/>
  <c r="C498" i="6"/>
  <c r="C482" i="6"/>
  <c r="C466" i="6"/>
  <c r="C450" i="6"/>
  <c r="C434" i="6"/>
  <c r="C418" i="6"/>
  <c r="C402" i="6"/>
  <c r="C386" i="6"/>
  <c r="C370" i="6"/>
  <c r="C354" i="6"/>
  <c r="C338" i="6"/>
  <c r="C322" i="6"/>
  <c r="C306" i="6"/>
  <c r="C290" i="6"/>
  <c r="C274" i="6"/>
  <c r="C258" i="6"/>
  <c r="C242" i="6"/>
  <c r="C226" i="6"/>
  <c r="C210" i="6"/>
  <c r="C194" i="6"/>
  <c r="C178" i="6"/>
  <c r="C162" i="6"/>
  <c r="C146" i="6"/>
  <c r="C130" i="6"/>
  <c r="C114" i="6"/>
  <c r="C98" i="6"/>
  <c r="C82" i="6"/>
  <c r="C66" i="6"/>
  <c r="C50" i="6"/>
  <c r="C34" i="6"/>
  <c r="C18" i="6"/>
  <c r="G2" i="6"/>
  <c r="G350" i="6"/>
  <c r="G334" i="6"/>
  <c r="G318" i="6"/>
  <c r="G302" i="6"/>
  <c r="G286" i="6"/>
  <c r="G270" i="6"/>
  <c r="G254" i="6"/>
  <c r="G238" i="6"/>
  <c r="G222" i="6"/>
  <c r="G206" i="6"/>
  <c r="G190" i="6"/>
  <c r="G174" i="6"/>
  <c r="G158" i="6"/>
  <c r="G142" i="6"/>
  <c r="G126" i="6"/>
  <c r="G110" i="6"/>
  <c r="G94" i="6"/>
  <c r="G78" i="6"/>
  <c r="G62" i="6"/>
  <c r="G46" i="6"/>
  <c r="G30" i="6"/>
  <c r="G14" i="6"/>
  <c r="G68" i="6"/>
  <c r="C561" i="6"/>
  <c r="C545" i="6"/>
  <c r="C529" i="6"/>
  <c r="C513" i="6"/>
  <c r="C497" i="6"/>
  <c r="C481" i="6"/>
  <c r="C465" i="6"/>
  <c r="C449" i="6"/>
  <c r="C433" i="6"/>
  <c r="C417" i="6"/>
  <c r="C401" i="6"/>
  <c r="C385" i="6"/>
  <c r="C369" i="6"/>
  <c r="C353" i="6"/>
  <c r="C337" i="6"/>
  <c r="C321" i="6"/>
  <c r="C305" i="6"/>
  <c r="C289" i="6"/>
  <c r="C273" i="6"/>
  <c r="C257" i="6"/>
  <c r="C241" i="6"/>
  <c r="C225" i="6"/>
  <c r="C209" i="6"/>
  <c r="C193" i="6"/>
  <c r="C177" i="6"/>
  <c r="C161" i="6"/>
  <c r="C145" i="6"/>
  <c r="C129" i="6"/>
  <c r="C113" i="6"/>
  <c r="C97" i="6"/>
  <c r="C81" i="6"/>
  <c r="C65" i="6"/>
  <c r="C49" i="6"/>
  <c r="C33" i="6"/>
  <c r="C17" i="6"/>
  <c r="G365" i="6"/>
  <c r="G349" i="6"/>
  <c r="G333" i="6"/>
  <c r="G317" i="6"/>
  <c r="G301" i="6"/>
  <c r="G285" i="6"/>
  <c r="G269" i="6"/>
  <c r="G253" i="6"/>
  <c r="G237" i="6"/>
  <c r="G221" i="6"/>
  <c r="G205" i="6"/>
  <c r="G189" i="6"/>
  <c r="G173" i="6"/>
  <c r="G157" i="6"/>
  <c r="G141" i="6"/>
  <c r="G125" i="6"/>
  <c r="G109" i="6"/>
  <c r="G93" i="6"/>
  <c r="G77" i="6"/>
  <c r="G61" i="6"/>
  <c r="G45" i="6"/>
  <c r="G29" i="6"/>
  <c r="G13" i="6"/>
  <c r="G100" i="6"/>
  <c r="C560" i="6"/>
  <c r="C544" i="6"/>
  <c r="C528" i="6"/>
  <c r="C512" i="6"/>
  <c r="C496" i="6"/>
  <c r="C480" i="6"/>
  <c r="C464" i="6"/>
  <c r="C448" i="6"/>
  <c r="C432" i="6"/>
  <c r="C416" i="6"/>
  <c r="C400" i="6"/>
  <c r="C384" i="6"/>
  <c r="C368" i="6"/>
  <c r="C352" i="6"/>
  <c r="C336" i="6"/>
  <c r="C320" i="6"/>
  <c r="C304" i="6"/>
  <c r="C288" i="6"/>
  <c r="C272" i="6"/>
  <c r="C256" i="6"/>
  <c r="C240" i="6"/>
  <c r="C224" i="6"/>
  <c r="C208" i="6"/>
  <c r="C192" i="6"/>
  <c r="C176" i="6"/>
  <c r="C160" i="6"/>
  <c r="C144" i="6"/>
  <c r="C128" i="6"/>
  <c r="C112" i="6"/>
  <c r="C96" i="6"/>
  <c r="C80" i="6"/>
  <c r="C64" i="6"/>
  <c r="C48" i="6"/>
  <c r="C32" i="6"/>
  <c r="C16" i="6"/>
  <c r="G364" i="6"/>
  <c r="G348" i="6"/>
  <c r="G332" i="6"/>
  <c r="G316" i="6"/>
  <c r="G300" i="6"/>
  <c r="G284" i="6"/>
  <c r="G268" i="6"/>
  <c r="G252" i="6"/>
  <c r="G236" i="6"/>
  <c r="G220" i="6"/>
  <c r="G204" i="6"/>
  <c r="G188" i="6"/>
  <c r="G172" i="6"/>
  <c r="G156" i="6"/>
  <c r="G140" i="6"/>
  <c r="G124" i="6"/>
  <c r="G108" i="6"/>
  <c r="G92" i="6"/>
  <c r="G76" i="6"/>
  <c r="G60" i="6"/>
  <c r="G44" i="6"/>
  <c r="G28" i="6"/>
  <c r="G12" i="6"/>
  <c r="C559" i="6"/>
  <c r="C543" i="6"/>
  <c r="C527" i="6"/>
  <c r="C511" i="6"/>
  <c r="C495" i="6"/>
  <c r="C479" i="6"/>
  <c r="C463" i="6"/>
  <c r="C447" i="6"/>
  <c r="C431" i="6"/>
  <c r="C415" i="6"/>
  <c r="C399" i="6"/>
  <c r="C383" i="6"/>
  <c r="C367" i="6"/>
  <c r="C351" i="6"/>
  <c r="C335" i="6"/>
  <c r="C319" i="6"/>
  <c r="C303" i="6"/>
  <c r="C287" i="6"/>
  <c r="C271" i="6"/>
  <c r="C255" i="6"/>
  <c r="C239" i="6"/>
  <c r="C223" i="6"/>
  <c r="C207" i="6"/>
  <c r="C191" i="6"/>
  <c r="C175" i="6"/>
  <c r="C159" i="6"/>
  <c r="C143" i="6"/>
  <c r="C127" i="6"/>
  <c r="C111" i="6"/>
  <c r="C95" i="6"/>
  <c r="C79" i="6"/>
  <c r="C63" i="6"/>
  <c r="C47" i="6"/>
  <c r="C31" i="6"/>
  <c r="C15" i="6"/>
  <c r="G363" i="6"/>
  <c r="G347" i="6"/>
  <c r="G331" i="6"/>
  <c r="G315" i="6"/>
  <c r="G299" i="6"/>
  <c r="G283" i="6"/>
  <c r="G267" i="6"/>
  <c r="G251" i="6"/>
  <c r="G235" i="6"/>
  <c r="G219" i="6"/>
  <c r="G203" i="6"/>
  <c r="G187" i="6"/>
  <c r="G171" i="6"/>
  <c r="G155" i="6"/>
  <c r="G139" i="6"/>
  <c r="G123" i="6"/>
  <c r="G107" i="6"/>
  <c r="G91" i="6"/>
  <c r="G75" i="6"/>
  <c r="G59" i="6"/>
  <c r="G43" i="6"/>
  <c r="G27" i="6"/>
  <c r="G11" i="6"/>
  <c r="C558" i="6"/>
  <c r="C542" i="6"/>
  <c r="C526" i="6"/>
  <c r="C510" i="6"/>
  <c r="C494" i="6"/>
  <c r="C478" i="6"/>
  <c r="C462" i="6"/>
  <c r="C446" i="6"/>
  <c r="C430" i="6"/>
  <c r="C414" i="6"/>
  <c r="C398" i="6"/>
  <c r="C382" i="6"/>
  <c r="C366" i="6"/>
  <c r="C350" i="6"/>
  <c r="C334" i="6"/>
  <c r="C318" i="6"/>
  <c r="C302" i="6"/>
  <c r="C286" i="6"/>
  <c r="C270" i="6"/>
  <c r="C254" i="6"/>
  <c r="C238" i="6"/>
  <c r="C222" i="6"/>
  <c r="C206" i="6"/>
  <c r="C190" i="6"/>
  <c r="C174" i="6"/>
  <c r="C158" i="6"/>
  <c r="C142" i="6"/>
  <c r="C126" i="6"/>
  <c r="C110" i="6"/>
  <c r="C94" i="6"/>
  <c r="C78" i="6"/>
  <c r="C62" i="6"/>
  <c r="C46" i="6"/>
  <c r="C30" i="6"/>
  <c r="C14" i="6"/>
  <c r="G362" i="6"/>
  <c r="G346" i="6"/>
  <c r="G330" i="6"/>
  <c r="G314" i="6"/>
  <c r="G298" i="6"/>
  <c r="G282" i="6"/>
  <c r="G266" i="6"/>
  <c r="G250" i="6"/>
  <c r="G234" i="6"/>
  <c r="G218" i="6"/>
  <c r="G202" i="6"/>
  <c r="G186" i="6"/>
  <c r="G170" i="6"/>
  <c r="G154" i="6"/>
  <c r="G138" i="6"/>
  <c r="G122" i="6"/>
  <c r="G106" i="6"/>
  <c r="G90" i="6"/>
  <c r="G74" i="6"/>
  <c r="G58" i="6"/>
  <c r="G42" i="6"/>
  <c r="G26" i="6"/>
  <c r="G10" i="6"/>
  <c r="G361" i="6"/>
  <c r="G345" i="6"/>
  <c r="G329" i="6"/>
  <c r="G313" i="6"/>
  <c r="G297" i="6"/>
  <c r="G281" i="6"/>
  <c r="G265" i="6"/>
  <c r="G249" i="6"/>
  <c r="G233" i="6"/>
  <c r="G217" i="6"/>
  <c r="G201" i="6"/>
  <c r="G185" i="6"/>
  <c r="G169" i="6"/>
  <c r="G153" i="6"/>
  <c r="G137" i="6"/>
  <c r="G121" i="6"/>
  <c r="G105" i="6"/>
  <c r="G89" i="6"/>
  <c r="G73" i="6"/>
  <c r="G57" i="6"/>
  <c r="G41" i="6"/>
  <c r="G25" i="6"/>
  <c r="G9" i="6"/>
  <c r="C556" i="6"/>
  <c r="C540" i="6"/>
  <c r="C524" i="6"/>
  <c r="C508" i="6"/>
  <c r="C492" i="6"/>
  <c r="C476" i="6"/>
  <c r="C460" i="6"/>
  <c r="C444" i="6"/>
  <c r="C428" i="6"/>
  <c r="C412" i="6"/>
  <c r="C396" i="6"/>
  <c r="C380" i="6"/>
  <c r="C364" i="6"/>
  <c r="C348" i="6"/>
  <c r="C332" i="6"/>
  <c r="C316" i="6"/>
  <c r="C300" i="6"/>
  <c r="C284" i="6"/>
  <c r="C268" i="6"/>
  <c r="C252" i="6"/>
  <c r="C236" i="6"/>
  <c r="C220" i="6"/>
  <c r="C204" i="6"/>
  <c r="C188" i="6"/>
  <c r="C172" i="6"/>
  <c r="C156" i="6"/>
  <c r="C140" i="6"/>
  <c r="C124" i="6"/>
  <c r="C108" i="6"/>
  <c r="C92" i="6"/>
  <c r="C76" i="6"/>
  <c r="C60" i="6"/>
  <c r="C44" i="6"/>
  <c r="C28" i="6"/>
  <c r="C12" i="6"/>
  <c r="G360" i="6"/>
  <c r="G344" i="6"/>
  <c r="G328" i="6"/>
  <c r="G312" i="6"/>
  <c r="G296" i="6"/>
  <c r="G280" i="6"/>
  <c r="G264" i="6"/>
  <c r="G248" i="6"/>
  <c r="G232" i="6"/>
  <c r="G216" i="6"/>
  <c r="G200" i="6"/>
  <c r="G184" i="6"/>
  <c r="G168" i="6"/>
  <c r="G152" i="6"/>
  <c r="G136" i="6"/>
  <c r="G120" i="6"/>
  <c r="G104" i="6"/>
  <c r="G88" i="6"/>
  <c r="G72" i="6"/>
  <c r="G56" i="6"/>
  <c r="G40" i="6"/>
  <c r="G24" i="6"/>
  <c r="G8" i="6"/>
  <c r="C346" i="6"/>
  <c r="C330" i="6"/>
  <c r="C314" i="6"/>
  <c r="C298" i="6"/>
  <c r="C282" i="6"/>
  <c r="C266" i="6"/>
  <c r="C250" i="6"/>
  <c r="C234" i="6"/>
  <c r="C218" i="6"/>
  <c r="C202" i="6"/>
  <c r="C186" i="6"/>
  <c r="C170" i="6"/>
  <c r="C154" i="6"/>
  <c r="C138" i="6"/>
  <c r="C122" i="6"/>
  <c r="C106" i="6"/>
  <c r="C90" i="6"/>
  <c r="C74" i="6"/>
  <c r="C58" i="6"/>
  <c r="C42" i="6"/>
  <c r="C26" i="6"/>
  <c r="C10" i="6"/>
  <c r="G358" i="6"/>
  <c r="G342" i="6"/>
  <c r="G326" i="6"/>
  <c r="G310" i="6"/>
  <c r="G294" i="6"/>
  <c r="G278" i="6"/>
  <c r="G262" i="6"/>
  <c r="G246" i="6"/>
  <c r="G230" i="6"/>
  <c r="G214" i="6"/>
  <c r="G198" i="6"/>
  <c r="G182" i="6"/>
  <c r="G166" i="6"/>
  <c r="G150" i="6"/>
  <c r="G134" i="6"/>
  <c r="G118" i="6"/>
  <c r="G102" i="6"/>
  <c r="G86" i="6"/>
  <c r="G70" i="6"/>
  <c r="G54" i="6"/>
  <c r="G38" i="6"/>
  <c r="G22" i="6"/>
  <c r="G6" i="6"/>
  <c r="C121" i="6"/>
  <c r="C105" i="6"/>
  <c r="C89" i="6"/>
  <c r="C73" i="6"/>
  <c r="C57" i="6"/>
  <c r="C41" i="6"/>
  <c r="C25" i="6"/>
  <c r="G357" i="6"/>
  <c r="G341" i="6"/>
  <c r="G325" i="6"/>
  <c r="G309" i="6"/>
  <c r="G293" i="6"/>
  <c r="G277" i="6"/>
  <c r="G261" i="6"/>
  <c r="G245" i="6"/>
  <c r="G229" i="6"/>
  <c r="G213" i="6"/>
  <c r="G197" i="6"/>
  <c r="G181" i="6"/>
  <c r="G165" i="6"/>
  <c r="G149" i="6"/>
  <c r="G133" i="6"/>
  <c r="G117" i="6"/>
  <c r="G101" i="6"/>
  <c r="G85" i="6"/>
  <c r="G69" i="6"/>
  <c r="G53" i="6"/>
  <c r="G37" i="6"/>
  <c r="G21" i="6"/>
  <c r="G5" i="6"/>
  <c r="G4" i="6"/>
  <c r="C2" i="6"/>
  <c r="C551" i="6"/>
  <c r="C535" i="6"/>
  <c r="C519" i="6"/>
  <c r="C503" i="6"/>
  <c r="C487" i="6"/>
  <c r="C471" i="6"/>
  <c r="C455" i="6"/>
  <c r="C439" i="6"/>
  <c r="C423" i="6"/>
  <c r="C407" i="6"/>
  <c r="C391" i="6"/>
  <c r="C375" i="6"/>
  <c r="C359" i="6"/>
  <c r="C343" i="6"/>
  <c r="C327" i="6"/>
  <c r="C311" i="6"/>
  <c r="C295" i="6"/>
  <c r="C279" i="6"/>
  <c r="C263" i="6"/>
  <c r="C247" i="6"/>
  <c r="C231" i="6"/>
  <c r="C215" i="6"/>
  <c r="C199" i="6"/>
  <c r="C183" i="6"/>
  <c r="C167" i="6"/>
  <c r="C151" i="6"/>
  <c r="C135" i="6"/>
  <c r="C119" i="6"/>
  <c r="C103" i="6"/>
  <c r="C87" i="6"/>
  <c r="C71" i="6"/>
  <c r="C55" i="6"/>
  <c r="C39" i="6"/>
  <c r="C23" i="6"/>
  <c r="G355" i="6"/>
  <c r="G339" i="6"/>
  <c r="G323" i="6"/>
  <c r="G307" i="6"/>
  <c r="G291" i="6"/>
  <c r="G275" i="6"/>
  <c r="G259" i="6"/>
  <c r="G243" i="6"/>
  <c r="G227" i="6"/>
  <c r="G211" i="6"/>
  <c r="G195" i="6"/>
  <c r="G179" i="6"/>
  <c r="G163" i="6"/>
  <c r="G147" i="6"/>
  <c r="G131" i="6"/>
  <c r="G115" i="6"/>
  <c r="G99" i="6"/>
  <c r="G83" i="6"/>
  <c r="G67" i="6"/>
  <c r="G51" i="6"/>
  <c r="G35" i="6"/>
  <c r="G19" i="6"/>
  <c r="E9" i="5"/>
  <c r="G9" i="5" s="1"/>
  <c r="E10" i="5"/>
  <c r="H10" i="5" s="1"/>
  <c r="E8" i="5"/>
  <c r="H8" i="5" s="1"/>
  <c r="E7" i="5"/>
  <c r="F7" i="5" s="1"/>
  <c r="E5" i="5"/>
  <c r="G5" i="5" s="1"/>
  <c r="E4" i="5"/>
  <c r="F4" i="5" s="1"/>
  <c r="E6" i="5"/>
  <c r="F6" i="5" s="1"/>
  <c r="E3" i="5"/>
  <c r="H3" i="5" s="1"/>
  <c r="E11" i="5"/>
  <c r="F11" i="5" s="1"/>
  <c r="E12" i="5"/>
  <c r="H12" i="5" s="1"/>
  <c r="E13" i="5"/>
  <c r="G13" i="5" s="1"/>
  <c r="E2" i="5"/>
  <c r="H2" i="5" s="1"/>
  <c r="H6" i="5" l="1"/>
  <c r="H7" i="5"/>
  <c r="H9" i="5"/>
  <c r="G7" i="5"/>
  <c r="G10" i="5"/>
  <c r="F5" i="5"/>
  <c r="H11" i="5"/>
  <c r="H4" i="5"/>
  <c r="F10" i="5"/>
  <c r="G3" i="5"/>
  <c r="G12" i="5"/>
  <c r="G11" i="5"/>
  <c r="F2" i="5"/>
  <c r="G4" i="5"/>
  <c r="F3" i="5"/>
  <c r="G2" i="5"/>
  <c r="F12" i="5"/>
  <c r="G6" i="5"/>
  <c r="F9" i="5"/>
  <c r="G8" i="5"/>
  <c r="H5" i="5"/>
  <c r="H13" i="5"/>
  <c r="F8" i="5"/>
  <c r="F13" i="5"/>
</calcChain>
</file>

<file path=xl/sharedStrings.xml><?xml version="1.0" encoding="utf-8"?>
<sst xmlns="http://schemas.openxmlformats.org/spreadsheetml/2006/main" count="7070" uniqueCount="2115">
  <si>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</si>
  <si>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</si>
  <si>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</si>
  <si>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</si>
  <si>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</si>
  <si>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</si>
  <si>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</si>
  <si>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</si>
  <si>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</si>
  <si>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</si>
  <si>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</si>
  <si>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</si>
  <si>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</si>
  <si>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</si>
  <si>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</si>
  <si>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</si>
  <si>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</si>
  <si>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</si>
  <si>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</si>
  <si>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</si>
  <si>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</si>
  <si>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</si>
  <si>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</si>
  <si>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</si>
  <si>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</si>
  <si>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</si>
  <si>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</si>
  <si>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</si>
  <si>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</si>
  <si>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</si>
  <si>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</si>
  <si>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</si>
  <si>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</si>
  <si>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</si>
  <si>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</si>
  <si>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</si>
  <si>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</si>
  <si>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</si>
  <si>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</si>
  <si>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</si>
  <si>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</si>
  <si>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</si>
  <si>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</si>
  <si>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</si>
  <si>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</si>
  <si>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</si>
  <si>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</si>
  <si>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</si>
  <si>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</si>
  <si>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</si>
  <si>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</si>
  <si>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</si>
  <si>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</si>
  <si>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</si>
  <si>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</si>
  <si>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</si>
  <si>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</si>
  <si>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</si>
  <si>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</si>
  <si>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</si>
  <si>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</si>
  <si>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</si>
  <si>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</si>
  <si>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</si>
  <si>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</si>
  <si>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</si>
  <si>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</si>
  <si>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</si>
  <si>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</si>
  <si>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</si>
  <si>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</si>
  <si>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</si>
  <si>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</si>
  <si>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</si>
  <si>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</si>
  <si>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</si>
  <si>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</si>
  <si>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</si>
  <si>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</si>
  <si>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</si>
  <si>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</si>
  <si>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</si>
  <si>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</si>
  <si>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</si>
  <si>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</si>
  <si>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</si>
  <si>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</si>
  <si>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</si>
  <si>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</si>
  <si>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</si>
  <si>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</si>
  <si>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</si>
  <si>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</si>
  <si>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</si>
  <si>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</si>
  <si>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</si>
  <si>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</si>
  <si>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</si>
  <si>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</si>
  <si>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</si>
  <si>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</si>
  <si>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</si>
  <si>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</si>
  <si>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</si>
  <si>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</si>
  <si>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</si>
  <si>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</si>
  <si>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</si>
  <si>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</si>
  <si>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</si>
  <si>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</si>
  <si>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</si>
  <si>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</si>
  <si>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</si>
  <si>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</si>
  <si>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</si>
  <si>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</si>
  <si>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</si>
  <si>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</si>
  <si>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</si>
  <si>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</si>
  <si>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</si>
  <si>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</si>
  <si>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</si>
  <si>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</si>
  <si>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</si>
  <si>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</si>
  <si>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</si>
  <si>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</si>
  <si>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</si>
  <si>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</si>
  <si>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</si>
  <si>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</si>
  <si>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</si>
  <si>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</si>
  <si>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</si>
  <si>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</si>
  <si>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</si>
  <si>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</si>
  <si>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</si>
  <si>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</si>
  <si>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</si>
  <si>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</si>
  <si>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</si>
  <si>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</si>
  <si>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</si>
  <si>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</si>
  <si>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</si>
  <si>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</si>
  <si>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</si>
  <si>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</si>
  <si>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</si>
  <si>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</si>
  <si>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</si>
  <si>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</si>
  <si>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</si>
  <si>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</si>
  <si>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</si>
  <si>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</si>
  <si>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</si>
  <si>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</si>
  <si>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</si>
  <si>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</si>
  <si>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</si>
  <si>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</si>
  <si>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</si>
  <si>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</si>
  <si>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</si>
  <si>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</si>
  <si>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</si>
  <si>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</si>
  <si>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</si>
  <si>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</si>
  <si>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</si>
  <si>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</si>
  <si>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</si>
  <si>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</si>
  <si>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</si>
  <si>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</si>
  <si>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</si>
  <si>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</si>
  <si>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</si>
  <si>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</si>
  <si>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</si>
  <si>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</si>
  <si>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</si>
  <si>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</si>
  <si>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</si>
  <si>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</si>
  <si>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</si>
  <si>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</si>
  <si>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</si>
  <si>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</si>
  <si>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</si>
  <si>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</si>
  <si>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</si>
  <si>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</si>
  <si>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</si>
  <si>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</si>
  <si>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</si>
  <si>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</si>
  <si>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</si>
  <si>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</si>
  <si>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</si>
  <si>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</si>
  <si>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</si>
  <si>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</si>
  <si>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</si>
  <si>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</si>
  <si>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</si>
  <si>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</si>
  <si>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</si>
  <si>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</si>
  <si>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</si>
  <si>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</si>
  <si>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</si>
  <si>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</si>
  <si>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</si>
  <si>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</si>
  <si>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</si>
  <si>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</si>
  <si>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</si>
  <si>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</si>
  <si>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</si>
  <si>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</si>
  <si>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</si>
  <si>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</si>
  <si>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</si>
  <si>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</si>
  <si>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</si>
  <si>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</si>
  <si>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</si>
  <si>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</si>
  <si>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</si>
  <si>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</si>
  <si>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</si>
  <si>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</si>
  <si>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</si>
  <si>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</si>
  <si>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</si>
  <si>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</si>
  <si>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</si>
  <si>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</si>
  <si>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</si>
  <si>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</si>
  <si>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</si>
  <si>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</si>
  <si>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</si>
  <si>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</si>
  <si>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</si>
  <si>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</si>
  <si>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</si>
  <si>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</si>
  <si>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</si>
  <si>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</si>
  <si>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</si>
  <si>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</si>
  <si>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</si>
  <si>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</si>
  <si>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</si>
  <si>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</si>
  <si>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</si>
  <si>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</si>
  <si>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</si>
  <si>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</si>
  <si>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</si>
  <si>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</si>
  <si>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</si>
  <si>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</si>
  <si>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</si>
  <si>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</si>
  <si>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</si>
  <si>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</si>
  <si>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</si>
  <si>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</si>
  <si>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</si>
  <si>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</si>
  <si>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</si>
  <si>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</si>
  <si>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</si>
  <si>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</si>
  <si>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</si>
  <si>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</si>
  <si>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</si>
  <si>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</si>
  <si>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</si>
  <si>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</si>
  <si>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</si>
  <si>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</si>
  <si>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</si>
  <si>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</si>
  <si>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</si>
  <si>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</si>
  <si>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</si>
  <si>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</si>
  <si>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</si>
  <si>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</si>
  <si>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</si>
  <si>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</si>
  <si>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</si>
  <si>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</si>
  <si>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</si>
  <si>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</si>
  <si>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</si>
  <si>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</si>
  <si>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</si>
  <si>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</si>
  <si>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</si>
  <si>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</si>
  <si>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</si>
  <si>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</si>
  <si>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</si>
  <si>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</si>
  <si>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</si>
  <si>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</si>
  <si>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</si>
  <si>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</si>
  <si>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</si>
  <si>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</si>
  <si>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</si>
  <si>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</si>
  <si>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</si>
  <si>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</si>
  <si>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</si>
  <si>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</si>
  <si>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</si>
  <si>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</si>
  <si>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</si>
  <si>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</si>
  <si>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</si>
  <si>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</si>
  <si>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</si>
  <si>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</si>
  <si>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</si>
  <si>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</si>
  <si>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</si>
  <si>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</si>
  <si>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</si>
  <si>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</si>
  <si>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</si>
  <si>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</si>
  <si>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</si>
  <si>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</si>
  <si>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</si>
  <si>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</si>
  <si>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</si>
  <si>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</si>
  <si>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</si>
  <si>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</si>
  <si>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</si>
  <si>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</si>
  <si>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</si>
  <si>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</si>
  <si>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</si>
  <si>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</si>
  <si>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</si>
  <si>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</si>
  <si>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</si>
  <si>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</si>
  <si>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</si>
  <si>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</si>
  <si>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</si>
  <si>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</si>
  <si>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</si>
  <si>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</si>
  <si>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</si>
  <si>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</si>
  <si>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</si>
  <si>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</si>
  <si>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</si>
  <si>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</si>
  <si>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</si>
  <si>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</si>
  <si>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</si>
  <si>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</si>
  <si>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</si>
  <si>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</si>
  <si>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</si>
  <si>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</si>
  <si>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</si>
  <si>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</si>
  <si>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</si>
  <si>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</si>
  <si>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</si>
  <si>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</si>
  <si>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</si>
  <si>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</si>
  <si>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</si>
  <si>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</si>
  <si>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</si>
  <si>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</si>
  <si>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</si>
  <si>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</si>
  <si>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</si>
  <si>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</si>
  <si>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</si>
  <si>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</si>
  <si>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</si>
  <si>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</si>
  <si>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</si>
  <si>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</si>
  <si>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</si>
  <si>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</si>
  <si>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</si>
  <si>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</si>
  <si>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</si>
  <si>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</si>
  <si>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</si>
  <si>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</si>
  <si>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</si>
  <si>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</si>
  <si>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</si>
  <si>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</si>
  <si>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</si>
  <si>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</si>
  <si>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</si>
  <si>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</si>
  <si>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</si>
  <si>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</si>
  <si>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</si>
  <si>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</si>
  <si>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</si>
  <si>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</si>
  <si>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</si>
  <si>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</si>
  <si>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</si>
  <si>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</si>
  <si>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</si>
  <si>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</si>
  <si>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</si>
  <si>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</si>
  <si>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</si>
  <si>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</si>
  <si>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</si>
  <si>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</si>
  <si>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</si>
  <si>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</si>
  <si>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</si>
  <si>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</si>
  <si>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</si>
  <si>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</si>
  <si>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</si>
  <si>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</si>
  <si>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</si>
  <si>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</si>
  <si>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</si>
  <si>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</si>
  <si>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</si>
  <si>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</si>
  <si>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</si>
  <si>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</si>
  <si>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</si>
  <si>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</si>
  <si>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</si>
  <si>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</si>
  <si>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</si>
  <si>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</si>
  <si>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</si>
  <si>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</si>
  <si>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</si>
  <si>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</si>
  <si>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</si>
  <si>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</si>
  <si>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</si>
  <si>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</si>
  <si>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</si>
  <si>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</si>
  <si>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</si>
  <si>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</si>
  <si>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</si>
  <si>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</si>
  <si>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</si>
  <si>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</si>
  <si>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</si>
  <si>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</si>
  <si>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</si>
  <si>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</si>
  <si>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</si>
  <si>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</si>
  <si>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</si>
  <si>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</si>
  <si>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</si>
  <si>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</si>
  <si>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</si>
  <si>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</si>
  <si>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</si>
  <si>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</si>
  <si>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</si>
  <si>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</si>
  <si>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</si>
  <si>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</si>
  <si>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</si>
  <si>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</si>
  <si>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</si>
  <si>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</si>
  <si>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</si>
  <si>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</si>
  <si>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</si>
  <si>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</si>
  <si>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</si>
  <si>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</si>
  <si>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</si>
  <si>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</si>
  <si>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</si>
  <si>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</si>
  <si>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</si>
  <si>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</si>
  <si>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</si>
  <si>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</si>
  <si>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</si>
  <si>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</si>
  <si>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</si>
  <si>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</si>
  <si>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</si>
  <si>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</si>
  <si>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</si>
  <si>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</si>
  <si>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</si>
  <si>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</si>
  <si>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</si>
  <si>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</si>
  <si>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</si>
  <si>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</si>
  <si>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</si>
  <si>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</si>
  <si>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</si>
  <si>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</si>
  <si>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</si>
  <si>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</si>
  <si>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</si>
  <si>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</si>
  <si>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</si>
  <si>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</si>
  <si>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</si>
  <si>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</si>
  <si>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</si>
  <si>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</si>
  <si>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</si>
  <si>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</si>
  <si>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</si>
  <si>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</si>
  <si>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</si>
  <si>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</si>
  <si>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</si>
  <si>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</si>
  <si>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</si>
  <si>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</si>
  <si>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</si>
  <si>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</si>
  <si>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</si>
  <si>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</si>
  <si>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</si>
  <si>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</si>
  <si>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</si>
  <si>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</si>
  <si>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</si>
  <si>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</si>
  <si>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</si>
  <si>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</si>
  <si>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</si>
  <si>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</si>
  <si>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</si>
  <si>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</si>
  <si>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</si>
  <si>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</si>
  <si>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</si>
  <si>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</si>
  <si>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</si>
  <si>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</si>
  <si>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</si>
  <si>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</si>
  <si>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</si>
  <si>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</si>
  <si>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</si>
  <si>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</si>
  <si>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</si>
  <si>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</si>
  <si>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</si>
  <si>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</si>
  <si>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</si>
  <si>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</si>
  <si>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</si>
  <si>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</si>
  <si>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</si>
  <si>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</si>
  <si>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</si>
  <si>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</si>
  <si>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</si>
  <si>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</si>
  <si>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</si>
  <si>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</si>
  <si>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</si>
  <si>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</si>
  <si>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</si>
  <si>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</si>
  <si>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</si>
  <si>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</si>
  <si>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</si>
  <si>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</si>
  <si>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</si>
  <si>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</si>
  <si>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</si>
  <si>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</si>
  <si>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</si>
  <si>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</si>
  <si>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</si>
  <si>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</si>
  <si>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</si>
  <si>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</si>
  <si>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</si>
  <si>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</si>
  <si>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</si>
  <si>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</si>
  <si>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</si>
  <si>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</si>
  <si>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</si>
  <si>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</si>
  <si>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</si>
  <si>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</si>
  <si>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</si>
  <si>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</si>
  <si>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</si>
  <si>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</si>
  <si>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</si>
  <si>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</si>
  <si>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</si>
  <si>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</si>
  <si>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</si>
  <si>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</si>
  <si>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</si>
  <si>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</si>
  <si>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</si>
  <si>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</si>
  <si>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</si>
  <si>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</si>
  <si>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</si>
  <si>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</si>
  <si>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</si>
  <si>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</si>
  <si>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</si>
  <si>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</si>
  <si>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</si>
  <si>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</si>
  <si>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</si>
  <si>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</si>
  <si>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</si>
  <si>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</si>
  <si>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</si>
  <si>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</si>
  <si>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</si>
  <si>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</si>
  <si>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</si>
  <si>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</si>
  <si>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</si>
  <si>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</si>
  <si>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</si>
  <si>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</si>
  <si>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</si>
  <si>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</si>
  <si>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</si>
  <si>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</si>
  <si>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</si>
  <si>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</si>
  <si>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</si>
  <si>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</si>
  <si>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</si>
  <si>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</si>
  <si>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</si>
  <si>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</si>
  <si>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</si>
  <si>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</si>
  <si>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</si>
  <si>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</si>
  <si>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</si>
  <si>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</si>
  <si>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</si>
  <si>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</si>
  <si>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</si>
  <si>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</si>
  <si>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</si>
  <si>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</si>
  <si>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</si>
  <si>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</si>
  <si>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</si>
  <si>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</si>
  <si>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</si>
  <si>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</si>
  <si>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</si>
  <si>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</si>
  <si>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</si>
  <si>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</si>
  <si>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</si>
  <si>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</si>
  <si>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</si>
  <si>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</si>
  <si>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</si>
  <si>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</si>
  <si>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</si>
  <si>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</si>
  <si>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</si>
  <si>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</si>
  <si>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</si>
  <si>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</si>
  <si>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</si>
  <si>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</si>
  <si>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</si>
  <si>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</si>
  <si>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</si>
  <si>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</si>
  <si>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</si>
  <si>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</si>
  <si>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</si>
  <si>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</si>
  <si>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</si>
  <si>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</si>
  <si>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</si>
  <si>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</si>
  <si>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</si>
  <si>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</si>
  <si>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</si>
  <si>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</si>
  <si>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</si>
  <si>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</si>
  <si>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</si>
  <si>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</si>
  <si>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</si>
  <si>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</si>
  <si>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</si>
  <si>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</si>
  <si>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</si>
  <si>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</si>
  <si>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</si>
  <si>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</si>
  <si>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</si>
  <si>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</si>
  <si>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</si>
  <si>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</si>
  <si>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</si>
  <si>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</si>
  <si>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</si>
  <si>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</si>
  <si>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</si>
  <si>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</si>
  <si>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</si>
  <si>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</si>
  <si>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</si>
  <si>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</si>
  <si>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</si>
  <si>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</si>
  <si>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</si>
  <si>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</si>
  <si>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</si>
  <si>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</si>
  <si>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</si>
  <si>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</si>
  <si>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</si>
  <si>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</si>
  <si>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</si>
  <si>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</si>
  <si>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</si>
  <si>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</si>
  <si>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</si>
  <si>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</si>
  <si>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</si>
  <si>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</si>
  <si>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</si>
  <si>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</si>
  <si>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</si>
  <si>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</si>
  <si>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</si>
  <si>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</si>
  <si>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</si>
  <si>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</si>
  <si>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</si>
  <si>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</si>
  <si>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</si>
  <si>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</si>
  <si>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</si>
  <si>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</si>
  <si>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</si>
  <si>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</si>
  <si>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</si>
  <si>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</si>
  <si>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</si>
  <si>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</si>
  <si>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</si>
  <si>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</si>
  <si>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</si>
  <si>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</si>
  <si>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</si>
  <si>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</si>
  <si>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</si>
  <si>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</si>
  <si>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</si>
  <si>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</si>
  <si>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</si>
  <si>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</si>
  <si>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</si>
  <si>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</si>
  <si>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</si>
  <si>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</si>
  <si>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</si>
  <si>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</si>
  <si>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</si>
  <si>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</si>
  <si>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</si>
  <si>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</si>
  <si>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</si>
  <si>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</si>
  <si>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</si>
  <si>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</si>
  <si>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</si>
  <si>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</si>
  <si>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</si>
  <si>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</si>
  <si>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</si>
  <si>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</si>
  <si>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</si>
  <si>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</si>
  <si>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</si>
  <si>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</si>
  <si>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</si>
  <si>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</si>
  <si>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</si>
  <si>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</si>
  <si>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</si>
  <si>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</si>
  <si>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</si>
  <si>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</si>
  <si>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</si>
  <si>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</si>
  <si>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</si>
  <si>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</si>
  <si>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</si>
  <si>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</si>
  <si>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</si>
  <si>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</si>
  <si>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</si>
  <si>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</si>
  <si>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</si>
  <si>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</si>
  <si>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</si>
  <si>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</si>
  <si>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</si>
  <si>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</si>
  <si>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</si>
  <si>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</si>
  <si>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</si>
  <si>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</si>
  <si>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</si>
  <si>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</si>
  <si>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</si>
  <si>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</si>
  <si>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</si>
  <si>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</si>
  <si>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</si>
  <si>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</si>
  <si>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</si>
  <si>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</si>
  <si>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</si>
  <si>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</si>
  <si>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</si>
  <si>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</si>
  <si>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</si>
  <si>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</si>
  <si>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</si>
  <si>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</si>
  <si>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</si>
  <si>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</si>
  <si>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</si>
  <si>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</si>
  <si>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</si>
  <si>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</si>
  <si>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</si>
  <si>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</si>
  <si>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</si>
  <si>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</si>
  <si>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</si>
  <si>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</si>
  <si>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</si>
  <si>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</si>
  <si>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</si>
  <si>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</si>
  <si>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</si>
  <si>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</si>
  <si>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</si>
  <si>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</si>
  <si>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</si>
  <si>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</si>
  <si>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</si>
  <si>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</si>
  <si>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</si>
  <si>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</si>
  <si>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</si>
  <si>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</si>
  <si>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</si>
  <si>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</si>
  <si>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</si>
  <si>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</si>
  <si>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</si>
  <si>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</si>
  <si>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</si>
  <si>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</si>
  <si>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</si>
  <si>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</si>
  <si>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</si>
  <si>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</si>
  <si>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</si>
  <si>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</si>
  <si>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</si>
  <si>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</si>
  <si>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</si>
  <si>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</si>
  <si>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</si>
  <si>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</si>
  <si>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</si>
  <si>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</si>
  <si>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</si>
  <si>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</si>
  <si>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</si>
  <si>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</si>
  <si>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</si>
  <si>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</si>
  <si>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</si>
  <si>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</si>
  <si>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</si>
  <si>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</si>
  <si>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</si>
  <si>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</si>
  <si>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</si>
  <si>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</si>
  <si>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</si>
  <si>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</si>
  <si>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</si>
  <si>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</si>
  <si>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</si>
  <si>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</si>
  <si>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</si>
  <si>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</si>
  <si>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</si>
  <si>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</si>
  <si>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</si>
  <si>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</si>
  <si>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</si>
  <si>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</si>
  <si>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</si>
  <si>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</si>
  <si>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</si>
  <si>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</si>
  <si>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</si>
  <si>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</si>
  <si>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</si>
  <si>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</si>
  <si>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</si>
  <si>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</si>
  <si>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</si>
  <si>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</si>
  <si>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</si>
  <si>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</si>
  <si>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</si>
  <si>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</si>
  <si>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</si>
  <si>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</si>
  <si>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</si>
  <si>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</si>
  <si>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</si>
  <si>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</si>
  <si>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</si>
  <si>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</si>
  <si>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</si>
  <si>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</si>
  <si>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</si>
  <si>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</si>
  <si>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</si>
  <si>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</si>
  <si>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</si>
  <si>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</si>
  <si>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</si>
  <si>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</si>
  <si>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</si>
  <si>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</si>
  <si>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</si>
  <si>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</si>
  <si>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</si>
  <si>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</si>
  <si>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</si>
  <si>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</si>
  <si>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</si>
  <si>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</si>
  <si>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</si>
  <si>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</si>
  <si>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</si>
  <si>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</si>
  <si>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</si>
  <si>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</si>
  <si>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</si>
  <si>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</si>
  <si>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</si>
  <si>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</si>
  <si>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</si>
  <si>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</si>
  <si>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</si>
  <si>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</si>
  <si>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</si>
  <si>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</si>
  <si>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</si>
  <si>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</si>
  <si>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</si>
  <si>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</si>
  <si>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</si>
  <si>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</si>
  <si>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</si>
  <si>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</si>
  <si>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</si>
  <si>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</si>
  <si>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</si>
  <si>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</si>
  <si>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</si>
  <si>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</si>
  <si>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</si>
  <si>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</si>
  <si>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</si>
  <si>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</si>
  <si>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</si>
  <si>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</si>
  <si>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</si>
  <si>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</si>
  <si>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</si>
  <si>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</si>
  <si>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</si>
  <si>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</si>
  <si>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</si>
  <si>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</si>
  <si>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</si>
  <si>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</si>
  <si>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</si>
  <si>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</si>
  <si>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</si>
  <si>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</si>
  <si>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</si>
  <si>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</si>
  <si>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</si>
  <si>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</si>
  <si>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</si>
  <si>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</si>
  <si>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</si>
  <si>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</si>
  <si>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</si>
  <si>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</si>
  <si>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</si>
  <si>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</si>
  <si>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</si>
  <si>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</si>
  <si>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</si>
  <si>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</si>
  <si>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</si>
  <si>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</si>
  <si>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</si>
  <si>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</si>
  <si>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</si>
  <si>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</si>
  <si>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</si>
  <si>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</si>
  <si>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</si>
  <si>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</si>
  <si>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</si>
  <si>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</si>
  <si>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</si>
  <si>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</si>
  <si>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</si>
  <si>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</si>
  <si>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</si>
  <si>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</si>
  <si>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</si>
  <si>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</si>
  <si>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</si>
  <si>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</si>
  <si>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</si>
  <si>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</si>
  <si>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</si>
  <si>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</si>
  <si>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</si>
  <si>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</si>
  <si>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</si>
  <si>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</si>
  <si>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</si>
  <si>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</si>
  <si>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</si>
  <si>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</si>
  <si>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</si>
  <si>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</si>
  <si>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</si>
  <si>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</si>
  <si>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</si>
  <si>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</si>
  <si>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</si>
  <si>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</si>
  <si>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</si>
  <si>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</si>
  <si>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</si>
  <si>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</si>
  <si>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</si>
  <si>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</si>
  <si>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</si>
  <si>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</si>
  <si>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</si>
  <si>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</si>
  <si>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</si>
  <si>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</si>
  <si>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</si>
  <si>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</si>
  <si>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</si>
  <si>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</si>
  <si>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</si>
  <si>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</si>
  <si>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</si>
  <si>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</si>
  <si>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</si>
  <si>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</si>
  <si>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</si>
  <si>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</si>
  <si>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</si>
  <si>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</si>
  <si>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</si>
  <si>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</si>
  <si>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</si>
  <si>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</si>
  <si>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</si>
  <si>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</si>
  <si>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</si>
  <si>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</si>
  <si>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</si>
  <si>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</si>
  <si>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</si>
  <si>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</si>
  <si>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</si>
  <si>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</si>
  <si>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</si>
  <si>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</si>
  <si>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</si>
  <si>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</si>
  <si>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</si>
  <si>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</si>
  <si>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</si>
  <si>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</si>
  <si>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</si>
  <si>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</si>
  <si>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</si>
  <si>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</si>
  <si>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</si>
  <si>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</si>
  <si>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</si>
  <si>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</si>
  <si>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</si>
  <si>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</si>
  <si>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</si>
  <si>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</si>
  <si>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</si>
  <si>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</si>
  <si>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</si>
  <si>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</si>
  <si>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</si>
  <si>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</si>
  <si>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</si>
  <si>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</si>
  <si>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</si>
  <si>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</si>
  <si>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</si>
  <si>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</si>
  <si>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</si>
  <si>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</si>
  <si>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</si>
  <si>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</si>
  <si>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</si>
  <si>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</si>
  <si>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</si>
  <si>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</si>
  <si>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</si>
  <si>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</si>
  <si>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</si>
  <si>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</si>
  <si>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</si>
  <si>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</si>
  <si>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</si>
  <si>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</si>
  <si>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</si>
  <si>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</si>
  <si>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</si>
  <si>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</si>
  <si>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</si>
  <si>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</si>
  <si>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</si>
  <si>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</si>
  <si>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</si>
  <si>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</si>
  <si>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</si>
  <si>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</si>
  <si>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</si>
  <si>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</si>
  <si>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</si>
  <si>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</si>
  <si>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</si>
  <si>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</si>
  <si>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</si>
  <si>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</si>
  <si>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</si>
  <si>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</si>
  <si>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</si>
  <si>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</si>
  <si>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</si>
  <si>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</si>
  <si>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</si>
  <si>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</si>
  <si>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</si>
  <si>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</si>
  <si>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</si>
  <si>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</si>
  <si>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</si>
  <si>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</si>
  <si>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</si>
  <si>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</si>
  <si>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</si>
  <si>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</si>
  <si>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</si>
  <si>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</si>
  <si>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</si>
  <si>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</si>
  <si>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</si>
  <si>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</si>
  <si>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</si>
  <si>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</si>
  <si>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</si>
  <si>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</si>
  <si>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</si>
  <si>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</si>
  <si>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</si>
  <si>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</si>
  <si>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</si>
  <si>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</si>
  <si>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</si>
  <si>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</si>
  <si>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</si>
  <si>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</si>
  <si>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</si>
  <si>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</si>
  <si>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</si>
  <si>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</si>
  <si>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</si>
  <si>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</si>
  <si>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</si>
  <si>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</si>
  <si>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</si>
  <si>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</si>
  <si>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</si>
  <si>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</si>
  <si>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</si>
  <si>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</si>
  <si>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</si>
  <si>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</si>
  <si>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</si>
  <si>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</si>
  <si>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</si>
  <si>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</si>
  <si>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</si>
  <si>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</si>
  <si>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</si>
  <si>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</si>
  <si>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</si>
  <si>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</si>
  <si>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</si>
  <si>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</si>
  <si>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</si>
  <si>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</si>
  <si>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</si>
  <si>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</si>
  <si>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</si>
  <si>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</si>
  <si>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</si>
  <si>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</si>
  <si>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</si>
  <si>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</si>
  <si>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</si>
  <si>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</si>
  <si>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</si>
  <si>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</si>
  <si>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</si>
  <si>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</si>
  <si>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</si>
  <si>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</si>
  <si>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</si>
  <si>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</si>
  <si>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</si>
  <si>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</si>
  <si>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</si>
  <si>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</si>
  <si>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</si>
  <si>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</si>
  <si>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</si>
  <si>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</si>
  <si>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</si>
  <si>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</si>
  <si>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</si>
  <si>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</si>
  <si>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</si>
  <si>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</si>
  <si>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</si>
  <si>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</si>
  <si>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</si>
  <si>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</si>
  <si>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</si>
  <si>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</si>
  <si>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</si>
  <si>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</si>
  <si>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</si>
  <si>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</si>
  <si>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</si>
  <si>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</si>
  <si>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</si>
  <si>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</si>
  <si>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</si>
  <si>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</si>
  <si>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</si>
  <si>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</si>
  <si>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</si>
  <si>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</si>
  <si>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</si>
  <si>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</si>
  <si>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</si>
  <si>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</si>
  <si>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</si>
  <si>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</si>
  <si>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</si>
  <si>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</si>
  <si>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</si>
  <si>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</si>
  <si>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</si>
  <si>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</si>
  <si>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</si>
  <si>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</si>
  <si>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</si>
  <si>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</si>
  <si>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</si>
  <si>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</si>
  <si>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</si>
  <si>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</si>
  <si>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</si>
  <si>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</si>
  <si>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</si>
  <si>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</si>
  <si>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</si>
  <si>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</si>
  <si>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</si>
  <si>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</si>
  <si>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</si>
  <si>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</si>
  <si>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</si>
  <si>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</si>
  <si>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</si>
  <si>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</si>
  <si>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</si>
  <si>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</si>
  <si>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</si>
  <si>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</si>
  <si>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</si>
  <si>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</si>
  <si>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</si>
  <si>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</si>
  <si>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</si>
  <si>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</si>
  <si>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</si>
  <si>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</si>
  <si>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</si>
  <si>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</si>
  <si>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</si>
  <si>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</si>
  <si>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</si>
  <si>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</si>
  <si>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</si>
  <si>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</si>
  <si>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</si>
  <si>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</si>
  <si>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</si>
  <si>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</si>
  <si>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</si>
  <si>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</si>
  <si>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</si>
  <si>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</si>
  <si>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</si>
  <si>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</si>
  <si>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</si>
  <si>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</si>
  <si>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</si>
  <si>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</si>
  <si>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</si>
  <si>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</si>
  <si>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</si>
  <si>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</si>
  <si>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</si>
  <si>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</si>
  <si>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</si>
  <si>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</si>
  <si>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</si>
  <si>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</si>
  <si>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</si>
  <si>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</si>
  <si>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</si>
  <si>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</si>
  <si>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</si>
  <si>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</si>
  <si>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</si>
  <si>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</si>
  <si>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</si>
  <si>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</si>
  <si>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</si>
  <si>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</si>
  <si>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</si>
  <si>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</si>
  <si>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</si>
  <si>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</si>
  <si>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</si>
  <si>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</si>
  <si>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</si>
  <si>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</si>
  <si>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</si>
  <si>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</si>
  <si>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</si>
  <si>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</si>
  <si>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</si>
  <si>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</si>
  <si>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</si>
  <si>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</si>
  <si>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</si>
  <si>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</si>
  <si>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</si>
  <si>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</si>
  <si>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</si>
  <si>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</si>
  <si>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</si>
  <si>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</si>
  <si>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</si>
  <si>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</si>
  <si>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</si>
  <si>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</si>
  <si>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</si>
  <si>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</si>
  <si>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</si>
  <si>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</si>
  <si>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</si>
  <si>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</si>
  <si>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</si>
  <si>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</si>
  <si>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</si>
  <si>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</si>
  <si>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</si>
  <si>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</si>
  <si>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</si>
  <si>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</si>
  <si>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</si>
  <si>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</si>
  <si>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</si>
  <si>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</si>
  <si>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</si>
  <si>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</si>
  <si>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</si>
  <si>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</si>
  <si>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</si>
  <si>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</si>
  <si>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</si>
  <si>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</si>
  <si>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</si>
  <si>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</si>
  <si>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</si>
  <si>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</si>
  <si>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</si>
  <si>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</si>
  <si>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</si>
  <si>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</si>
  <si>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</si>
  <si>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</si>
  <si>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</si>
  <si>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</si>
  <si>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</si>
  <si>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</si>
  <si>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</si>
  <si>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</si>
  <si>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</si>
  <si>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</si>
  <si>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</si>
  <si>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</si>
  <si>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</si>
  <si>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</si>
  <si>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</si>
  <si>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</si>
  <si>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</si>
  <si>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</si>
  <si>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</si>
  <si>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</si>
  <si>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</si>
  <si>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</si>
  <si>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</si>
  <si>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</si>
  <si>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</si>
  <si>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</si>
  <si>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</si>
  <si>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</si>
  <si>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</si>
  <si>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</si>
  <si>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</si>
  <si>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</si>
  <si>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</si>
  <si>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</si>
  <si>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</si>
  <si>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</si>
  <si>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</si>
  <si>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</si>
  <si>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</si>
  <si>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</si>
  <si>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</si>
  <si>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</si>
  <si>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</si>
  <si>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</si>
  <si>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</si>
  <si>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</si>
  <si>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</si>
  <si>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</si>
  <si>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</si>
  <si>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</si>
  <si>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</si>
  <si>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</si>
  <si>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</si>
  <si>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</si>
  <si>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</si>
  <si>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</si>
  <si>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</si>
  <si>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</si>
  <si>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</si>
  <si>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</si>
  <si>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</si>
  <si>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</si>
  <si>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</si>
  <si>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</si>
  <si>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</si>
  <si>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</si>
  <si>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</si>
  <si>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</si>
  <si>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</si>
  <si>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</si>
  <si>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</si>
  <si>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</si>
  <si>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</si>
  <si>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</si>
  <si>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</si>
  <si>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</si>
  <si>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</si>
  <si>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</si>
  <si>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</si>
  <si>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</si>
  <si>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</si>
  <si>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</si>
  <si>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</si>
  <si>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</si>
  <si>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</si>
  <si>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</si>
  <si>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</si>
  <si>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</si>
  <si>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</si>
  <si>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</si>
  <si>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</si>
  <si>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</si>
  <si>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</si>
  <si>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</si>
  <si>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</si>
  <si>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</si>
  <si>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</si>
  <si>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</si>
  <si>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</si>
  <si>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</si>
  <si>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</si>
  <si>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</si>
  <si>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</si>
  <si>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</si>
  <si>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</si>
  <si>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</si>
  <si>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</si>
  <si>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</si>
  <si>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</si>
  <si>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</si>
  <si>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</si>
  <si>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</si>
  <si>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</si>
  <si>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</si>
  <si>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</si>
  <si>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</si>
  <si>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</si>
  <si>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</si>
  <si>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</si>
  <si>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</si>
  <si>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</si>
  <si>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</si>
  <si>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</si>
  <si>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</si>
  <si>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</si>
  <si>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</si>
  <si>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</si>
  <si>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</si>
  <si>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</si>
  <si>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</si>
  <si>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</si>
  <si>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</si>
  <si>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</si>
  <si>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</si>
  <si>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</si>
  <si>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</si>
  <si>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</si>
  <si>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</si>
  <si>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</si>
  <si>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</si>
  <si>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</si>
  <si>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</si>
  <si>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</si>
  <si>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</si>
  <si>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</si>
  <si>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</si>
  <si>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</si>
  <si>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</si>
  <si>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</si>
  <si>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</si>
  <si>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</si>
  <si>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</si>
  <si>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</si>
  <si>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</si>
  <si>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</si>
  <si>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</si>
  <si>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</si>
  <si>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</si>
  <si>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</si>
  <si>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</si>
  <si>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</si>
  <si>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</si>
  <si>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</si>
  <si>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</si>
  <si>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</si>
  <si>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</si>
  <si>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</si>
  <si>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</si>
  <si>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</si>
  <si>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</si>
  <si>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</si>
  <si>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</si>
  <si>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</si>
  <si>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</si>
  <si>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</si>
  <si>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</si>
  <si>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</si>
  <si>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</si>
  <si>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</si>
  <si>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</si>
  <si>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</si>
  <si>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</si>
  <si>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</si>
  <si>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</si>
  <si>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</si>
  <si>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</si>
  <si>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</si>
  <si>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</si>
  <si>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</si>
  <si>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</si>
  <si>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</si>
  <si>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</si>
  <si>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</si>
  <si>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</si>
  <si>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</si>
  <si>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</si>
  <si>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</si>
  <si>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</si>
  <si>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</si>
  <si>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</si>
  <si>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</si>
  <si>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</si>
  <si>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</si>
  <si>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</si>
  <si>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</si>
  <si>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</si>
  <si>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</si>
  <si>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</si>
  <si>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</si>
  <si>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</si>
  <si>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</si>
  <si>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</si>
  <si>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</si>
  <si>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</si>
  <si>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</si>
  <si>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</si>
  <si>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</si>
  <si>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</si>
  <si>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</si>
  <si>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</si>
  <si>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</si>
  <si>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</si>
  <si>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</si>
  <si>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</si>
  <si>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</si>
  <si>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</si>
  <si>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</si>
  <si>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</si>
  <si>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</si>
  <si>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</si>
  <si>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</si>
  <si>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</si>
  <si>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</si>
  <si>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</si>
  <si>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</si>
  <si>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</si>
  <si>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</si>
  <si>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</si>
  <si>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</si>
  <si>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</si>
  <si>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</si>
  <si>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</si>
  <si>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</si>
  <si>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</si>
  <si>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</si>
  <si>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</si>
  <si>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</si>
  <si>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</si>
  <si>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</si>
  <si>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</si>
  <si>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</si>
  <si>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</si>
  <si>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</si>
  <si>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</si>
  <si>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</si>
  <si>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</si>
  <si>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</si>
  <si>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</si>
  <si>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</si>
  <si>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</si>
  <si>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</si>
  <si>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</si>
  <si>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</si>
  <si>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</si>
  <si>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</si>
  <si>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</si>
  <si>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</si>
  <si>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</si>
  <si>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</si>
  <si>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</si>
  <si>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</si>
  <si>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</si>
  <si>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</si>
  <si>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</si>
  <si>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</si>
  <si>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</si>
  <si>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</si>
  <si>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</si>
  <si>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</si>
  <si>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</si>
  <si>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</si>
  <si>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</si>
  <si>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</si>
  <si>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</si>
  <si>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</si>
  <si>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</si>
  <si>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</si>
  <si>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</si>
  <si>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</si>
  <si>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</si>
  <si>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</si>
  <si>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</si>
  <si>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</si>
  <si>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</si>
  <si>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</si>
  <si>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</si>
  <si>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</si>
  <si>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</si>
  <si>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</si>
  <si>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</si>
  <si>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</si>
  <si>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</si>
  <si>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</si>
  <si>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</si>
  <si>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</si>
  <si>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</si>
  <si>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</si>
  <si>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</si>
  <si>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</si>
  <si>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</si>
  <si>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</si>
  <si>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</si>
  <si>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</si>
  <si>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</si>
  <si>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</si>
  <si>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</si>
  <si>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</si>
  <si>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</si>
  <si>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</si>
  <si>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</si>
  <si>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</si>
  <si>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</si>
  <si>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</si>
  <si>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</si>
  <si>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</si>
  <si>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</si>
  <si>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</si>
  <si>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</si>
  <si>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</si>
  <si>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</si>
  <si>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</si>
  <si>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</si>
  <si>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</si>
  <si>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</si>
  <si>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</si>
  <si>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</si>
  <si>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</si>
  <si>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</si>
  <si>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</si>
  <si>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</si>
  <si>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</si>
  <si>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</si>
  <si>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</si>
  <si>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</si>
  <si>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</si>
  <si>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</si>
  <si>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</si>
  <si>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</si>
  <si>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</si>
  <si>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</si>
  <si>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</si>
  <si>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</si>
  <si>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</si>
  <si>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</si>
  <si>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</si>
  <si>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</si>
  <si>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</si>
  <si>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</si>
  <si>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</si>
  <si>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</si>
  <si>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</si>
  <si>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</si>
  <si>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</si>
  <si>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</si>
  <si>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</si>
  <si>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</si>
  <si>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</si>
  <si>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</si>
  <si>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</si>
  <si>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</si>
  <si>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</si>
  <si>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</si>
  <si>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</si>
  <si>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</si>
  <si>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</si>
  <si>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</si>
  <si>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</si>
  <si>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</si>
  <si>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</si>
  <si>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</si>
  <si>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</si>
  <si>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</si>
  <si>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</si>
  <si>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</si>
  <si>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</si>
  <si>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</si>
  <si>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</si>
  <si>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</si>
  <si>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</si>
  <si>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</si>
  <si>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</si>
  <si>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</si>
  <si>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</si>
  <si>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</si>
  <si>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</si>
  <si>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</si>
  <si>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</si>
  <si>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</si>
  <si>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</si>
  <si>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</si>
  <si>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</si>
  <si>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</si>
  <si>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</si>
  <si>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</si>
  <si>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</si>
  <si>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</si>
  <si>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</si>
  <si>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</si>
  <si>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</si>
  <si>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</si>
  <si>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</si>
  <si>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</si>
  <si>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</si>
  <si>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</si>
  <si>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</si>
  <si>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</si>
  <si>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</si>
  <si>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</si>
  <si>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</si>
  <si>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</si>
  <si>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</si>
  <si>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</si>
  <si>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</si>
  <si>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</si>
  <si>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</si>
  <si>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</si>
  <si>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</si>
  <si>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</si>
  <si>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</si>
  <si>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</si>
  <si>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</si>
  <si>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</si>
  <si>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</si>
  <si>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</si>
  <si>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</si>
  <si>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</si>
  <si>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</si>
  <si>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</si>
  <si>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</si>
  <si>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</si>
  <si>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</si>
  <si>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</si>
  <si>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</si>
  <si>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</si>
  <si>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</si>
  <si>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</si>
  <si>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</si>
  <si>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</si>
  <si>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</si>
  <si>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</si>
  <si>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</si>
  <si>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</si>
  <si>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</si>
  <si>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</si>
  <si>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</si>
  <si>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</si>
  <si>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</si>
  <si>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</si>
  <si>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</si>
  <si>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</si>
  <si>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</si>
  <si>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</si>
  <si>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</si>
  <si>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</si>
  <si>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</si>
  <si>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</si>
  <si>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</si>
  <si>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</si>
  <si>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</si>
  <si>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</si>
  <si>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</si>
  <si>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</si>
  <si>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</si>
  <si>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</si>
  <si>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</si>
  <si>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</si>
  <si>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</si>
  <si>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</si>
  <si>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</si>
  <si>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</si>
  <si>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</si>
  <si>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</si>
  <si>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</si>
  <si>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</si>
  <si>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</si>
  <si>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</si>
  <si>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</si>
  <si>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</si>
  <si>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</si>
  <si>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</si>
  <si>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</si>
  <si>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</si>
  <si>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</si>
  <si>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</si>
  <si>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</si>
  <si>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</si>
  <si>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</si>
  <si>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</si>
  <si>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</si>
  <si>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</si>
  <si>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</si>
  <si>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</si>
  <si>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</si>
  <si>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</si>
  <si>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</si>
  <si>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</si>
  <si>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</si>
  <si>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</si>
  <si>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</si>
  <si>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</si>
  <si>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</si>
  <si>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</si>
  <si>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</si>
  <si>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</si>
  <si>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</si>
  <si>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</si>
  <si>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</si>
  <si>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</si>
  <si>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</si>
  <si>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</si>
  <si>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</si>
  <si>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</si>
  <si>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</si>
  <si>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</si>
  <si>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</si>
  <si>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</si>
  <si>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</si>
  <si>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</si>
  <si>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</si>
  <si>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</si>
  <si>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</si>
  <si>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</si>
  <si>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</si>
  <si>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</si>
  <si>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</si>
  <si>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</si>
  <si>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</si>
  <si>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</si>
  <si>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</si>
  <si>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</si>
  <si>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</si>
  <si>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</si>
  <si>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</si>
  <si>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</si>
  <si>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</si>
  <si>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</si>
  <si>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</si>
  <si>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</si>
  <si>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</si>
  <si>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</si>
  <si>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</si>
  <si>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</si>
  <si>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</si>
  <si>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</si>
  <si>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</si>
  <si>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</si>
  <si>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</si>
  <si>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</si>
  <si>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</si>
  <si>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</si>
  <si>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</si>
  <si>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</si>
  <si>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</si>
  <si>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</si>
  <si>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</si>
  <si>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</si>
  <si>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</si>
  <si>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</si>
  <si>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</si>
  <si>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</si>
  <si>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</si>
  <si>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</si>
  <si>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</si>
  <si>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</si>
  <si>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</si>
  <si>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</si>
  <si>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</si>
  <si>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</si>
  <si>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</si>
  <si>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</si>
  <si>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</si>
  <si>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</si>
  <si>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</si>
  <si>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</si>
  <si>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</si>
  <si>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</si>
  <si>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</si>
  <si>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</si>
  <si>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</si>
  <si>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</si>
  <si>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</si>
  <si>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</si>
  <si>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</si>
  <si>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</si>
  <si>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</si>
  <si>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</si>
  <si>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</si>
  <si>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</si>
  <si>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</si>
  <si>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</si>
  <si>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</si>
  <si>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</si>
  <si>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</si>
  <si>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</si>
  <si>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</si>
  <si>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</si>
  <si>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</si>
  <si>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</si>
  <si>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</si>
  <si>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</si>
  <si>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>Number_Successful</t>
  </si>
  <si>
    <t>Number_Failed</t>
  </si>
  <si>
    <t>Number_Cancelled</t>
  </si>
  <si>
    <t>Total_ Projects</t>
  </si>
  <si>
    <t>Percentage_Successful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</si>
  <si>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</si>
  <si>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</si>
  <si>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</si>
  <si>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</si>
  <si>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</si>
  <si>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</si>
  <si>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</si>
  <si>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</si>
  <si>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</si>
  <si>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</si>
  <si>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</si>
  <si>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</si>
  <si>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</si>
  <si>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</si>
  <si>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 Backers</t>
  </si>
  <si>
    <t>Mean</t>
  </si>
  <si>
    <t>Median</t>
  </si>
  <si>
    <t>Minimum</t>
  </si>
  <si>
    <t>Maximum</t>
  </si>
  <si>
    <t>Variance</t>
  </si>
  <si>
    <t>Standard Deviation</t>
  </si>
  <si>
    <t>Unsuccessful Campaigns Backers</t>
  </si>
  <si>
    <t>Z_Score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</si>
</sst>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79998168889431442"/>
        </patternFill>
      </fill>
    </dxf>
    <dxf>
      <fill>
        <patternFill>
          <bgColor rgb="FF6DA945"/>
        </patternFill>
      </fill>
    </dxf>
    <dxf>
      <fill>
        <patternFill>
          <bgColor rgb="FFFF5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6DA945"/>
        </patternFill>
      </fill>
    </dxf>
    <dxf>
      <fill>
        <patternFill>
          <bgColor rgb="FFFF5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DA945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6DA945"/>
      <color rgb="FFFF5050"/>
      <color rgb="FFFF66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B-4D4A-9D5A-83DD0112CE5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B-4D4A-9D5A-83DD0112CE5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B-4D4A-9D5A-83DD0112CE5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8-4FFB-B6FC-B329CDB2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17216"/>
        <c:axId val="143031616"/>
      </c:barChart>
      <c:catAx>
        <c:axId val="1430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1616"/>
        <c:crosses val="autoZero"/>
        <c:auto val="1"/>
        <c:lblAlgn val="ctr"/>
        <c:lblOffset val="100"/>
        <c:noMultiLvlLbl val="0"/>
      </c:catAx>
      <c:valAx>
        <c:axId val="143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</a:t>
                </a:r>
                <a:r>
                  <a:rPr lang="en-US"/>
                  <a:t>Total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40964216963904"/>
          <c:y val="0.3789723350595845"/>
          <c:w val="9.4590357830360974E-2"/>
          <c:h val="0.26741646291768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9-47B2-8E21-C7CA2EC3BA4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9-47B2-8E21-C7CA2EC3BA4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9-47B2-8E21-C7CA2EC3BA4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9-47B2-8E21-C7CA2EC3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93648"/>
        <c:axId val="73698896"/>
      </c:barChart>
      <c:catAx>
        <c:axId val="8069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896"/>
        <c:crosses val="autoZero"/>
        <c:auto val="1"/>
        <c:lblAlgn val="ctr"/>
        <c:lblOffset val="100"/>
        <c:noMultiLvlLbl val="0"/>
      </c:catAx>
      <c:valAx>
        <c:axId val="73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[CrowdfundingBook_Solved.xlsx]Sheet3!PivotTable3</c:name>
    <c:fmtId val="2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0-43F4-BDF1-F823DC885BB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0-43F4-BDF1-F823DC885BB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0-43F4-BDF1-F823DC88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76144"/>
        <c:axId val="266966544"/>
      </c:lineChart>
      <c:catAx>
        <c:axId val="2669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6544"/>
        <c:crosses val="autoZero"/>
        <c:auto val="1"/>
        <c:lblAlgn val="ctr"/>
        <c:lblOffset val="100"/>
        <c:noMultiLvlLbl val="0"/>
      </c:catAx>
      <c:valAx>
        <c:axId val="2669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0-4CF2-9686-1B10F407087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0-4CF2-9686-1B10F407087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0-4CF2-9686-1B10F407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62224"/>
        <c:axId val="266968464"/>
      </c:lineChart>
      <c:catAx>
        <c:axId val="2669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8464"/>
        <c:crosses val="autoZero"/>
        <c:auto val="1"/>
        <c:lblAlgn val="ctr"/>
        <c:lblOffset val="100"/>
        <c:noMultiLvlLbl val="0"/>
      </c:catAx>
      <c:valAx>
        <c:axId val="2669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3</xdr:row>
      <xdr:rowOff>28574</xdr:rowOff>
    </xdr:from>
    <xdr:to>
      <xdr:col>17</xdr:col>
      <xdr:colOff>590550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AA37C-1007-AF0C-563F-F74C97CA2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133350</xdr:rowOff>
    </xdr:from>
    <xdr:to>
      <xdr:col>19</xdr:col>
      <xdr:colOff>171450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976B9-5309-2CB2-B789-116150212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3</xdr:row>
      <xdr:rowOff>190500</xdr:rowOff>
    </xdr:from>
    <xdr:to>
      <xdr:col>17</xdr:col>
      <xdr:colOff>142875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5D033-A5FC-D884-9FA0-75C0FCD1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395285</xdr:colOff>
      <xdr:row>14</xdr:row>
      <xdr:rowOff>142875</xdr:rowOff>
    </xdr:from>
    <xdr:to>
      <xdr:col>16</xdr:col>
      <xdr:colOff>47625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DF48F-A1BA-A911-12E9-128B307E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126.900016319443" createdVersion="8" refreshedVersion="8" minRefreshableVersion="3" recordCount="1000" xr:uid="{0AB09F4F-0B87-4585-B1E0-529F4106C8A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126.913881828703" createdVersion="8" refreshedVersion="8" minRefreshableVersion="3" recordCount="1000" xr:uid="{E1AA9DE3-9DFD-4113-BC66-5C9721AC2D46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_Ended_Conversion)" numFmtId="0" databaseField="0">
      <fieldGroup base="19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_Ended_Conversion)" numFmtId="0" databaseField="0">
      <fieldGroup base="19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_Ended_Conversion)" numFmtId="0" databaseField="0">
      <fieldGroup base="19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AE718-E7CB-4F2F-9901-0C7A947B00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E2FB0-4E11-4AAB-A53C-7CB0031E25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9DB16-D450-4B88-8C27-44572205F8E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sqref="A1:XFD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" bestFit="1" customWidth="1"/>
    <col min="8" max="8" width="13" bestFit="1" customWidth="1"/>
    <col min="9" max="9" width="17.12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3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9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_xlfn.TEXTBEFORE(P2,"/")</f>
        <v>food</v>
      </c>
      <c r="R2" t="str">
        <f>_xlfn.TEXTAFTER(P2,"/")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_xlfn.TEXTBEFORE(P3,"/")</f>
        <v>music</v>
      </c>
      <c r="R3" t="str">
        <f t="shared" ref="R3:R66" si="2">_xlfn.TEXTAFTER(P3,"/")</f>
        <v>rock</v>
      </c>
      <c r="S3" s="10">
        <f t="shared" ref="S3:S66" si="3">(((L3/60)/60)/24)+DATE(1970,1,1)</f>
        <v>41870.208333333336</v>
      </c>
      <c r="T3" s="10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_xlfn.TEXTBEFORE(P67,"/")</f>
        <v>theater</v>
      </c>
      <c r="R67" t="str">
        <f t="shared" ref="R67:R130" si="8">_xlfn.TEXTAFTER(P67,"/")</f>
        <v>plays</v>
      </c>
      <c r="S67" s="10">
        <f t="shared" ref="S67:S130" si="9">(((L67/60)/60)/24)+DATE(1970,1,1)</f>
        <v>40570.25</v>
      </c>
      <c r="T67" s="10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  <c r="T68" s="10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  <c r="T69" s="10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  <c r="T70" s="10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  <c r="T71" s="10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  <c r="T72" s="10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  <c r="T73" s="10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  <c r="T74" s="10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  <c r="T75" s="10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  <c r="T76" s="10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  <c r="T77" s="10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  <c r="T78" s="10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  <c r="T79" s="10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  <c r="T80" s="10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  <c r="T81" s="10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  <c r="T82" s="10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  <c r="T83" s="10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  <c r="T84" s="10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  <c r="T85" s="10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  <c r="T86" s="10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  <c r="T87" s="10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  <c r="T88" s="10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  <c r="T89" s="10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  <c r="T90" s="10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  <c r="T91" s="10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  <c r="T92" s="10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  <c r="T93" s="10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  <c r="T94" s="10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  <c r="T95" s="10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  <c r="T96" s="10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  <c r="T97" s="10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  <c r="T98" s="10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  <c r="T99" s="10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  <c r="T100" s="10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  <c r="T101" s="10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  <c r="T102" s="10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  <c r="T103" s="10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  <c r="T104" s="10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  <c r="T105" s="10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  <c r="T106" s="10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  <c r="T107" s="10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  <c r="T108" s="10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  <c r="T109" s="10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  <c r="T110" s="10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  <c r="T111" s="10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  <c r="T112" s="10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  <c r="T113" s="10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  <c r="T114" s="10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  <c r="T115" s="10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  <c r="T116" s="10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  <c r="T117" s="10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  <c r="T118" s="10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  <c r="T119" s="10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  <c r="T120" s="10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  <c r="T121" s="10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  <c r="T122" s="10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  <c r="T123" s="10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  <c r="T124" s="10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  <c r="T125" s="10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  <c r="T126" s="10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  <c r="T127" s="10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  <c r="T128" s="10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  <c r="T129" s="10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  <c r="T130" s="10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_xlfn.TEXTBEFORE(P131,"/")</f>
        <v>food</v>
      </c>
      <c r="R131" t="str">
        <f t="shared" ref="R131:R194" si="14">_xlfn.TEXTAFTER(P131,"/")</f>
        <v>food trucks</v>
      </c>
      <c r="S131" s="10">
        <f t="shared" ref="S131:S194" si="15">(((L131/60)/60)/24)+DATE(1970,1,1)</f>
        <v>42038.25</v>
      </c>
      <c r="T131" s="10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10">
        <f t="shared" si="15"/>
        <v>40842.208333333336</v>
      </c>
      <c r="T132" s="10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10">
        <f t="shared" si="15"/>
        <v>41607.25</v>
      </c>
      <c r="T133" s="10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10">
        <f t="shared" si="15"/>
        <v>43112.25</v>
      </c>
      <c r="T134" s="10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10">
        <f t="shared" si="15"/>
        <v>40767.208333333336</v>
      </c>
      <c r="T135" s="10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10">
        <f t="shared" si="15"/>
        <v>40713.208333333336</v>
      </c>
      <c r="T136" s="10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10">
        <f t="shared" si="15"/>
        <v>41340.25</v>
      </c>
      <c r="T137" s="10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10">
        <f t="shared" si="15"/>
        <v>41797.208333333336</v>
      </c>
      <c r="T138" s="10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10">
        <f t="shared" si="15"/>
        <v>40457.208333333336</v>
      </c>
      <c r="T139" s="10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10">
        <f t="shared" si="15"/>
        <v>41180.208333333336</v>
      </c>
      <c r="T140" s="10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10">
        <f t="shared" si="15"/>
        <v>42115.208333333328</v>
      </c>
      <c r="T141" s="10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10">
        <f t="shared" si="15"/>
        <v>43156.25</v>
      </c>
      <c r="T142" s="10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10">
        <f t="shared" si="15"/>
        <v>42167.208333333328</v>
      </c>
      <c r="T143" s="10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10">
        <f t="shared" si="15"/>
        <v>41005.208333333336</v>
      </c>
      <c r="T144" s="10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10">
        <f t="shared" si="15"/>
        <v>40357.208333333336</v>
      </c>
      <c r="T145" s="10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10">
        <f t="shared" si="15"/>
        <v>43633.208333333328</v>
      </c>
      <c r="T146" s="10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10">
        <f t="shared" si="15"/>
        <v>41889.208333333336</v>
      </c>
      <c r="T147" s="10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10">
        <f t="shared" si="15"/>
        <v>40855.25</v>
      </c>
      <c r="T148" s="10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10">
        <f t="shared" si="15"/>
        <v>42534.208333333328</v>
      </c>
      <c r="T149" s="10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10">
        <f t="shared" si="15"/>
        <v>42941.208333333328</v>
      </c>
      <c r="T150" s="10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10">
        <f t="shared" si="15"/>
        <v>41275.25</v>
      </c>
      <c r="T151" s="10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10">
        <f t="shared" si="15"/>
        <v>43450.25</v>
      </c>
      <c r="T152" s="10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10">
        <f t="shared" si="15"/>
        <v>41799.208333333336</v>
      </c>
      <c r="T153" s="10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10">
        <f t="shared" si="15"/>
        <v>42783.25</v>
      </c>
      <c r="T154" s="10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10">
        <f t="shared" si="15"/>
        <v>41201.208333333336</v>
      </c>
      <c r="T155" s="10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10">
        <f t="shared" si="15"/>
        <v>42502.208333333328</v>
      </c>
      <c r="T156" s="10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10">
        <f t="shared" si="15"/>
        <v>40262.208333333336</v>
      </c>
      <c r="T157" s="10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10">
        <f t="shared" si="15"/>
        <v>43743.208333333328</v>
      </c>
      <c r="T158" s="10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10">
        <f t="shared" si="15"/>
        <v>41638.25</v>
      </c>
      <c r="T159" s="10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10">
        <f t="shared" si="15"/>
        <v>42346.25</v>
      </c>
      <c r="T160" s="10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10">
        <f t="shared" si="15"/>
        <v>43551.208333333328</v>
      </c>
      <c r="T161" s="10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10">
        <f t="shared" si="15"/>
        <v>43582.208333333328</v>
      </c>
      <c r="T162" s="10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10">
        <f t="shared" si="15"/>
        <v>42270.208333333328</v>
      </c>
      <c r="T163" s="10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10">
        <f t="shared" si="15"/>
        <v>43442.25</v>
      </c>
      <c r="T164" s="10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10">
        <f t="shared" si="15"/>
        <v>43028.208333333328</v>
      </c>
      <c r="T165" s="10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10">
        <f t="shared" si="15"/>
        <v>43016.208333333328</v>
      </c>
      <c r="T166" s="10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10">
        <f t="shared" si="15"/>
        <v>42948.208333333328</v>
      </c>
      <c r="T167" s="10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10">
        <f t="shared" si="15"/>
        <v>40534.25</v>
      </c>
      <c r="T168" s="10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10">
        <f t="shared" si="15"/>
        <v>41435.208333333336</v>
      </c>
      <c r="T169" s="10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10">
        <f t="shared" si="15"/>
        <v>43518.25</v>
      </c>
      <c r="T170" s="10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10">
        <f t="shared" si="15"/>
        <v>41077.208333333336</v>
      </c>
      <c r="T171" s="10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10">
        <f t="shared" si="15"/>
        <v>42950.208333333328</v>
      </c>
      <c r="T172" s="10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10">
        <f t="shared" si="15"/>
        <v>41718.208333333336</v>
      </c>
      <c r="T173" s="10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10">
        <f t="shared" si="15"/>
        <v>41839.208333333336</v>
      </c>
      <c r="T174" s="10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10">
        <f t="shared" si="15"/>
        <v>41412.208333333336</v>
      </c>
      <c r="T175" s="10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10">
        <f t="shared" si="15"/>
        <v>42282.208333333328</v>
      </c>
      <c r="T176" s="10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10">
        <f t="shared" si="15"/>
        <v>42613.208333333328</v>
      </c>
      <c r="T177" s="10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10">
        <f t="shared" si="15"/>
        <v>42616.208333333328</v>
      </c>
      <c r="T178" s="10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10">
        <f t="shared" si="15"/>
        <v>40497.25</v>
      </c>
      <c r="T179" s="10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10">
        <f t="shared" si="15"/>
        <v>42999.208333333328</v>
      </c>
      <c r="T180" s="10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10">
        <f t="shared" si="15"/>
        <v>41350.208333333336</v>
      </c>
      <c r="T181" s="10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10">
        <f t="shared" si="15"/>
        <v>40259.208333333336</v>
      </c>
      <c r="T182" s="10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10">
        <f t="shared" si="15"/>
        <v>43012.208333333328</v>
      </c>
      <c r="T183" s="10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10">
        <f t="shared" si="15"/>
        <v>43631.208333333328</v>
      </c>
      <c r="T184" s="10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10">
        <f t="shared" si="15"/>
        <v>40430.208333333336</v>
      </c>
      <c r="T185" s="10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10">
        <f t="shared" si="15"/>
        <v>43588.208333333328</v>
      </c>
      <c r="T186" s="10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10">
        <f t="shared" si="15"/>
        <v>43233.208333333328</v>
      </c>
      <c r="T187" s="10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10">
        <f t="shared" si="15"/>
        <v>41782.208333333336</v>
      </c>
      <c r="T188" s="10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10">
        <f t="shared" si="15"/>
        <v>41328.25</v>
      </c>
      <c r="T189" s="10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10">
        <f t="shared" si="15"/>
        <v>41975.25</v>
      </c>
      <c r="T190" s="10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10">
        <f t="shared" si="15"/>
        <v>42433.25</v>
      </c>
      <c r="T191" s="10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10">
        <f t="shared" si="15"/>
        <v>41429.208333333336</v>
      </c>
      <c r="T192" s="10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10">
        <f t="shared" si="15"/>
        <v>43536.208333333328</v>
      </c>
      <c r="T193" s="10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10">
        <f t="shared" si="15"/>
        <v>41817.208333333336</v>
      </c>
      <c r="T194" s="10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_xlfn.TEXTBEFORE(P195,"/")</f>
        <v>music</v>
      </c>
      <c r="R195" t="str">
        <f t="shared" ref="R195:R258" si="20">_xlfn.TEXTAFTER(P195,"/")</f>
        <v>indie rock</v>
      </c>
      <c r="S195" s="10">
        <f t="shared" ref="S195:S258" si="21">(((L195/60)/60)/24)+DATE(1970,1,1)</f>
        <v>43198.208333333328</v>
      </c>
      <c r="T195" s="10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10">
        <f t="shared" si="21"/>
        <v>42261.208333333328</v>
      </c>
      <c r="T196" s="10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10">
        <f t="shared" si="21"/>
        <v>43310.208333333328</v>
      </c>
      <c r="T197" s="10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10">
        <f t="shared" si="21"/>
        <v>42616.208333333328</v>
      </c>
      <c r="T198" s="10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10">
        <f t="shared" si="21"/>
        <v>42909.208333333328</v>
      </c>
      <c r="T199" s="10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10">
        <f t="shared" si="21"/>
        <v>40396.208333333336</v>
      </c>
      <c r="T200" s="10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10">
        <f t="shared" si="21"/>
        <v>42192.208333333328</v>
      </c>
      <c r="T201" s="10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10">
        <f t="shared" si="21"/>
        <v>40262.208333333336</v>
      </c>
      <c r="T202" s="10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10">
        <f t="shared" si="21"/>
        <v>41845.208333333336</v>
      </c>
      <c r="T203" s="10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10">
        <f t="shared" si="21"/>
        <v>40818.208333333336</v>
      </c>
      <c r="T204" s="10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10">
        <f t="shared" si="21"/>
        <v>42752.25</v>
      </c>
      <c r="T205" s="10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10">
        <f t="shared" si="21"/>
        <v>40636.208333333336</v>
      </c>
      <c r="T206" s="10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10">
        <f t="shared" si="21"/>
        <v>43390.208333333328</v>
      </c>
      <c r="T207" s="10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10">
        <f t="shared" si="21"/>
        <v>40236.25</v>
      </c>
      <c r="T208" s="10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10">
        <f t="shared" si="21"/>
        <v>43340.208333333328</v>
      </c>
      <c r="T209" s="10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10">
        <f t="shared" si="21"/>
        <v>43048.25</v>
      </c>
      <c r="T210" s="10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10">
        <f t="shared" si="21"/>
        <v>42496.208333333328</v>
      </c>
      <c r="T211" s="10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10">
        <f t="shared" si="21"/>
        <v>42797.25</v>
      </c>
      <c r="T212" s="10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10">
        <f t="shared" si="21"/>
        <v>41513.208333333336</v>
      </c>
      <c r="T213" s="10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10">
        <f t="shared" si="21"/>
        <v>43814.25</v>
      </c>
      <c r="T214" s="10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10">
        <f t="shared" si="21"/>
        <v>40488.208333333336</v>
      </c>
      <c r="T215" s="10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10">
        <f t="shared" si="21"/>
        <v>40409.208333333336</v>
      </c>
      <c r="T216" s="10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10">
        <f t="shared" si="21"/>
        <v>43509.25</v>
      </c>
      <c r="T217" s="10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10">
        <f t="shared" si="21"/>
        <v>40869.25</v>
      </c>
      <c r="T218" s="10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10">
        <f t="shared" si="21"/>
        <v>43583.208333333328</v>
      </c>
      <c r="T219" s="10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10">
        <f t="shared" si="21"/>
        <v>40858.25</v>
      </c>
      <c r="T220" s="10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10">
        <f t="shared" si="21"/>
        <v>41137.208333333336</v>
      </c>
      <c r="T221" s="10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10">
        <f t="shared" si="21"/>
        <v>40725.208333333336</v>
      </c>
      <c r="T222" s="10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10">
        <f t="shared" si="21"/>
        <v>41081.208333333336</v>
      </c>
      <c r="T223" s="10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10">
        <f t="shared" si="21"/>
        <v>41914.208333333336</v>
      </c>
      <c r="T224" s="10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10">
        <f t="shared" si="21"/>
        <v>42445.208333333328</v>
      </c>
      <c r="T225" s="10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10">
        <f t="shared" si="21"/>
        <v>41906.208333333336</v>
      </c>
      <c r="T226" s="10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10">
        <f t="shared" si="21"/>
        <v>41762.208333333336</v>
      </c>
      <c r="T227" s="10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10">
        <f t="shared" si="21"/>
        <v>40276.208333333336</v>
      </c>
      <c r="T228" s="10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10">
        <f t="shared" si="21"/>
        <v>42139.208333333328</v>
      </c>
      <c r="T229" s="10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10">
        <f t="shared" si="21"/>
        <v>42613.208333333328</v>
      </c>
      <c r="T230" s="10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10">
        <f t="shared" si="21"/>
        <v>42887.208333333328</v>
      </c>
      <c r="T231" s="10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10">
        <f t="shared" si="21"/>
        <v>43805.25</v>
      </c>
      <c r="T232" s="10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10">
        <f t="shared" si="21"/>
        <v>41415.208333333336</v>
      </c>
      <c r="T233" s="10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10">
        <f t="shared" si="21"/>
        <v>42576.208333333328</v>
      </c>
      <c r="T234" s="10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10">
        <f t="shared" si="21"/>
        <v>40706.208333333336</v>
      </c>
      <c r="T235" s="10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10">
        <f t="shared" si="21"/>
        <v>42969.208333333328</v>
      </c>
      <c r="T236" s="10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10">
        <f t="shared" si="21"/>
        <v>42779.25</v>
      </c>
      <c r="T237" s="10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10">
        <f t="shared" si="21"/>
        <v>43641.208333333328</v>
      </c>
      <c r="T238" s="10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10">
        <f t="shared" si="21"/>
        <v>41754.208333333336</v>
      </c>
      <c r="T239" s="10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10">
        <f t="shared" si="21"/>
        <v>43083.25</v>
      </c>
      <c r="T240" s="10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10">
        <f t="shared" si="21"/>
        <v>42245.208333333328</v>
      </c>
      <c r="T241" s="10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10">
        <f t="shared" si="21"/>
        <v>40396.208333333336</v>
      </c>
      <c r="T242" s="10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10">
        <f t="shared" si="21"/>
        <v>41742.208333333336</v>
      </c>
      <c r="T243" s="10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10">
        <f t="shared" si="21"/>
        <v>42865.208333333328</v>
      </c>
      <c r="T244" s="10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10">
        <f t="shared" si="21"/>
        <v>43163.25</v>
      </c>
      <c r="T245" s="10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10">
        <f t="shared" si="21"/>
        <v>41834.208333333336</v>
      </c>
      <c r="T246" s="10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10">
        <f t="shared" si="21"/>
        <v>41736.208333333336</v>
      </c>
      <c r="T247" s="10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10">
        <f t="shared" si="21"/>
        <v>41491.208333333336</v>
      </c>
      <c r="T248" s="10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10">
        <f t="shared" si="21"/>
        <v>42726.25</v>
      </c>
      <c r="T249" s="10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10">
        <f t="shared" si="21"/>
        <v>42004.25</v>
      </c>
      <c r="T250" s="10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10">
        <f t="shared" si="21"/>
        <v>42006.25</v>
      </c>
      <c r="T251" s="10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10">
        <f t="shared" si="21"/>
        <v>40203.25</v>
      </c>
      <c r="T252" s="10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10">
        <f t="shared" si="21"/>
        <v>41252.25</v>
      </c>
      <c r="T253" s="10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10">
        <f t="shared" si="21"/>
        <v>41572.208333333336</v>
      </c>
      <c r="T254" s="10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10">
        <f t="shared" si="21"/>
        <v>40641.208333333336</v>
      </c>
      <c r="T255" s="10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10">
        <f t="shared" si="21"/>
        <v>42787.25</v>
      </c>
      <c r="T256" s="10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10">
        <f t="shared" si="21"/>
        <v>40590.25</v>
      </c>
      <c r="T257" s="10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10">
        <f t="shared" si="21"/>
        <v>42393.25</v>
      </c>
      <c r="T258" s="10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_xlfn.TEXTBEFORE(P259,"/")</f>
        <v>theater</v>
      </c>
      <c r="R259" t="str">
        <f t="shared" ref="R259:R322" si="26">_xlfn.TEXTAFTER(P259,"/")</f>
        <v>plays</v>
      </c>
      <c r="S259" s="10">
        <f t="shared" ref="S259:S322" si="27">(((L259/60)/60)/24)+DATE(1970,1,1)</f>
        <v>41338.25</v>
      </c>
      <c r="T259" s="10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10">
        <f t="shared" si="27"/>
        <v>42712.25</v>
      </c>
      <c r="T260" s="10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10">
        <f t="shared" si="27"/>
        <v>41251.25</v>
      </c>
      <c r="T261" s="10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10">
        <f t="shared" si="27"/>
        <v>41180.208333333336</v>
      </c>
      <c r="T262" s="10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10">
        <f t="shared" si="27"/>
        <v>40415.208333333336</v>
      </c>
      <c r="T263" s="10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10">
        <f t="shared" si="27"/>
        <v>40638.208333333336</v>
      </c>
      <c r="T264" s="10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10">
        <f t="shared" si="27"/>
        <v>40187.25</v>
      </c>
      <c r="T265" s="10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10">
        <f t="shared" si="27"/>
        <v>41317.25</v>
      </c>
      <c r="T266" s="10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10">
        <f t="shared" si="27"/>
        <v>42372.25</v>
      </c>
      <c r="T267" s="10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10">
        <f t="shared" si="27"/>
        <v>41950.25</v>
      </c>
      <c r="T268" s="10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10">
        <f t="shared" si="27"/>
        <v>41206.208333333336</v>
      </c>
      <c r="T269" s="10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10">
        <f t="shared" si="27"/>
        <v>41186.208333333336</v>
      </c>
      <c r="T270" s="10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10">
        <f t="shared" si="27"/>
        <v>43496.25</v>
      </c>
      <c r="T271" s="10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10">
        <f t="shared" si="27"/>
        <v>40514.25</v>
      </c>
      <c r="T272" s="10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10">
        <f t="shared" si="27"/>
        <v>42345.25</v>
      </c>
      <c r="T273" s="10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10">
        <f t="shared" si="27"/>
        <v>43656.208333333328</v>
      </c>
      <c r="T274" s="10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10">
        <f t="shared" si="27"/>
        <v>42995.208333333328</v>
      </c>
      <c r="T275" s="10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10">
        <f t="shared" si="27"/>
        <v>43045.25</v>
      </c>
      <c r="T276" s="10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10">
        <f t="shared" si="27"/>
        <v>43561.208333333328</v>
      </c>
      <c r="T277" s="10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10">
        <f t="shared" si="27"/>
        <v>41018.208333333336</v>
      </c>
      <c r="T278" s="10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10">
        <f t="shared" si="27"/>
        <v>40378.208333333336</v>
      </c>
      <c r="T279" s="10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10">
        <f t="shared" si="27"/>
        <v>41239.25</v>
      </c>
      <c r="T280" s="10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10">
        <f t="shared" si="27"/>
        <v>43346.208333333328</v>
      </c>
      <c r="T281" s="10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10">
        <f t="shared" si="27"/>
        <v>43060.25</v>
      </c>
      <c r="T282" s="10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10">
        <f t="shared" si="27"/>
        <v>40979.25</v>
      </c>
      <c r="T283" s="10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10">
        <f t="shared" si="27"/>
        <v>42701.25</v>
      </c>
      <c r="T284" s="10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10">
        <f t="shared" si="27"/>
        <v>42520.208333333328</v>
      </c>
      <c r="T285" s="10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10">
        <f t="shared" si="27"/>
        <v>41030.208333333336</v>
      </c>
      <c r="T286" s="10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10">
        <f t="shared" si="27"/>
        <v>42623.208333333328</v>
      </c>
      <c r="T287" s="10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10">
        <f t="shared" si="27"/>
        <v>42697.25</v>
      </c>
      <c r="T288" s="10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10">
        <f t="shared" si="27"/>
        <v>42122.208333333328</v>
      </c>
      <c r="T289" s="10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10">
        <f t="shared" si="27"/>
        <v>40982.208333333336</v>
      </c>
      <c r="T290" s="10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10">
        <f t="shared" si="27"/>
        <v>42219.208333333328</v>
      </c>
      <c r="T291" s="10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10">
        <f t="shared" si="27"/>
        <v>41404.208333333336</v>
      </c>
      <c r="T292" s="10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10">
        <f t="shared" si="27"/>
        <v>40831.208333333336</v>
      </c>
      <c r="T293" s="10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10">
        <f t="shared" si="27"/>
        <v>40984.208333333336</v>
      </c>
      <c r="T294" s="10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10">
        <f t="shared" si="27"/>
        <v>40456.208333333336</v>
      </c>
      <c r="T295" s="10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10">
        <f t="shared" si="27"/>
        <v>43399.208333333328</v>
      </c>
      <c r="T296" s="10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10">
        <f t="shared" si="27"/>
        <v>41562.208333333336</v>
      </c>
      <c r="T297" s="10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10">
        <f t="shared" si="27"/>
        <v>43493.25</v>
      </c>
      <c r="T298" s="10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10">
        <f t="shared" si="27"/>
        <v>41653.25</v>
      </c>
      <c r="T299" s="10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10">
        <f t="shared" si="27"/>
        <v>42426.25</v>
      </c>
      <c r="T300" s="10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10">
        <f t="shared" si="27"/>
        <v>42432.25</v>
      </c>
      <c r="T301" s="10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10">
        <f t="shared" si="27"/>
        <v>42977.208333333328</v>
      </c>
      <c r="T302" s="10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10">
        <f t="shared" si="27"/>
        <v>42061.25</v>
      </c>
      <c r="T303" s="10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10">
        <f t="shared" si="27"/>
        <v>43345.208333333328</v>
      </c>
      <c r="T304" s="10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10">
        <f t="shared" si="27"/>
        <v>42376.25</v>
      </c>
      <c r="T305" s="10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10">
        <f t="shared" si="27"/>
        <v>42589.208333333328</v>
      </c>
      <c r="T306" s="10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10">
        <f t="shared" si="27"/>
        <v>42448.208333333328</v>
      </c>
      <c r="T307" s="10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10">
        <f t="shared" si="27"/>
        <v>42930.208333333328</v>
      </c>
      <c r="T308" s="10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10">
        <f t="shared" si="27"/>
        <v>41066.208333333336</v>
      </c>
      <c r="T309" s="10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10">
        <f t="shared" si="27"/>
        <v>40651.208333333336</v>
      </c>
      <c r="T310" s="10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10">
        <f t="shared" si="27"/>
        <v>40807.208333333336</v>
      </c>
      <c r="T311" s="10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10">
        <f t="shared" si="27"/>
        <v>40277.208333333336</v>
      </c>
      <c r="T312" s="10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10">
        <f t="shared" si="27"/>
        <v>40590.25</v>
      </c>
      <c r="T313" s="10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10">
        <f t="shared" si="27"/>
        <v>41572.208333333336</v>
      </c>
      <c r="T314" s="10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10">
        <f t="shared" si="27"/>
        <v>40966.25</v>
      </c>
      <c r="T315" s="10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10">
        <f t="shared" si="27"/>
        <v>43536.208333333328</v>
      </c>
      <c r="T316" s="10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10">
        <f t="shared" si="27"/>
        <v>41783.208333333336</v>
      </c>
      <c r="T317" s="10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10">
        <f t="shared" si="27"/>
        <v>43788.25</v>
      </c>
      <c r="T318" s="10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10">
        <f t="shared" si="27"/>
        <v>42869.208333333328</v>
      </c>
      <c r="T319" s="10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10">
        <f t="shared" si="27"/>
        <v>41684.25</v>
      </c>
      <c r="T320" s="10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10">
        <f t="shared" si="27"/>
        <v>40402.208333333336</v>
      </c>
      <c r="T321" s="10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10">
        <f t="shared" si="27"/>
        <v>40673.208333333336</v>
      </c>
      <c r="T322" s="10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_xlfn.TEXTBEFORE(P323,"/")</f>
        <v>film &amp; video</v>
      </c>
      <c r="R323" t="str">
        <f t="shared" ref="R323:R386" si="32">_xlfn.TEXTAFTER(P323,"/")</f>
        <v>shorts</v>
      </c>
      <c r="S323" s="10">
        <f t="shared" ref="S323:S386" si="33">(((L323/60)/60)/24)+DATE(1970,1,1)</f>
        <v>40634.208333333336</v>
      </c>
      <c r="T323" s="10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10">
        <f t="shared" si="33"/>
        <v>40507.25</v>
      </c>
      <c r="T324" s="10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10">
        <f t="shared" si="33"/>
        <v>41725.208333333336</v>
      </c>
      <c r="T325" s="10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10">
        <f t="shared" si="33"/>
        <v>42176.208333333328</v>
      </c>
      <c r="T326" s="10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10">
        <f t="shared" si="33"/>
        <v>43267.208333333328</v>
      </c>
      <c r="T327" s="10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10">
        <f t="shared" si="33"/>
        <v>42364.25</v>
      </c>
      <c r="T328" s="10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10">
        <f t="shared" si="33"/>
        <v>43705.208333333328</v>
      </c>
      <c r="T329" s="10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10">
        <f t="shared" si="33"/>
        <v>43434.25</v>
      </c>
      <c r="T330" s="10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10">
        <f t="shared" si="33"/>
        <v>42716.25</v>
      </c>
      <c r="T331" s="10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10">
        <f t="shared" si="33"/>
        <v>43077.25</v>
      </c>
      <c r="T332" s="10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10">
        <f t="shared" si="33"/>
        <v>40896.25</v>
      </c>
      <c r="T333" s="10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10">
        <f t="shared" si="33"/>
        <v>41361.208333333336</v>
      </c>
      <c r="T334" s="10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10">
        <f t="shared" si="33"/>
        <v>43424.25</v>
      </c>
      <c r="T335" s="10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10">
        <f t="shared" si="33"/>
        <v>43110.25</v>
      </c>
      <c r="T336" s="10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10">
        <f t="shared" si="33"/>
        <v>43784.25</v>
      </c>
      <c r="T337" s="10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10">
        <f t="shared" si="33"/>
        <v>40527.25</v>
      </c>
      <c r="T338" s="10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10">
        <f t="shared" si="33"/>
        <v>43780.25</v>
      </c>
      <c r="T339" s="10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10">
        <f t="shared" si="33"/>
        <v>40821.208333333336</v>
      </c>
      <c r="T340" s="10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10">
        <f t="shared" si="33"/>
        <v>42949.208333333328</v>
      </c>
      <c r="T341" s="10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10">
        <f t="shared" si="33"/>
        <v>40889.25</v>
      </c>
      <c r="T342" s="10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10">
        <f t="shared" si="33"/>
        <v>42244.208333333328</v>
      </c>
      <c r="T343" s="10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10">
        <f t="shared" si="33"/>
        <v>41475.208333333336</v>
      </c>
      <c r="T344" s="10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10">
        <f t="shared" si="33"/>
        <v>41597.25</v>
      </c>
      <c r="T345" s="10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10">
        <f t="shared" si="33"/>
        <v>43122.25</v>
      </c>
      <c r="T346" s="10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10">
        <f t="shared" si="33"/>
        <v>42194.208333333328</v>
      </c>
      <c r="T347" s="10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10">
        <f t="shared" si="33"/>
        <v>42971.208333333328</v>
      </c>
      <c r="T348" s="10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10">
        <f t="shared" si="33"/>
        <v>42046.25</v>
      </c>
      <c r="T349" s="10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10">
        <f t="shared" si="33"/>
        <v>42782.25</v>
      </c>
      <c r="T350" s="10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10">
        <f t="shared" si="33"/>
        <v>42930.208333333328</v>
      </c>
      <c r="T351" s="10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10">
        <f t="shared" si="33"/>
        <v>42144.208333333328</v>
      </c>
      <c r="T352" s="10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10">
        <f t="shared" si="33"/>
        <v>42240.208333333328</v>
      </c>
      <c r="T353" s="10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10">
        <f t="shared" si="33"/>
        <v>42315.25</v>
      </c>
      <c r="T354" s="10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10">
        <f t="shared" si="33"/>
        <v>43651.208333333328</v>
      </c>
      <c r="T355" s="10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10">
        <f t="shared" si="33"/>
        <v>41520.208333333336</v>
      </c>
      <c r="T356" s="10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10">
        <f t="shared" si="33"/>
        <v>42757.25</v>
      </c>
      <c r="T357" s="10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10">
        <f t="shared" si="33"/>
        <v>40922.25</v>
      </c>
      <c r="T358" s="10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10">
        <f t="shared" si="33"/>
        <v>42250.208333333328</v>
      </c>
      <c r="T359" s="10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10">
        <f t="shared" si="33"/>
        <v>43322.208333333328</v>
      </c>
      <c r="T360" s="10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10">
        <f t="shared" si="33"/>
        <v>40782.208333333336</v>
      </c>
      <c r="T361" s="10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10">
        <f t="shared" si="33"/>
        <v>40544.25</v>
      </c>
      <c r="T362" s="10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10">
        <f t="shared" si="33"/>
        <v>43015.208333333328</v>
      </c>
      <c r="T363" s="10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10">
        <f t="shared" si="33"/>
        <v>40570.25</v>
      </c>
      <c r="T364" s="10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10">
        <f t="shared" si="33"/>
        <v>40904.25</v>
      </c>
      <c r="T365" s="10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10">
        <f t="shared" si="33"/>
        <v>43164.25</v>
      </c>
      <c r="T366" s="10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10">
        <f t="shared" si="33"/>
        <v>42733.25</v>
      </c>
      <c r="T367" s="10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10">
        <f t="shared" si="33"/>
        <v>40546.25</v>
      </c>
      <c r="T368" s="10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10">
        <f t="shared" si="33"/>
        <v>41930.208333333336</v>
      </c>
      <c r="T369" s="10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10">
        <f t="shared" si="33"/>
        <v>40464.208333333336</v>
      </c>
      <c r="T370" s="10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10">
        <f t="shared" si="33"/>
        <v>41308.25</v>
      </c>
      <c r="T371" s="10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10">
        <f t="shared" si="33"/>
        <v>43570.208333333328</v>
      </c>
      <c r="T372" s="10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10">
        <f t="shared" si="33"/>
        <v>42043.25</v>
      </c>
      <c r="T373" s="10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10">
        <f t="shared" si="33"/>
        <v>42012.25</v>
      </c>
      <c r="T374" s="10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10">
        <f t="shared" si="33"/>
        <v>42964.208333333328</v>
      </c>
      <c r="T375" s="10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10">
        <f t="shared" si="33"/>
        <v>43476.25</v>
      </c>
      <c r="T376" s="10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10">
        <f t="shared" si="33"/>
        <v>42293.208333333328</v>
      </c>
      <c r="T377" s="10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10">
        <f t="shared" si="33"/>
        <v>41826.208333333336</v>
      </c>
      <c r="T378" s="10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10">
        <f t="shared" si="33"/>
        <v>43760.208333333328</v>
      </c>
      <c r="T379" s="10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10">
        <f t="shared" si="33"/>
        <v>43241.208333333328</v>
      </c>
      <c r="T380" s="10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10">
        <f t="shared" si="33"/>
        <v>40843.208333333336</v>
      </c>
      <c r="T381" s="10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10">
        <f t="shared" si="33"/>
        <v>41448.208333333336</v>
      </c>
      <c r="T382" s="10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10">
        <f t="shared" si="33"/>
        <v>42163.208333333328</v>
      </c>
      <c r="T383" s="10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10">
        <f t="shared" si="33"/>
        <v>43024.208333333328</v>
      </c>
      <c r="T384" s="10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10">
        <f t="shared" si="33"/>
        <v>43509.25</v>
      </c>
      <c r="T385" s="10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10">
        <f t="shared" si="33"/>
        <v>42776.25</v>
      </c>
      <c r="T386" s="10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_xlfn.TEXTBEFORE(P387,"/")</f>
        <v>publishing</v>
      </c>
      <c r="R387" t="str">
        <f t="shared" ref="R387:R450" si="38">_xlfn.TEXTAFTER(P387,"/")</f>
        <v>nonfiction</v>
      </c>
      <c r="S387" s="10">
        <f t="shared" ref="S387:S450" si="39">(((L387/60)/60)/24)+DATE(1970,1,1)</f>
        <v>43553.208333333328</v>
      </c>
      <c r="T387" s="10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10">
        <f t="shared" si="39"/>
        <v>40355.208333333336</v>
      </c>
      <c r="T388" s="10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10">
        <f t="shared" si="39"/>
        <v>41072.208333333336</v>
      </c>
      <c r="T389" s="10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10">
        <f t="shared" si="39"/>
        <v>40912.25</v>
      </c>
      <c r="T390" s="10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10">
        <f t="shared" si="39"/>
        <v>40479.208333333336</v>
      </c>
      <c r="T391" s="10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10">
        <f t="shared" si="39"/>
        <v>41530.208333333336</v>
      </c>
      <c r="T392" s="10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10">
        <f t="shared" si="39"/>
        <v>41653.25</v>
      </c>
      <c r="T393" s="10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10">
        <f t="shared" si="39"/>
        <v>40549.25</v>
      </c>
      <c r="T394" s="10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10">
        <f t="shared" si="39"/>
        <v>42933.208333333328</v>
      </c>
      <c r="T395" s="10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10">
        <f t="shared" si="39"/>
        <v>41484.208333333336</v>
      </c>
      <c r="T396" s="10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10">
        <f t="shared" si="39"/>
        <v>40885.25</v>
      </c>
      <c r="T397" s="10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10">
        <f t="shared" si="39"/>
        <v>43378.208333333328</v>
      </c>
      <c r="T398" s="10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10">
        <f t="shared" si="39"/>
        <v>41417.208333333336</v>
      </c>
      <c r="T399" s="10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10">
        <f t="shared" si="39"/>
        <v>43228.208333333328</v>
      </c>
      <c r="T400" s="10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10">
        <f t="shared" si="39"/>
        <v>40576.25</v>
      </c>
      <c r="T401" s="10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10">
        <f t="shared" si="39"/>
        <v>41502.208333333336</v>
      </c>
      <c r="T402" s="10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10">
        <f t="shared" si="39"/>
        <v>43765.208333333328</v>
      </c>
      <c r="T403" s="10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10">
        <f t="shared" si="39"/>
        <v>40914.25</v>
      </c>
      <c r="T404" s="10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10">
        <f t="shared" si="39"/>
        <v>40310.208333333336</v>
      </c>
      <c r="T405" s="10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10">
        <f t="shared" si="39"/>
        <v>43053.25</v>
      </c>
      <c r="T406" s="10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10">
        <f t="shared" si="39"/>
        <v>43255.208333333328</v>
      </c>
      <c r="T407" s="10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10">
        <f t="shared" si="39"/>
        <v>41304.25</v>
      </c>
      <c r="T408" s="10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10">
        <f t="shared" si="39"/>
        <v>43751.208333333328</v>
      </c>
      <c r="T409" s="10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10">
        <f t="shared" si="39"/>
        <v>42541.208333333328</v>
      </c>
      <c r="T410" s="10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10">
        <f t="shared" si="39"/>
        <v>42843.208333333328</v>
      </c>
      <c r="T411" s="10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10">
        <f t="shared" si="39"/>
        <v>42122.208333333328</v>
      </c>
      <c r="T412" s="10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10">
        <f t="shared" si="39"/>
        <v>42884.208333333328</v>
      </c>
      <c r="T413" s="10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10">
        <f t="shared" si="39"/>
        <v>41642.25</v>
      </c>
      <c r="T414" s="10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10">
        <f t="shared" si="39"/>
        <v>43431.25</v>
      </c>
      <c r="T415" s="10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10">
        <f t="shared" si="39"/>
        <v>40288.208333333336</v>
      </c>
      <c r="T416" s="10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10">
        <f t="shared" si="39"/>
        <v>40921.25</v>
      </c>
      <c r="T417" s="10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10">
        <f t="shared" si="39"/>
        <v>40560.25</v>
      </c>
      <c r="T418" s="10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10">
        <f t="shared" si="39"/>
        <v>43407.208333333328</v>
      </c>
      <c r="T419" s="10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10">
        <f t="shared" si="39"/>
        <v>41035.208333333336</v>
      </c>
      <c r="T420" s="10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10">
        <f t="shared" si="39"/>
        <v>40899.25</v>
      </c>
      <c r="T421" s="10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10">
        <f t="shared" si="39"/>
        <v>42911.208333333328</v>
      </c>
      <c r="T422" s="10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10">
        <f t="shared" si="39"/>
        <v>42915.208333333328</v>
      </c>
      <c r="T423" s="10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10">
        <f t="shared" si="39"/>
        <v>40285.208333333336</v>
      </c>
      <c r="T424" s="10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10">
        <f t="shared" si="39"/>
        <v>40808.208333333336</v>
      </c>
      <c r="T425" s="10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10">
        <f t="shared" si="39"/>
        <v>43208.208333333328</v>
      </c>
      <c r="T426" s="10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10">
        <f t="shared" si="39"/>
        <v>42213.208333333328</v>
      </c>
      <c r="T427" s="10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10">
        <f t="shared" si="39"/>
        <v>41332.25</v>
      </c>
      <c r="T428" s="10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10">
        <f t="shared" si="39"/>
        <v>41895.208333333336</v>
      </c>
      <c r="T429" s="10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10">
        <f t="shared" si="39"/>
        <v>40585.25</v>
      </c>
      <c r="T430" s="10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10">
        <f t="shared" si="39"/>
        <v>41680.25</v>
      </c>
      <c r="T431" s="10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10">
        <f t="shared" si="39"/>
        <v>43737.208333333328</v>
      </c>
      <c r="T432" s="10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10">
        <f t="shared" si="39"/>
        <v>43273.208333333328</v>
      </c>
      <c r="T433" s="10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10">
        <f t="shared" si="39"/>
        <v>41761.208333333336</v>
      </c>
      <c r="T434" s="10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10">
        <f t="shared" si="39"/>
        <v>41603.25</v>
      </c>
      <c r="T435" s="10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10">
        <f t="shared" si="39"/>
        <v>42705.25</v>
      </c>
      <c r="T436" s="10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10">
        <f t="shared" si="39"/>
        <v>41988.25</v>
      </c>
      <c r="T437" s="10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10">
        <f t="shared" si="39"/>
        <v>43575.208333333328</v>
      </c>
      <c r="T438" s="10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10">
        <f t="shared" si="39"/>
        <v>42260.208333333328</v>
      </c>
      <c r="T439" s="10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10">
        <f t="shared" si="39"/>
        <v>41337.25</v>
      </c>
      <c r="T440" s="10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10">
        <f t="shared" si="39"/>
        <v>42680.208333333328</v>
      </c>
      <c r="T441" s="10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10">
        <f t="shared" si="39"/>
        <v>42916.208333333328</v>
      </c>
      <c r="T442" s="10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10">
        <f t="shared" si="39"/>
        <v>41025.208333333336</v>
      </c>
      <c r="T443" s="10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10">
        <f t="shared" si="39"/>
        <v>42980.208333333328</v>
      </c>
      <c r="T444" s="10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10">
        <f t="shared" si="39"/>
        <v>40451.208333333336</v>
      </c>
      <c r="T445" s="10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10">
        <f t="shared" si="39"/>
        <v>40748.208333333336</v>
      </c>
      <c r="T446" s="10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10">
        <f t="shared" si="39"/>
        <v>40515.25</v>
      </c>
      <c r="T447" s="10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10">
        <f t="shared" si="39"/>
        <v>41261.25</v>
      </c>
      <c r="T448" s="10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10">
        <f t="shared" si="39"/>
        <v>43088.25</v>
      </c>
      <c r="T449" s="10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10">
        <f t="shared" si="39"/>
        <v>41378.208333333336</v>
      </c>
      <c r="T450" s="10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_xlfn.TEXTBEFORE(P451,"/")</f>
        <v>games</v>
      </c>
      <c r="R451" t="str">
        <f t="shared" ref="R451:R514" si="44">_xlfn.TEXTAFTER(P451,"/")</f>
        <v>video games</v>
      </c>
      <c r="S451" s="10">
        <f t="shared" ref="S451:S514" si="45">(((L451/60)/60)/24)+DATE(1970,1,1)</f>
        <v>43530.25</v>
      </c>
      <c r="T451" s="10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10">
        <f t="shared" si="45"/>
        <v>43394.208333333328</v>
      </c>
      <c r="T452" s="10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10">
        <f t="shared" si="45"/>
        <v>42935.208333333328</v>
      </c>
      <c r="T453" s="10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10">
        <f t="shared" si="45"/>
        <v>40365.208333333336</v>
      </c>
      <c r="T454" s="10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10">
        <f t="shared" si="45"/>
        <v>42705.25</v>
      </c>
      <c r="T455" s="10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10">
        <f t="shared" si="45"/>
        <v>41568.208333333336</v>
      </c>
      <c r="T456" s="10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10">
        <f t="shared" si="45"/>
        <v>40809.208333333336</v>
      </c>
      <c r="T457" s="10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10">
        <f t="shared" si="45"/>
        <v>43141.25</v>
      </c>
      <c r="T458" s="10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10">
        <f t="shared" si="45"/>
        <v>42657.208333333328</v>
      </c>
      <c r="T459" s="10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10">
        <f t="shared" si="45"/>
        <v>40265.208333333336</v>
      </c>
      <c r="T460" s="10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10">
        <f t="shared" si="45"/>
        <v>42001.25</v>
      </c>
      <c r="T461" s="10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10">
        <f t="shared" si="45"/>
        <v>40399.208333333336</v>
      </c>
      <c r="T462" s="10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10">
        <f t="shared" si="45"/>
        <v>41757.208333333336</v>
      </c>
      <c r="T463" s="10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10">
        <f t="shared" si="45"/>
        <v>41304.25</v>
      </c>
      <c r="T464" s="10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10">
        <f t="shared" si="45"/>
        <v>41639.25</v>
      </c>
      <c r="T465" s="10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10">
        <f t="shared" si="45"/>
        <v>43142.25</v>
      </c>
      <c r="T466" s="10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10">
        <f t="shared" si="45"/>
        <v>43127.25</v>
      </c>
      <c r="T467" s="10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10">
        <f t="shared" si="45"/>
        <v>41409.208333333336</v>
      </c>
      <c r="T468" s="10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10">
        <f t="shared" si="45"/>
        <v>42331.25</v>
      </c>
      <c r="T469" s="10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10">
        <f t="shared" si="45"/>
        <v>43569.208333333328</v>
      </c>
      <c r="T470" s="10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10">
        <f t="shared" si="45"/>
        <v>42142.208333333328</v>
      </c>
      <c r="T471" s="10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10">
        <f t="shared" si="45"/>
        <v>42716.25</v>
      </c>
      <c r="T472" s="10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10">
        <f t="shared" si="45"/>
        <v>41031.208333333336</v>
      </c>
      <c r="T473" s="10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10">
        <f t="shared" si="45"/>
        <v>43535.208333333328</v>
      </c>
      <c r="T474" s="10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10">
        <f t="shared" si="45"/>
        <v>43277.208333333328</v>
      </c>
      <c r="T475" s="10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10">
        <f t="shared" si="45"/>
        <v>41989.25</v>
      </c>
      <c r="T476" s="10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10">
        <f t="shared" si="45"/>
        <v>41450.208333333336</v>
      </c>
      <c r="T477" s="10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10">
        <f t="shared" si="45"/>
        <v>43322.208333333328</v>
      </c>
      <c r="T478" s="10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10">
        <f t="shared" si="45"/>
        <v>40720.208333333336</v>
      </c>
      <c r="T479" s="10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10">
        <f t="shared" si="45"/>
        <v>42072.208333333328</v>
      </c>
      <c r="T480" s="10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10">
        <f t="shared" si="45"/>
        <v>42945.208333333328</v>
      </c>
      <c r="T481" s="10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10">
        <f t="shared" si="45"/>
        <v>40248.25</v>
      </c>
      <c r="T482" s="10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10">
        <f t="shared" si="45"/>
        <v>41913.208333333336</v>
      </c>
      <c r="T483" s="10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10">
        <f t="shared" si="45"/>
        <v>40963.25</v>
      </c>
      <c r="T484" s="10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10">
        <f t="shared" si="45"/>
        <v>43811.25</v>
      </c>
      <c r="T485" s="10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10">
        <f t="shared" si="45"/>
        <v>41855.208333333336</v>
      </c>
      <c r="T486" s="10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10">
        <f t="shared" si="45"/>
        <v>43626.208333333328</v>
      </c>
      <c r="T487" s="10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10">
        <f t="shared" si="45"/>
        <v>43168.25</v>
      </c>
      <c r="T488" s="10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10">
        <f t="shared" si="45"/>
        <v>42845.208333333328</v>
      </c>
      <c r="T489" s="10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10">
        <f t="shared" si="45"/>
        <v>42403.25</v>
      </c>
      <c r="T490" s="10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10">
        <f t="shared" si="45"/>
        <v>40406.208333333336</v>
      </c>
      <c r="T491" s="10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10">
        <f t="shared" si="45"/>
        <v>43786.25</v>
      </c>
      <c r="T492" s="10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10">
        <f t="shared" si="45"/>
        <v>41456.208333333336</v>
      </c>
      <c r="T493" s="10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10">
        <f t="shared" si="45"/>
        <v>40336.208333333336</v>
      </c>
      <c r="T494" s="10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10">
        <f t="shared" si="45"/>
        <v>43645.208333333328</v>
      </c>
      <c r="T495" s="10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10">
        <f t="shared" si="45"/>
        <v>40990.208333333336</v>
      </c>
      <c r="T496" s="10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10">
        <f t="shared" si="45"/>
        <v>41800.208333333336</v>
      </c>
      <c r="T497" s="10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10">
        <f t="shared" si="45"/>
        <v>42876.208333333328</v>
      </c>
      <c r="T498" s="10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10">
        <f t="shared" si="45"/>
        <v>42724.25</v>
      </c>
      <c r="T499" s="10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10">
        <f t="shared" si="45"/>
        <v>42005.25</v>
      </c>
      <c r="T500" s="10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10">
        <f t="shared" si="45"/>
        <v>42444.208333333328</v>
      </c>
      <c r="T501" s="10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/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10">
        <f t="shared" si="45"/>
        <v>41395.208333333336</v>
      </c>
      <c r="T502" s="10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10">
        <f t="shared" si="45"/>
        <v>43062.25</v>
      </c>
      <c r="T508" s="10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10">
        <f t="shared" si="45"/>
        <v>41825.208333333336</v>
      </c>
      <c r="T514" s="10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_xlfn.TEXTBEFORE(P515,"/")</f>
        <v>film &amp; video</v>
      </c>
      <c r="R515" t="str">
        <f t="shared" ref="R515:R578" si="50">_xlfn.TEXTAFTER(P515,"/")</f>
        <v>television</v>
      </c>
      <c r="S515" s="10">
        <f t="shared" ref="S515:S578" si="51">(((L515/60)/60)/24)+DATE(1970,1,1)</f>
        <v>40430.208333333336</v>
      </c>
      <c r="T515" s="10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10">
        <f t="shared" si="51"/>
        <v>41614.25</v>
      </c>
      <c r="T516" s="10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10">
        <f t="shared" si="51"/>
        <v>40900.25</v>
      </c>
      <c r="T517" s="10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10">
        <f t="shared" si="51"/>
        <v>43154.25</v>
      </c>
      <c r="T520" s="10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10">
        <f t="shared" si="51"/>
        <v>42012.25</v>
      </c>
      <c r="T521" s="10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10">
        <f t="shared" si="51"/>
        <v>40241.25</v>
      </c>
      <c r="T525" s="10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10">
        <f t="shared" si="51"/>
        <v>40505.25</v>
      </c>
      <c r="T527" s="10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10">
        <f t="shared" si="51"/>
        <v>42364.25</v>
      </c>
      <c r="T528" s="10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10">
        <f t="shared" si="51"/>
        <v>42405.25</v>
      </c>
      <c r="T529" s="10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10">
        <f t="shared" si="51"/>
        <v>41601.25</v>
      </c>
      <c r="T530" s="10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10">
        <f t="shared" si="51"/>
        <v>41589.25</v>
      </c>
      <c r="T533" s="10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10">
        <f t="shared" si="51"/>
        <v>43125.25</v>
      </c>
      <c r="T534" s="10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10">
        <f t="shared" si="51"/>
        <v>42391.25</v>
      </c>
      <c r="T544" s="10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10">
        <f t="shared" si="51"/>
        <v>42377.25</v>
      </c>
      <c r="T546" s="10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10">
        <f t="shared" si="51"/>
        <v>43824.25</v>
      </c>
      <c r="T547" s="10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10">
        <f t="shared" si="51"/>
        <v>42029.25</v>
      </c>
      <c r="T549" s="10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10">
        <f t="shared" si="51"/>
        <v>40968.25</v>
      </c>
      <c r="T552" s="10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10">
        <f t="shared" si="51"/>
        <v>41993.25</v>
      </c>
      <c r="T553" s="10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10">
        <f t="shared" si="51"/>
        <v>42700.25</v>
      </c>
      <c r="T554" s="10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10">
        <f t="shared" si="51"/>
        <v>40545.25</v>
      </c>
      <c r="T555" s="10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10">
        <f t="shared" si="51"/>
        <v>42723.25</v>
      </c>
      <c r="T556" s="10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10">
        <f t="shared" si="51"/>
        <v>42424.25</v>
      </c>
      <c r="T560" s="10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10">
        <f t="shared" si="51"/>
        <v>40865.25</v>
      </c>
      <c r="T562" s="10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10">
        <f t="shared" si="51"/>
        <v>43417.25</v>
      </c>
      <c r="T565" s="10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10">
        <f t="shared" si="51"/>
        <v>40862.25</v>
      </c>
      <c r="T567" s="10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10">
        <f t="shared" si="51"/>
        <v>40554.25</v>
      </c>
      <c r="T571" s="10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10">
        <f t="shared" si="51"/>
        <v>41993.25</v>
      </c>
      <c r="T572" s="10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10">
        <f t="shared" si="51"/>
        <v>43806.25</v>
      </c>
      <c r="T576" s="10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10">
        <f t="shared" si="51"/>
        <v>43040.208333333328</v>
      </c>
      <c r="T578" s="10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_xlfn.TEXTBEFORE(P579,"/")</f>
        <v>music</v>
      </c>
      <c r="R579" t="str">
        <f t="shared" ref="R579:R642" si="56">_xlfn.TEXTAFTER(P579,"/")</f>
        <v>jazz</v>
      </c>
      <c r="S579" s="10">
        <f t="shared" ref="S579:S642" si="57">(((L579/60)/60)/24)+DATE(1970,1,1)</f>
        <v>40613.25</v>
      </c>
      <c r="T579" s="10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10">
        <f t="shared" si="57"/>
        <v>40878.25</v>
      </c>
      <c r="T580" s="10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10">
        <f t="shared" si="57"/>
        <v>41696.25</v>
      </c>
      <c r="T582" s="10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10">
        <f t="shared" si="57"/>
        <v>40959.25</v>
      </c>
      <c r="T585" s="10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10">
        <f t="shared" si="57"/>
        <v>40499.25</v>
      </c>
      <c r="T588" s="10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10">
        <f t="shared" si="57"/>
        <v>43484.25</v>
      </c>
      <c r="T589" s="10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10">
        <f t="shared" si="57"/>
        <v>41994.25</v>
      </c>
      <c r="T592" s="10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10">
        <f t="shared" si="57"/>
        <v>42434.25</v>
      </c>
      <c r="T598" s="10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10">
        <f t="shared" si="57"/>
        <v>43786.25</v>
      </c>
      <c r="T599" s="10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10">
        <f t="shared" si="57"/>
        <v>42047.25</v>
      </c>
      <c r="T601" s="10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10">
        <f t="shared" si="57"/>
        <v>40565.25</v>
      </c>
      <c r="T606" s="10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10">
        <f t="shared" si="57"/>
        <v>42280.208333333328</v>
      </c>
      <c r="T607" s="10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10">
        <f t="shared" si="57"/>
        <v>42436.25</v>
      </c>
      <c r="T608" s="10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10">
        <f t="shared" si="57"/>
        <v>43530.25</v>
      </c>
      <c r="T610" s="10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10">
        <f t="shared" si="57"/>
        <v>43481.25</v>
      </c>
      <c r="T611" s="10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10">
        <f t="shared" si="57"/>
        <v>41259.25</v>
      </c>
      <c r="T612" s="10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10">
        <f t="shared" si="57"/>
        <v>42746.25</v>
      </c>
      <c r="T616" s="10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10">
        <f t="shared" si="57"/>
        <v>42029.25</v>
      </c>
      <c r="T626" s="10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10">
        <f t="shared" si="57"/>
        <v>43857.25</v>
      </c>
      <c r="T627" s="10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10">
        <f t="shared" si="57"/>
        <v>41945.208333333336</v>
      </c>
      <c r="T634" s="10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10">
        <f t="shared" si="57"/>
        <v>42315.25</v>
      </c>
      <c r="T635" s="10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10">
        <f t="shared" si="57"/>
        <v>41314.25</v>
      </c>
      <c r="T637" s="10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10">
        <f t="shared" si="57"/>
        <v>40926.25</v>
      </c>
      <c r="T638" s="10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10">
        <f t="shared" si="57"/>
        <v>42688.25</v>
      </c>
      <c r="T639" s="10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10">
        <f t="shared" si="57"/>
        <v>42387.25</v>
      </c>
      <c r="T642" s="10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_xlfn.TEXTBEFORE(P643,"/")</f>
        <v>theater</v>
      </c>
      <c r="R643" t="str">
        <f t="shared" ref="R643:R706" si="62">_xlfn.TEXTAFTER(P643,"/")</f>
        <v>plays</v>
      </c>
      <c r="S643" s="10">
        <f t="shared" ref="S643:S706" si="63">(((L643/60)/60)/24)+DATE(1970,1,1)</f>
        <v>42786.25</v>
      </c>
      <c r="T643" s="10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10">
        <f t="shared" si="63"/>
        <v>43451.25</v>
      </c>
      <c r="T644" s="10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10">
        <f t="shared" si="63"/>
        <v>42795.25</v>
      </c>
      <c r="T645" s="10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10">
        <f t="shared" si="63"/>
        <v>43452.25</v>
      </c>
      <c r="T646" s="10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10">
        <f t="shared" si="63"/>
        <v>41692.25</v>
      </c>
      <c r="T653" s="10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10">
        <f t="shared" si="63"/>
        <v>43097.25</v>
      </c>
      <c r="T658" s="10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10">
        <f t="shared" si="63"/>
        <v>43096.25</v>
      </c>
      <c r="T659" s="10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10">
        <f t="shared" si="63"/>
        <v>40570.25</v>
      </c>
      <c r="T661" s="10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10">
        <f t="shared" si="63"/>
        <v>43443.25</v>
      </c>
      <c r="T664" s="10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10">
        <f t="shared" si="63"/>
        <v>40959.25</v>
      </c>
      <c r="T666" s="10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10">
        <f t="shared" si="63"/>
        <v>42425.25</v>
      </c>
      <c r="T672" s="10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10">
        <f t="shared" si="63"/>
        <v>43484.25</v>
      </c>
      <c r="T680" s="10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10">
        <f t="shared" si="63"/>
        <v>43813.25</v>
      </c>
      <c r="T682" s="10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10">
        <f t="shared" si="63"/>
        <v>40898.25</v>
      </c>
      <c r="T683" s="10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10">
        <f t="shared" si="63"/>
        <v>41619.25</v>
      </c>
      <c r="T684" s="10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10">
        <f t="shared" si="63"/>
        <v>42806.25</v>
      </c>
      <c r="T689" s="10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10">
        <f t="shared" si="63"/>
        <v>43475.25</v>
      </c>
      <c r="T690" s="10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10">
        <f t="shared" si="63"/>
        <v>41576.208333333336</v>
      </c>
      <c r="T691" s="10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10">
        <f t="shared" si="63"/>
        <v>40874.25</v>
      </c>
      <c r="T692" s="10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10">
        <f t="shared" si="63"/>
        <v>43066.25</v>
      </c>
      <c r="T696" s="10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10">
        <f t="shared" si="63"/>
        <v>42322.25</v>
      </c>
      <c r="T697" s="10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10">
        <f t="shared" si="63"/>
        <v>40871.25</v>
      </c>
      <c r="T700" s="10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10">
        <f t="shared" si="63"/>
        <v>40203.25</v>
      </c>
      <c r="T702" s="10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10">
        <f t="shared" si="63"/>
        <v>42555.208333333328</v>
      </c>
      <c r="T706" s="10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_xlfn.TEXTBEFORE(P707,"/")</f>
        <v>publishing</v>
      </c>
      <c r="R707" t="str">
        <f t="shared" ref="R707:R770" si="68">_xlfn.TEXTAFTER(P707,"/")</f>
        <v>nonfiction</v>
      </c>
      <c r="S707" s="10">
        <f t="shared" ref="S707:S770" si="69">(((L707/60)/60)/24)+DATE(1970,1,1)</f>
        <v>41619.25</v>
      </c>
      <c r="T707" s="10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10">
        <f t="shared" si="69"/>
        <v>43471.25</v>
      </c>
      <c r="T708" s="10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10">
        <f t="shared" si="69"/>
        <v>43442.25</v>
      </c>
      <c r="T709" s="10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10">
        <f t="shared" si="69"/>
        <v>42393.25</v>
      </c>
      <c r="T713" s="10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10">
        <f t="shared" si="69"/>
        <v>43152.25</v>
      </c>
      <c r="T722" s="10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10">
        <f t="shared" si="69"/>
        <v>43045.25</v>
      </c>
      <c r="T724" s="10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10">
        <f t="shared" si="69"/>
        <v>42431.25</v>
      </c>
      <c r="T725" s="10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10">
        <f t="shared" si="69"/>
        <v>41958.25</v>
      </c>
      <c r="T727" s="10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10">
        <f t="shared" si="69"/>
        <v>43485.25</v>
      </c>
      <c r="T729" s="10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10">
        <f t="shared" si="69"/>
        <v>41309.25</v>
      </c>
      <c r="T731" s="10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10">
        <f t="shared" si="69"/>
        <v>42763.25</v>
      </c>
      <c r="T736" s="10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10">
        <f t="shared" si="69"/>
        <v>42055.25</v>
      </c>
      <c r="T738" s="10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10">
        <f t="shared" si="69"/>
        <v>42685.25</v>
      </c>
      <c r="T739" s="10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10">
        <f t="shared" si="69"/>
        <v>41959.25</v>
      </c>
      <c r="T740" s="10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10">
        <f t="shared" si="69"/>
        <v>42769.25</v>
      </c>
      <c r="T742" s="10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10">
        <f t="shared" si="69"/>
        <v>40197.25</v>
      </c>
      <c r="T744" s="10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10">
        <f t="shared" si="69"/>
        <v>40238.25</v>
      </c>
      <c r="T750" s="10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10">
        <f t="shared" si="69"/>
        <v>41210.208333333336</v>
      </c>
      <c r="T756" s="10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10">
        <f t="shared" si="69"/>
        <v>43096.25</v>
      </c>
      <c r="T757" s="10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10">
        <f t="shared" si="69"/>
        <v>42024.25</v>
      </c>
      <c r="T758" s="10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10">
        <f t="shared" si="69"/>
        <v>43136.25</v>
      </c>
      <c r="T761" s="10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10">
        <f t="shared" si="69"/>
        <v>41241.25</v>
      </c>
      <c r="T764" s="10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10">
        <f t="shared" si="69"/>
        <v>41619.25</v>
      </c>
      <c r="T770" s="10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_xlfn.TEXTBEFORE(P771,"/")</f>
        <v>games</v>
      </c>
      <c r="R771" t="str">
        <f t="shared" ref="R771:R834" si="74">_xlfn.TEXTAFTER(P771,"/")</f>
        <v>video games</v>
      </c>
      <c r="S771" s="10">
        <f t="shared" ref="S771:S834" si="75">(((L771/60)/60)/24)+DATE(1970,1,1)</f>
        <v>41501.208333333336</v>
      </c>
      <c r="T771" s="10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10">
        <f t="shared" si="75"/>
        <v>43491.25</v>
      </c>
      <c r="T773" s="10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10">
        <f t="shared" si="75"/>
        <v>43505.25</v>
      </c>
      <c r="T774" s="10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10">
        <f t="shared" si="75"/>
        <v>41949.25</v>
      </c>
      <c r="T777" s="10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10">
        <f t="shared" si="75"/>
        <v>40482.208333333336</v>
      </c>
      <c r="T783" s="10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10">
        <f t="shared" si="75"/>
        <v>40603.25</v>
      </c>
      <c r="T784" s="10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10">
        <f t="shared" si="75"/>
        <v>41625.25</v>
      </c>
      <c r="T785" s="10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10">
        <f t="shared" si="75"/>
        <v>42435.25</v>
      </c>
      <c r="T786" s="10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10">
        <f t="shared" si="75"/>
        <v>41202.208333333336</v>
      </c>
      <c r="T790" s="10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10">
        <f t="shared" si="75"/>
        <v>40223.25</v>
      </c>
      <c r="T792" s="10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10">
        <f t="shared" si="75"/>
        <v>42715.25</v>
      </c>
      <c r="T793" s="10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10">
        <f t="shared" si="75"/>
        <v>43091.25</v>
      </c>
      <c r="T796" s="10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10">
        <f t="shared" si="75"/>
        <v>43464.25</v>
      </c>
      <c r="T799" s="10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10">
        <f t="shared" si="75"/>
        <v>42399.25</v>
      </c>
      <c r="T801" s="10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10">
        <f t="shared" si="75"/>
        <v>43830.25</v>
      </c>
      <c r="T803" s="10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10">
        <f t="shared" si="75"/>
        <v>43492.25</v>
      </c>
      <c r="T805" s="10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10">
        <f t="shared" si="75"/>
        <v>43102.25</v>
      </c>
      <c r="T806" s="10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10">
        <f t="shared" si="75"/>
        <v>41958.25</v>
      </c>
      <c r="T807" s="10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10">
        <f t="shared" si="75"/>
        <v>40973.25</v>
      </c>
      <c r="T808" s="10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10">
        <f t="shared" si="75"/>
        <v>43753.208333333328</v>
      </c>
      <c r="T809" s="10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10">
        <f t="shared" si="75"/>
        <v>43067.25</v>
      </c>
      <c r="T812" s="10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10">
        <f t="shared" si="75"/>
        <v>42378.25</v>
      </c>
      <c r="T813" s="10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10">
        <f t="shared" si="75"/>
        <v>43068.25</v>
      </c>
      <c r="T817" s="10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10">
        <f t="shared" si="75"/>
        <v>41680.25</v>
      </c>
      <c r="T818" s="10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10">
        <f t="shared" si="75"/>
        <v>43486.25</v>
      </c>
      <c r="T820" s="10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10">
        <f t="shared" si="75"/>
        <v>41237.25</v>
      </c>
      <c r="T821" s="10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10">
        <f t="shared" si="75"/>
        <v>42794.25</v>
      </c>
      <c r="T823" s="10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10">
        <f t="shared" si="75"/>
        <v>41698.25</v>
      </c>
      <c r="T824" s="10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10">
        <f t="shared" si="75"/>
        <v>40525.25</v>
      </c>
      <c r="T828" s="10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10">
        <f t="shared" si="75"/>
        <v>43103.25</v>
      </c>
      <c r="T832" s="10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10">
        <f t="shared" si="75"/>
        <v>42299.208333333328</v>
      </c>
      <c r="T834" s="10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_xlfn.TEXTBEFORE(P835,"/")</f>
        <v>publishing</v>
      </c>
      <c r="R835" t="str">
        <f t="shared" ref="R835:R898" si="80">_xlfn.TEXTAFTER(P835,"/")</f>
        <v>translations</v>
      </c>
      <c r="S835" s="10">
        <f t="shared" ref="S835:S898" si="81">(((L835/60)/60)/24)+DATE(1970,1,1)</f>
        <v>40588.25</v>
      </c>
      <c r="T835" s="10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10">
        <f t="shared" si="81"/>
        <v>42063.25</v>
      </c>
      <c r="T837" s="10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10">
        <f t="shared" si="81"/>
        <v>40214.25</v>
      </c>
      <c r="T838" s="10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10">
        <f t="shared" si="81"/>
        <v>42419.25</v>
      </c>
      <c r="T843" s="10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10">
        <f t="shared" si="81"/>
        <v>40930.25</v>
      </c>
      <c r="T846" s="10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10">
        <f t="shared" si="81"/>
        <v>43107.25</v>
      </c>
      <c r="T849" s="10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10">
        <f t="shared" si="81"/>
        <v>40948.25</v>
      </c>
      <c r="T851" s="10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10">
        <f t="shared" si="81"/>
        <v>40866.25</v>
      </c>
      <c r="T852" s="10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10">
        <f t="shared" si="81"/>
        <v>43787.25</v>
      </c>
      <c r="T856" s="10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10">
        <f t="shared" si="81"/>
        <v>40944.25</v>
      </c>
      <c r="T859" s="10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10">
        <f t="shared" si="81"/>
        <v>41334.25</v>
      </c>
      <c r="T861" s="10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10">
        <f t="shared" si="81"/>
        <v>43515.25</v>
      </c>
      <c r="T862" s="10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10">
        <f t="shared" si="81"/>
        <v>43040.208333333328</v>
      </c>
      <c r="T873" s="10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10">
        <f t="shared" si="81"/>
        <v>41647.25</v>
      </c>
      <c r="T875" s="10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10">
        <f t="shared" si="81"/>
        <v>40556.25</v>
      </c>
      <c r="T877" s="10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10">
        <f t="shared" si="81"/>
        <v>43845.25</v>
      </c>
      <c r="T880" s="10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10">
        <f t="shared" si="81"/>
        <v>42788.25</v>
      </c>
      <c r="T881" s="10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10">
        <f t="shared" si="81"/>
        <v>42025.25</v>
      </c>
      <c r="T884" s="10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10">
        <f t="shared" si="81"/>
        <v>40880.25</v>
      </c>
      <c r="T893" s="10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10">
        <f t="shared" si="81"/>
        <v>43134.25</v>
      </c>
      <c r="T897" s="10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10">
        <f t="shared" si="81"/>
        <v>40738.208333333336</v>
      </c>
      <c r="T898" s="10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_xlfn.TEXTBEFORE(P899,"/")</f>
        <v>theater</v>
      </c>
      <c r="R899" t="str">
        <f t="shared" ref="R899:R962" si="86">_xlfn.TEXTAFTER(P899,"/")</f>
        <v>plays</v>
      </c>
      <c r="S899" s="10">
        <f t="shared" ref="S899:S962" si="87">(((L899/60)/60)/24)+DATE(1970,1,1)</f>
        <v>43583.208333333328</v>
      </c>
      <c r="T899" s="10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10">
        <f t="shared" si="87"/>
        <v>43815.25</v>
      </c>
      <c r="T900" s="10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10">
        <f t="shared" si="87"/>
        <v>42399.25</v>
      </c>
      <c r="T904" s="10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10">
        <f t="shared" si="87"/>
        <v>42026.25</v>
      </c>
      <c r="T912" s="10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10">
        <f t="shared" si="87"/>
        <v>41991.25</v>
      </c>
      <c r="T918" s="10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10">
        <f t="shared" si="87"/>
        <v>43022.208333333328</v>
      </c>
      <c r="T921" s="10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10">
        <f t="shared" si="87"/>
        <v>43503.25</v>
      </c>
      <c r="T922" s="10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10">
        <f t="shared" si="87"/>
        <v>40951.25</v>
      </c>
      <c r="T923" s="10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10">
        <f t="shared" si="87"/>
        <v>43443.25</v>
      </c>
      <c r="T924" s="10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10">
        <f t="shared" si="87"/>
        <v>43769.208333333328</v>
      </c>
      <c r="T926" s="10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10">
        <f t="shared" si="87"/>
        <v>41637.25</v>
      </c>
      <c r="T930" s="10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10">
        <f t="shared" si="87"/>
        <v>42060.25</v>
      </c>
      <c r="T932" s="10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10">
        <f t="shared" si="87"/>
        <v>42422.25</v>
      </c>
      <c r="T936" s="10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10">
        <f t="shared" si="87"/>
        <v>42334.25</v>
      </c>
      <c r="T939" s="10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10">
        <f t="shared" si="87"/>
        <v>41244.25</v>
      </c>
      <c r="T942" s="10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10">
        <f t="shared" si="87"/>
        <v>40552.25</v>
      </c>
      <c r="T943" s="10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10">
        <f t="shared" si="87"/>
        <v>40568.25</v>
      </c>
      <c r="T944" s="10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10">
        <f t="shared" si="87"/>
        <v>42776.25</v>
      </c>
      <c r="T946" s="10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10">
        <f t="shared" si="87"/>
        <v>41985.25</v>
      </c>
      <c r="T950" s="10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10">
        <f t="shared" si="87"/>
        <v>42730.25</v>
      </c>
      <c r="T953" s="10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10">
        <f t="shared" si="87"/>
        <v>42358.25</v>
      </c>
      <c r="T955" s="10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10">
        <f t="shared" si="87"/>
        <v>41238.25</v>
      </c>
      <c r="T957" s="10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10">
        <f t="shared" si="87"/>
        <v>42360.25</v>
      </c>
      <c r="T958" s="10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10">
        <f t="shared" si="87"/>
        <v>40955.25</v>
      </c>
      <c r="T959" s="10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10">
        <f t="shared" si="87"/>
        <v>42408.25</v>
      </c>
      <c r="T962" s="10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_xlfn.TEXTBEFORE(P963,"/")</f>
        <v>publishing</v>
      </c>
      <c r="R963" t="str">
        <f t="shared" ref="R963:R1001" si="92">_xlfn.TEXTAFTER(P963,"/")</f>
        <v>translations</v>
      </c>
      <c r="S963" s="10">
        <f t="shared" ref="S963:S1001" si="93">(((L963/60)/60)/24)+DATE(1970,1,1)</f>
        <v>40591.25</v>
      </c>
      <c r="T963" s="10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10">
        <f t="shared" si="93"/>
        <v>41592.25</v>
      </c>
      <c r="T964" s="10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10">
        <f t="shared" si="93"/>
        <v>40607.25</v>
      </c>
      <c r="T965" s="10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10">
        <f t="shared" si="93"/>
        <v>40203.25</v>
      </c>
      <c r="T967" s="10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10">
        <f t="shared" si="93"/>
        <v>40544.25</v>
      </c>
      <c r="T970" s="10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10">
        <f t="shared" si="93"/>
        <v>43821.25</v>
      </c>
      <c r="T971" s="10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10">
        <f t="shared" si="93"/>
        <v>40522.25</v>
      </c>
      <c r="T975" s="10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10">
        <f t="shared" si="93"/>
        <v>42337.25</v>
      </c>
      <c r="T977" s="10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10">
        <f t="shared" si="93"/>
        <v>40571.25</v>
      </c>
      <c r="T978" s="10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10">
        <f t="shared" si="93"/>
        <v>43138.25</v>
      </c>
      <c r="T979" s="10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10">
        <f t="shared" si="93"/>
        <v>42686.25</v>
      </c>
      <c r="T980" s="10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10">
        <f t="shared" si="93"/>
        <v>42307.208333333328</v>
      </c>
      <c r="T982" s="10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10">
        <f t="shared" si="93"/>
        <v>43094.25</v>
      </c>
      <c r="T983" s="10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10">
        <f t="shared" si="93"/>
        <v>41614.25</v>
      </c>
      <c r="T987" s="10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10">
        <f t="shared" si="93"/>
        <v>42686.25</v>
      </c>
      <c r="T990" s="10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10">
        <f t="shared" si="93"/>
        <v>42432.25</v>
      </c>
      <c r="T992" s="10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10">
        <f t="shared" si="93"/>
        <v>42362.25</v>
      </c>
      <c r="T995" s="10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10">
        <f t="shared" si="93"/>
        <v>41276.25</v>
      </c>
      <c r="T998" s="10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10">
        <f t="shared" si="93"/>
        <v>41659.25</v>
      </c>
      <c r="T999" s="10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10">
        <f t="shared" si="93"/>
        <v>40220.25</v>
      </c>
      <c r="T1000" s="10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10">
        <f t="shared" si="93"/>
        <v>42550.208333333328</v>
      </c>
      <c r="T1001" s="10">
        <f t="shared" si="94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8" tint="-0.249977111117893"/>
      </colorScale>
    </cfRule>
  </conditionalFormatting>
  <conditionalFormatting sqref="G2:G1001">
    <cfRule type="containsText" dxfId="11" priority="2" operator="containsText" text="live">
      <formula>NOT(ISERROR(SEARCH("live",G2)))</formula>
    </cfRule>
    <cfRule type="containsText" dxfId="10" priority="3" operator="containsText" text="failed">
      <formula>NOT(ISERROR(SEARCH("failed",G2)))</formula>
    </cfRule>
    <cfRule type="containsText" dxfId="9" priority="4" operator="containsText" text="successful">
      <formula>NOT(ISERROR(SEARCH("successful",G2)))</formula>
    </cfRule>
    <cfRule type="cellIs" dxfId="8" priority="5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4086-F284-46A4-861F-B8C8A5FE2865}">
  <dimension ref="A1:F14"/>
  <sheetViews>
    <sheetView topLeftCell="A4" workbookViewId="0">
      <selection activeCell="B14" sqref="B1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2045</v>
      </c>
      <c r="B3" s="7" t="s">
        <v>2046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8" t="s">
        <v>2035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8" t="s">
        <v>2036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8" t="s">
        <v>2037</v>
      </c>
      <c r="B8" s="14"/>
      <c r="C8" s="14"/>
      <c r="D8" s="14"/>
      <c r="E8" s="14">
        <v>4</v>
      </c>
      <c r="F8" s="14">
        <v>4</v>
      </c>
    </row>
    <row r="9" spans="1:6" x14ac:dyDescent="0.25">
      <c r="A9" s="8" t="s">
        <v>2038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8" t="s">
        <v>2039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8" t="s">
        <v>2040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8" t="s">
        <v>2041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8" t="s">
        <v>2042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8" t="s">
        <v>2043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012E-33FC-436C-8C46-F62A71CF50FB}">
  <dimension ref="A1:F30"/>
  <sheetViews>
    <sheetView workbookViewId="0">
      <selection activeCell="C36" sqref="C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2" spans="1:6" x14ac:dyDescent="0.25">
      <c r="A2" s="7" t="s">
        <v>2031</v>
      </c>
      <c r="B2" t="s">
        <v>2044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BB9A-8437-428C-9C01-3A988824994C}">
  <dimension ref="A1:E18"/>
  <sheetViews>
    <sheetView workbookViewId="0">
      <selection activeCell="F18" sqref="F18"/>
    </sheetView>
  </sheetViews>
  <sheetFormatPr defaultRowHeight="15.75" x14ac:dyDescent="0.25"/>
  <cols>
    <col min="1" max="1" width="28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2044</v>
      </c>
    </row>
    <row r="2" spans="1:5" x14ac:dyDescent="0.25">
      <c r="A2" s="7" t="s">
        <v>2085</v>
      </c>
      <c r="B2" t="s">
        <v>2044</v>
      </c>
    </row>
    <row r="4" spans="1:5" x14ac:dyDescent="0.25">
      <c r="A4" s="7" t="s">
        <v>2045</v>
      </c>
      <c r="B4" s="7" t="s">
        <v>2046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593E-D4FF-4876-9AC7-A517B246D313}">
  <dimension ref="A1:H13"/>
  <sheetViews>
    <sheetView workbookViewId="0">
      <selection activeCell="A17" sqref="A17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6.375" bestFit="1" customWidth="1"/>
    <col min="5" max="5" width="13.125" bestFit="1" customWidth="1"/>
    <col min="6" max="6" width="19.75" bestFit="1" customWidth="1"/>
    <col min="7" max="7" width="16" bestFit="1" customWidth="1"/>
    <col min="8" max="8" width="19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 "successful", Crowdfunding!$D$2:$D$1001, "&lt; 1000")</f>
        <v>30</v>
      </c>
      <c r="C2">
        <f>COUNTIFS(Crowdfunding!$G$2:$G$1001, "failed", Crowdfunding!$D$2:$D$1001, "&lt; 1000")</f>
        <v>20</v>
      </c>
      <c r="D2">
        <f>COUNTIFS(Crowdfunding!$G$2:$G$1001, "Canceled", Crowdfunding!$D$2:$D$1001, "&lt; 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COUNTIFS(Crowdfunding!$G$2:$G$1001, "successful", Crowdfunding!$D$2:$D$1001, "&gt;= 1000",Crowdfunding!$D$2:$D$1001, "&lt;= 4999")</f>
        <v>191</v>
      </c>
      <c r="C3">
        <f>COUNTIFS(Crowdfunding!$G$2:$G$1001, "failed", Crowdfunding!$D$2:$D$1001, "&gt;= 1000",Crowdfunding!$D$2:$D$1001, "&lt;= 4999")</f>
        <v>38</v>
      </c>
      <c r="D3">
        <f>COUNTIFS(Crowdfunding!$G$2:$G$1001, "canceled", Crowdfunding!$D$2:$D$1001, "&gt;=1000",Crowdfunding!$D$2:$D$1001, "&lt;= 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COUNTIFS(Crowdfunding!$G$2:$G$1001, "successful", Crowdfunding!$D$2:$D$1001, "&gt;= 5000",Crowdfunding!$D$2:$D$1001, "&lt;= 9999")</f>
        <v>164</v>
      </c>
      <c r="C4">
        <f>COUNTIFS(Crowdfunding!$G$2:$G$1001, "failed", Crowdfunding!$D$2:$D$1001, "&gt;= 5000",Crowdfunding!$D$2:$D$1001, "&lt;= 9999")</f>
        <v>126</v>
      </c>
      <c r="D4">
        <f>COUNTIFS(Crowdfunding!$G$2:$G$1001, "canceled", Crowdfunding!$D$2:$D$1001, "&gt;= 5000",Crowdfunding!$D$2:$D$1001, "&lt;= 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COUNTIFS(Crowdfunding!$G$2:$G$1001, "successful", Crowdfunding!$D$2:$D$1001, "&gt;= 10000",Crowdfunding!$D$2:$D$1001, "&lt;= 14999")</f>
        <v>4</v>
      </c>
      <c r="C5">
        <f>COUNTIFS(Crowdfunding!$G$2:$G$1001, "failed", Crowdfunding!$D$2:$D$1001, "&gt;= 10000",Crowdfunding!$D$2:$D$1001, "&lt;= 14999")</f>
        <v>5</v>
      </c>
      <c r="D5">
        <f>COUNTIFS(Crowdfunding!$G$2:$G$1001, "canceled", Crowdfunding!$D$2:$D$1001, "&gt;= 10000",Crowdfunding!$D$2:$D$1001, "&lt;= 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COUNTIFS(Crowdfunding!$G$2:$G$1001, "successful", Crowdfunding!$D$2:$D$1001, "&gt;= 15000",Crowdfunding!$D$2:$D$1001, "&lt;= 19999")</f>
        <v>10</v>
      </c>
      <c r="C6">
        <f>COUNTIFS(Crowdfunding!$G$2:$G$1001, "failed", Crowdfunding!$D$2:$D$1001, "&gt;= 15000",Crowdfunding!$D$2:$D$1001, "&lt;= 19999")</f>
        <v>0</v>
      </c>
      <c r="D6">
        <f>COUNTIFS(Crowdfunding!$G$2:$G$1001, "canceled", Crowdfunding!$D$2:$D$1001, "&gt;= 15000",Crowdfunding!$D$2:$D$1001, "&lt;= 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COUNTIFS(Crowdfunding!$G$2:$G$1001, "successful", Crowdfunding!$D$2:$D$1001, "&gt;= 20000",Crowdfunding!$D$2:$D$1001, "&lt;= 24999")</f>
        <v>7</v>
      </c>
      <c r="C7">
        <f>COUNTIFS(Crowdfunding!$G$2:$G$1001, "failed", Crowdfunding!$D$2:$D$1001, "&gt;= 20000",Crowdfunding!$D$2:$D$1001, "&lt;= 24999")</f>
        <v>0</v>
      </c>
      <c r="D7">
        <f>COUNTIFS(Crowdfunding!$G$2:$G$1001, "canceled", Crowdfunding!$D$2:$D$1001, "&gt;= 20000",Crowdfunding!$D$2:$D$1001, "&lt;= 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COUNTIFS(Crowdfunding!$G$2:$G$1001, "successful", Crowdfunding!$D$2:$D$1001, "&gt;= 25000",Crowdfunding!$D$2:$D$1001, "&lt;= 29999")</f>
        <v>11</v>
      </c>
      <c r="C8">
        <f>COUNTIFS(Crowdfunding!$G$2:$G$1001, "failed", Crowdfunding!$D$2:$D$1001, "&gt;= 25000",Crowdfunding!$D$2:$D$1001, "&lt;= 29999")</f>
        <v>3</v>
      </c>
      <c r="D8">
        <f>COUNTIFS(Crowdfunding!$G$2:$G$1001, "canceled", Crowdfunding!$D$2:$D$1001, "&gt;= 25000",Crowdfunding!$D$2:$D$1001, "&lt;= 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COUNTIFS(Crowdfunding!$G$2:$G$1001, "successful", Crowdfunding!$D$2:$D$1001, "&gt;= 30000",Crowdfunding!$D$2:$D$1001, "&lt;= 34999")</f>
        <v>7</v>
      </c>
      <c r="C9">
        <f>COUNTIFS(Crowdfunding!$G$2:$G$1001, "failed", Crowdfunding!$D$2:$D$1001, "&gt;= 30000",Crowdfunding!$D$2:$D$1001, "&lt;= 34999")</f>
        <v>0</v>
      </c>
      <c r="D9">
        <f>COUNTIFS(Crowdfunding!$G$2:$G$1001, "canceled", Crowdfunding!$D$2:$D$1001, "&gt;=30000",Crowdfunding!$D$2:$D$1001, "&lt;= 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COUNTIFS(Crowdfunding!$G$2:$G$1001, "successful", Crowdfunding!$D$2:$D$1001, "&gt;= 35000",Crowdfunding!$D$2:$D$1001, "&lt;= 39999")</f>
        <v>8</v>
      </c>
      <c r="C10">
        <f>COUNTIFS(Crowdfunding!$G$2:$G$1001, "failed", Crowdfunding!$D$2:$D$1001, "&gt;= 35000",Crowdfunding!$D$2:$D$1001, "&lt;= 39999")</f>
        <v>3</v>
      </c>
      <c r="D10">
        <f>COUNTIFS(Crowdfunding!$G$2:$G$1001, "canceled", Crowdfunding!$D$2:$D$1001, "&gt;= 35000",Crowdfunding!$D$2:$D$1001, "&lt;= 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COUNTIFS(Crowdfunding!$G$2:$G$1001, "successful", Crowdfunding!$D$2:$D$1001, "&gt;= 40000",Crowdfunding!$D$2:$D$1001, "&lt;= 44999")</f>
        <v>11</v>
      </c>
      <c r="C11">
        <f>COUNTIFS(Crowdfunding!$G$2:$G$1001, "failed", Crowdfunding!$D$2:$D$1001, "&gt;= 40000",Crowdfunding!$D$2:$D$1001, "&lt;= 44999")</f>
        <v>3</v>
      </c>
      <c r="D11">
        <f>COUNTIFS(Crowdfunding!$G$2:$G$1001, "canceled", Crowdfunding!$D$2:$D$1001, "&gt;= 40000",Crowdfunding!$D$2:$D$1001, "&lt;= 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COUNTIFS(Crowdfunding!$G$2:$G$1001, "successful", Crowdfunding!$D$2:$D$1001, "&gt;= 45000",Crowdfunding!$D$2:$D$1001, "&lt;= 49999")</f>
        <v>8</v>
      </c>
      <c r="C12">
        <f>COUNTIFS(Crowdfunding!$G$2:$G$1001, "failed", Crowdfunding!$D$2:$D$1001, "&gt;= 45000",Crowdfunding!$D$2:$D$1001, "&lt;= 49999")</f>
        <v>3</v>
      </c>
      <c r="D12">
        <f>COUNTIFS(Crowdfunding!$G$2:$G$1001, "canceled", Crowdfunding!$D$2:$D$1001, "&gt;= 45000",Crowdfunding!$D$2:$D$1001,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E05E-8FAE-4B73-9372-C4E3A61F1A0A}">
  <dimension ref="A1:N566"/>
  <sheetViews>
    <sheetView tabSelected="1" workbookViewId="0">
      <selection activeCell="D1" sqref="D1:D1048576"/>
    </sheetView>
  </sheetViews>
  <sheetFormatPr defaultRowHeight="15.75" x14ac:dyDescent="0.25"/>
  <cols>
    <col min="1" max="1" width="9.375" bestFit="1" customWidth="1"/>
    <col min="2" max="2" width="13.5" bestFit="1" customWidth="1"/>
    <col min="6" max="6" width="13.5" bestFit="1" customWidth="1"/>
    <col min="9" max="9" width="27.875" bestFit="1" customWidth="1"/>
    <col min="10" max="10" width="10.375" bestFit="1" customWidth="1"/>
    <col min="12" max="12" width="16.375" bestFit="1" customWidth="1"/>
    <col min="13" max="13" width="14.375" customWidth="1"/>
  </cols>
  <sheetData>
    <row r="1" spans="1:14" x14ac:dyDescent="0.25">
      <c r="A1" s="1" t="s">
        <v>4</v>
      </c>
      <c r="B1" s="1" t="s">
        <v>5</v>
      </c>
      <c r="C1" t="s">
        <v>2114</v>
      </c>
      <c r="E1" s="1" t="s">
        <v>4</v>
      </c>
      <c r="F1" s="1" t="s">
        <v>5</v>
      </c>
      <c r="G1" t="s">
        <v>2114</v>
      </c>
      <c r="I1" s="13" t="s">
        <v>2106</v>
      </c>
      <c r="J1" s="13"/>
      <c r="L1" s="13" t="s">
        <v>2113</v>
      </c>
      <c r="M1" s="13"/>
    </row>
    <row r="2" spans="1:14" x14ac:dyDescent="0.25">
      <c r="A2" t="s">
        <v>20</v>
      </c>
      <c r="B2">
        <v>16</v>
      </c>
      <c r="C2">
        <f>(B2-$J$2)/$J$7</f>
        <v>-0.65896268211405096</v>
      </c>
      <c r="E2" t="s">
        <v>14</v>
      </c>
      <c r="F2">
        <v>0</v>
      </c>
      <c r="G2">
        <f>(F2-$M$2)/$M$7</f>
        <v>-0.60918588309952881</v>
      </c>
      <c r="I2" s="11" t="s">
        <v>2107</v>
      </c>
      <c r="J2" s="12">
        <f>AVERAGE(B2:B566)</f>
        <v>851.14690265486729</v>
      </c>
      <c r="L2" s="11" t="s">
        <v>2107</v>
      </c>
      <c r="M2" s="12">
        <f>AVERAGE(F2:F365)</f>
        <v>585.61538461538464</v>
      </c>
    </row>
    <row r="3" spans="1:14" x14ac:dyDescent="0.25">
      <c r="A3" t="s">
        <v>20</v>
      </c>
      <c r="B3">
        <v>26</v>
      </c>
      <c r="C3">
        <f t="shared" ref="C3:C66" si="0">(B3-$J$2)/$J$7</f>
        <v>-0.65107230163105745</v>
      </c>
      <c r="E3" t="s">
        <v>14</v>
      </c>
      <c r="F3">
        <v>0</v>
      </c>
      <c r="G3">
        <f t="shared" ref="G3:G66" si="1">(F3-$M$2)/$M$7</f>
        <v>-0.60918588309952881</v>
      </c>
      <c r="I3" s="11" t="s">
        <v>2108</v>
      </c>
      <c r="J3" s="12">
        <f>MEDIAN(B2:B566)</f>
        <v>201</v>
      </c>
      <c r="L3" s="11" t="s">
        <v>2108</v>
      </c>
      <c r="M3" s="12">
        <f>MEDIAN(F2:F365)</f>
        <v>114.5</v>
      </c>
    </row>
    <row r="4" spans="1:14" x14ac:dyDescent="0.25">
      <c r="A4" t="s">
        <v>20</v>
      </c>
      <c r="B4">
        <v>27</v>
      </c>
      <c r="C4">
        <f t="shared" si="0"/>
        <v>-0.65028326358275801</v>
      </c>
      <c r="E4" t="s">
        <v>14</v>
      </c>
      <c r="F4">
        <v>1</v>
      </c>
      <c r="G4">
        <f t="shared" si="1"/>
        <v>-0.60814563398875854</v>
      </c>
      <c r="I4" s="11" t="s">
        <v>2109</v>
      </c>
      <c r="J4" s="12">
        <f>MIN(B2:B566)</f>
        <v>16</v>
      </c>
      <c r="L4" s="11" t="s">
        <v>2109</v>
      </c>
      <c r="M4" s="12">
        <f>MIN(F2:F365)</f>
        <v>0</v>
      </c>
    </row>
    <row r="5" spans="1:14" x14ac:dyDescent="0.25">
      <c r="A5" t="s">
        <v>20</v>
      </c>
      <c r="B5">
        <v>32</v>
      </c>
      <c r="C5">
        <f t="shared" si="0"/>
        <v>-0.64633807334126125</v>
      </c>
      <c r="E5" t="s">
        <v>14</v>
      </c>
      <c r="F5">
        <v>1</v>
      </c>
      <c r="G5">
        <f t="shared" si="1"/>
        <v>-0.60814563398875854</v>
      </c>
      <c r="I5" s="11" t="s">
        <v>2110</v>
      </c>
      <c r="J5" s="12">
        <f>MAX(B2:B566)</f>
        <v>7295</v>
      </c>
      <c r="L5" s="11" t="s">
        <v>2110</v>
      </c>
      <c r="M5" s="12">
        <f>MAX(F2:F365)</f>
        <v>6080</v>
      </c>
    </row>
    <row r="6" spans="1:14" x14ac:dyDescent="0.25">
      <c r="A6" t="s">
        <v>20</v>
      </c>
      <c r="B6">
        <v>32</v>
      </c>
      <c r="C6">
        <f t="shared" si="0"/>
        <v>-0.64633807334126125</v>
      </c>
      <c r="E6" t="s">
        <v>14</v>
      </c>
      <c r="F6">
        <v>1</v>
      </c>
      <c r="G6">
        <f t="shared" si="1"/>
        <v>-0.60814563398875854</v>
      </c>
      <c r="I6" s="11" t="s">
        <v>2111</v>
      </c>
      <c r="J6" s="12">
        <f>_xlfn.VAR.S(B2:B566)</f>
        <v>1606216.5936295739</v>
      </c>
      <c r="L6" s="11" t="s">
        <v>2111</v>
      </c>
      <c r="M6" s="12">
        <f>_xlfn.VAR.S(F2:F365)</f>
        <v>924113.45496927318</v>
      </c>
    </row>
    <row r="7" spans="1:14" x14ac:dyDescent="0.25">
      <c r="A7" t="s">
        <v>20</v>
      </c>
      <c r="B7">
        <v>34</v>
      </c>
      <c r="C7">
        <f t="shared" si="0"/>
        <v>-0.6447599972446626</v>
      </c>
      <c r="E7" t="s">
        <v>14</v>
      </c>
      <c r="F7">
        <v>1</v>
      </c>
      <c r="G7">
        <f t="shared" si="1"/>
        <v>-0.60814563398875854</v>
      </c>
      <c r="I7" s="11" t="s">
        <v>2112</v>
      </c>
      <c r="J7" s="12">
        <f>_xlfn.STDEV.S(B2:B566)</f>
        <v>1267.366006183523</v>
      </c>
      <c r="L7" s="11" t="s">
        <v>2112</v>
      </c>
      <c r="M7" s="12">
        <f>_xlfn.STDEV.S(F2:F365)</f>
        <v>961.30819978260524</v>
      </c>
    </row>
    <row r="8" spans="1:14" x14ac:dyDescent="0.25">
      <c r="A8" t="s">
        <v>20</v>
      </c>
      <c r="B8">
        <v>40</v>
      </c>
      <c r="C8">
        <f t="shared" si="0"/>
        <v>-0.6400257689548664</v>
      </c>
      <c r="E8" t="s">
        <v>14</v>
      </c>
      <c r="F8">
        <v>1</v>
      </c>
      <c r="G8">
        <f t="shared" si="1"/>
        <v>-0.60814563398875854</v>
      </c>
    </row>
    <row r="9" spans="1:14" x14ac:dyDescent="0.25">
      <c r="A9" t="s">
        <v>20</v>
      </c>
      <c r="B9">
        <v>41</v>
      </c>
      <c r="C9">
        <f t="shared" si="0"/>
        <v>-0.63923673090656707</v>
      </c>
      <c r="E9" t="s">
        <v>14</v>
      </c>
      <c r="F9">
        <v>1</v>
      </c>
      <c r="G9">
        <f t="shared" si="1"/>
        <v>-0.60814563398875854</v>
      </c>
    </row>
    <row r="10" spans="1:14" x14ac:dyDescent="0.25">
      <c r="A10" t="s">
        <v>20</v>
      </c>
      <c r="B10">
        <v>41</v>
      </c>
      <c r="C10">
        <f t="shared" si="0"/>
        <v>-0.63923673090656707</v>
      </c>
      <c r="E10" t="s">
        <v>14</v>
      </c>
      <c r="F10">
        <v>1</v>
      </c>
      <c r="G10">
        <f t="shared" si="1"/>
        <v>-0.60814563398875854</v>
      </c>
      <c r="J10" s="5"/>
      <c r="M10" s="5"/>
    </row>
    <row r="11" spans="1:14" x14ac:dyDescent="0.25">
      <c r="A11" t="s">
        <v>20</v>
      </c>
      <c r="B11">
        <v>42</v>
      </c>
      <c r="C11">
        <f t="shared" si="0"/>
        <v>-0.63844769285826763</v>
      </c>
      <c r="E11" t="s">
        <v>14</v>
      </c>
      <c r="F11">
        <v>1</v>
      </c>
      <c r="G11">
        <f t="shared" si="1"/>
        <v>-0.60814563398875854</v>
      </c>
      <c r="I11" s="16"/>
      <c r="J11" s="16"/>
      <c r="K11" s="16"/>
      <c r="L11" s="16"/>
      <c r="M11" s="16"/>
      <c r="N11" s="15"/>
    </row>
    <row r="12" spans="1:14" x14ac:dyDescent="0.25">
      <c r="A12" t="s">
        <v>20</v>
      </c>
      <c r="B12">
        <v>43</v>
      </c>
      <c r="C12">
        <f t="shared" si="0"/>
        <v>-0.63765865480996831</v>
      </c>
      <c r="E12" t="s">
        <v>14</v>
      </c>
      <c r="F12">
        <v>1</v>
      </c>
      <c r="G12">
        <f t="shared" si="1"/>
        <v>-0.60814563398875854</v>
      </c>
      <c r="I12" s="16"/>
      <c r="J12" s="16"/>
      <c r="K12" s="16"/>
      <c r="L12" s="16"/>
      <c r="M12" s="16"/>
      <c r="N12" s="15"/>
    </row>
    <row r="13" spans="1:14" x14ac:dyDescent="0.25">
      <c r="A13" t="s">
        <v>20</v>
      </c>
      <c r="B13">
        <v>43</v>
      </c>
      <c r="C13">
        <f t="shared" si="0"/>
        <v>-0.63765865480996831</v>
      </c>
      <c r="E13" t="s">
        <v>14</v>
      </c>
      <c r="F13">
        <v>1</v>
      </c>
      <c r="G13">
        <f t="shared" si="1"/>
        <v>-0.60814563398875854</v>
      </c>
    </row>
    <row r="14" spans="1:14" x14ac:dyDescent="0.25">
      <c r="A14" t="s">
        <v>20</v>
      </c>
      <c r="B14">
        <v>48</v>
      </c>
      <c r="C14">
        <f t="shared" si="0"/>
        <v>-0.63371346456847155</v>
      </c>
      <c r="E14" t="s">
        <v>14</v>
      </c>
      <c r="F14">
        <v>1</v>
      </c>
      <c r="G14">
        <f t="shared" si="1"/>
        <v>-0.60814563398875854</v>
      </c>
    </row>
    <row r="15" spans="1:14" x14ac:dyDescent="0.25">
      <c r="A15" t="s">
        <v>20</v>
      </c>
      <c r="B15">
        <v>48</v>
      </c>
      <c r="C15">
        <f t="shared" si="0"/>
        <v>-0.63371346456847155</v>
      </c>
      <c r="E15" t="s">
        <v>14</v>
      </c>
      <c r="F15">
        <v>1</v>
      </c>
      <c r="G15">
        <f t="shared" si="1"/>
        <v>-0.60814563398875854</v>
      </c>
    </row>
    <row r="16" spans="1:14" x14ac:dyDescent="0.25">
      <c r="A16" t="s">
        <v>20</v>
      </c>
      <c r="B16">
        <v>48</v>
      </c>
      <c r="C16">
        <f t="shared" si="0"/>
        <v>-0.63371346456847155</v>
      </c>
      <c r="E16" t="s">
        <v>14</v>
      </c>
      <c r="F16">
        <v>1</v>
      </c>
      <c r="G16">
        <f t="shared" si="1"/>
        <v>-0.60814563398875854</v>
      </c>
    </row>
    <row r="17" spans="1:7" x14ac:dyDescent="0.25">
      <c r="A17" t="s">
        <v>20</v>
      </c>
      <c r="B17">
        <v>50</v>
      </c>
      <c r="C17">
        <f t="shared" si="0"/>
        <v>-0.63213538847187278</v>
      </c>
      <c r="E17" t="s">
        <v>14</v>
      </c>
      <c r="F17">
        <v>1</v>
      </c>
      <c r="G17">
        <f t="shared" si="1"/>
        <v>-0.60814563398875854</v>
      </c>
    </row>
    <row r="18" spans="1:7" x14ac:dyDescent="0.25">
      <c r="A18" t="s">
        <v>20</v>
      </c>
      <c r="B18">
        <v>50</v>
      </c>
      <c r="C18">
        <f t="shared" si="0"/>
        <v>-0.63213538847187278</v>
      </c>
      <c r="E18" t="s">
        <v>14</v>
      </c>
      <c r="F18">
        <v>1</v>
      </c>
      <c r="G18">
        <f t="shared" si="1"/>
        <v>-0.60814563398875854</v>
      </c>
    </row>
    <row r="19" spans="1:7" x14ac:dyDescent="0.25">
      <c r="A19" t="s">
        <v>20</v>
      </c>
      <c r="B19">
        <v>50</v>
      </c>
      <c r="C19">
        <f t="shared" si="0"/>
        <v>-0.63213538847187278</v>
      </c>
      <c r="E19" t="s">
        <v>14</v>
      </c>
      <c r="F19">
        <v>1</v>
      </c>
      <c r="G19">
        <f t="shared" si="1"/>
        <v>-0.60814563398875854</v>
      </c>
    </row>
    <row r="20" spans="1:7" x14ac:dyDescent="0.25">
      <c r="A20" t="s">
        <v>20</v>
      </c>
      <c r="B20">
        <v>52</v>
      </c>
      <c r="C20">
        <f t="shared" si="0"/>
        <v>-0.63055731237527413</v>
      </c>
      <c r="E20" t="s">
        <v>14</v>
      </c>
      <c r="F20">
        <v>1</v>
      </c>
      <c r="G20">
        <f t="shared" si="1"/>
        <v>-0.60814563398875854</v>
      </c>
    </row>
    <row r="21" spans="1:7" x14ac:dyDescent="0.25">
      <c r="A21" t="s">
        <v>20</v>
      </c>
      <c r="B21">
        <v>53</v>
      </c>
      <c r="C21">
        <f t="shared" si="0"/>
        <v>-0.62976827432697469</v>
      </c>
      <c r="E21" t="s">
        <v>14</v>
      </c>
      <c r="F21">
        <v>5</v>
      </c>
      <c r="G21">
        <f t="shared" si="1"/>
        <v>-0.60398463754567755</v>
      </c>
    </row>
    <row r="22" spans="1:7" x14ac:dyDescent="0.25">
      <c r="A22" t="s">
        <v>20</v>
      </c>
      <c r="B22">
        <v>53</v>
      </c>
      <c r="C22">
        <f t="shared" si="0"/>
        <v>-0.62976827432697469</v>
      </c>
      <c r="E22" t="s">
        <v>14</v>
      </c>
      <c r="F22">
        <v>5</v>
      </c>
      <c r="G22">
        <f t="shared" si="1"/>
        <v>-0.60398463754567755</v>
      </c>
    </row>
    <row r="23" spans="1:7" x14ac:dyDescent="0.25">
      <c r="A23" t="s">
        <v>20</v>
      </c>
      <c r="B23">
        <v>54</v>
      </c>
      <c r="C23">
        <f t="shared" si="0"/>
        <v>-0.62897923627867536</v>
      </c>
      <c r="E23" t="s">
        <v>14</v>
      </c>
      <c r="F23">
        <v>6</v>
      </c>
      <c r="G23">
        <f t="shared" si="1"/>
        <v>-0.60294438843490739</v>
      </c>
    </row>
    <row r="24" spans="1:7" x14ac:dyDescent="0.25">
      <c r="A24" t="s">
        <v>20</v>
      </c>
      <c r="B24">
        <v>55</v>
      </c>
      <c r="C24">
        <f t="shared" si="0"/>
        <v>-0.62819019823037603</v>
      </c>
      <c r="E24" t="s">
        <v>14</v>
      </c>
      <c r="F24">
        <v>7</v>
      </c>
      <c r="G24">
        <f t="shared" si="1"/>
        <v>-0.60190413932413711</v>
      </c>
    </row>
    <row r="25" spans="1:7" x14ac:dyDescent="0.25">
      <c r="A25" t="s">
        <v>20</v>
      </c>
      <c r="B25">
        <v>56</v>
      </c>
      <c r="C25">
        <f t="shared" si="0"/>
        <v>-0.6274011601820767</v>
      </c>
      <c r="E25" t="s">
        <v>14</v>
      </c>
      <c r="F25">
        <v>7</v>
      </c>
      <c r="G25">
        <f t="shared" si="1"/>
        <v>-0.60190413932413711</v>
      </c>
    </row>
    <row r="26" spans="1:7" x14ac:dyDescent="0.25">
      <c r="A26" t="s">
        <v>20</v>
      </c>
      <c r="B26">
        <v>59</v>
      </c>
      <c r="C26">
        <f t="shared" si="0"/>
        <v>-0.6250340460371786</v>
      </c>
      <c r="E26" t="s">
        <v>14</v>
      </c>
      <c r="F26">
        <v>9</v>
      </c>
      <c r="G26">
        <f t="shared" si="1"/>
        <v>-0.59982364110259656</v>
      </c>
    </row>
    <row r="27" spans="1:7" x14ac:dyDescent="0.25">
      <c r="A27" t="s">
        <v>20</v>
      </c>
      <c r="B27">
        <v>62</v>
      </c>
      <c r="C27">
        <f t="shared" si="0"/>
        <v>-0.62266693189228051</v>
      </c>
      <c r="E27" t="s">
        <v>14</v>
      </c>
      <c r="F27">
        <v>9</v>
      </c>
      <c r="G27">
        <f t="shared" si="1"/>
        <v>-0.59982364110259656</v>
      </c>
    </row>
    <row r="28" spans="1:7" x14ac:dyDescent="0.25">
      <c r="A28" t="s">
        <v>20</v>
      </c>
      <c r="B28">
        <v>64</v>
      </c>
      <c r="C28">
        <f t="shared" si="0"/>
        <v>-0.62108885579568174</v>
      </c>
      <c r="E28" t="s">
        <v>14</v>
      </c>
      <c r="F28">
        <v>10</v>
      </c>
      <c r="G28">
        <f t="shared" si="1"/>
        <v>-0.5987833919918264</v>
      </c>
    </row>
    <row r="29" spans="1:7" x14ac:dyDescent="0.25">
      <c r="A29" t="s">
        <v>20</v>
      </c>
      <c r="B29">
        <v>65</v>
      </c>
      <c r="C29">
        <f t="shared" si="0"/>
        <v>-0.62029981774738241</v>
      </c>
      <c r="E29" t="s">
        <v>14</v>
      </c>
      <c r="F29">
        <v>10</v>
      </c>
      <c r="G29">
        <f t="shared" si="1"/>
        <v>-0.5987833919918264</v>
      </c>
    </row>
    <row r="30" spans="1:7" x14ac:dyDescent="0.25">
      <c r="A30" t="s">
        <v>20</v>
      </c>
      <c r="B30">
        <v>65</v>
      </c>
      <c r="C30">
        <f t="shared" si="0"/>
        <v>-0.62029981774738241</v>
      </c>
      <c r="E30" t="s">
        <v>14</v>
      </c>
      <c r="F30">
        <v>10</v>
      </c>
      <c r="G30">
        <f t="shared" si="1"/>
        <v>-0.5987833919918264</v>
      </c>
    </row>
    <row r="31" spans="1:7" x14ac:dyDescent="0.25">
      <c r="A31" t="s">
        <v>20</v>
      </c>
      <c r="B31">
        <v>67</v>
      </c>
      <c r="C31">
        <f t="shared" si="0"/>
        <v>-0.61872174165078375</v>
      </c>
      <c r="E31" t="s">
        <v>14</v>
      </c>
      <c r="F31">
        <v>10</v>
      </c>
      <c r="G31">
        <f t="shared" si="1"/>
        <v>-0.5987833919918264</v>
      </c>
    </row>
    <row r="32" spans="1:7" x14ac:dyDescent="0.25">
      <c r="A32" t="s">
        <v>20</v>
      </c>
      <c r="B32">
        <v>68</v>
      </c>
      <c r="C32">
        <f t="shared" si="0"/>
        <v>-0.61793270360248431</v>
      </c>
      <c r="E32" t="s">
        <v>14</v>
      </c>
      <c r="F32">
        <v>12</v>
      </c>
      <c r="G32">
        <f t="shared" si="1"/>
        <v>-0.59670289377028585</v>
      </c>
    </row>
    <row r="33" spans="1:7" x14ac:dyDescent="0.25">
      <c r="A33" t="s">
        <v>20</v>
      </c>
      <c r="B33">
        <v>69</v>
      </c>
      <c r="C33">
        <f t="shared" si="0"/>
        <v>-0.61714366555418498</v>
      </c>
      <c r="E33" t="s">
        <v>14</v>
      </c>
      <c r="F33">
        <v>12</v>
      </c>
      <c r="G33">
        <f t="shared" si="1"/>
        <v>-0.59670289377028585</v>
      </c>
    </row>
    <row r="34" spans="1:7" x14ac:dyDescent="0.25">
      <c r="A34" t="s">
        <v>20</v>
      </c>
      <c r="B34">
        <v>69</v>
      </c>
      <c r="C34">
        <f t="shared" si="0"/>
        <v>-0.61714366555418498</v>
      </c>
      <c r="E34" t="s">
        <v>14</v>
      </c>
      <c r="F34">
        <v>13</v>
      </c>
      <c r="G34">
        <f t="shared" si="1"/>
        <v>-0.59566264465951557</v>
      </c>
    </row>
    <row r="35" spans="1:7" x14ac:dyDescent="0.25">
      <c r="A35" t="s">
        <v>20</v>
      </c>
      <c r="B35">
        <v>70</v>
      </c>
      <c r="C35">
        <f t="shared" si="0"/>
        <v>-0.61635462750588565</v>
      </c>
      <c r="E35" t="s">
        <v>14</v>
      </c>
      <c r="F35">
        <v>13</v>
      </c>
      <c r="G35">
        <f t="shared" si="1"/>
        <v>-0.59566264465951557</v>
      </c>
    </row>
    <row r="36" spans="1:7" x14ac:dyDescent="0.25">
      <c r="A36" t="s">
        <v>20</v>
      </c>
      <c r="B36">
        <v>71</v>
      </c>
      <c r="C36">
        <f t="shared" si="0"/>
        <v>-0.61556558945758633</v>
      </c>
      <c r="E36" t="s">
        <v>14</v>
      </c>
      <c r="F36">
        <v>14</v>
      </c>
      <c r="G36">
        <f t="shared" si="1"/>
        <v>-0.59462239554874541</v>
      </c>
    </row>
    <row r="37" spans="1:7" x14ac:dyDescent="0.25">
      <c r="A37" t="s">
        <v>20</v>
      </c>
      <c r="B37">
        <v>72</v>
      </c>
      <c r="C37">
        <f t="shared" si="0"/>
        <v>-0.61477655140928689</v>
      </c>
      <c r="E37" t="s">
        <v>14</v>
      </c>
      <c r="F37">
        <v>14</v>
      </c>
      <c r="G37">
        <f t="shared" si="1"/>
        <v>-0.59462239554874541</v>
      </c>
    </row>
    <row r="38" spans="1:7" x14ac:dyDescent="0.25">
      <c r="A38" t="s">
        <v>20</v>
      </c>
      <c r="B38">
        <v>76</v>
      </c>
      <c r="C38">
        <f t="shared" si="0"/>
        <v>-0.61162039921608946</v>
      </c>
      <c r="E38" t="s">
        <v>14</v>
      </c>
      <c r="F38">
        <v>15</v>
      </c>
      <c r="G38">
        <f t="shared" si="1"/>
        <v>-0.59358214643797513</v>
      </c>
    </row>
    <row r="39" spans="1:7" x14ac:dyDescent="0.25">
      <c r="A39" t="s">
        <v>20</v>
      </c>
      <c r="B39">
        <v>76</v>
      </c>
      <c r="C39">
        <f t="shared" si="0"/>
        <v>-0.61162039921608946</v>
      </c>
      <c r="E39" t="s">
        <v>14</v>
      </c>
      <c r="F39">
        <v>15</v>
      </c>
      <c r="G39">
        <f t="shared" si="1"/>
        <v>-0.59358214643797513</v>
      </c>
    </row>
    <row r="40" spans="1:7" x14ac:dyDescent="0.25">
      <c r="A40" t="s">
        <v>20</v>
      </c>
      <c r="B40">
        <v>78</v>
      </c>
      <c r="C40">
        <f t="shared" si="0"/>
        <v>-0.6100423231194908</v>
      </c>
      <c r="E40" t="s">
        <v>14</v>
      </c>
      <c r="F40">
        <v>15</v>
      </c>
      <c r="G40">
        <f t="shared" si="1"/>
        <v>-0.59358214643797513</v>
      </c>
    </row>
    <row r="41" spans="1:7" x14ac:dyDescent="0.25">
      <c r="A41" t="s">
        <v>20</v>
      </c>
      <c r="B41">
        <v>78</v>
      </c>
      <c r="C41">
        <f t="shared" si="0"/>
        <v>-0.6100423231194908</v>
      </c>
      <c r="E41" t="s">
        <v>14</v>
      </c>
      <c r="F41">
        <v>15</v>
      </c>
      <c r="G41">
        <f t="shared" si="1"/>
        <v>-0.59358214643797513</v>
      </c>
    </row>
    <row r="42" spans="1:7" x14ac:dyDescent="0.25">
      <c r="A42" t="s">
        <v>20</v>
      </c>
      <c r="B42">
        <v>80</v>
      </c>
      <c r="C42">
        <f t="shared" si="0"/>
        <v>-0.60846424702289204</v>
      </c>
      <c r="E42" t="s">
        <v>14</v>
      </c>
      <c r="F42">
        <v>15</v>
      </c>
      <c r="G42">
        <f t="shared" si="1"/>
        <v>-0.59358214643797513</v>
      </c>
    </row>
    <row r="43" spans="1:7" x14ac:dyDescent="0.25">
      <c r="A43" t="s">
        <v>20</v>
      </c>
      <c r="B43">
        <v>80</v>
      </c>
      <c r="C43">
        <f t="shared" si="0"/>
        <v>-0.60846424702289204</v>
      </c>
      <c r="E43" t="s">
        <v>14</v>
      </c>
      <c r="F43">
        <v>15</v>
      </c>
      <c r="G43">
        <f t="shared" si="1"/>
        <v>-0.59358214643797513</v>
      </c>
    </row>
    <row r="44" spans="1:7" x14ac:dyDescent="0.25">
      <c r="A44" t="s">
        <v>20</v>
      </c>
      <c r="B44">
        <v>80</v>
      </c>
      <c r="C44">
        <f t="shared" si="0"/>
        <v>-0.60846424702289204</v>
      </c>
      <c r="E44" t="s">
        <v>14</v>
      </c>
      <c r="F44">
        <v>16</v>
      </c>
      <c r="G44">
        <f t="shared" si="1"/>
        <v>-0.59254189732720486</v>
      </c>
    </row>
    <row r="45" spans="1:7" x14ac:dyDescent="0.25">
      <c r="A45" t="s">
        <v>20</v>
      </c>
      <c r="B45">
        <v>80</v>
      </c>
      <c r="C45">
        <f t="shared" si="0"/>
        <v>-0.60846424702289204</v>
      </c>
      <c r="E45" t="s">
        <v>14</v>
      </c>
      <c r="F45">
        <v>16</v>
      </c>
      <c r="G45">
        <f t="shared" si="1"/>
        <v>-0.59254189732720486</v>
      </c>
    </row>
    <row r="46" spans="1:7" x14ac:dyDescent="0.25">
      <c r="A46" t="s">
        <v>20</v>
      </c>
      <c r="B46">
        <v>80</v>
      </c>
      <c r="C46">
        <f t="shared" si="0"/>
        <v>-0.60846424702289204</v>
      </c>
      <c r="E46" t="s">
        <v>14</v>
      </c>
      <c r="F46">
        <v>16</v>
      </c>
      <c r="G46">
        <f t="shared" si="1"/>
        <v>-0.59254189732720486</v>
      </c>
    </row>
    <row r="47" spans="1:7" x14ac:dyDescent="0.25">
      <c r="A47" t="s">
        <v>20</v>
      </c>
      <c r="B47">
        <v>80</v>
      </c>
      <c r="C47">
        <f t="shared" si="0"/>
        <v>-0.60846424702289204</v>
      </c>
      <c r="E47" t="s">
        <v>14</v>
      </c>
      <c r="F47">
        <v>16</v>
      </c>
      <c r="G47">
        <f t="shared" si="1"/>
        <v>-0.59254189732720486</v>
      </c>
    </row>
    <row r="48" spans="1:7" x14ac:dyDescent="0.25">
      <c r="A48" t="s">
        <v>20</v>
      </c>
      <c r="B48">
        <v>81</v>
      </c>
      <c r="C48">
        <f t="shared" si="0"/>
        <v>-0.60767520897459271</v>
      </c>
      <c r="E48" t="s">
        <v>14</v>
      </c>
      <c r="F48">
        <v>17</v>
      </c>
      <c r="G48">
        <f t="shared" si="1"/>
        <v>-0.59150164821643469</v>
      </c>
    </row>
    <row r="49" spans="1:7" x14ac:dyDescent="0.25">
      <c r="A49" t="s">
        <v>20</v>
      </c>
      <c r="B49">
        <v>82</v>
      </c>
      <c r="C49">
        <f t="shared" si="0"/>
        <v>-0.60688617092629338</v>
      </c>
      <c r="E49" t="s">
        <v>14</v>
      </c>
      <c r="F49">
        <v>17</v>
      </c>
      <c r="G49">
        <f t="shared" si="1"/>
        <v>-0.59150164821643469</v>
      </c>
    </row>
    <row r="50" spans="1:7" x14ac:dyDescent="0.25">
      <c r="A50" t="s">
        <v>20</v>
      </c>
      <c r="B50">
        <v>82</v>
      </c>
      <c r="C50">
        <f t="shared" si="0"/>
        <v>-0.60688617092629338</v>
      </c>
      <c r="E50" t="s">
        <v>14</v>
      </c>
      <c r="F50">
        <v>17</v>
      </c>
      <c r="G50">
        <f t="shared" si="1"/>
        <v>-0.59150164821643469</v>
      </c>
    </row>
    <row r="51" spans="1:7" x14ac:dyDescent="0.25">
      <c r="A51" t="s">
        <v>20</v>
      </c>
      <c r="B51">
        <v>83</v>
      </c>
      <c r="C51">
        <f t="shared" si="0"/>
        <v>-0.60609713287799394</v>
      </c>
      <c r="E51" t="s">
        <v>14</v>
      </c>
      <c r="F51">
        <v>18</v>
      </c>
      <c r="G51">
        <f t="shared" si="1"/>
        <v>-0.59046139910566442</v>
      </c>
    </row>
    <row r="52" spans="1:7" x14ac:dyDescent="0.25">
      <c r="A52" t="s">
        <v>20</v>
      </c>
      <c r="B52">
        <v>83</v>
      </c>
      <c r="C52">
        <f t="shared" si="0"/>
        <v>-0.60609713287799394</v>
      </c>
      <c r="E52" t="s">
        <v>14</v>
      </c>
      <c r="F52">
        <v>18</v>
      </c>
      <c r="G52">
        <f t="shared" si="1"/>
        <v>-0.59046139910566442</v>
      </c>
    </row>
    <row r="53" spans="1:7" x14ac:dyDescent="0.25">
      <c r="A53" t="s">
        <v>20</v>
      </c>
      <c r="B53">
        <v>84</v>
      </c>
      <c r="C53">
        <f t="shared" si="0"/>
        <v>-0.60530809482969461</v>
      </c>
      <c r="E53" t="s">
        <v>14</v>
      </c>
      <c r="F53">
        <v>19</v>
      </c>
      <c r="G53">
        <f t="shared" si="1"/>
        <v>-0.58942114999489414</v>
      </c>
    </row>
    <row r="54" spans="1:7" x14ac:dyDescent="0.25">
      <c r="A54" t="s">
        <v>20</v>
      </c>
      <c r="B54">
        <v>84</v>
      </c>
      <c r="C54">
        <f t="shared" si="0"/>
        <v>-0.60530809482969461</v>
      </c>
      <c r="E54" t="s">
        <v>14</v>
      </c>
      <c r="F54">
        <v>19</v>
      </c>
      <c r="G54">
        <f t="shared" si="1"/>
        <v>-0.58942114999489414</v>
      </c>
    </row>
    <row r="55" spans="1:7" x14ac:dyDescent="0.25">
      <c r="A55" t="s">
        <v>20</v>
      </c>
      <c r="B55">
        <v>85</v>
      </c>
      <c r="C55">
        <f t="shared" si="0"/>
        <v>-0.60451905678139528</v>
      </c>
      <c r="E55" t="s">
        <v>14</v>
      </c>
      <c r="F55">
        <v>19</v>
      </c>
      <c r="G55">
        <f t="shared" si="1"/>
        <v>-0.58942114999489414</v>
      </c>
    </row>
    <row r="56" spans="1:7" x14ac:dyDescent="0.25">
      <c r="A56" t="s">
        <v>20</v>
      </c>
      <c r="B56">
        <v>85</v>
      </c>
      <c r="C56">
        <f t="shared" si="0"/>
        <v>-0.60451905678139528</v>
      </c>
      <c r="E56" t="s">
        <v>14</v>
      </c>
      <c r="F56">
        <v>21</v>
      </c>
      <c r="G56">
        <f t="shared" si="1"/>
        <v>-0.58734065177335371</v>
      </c>
    </row>
    <row r="57" spans="1:7" x14ac:dyDescent="0.25">
      <c r="A57" t="s">
        <v>20</v>
      </c>
      <c r="B57">
        <v>85</v>
      </c>
      <c r="C57">
        <f t="shared" si="0"/>
        <v>-0.60451905678139528</v>
      </c>
      <c r="E57" t="s">
        <v>14</v>
      </c>
      <c r="F57">
        <v>21</v>
      </c>
      <c r="G57">
        <f t="shared" si="1"/>
        <v>-0.58734065177335371</v>
      </c>
    </row>
    <row r="58" spans="1:7" x14ac:dyDescent="0.25">
      <c r="A58" t="s">
        <v>20</v>
      </c>
      <c r="B58">
        <v>85</v>
      </c>
      <c r="C58">
        <f t="shared" si="0"/>
        <v>-0.60451905678139528</v>
      </c>
      <c r="E58" t="s">
        <v>14</v>
      </c>
      <c r="F58">
        <v>21</v>
      </c>
      <c r="G58">
        <f t="shared" si="1"/>
        <v>-0.58734065177335371</v>
      </c>
    </row>
    <row r="59" spans="1:7" x14ac:dyDescent="0.25">
      <c r="A59" t="s">
        <v>20</v>
      </c>
      <c r="B59">
        <v>85</v>
      </c>
      <c r="C59">
        <f t="shared" si="0"/>
        <v>-0.60451905678139528</v>
      </c>
      <c r="E59" t="s">
        <v>14</v>
      </c>
      <c r="F59">
        <v>22</v>
      </c>
      <c r="G59">
        <f t="shared" si="1"/>
        <v>-0.58630040266258343</v>
      </c>
    </row>
    <row r="60" spans="1:7" x14ac:dyDescent="0.25">
      <c r="A60" t="s">
        <v>20</v>
      </c>
      <c r="B60">
        <v>85</v>
      </c>
      <c r="C60">
        <f t="shared" si="0"/>
        <v>-0.60451905678139528</v>
      </c>
      <c r="E60" t="s">
        <v>14</v>
      </c>
      <c r="F60">
        <v>23</v>
      </c>
      <c r="G60">
        <f t="shared" si="1"/>
        <v>-0.58526015355181316</v>
      </c>
    </row>
    <row r="61" spans="1:7" x14ac:dyDescent="0.25">
      <c r="A61" t="s">
        <v>20</v>
      </c>
      <c r="B61">
        <v>86</v>
      </c>
      <c r="C61">
        <f t="shared" si="0"/>
        <v>-0.60373001873309584</v>
      </c>
      <c r="E61" t="s">
        <v>14</v>
      </c>
      <c r="F61">
        <v>24</v>
      </c>
      <c r="G61">
        <f t="shared" si="1"/>
        <v>-0.58421990444104288</v>
      </c>
    </row>
    <row r="62" spans="1:7" x14ac:dyDescent="0.25">
      <c r="A62" t="s">
        <v>20</v>
      </c>
      <c r="B62">
        <v>86</v>
      </c>
      <c r="C62">
        <f t="shared" si="0"/>
        <v>-0.60373001873309584</v>
      </c>
      <c r="E62" t="s">
        <v>14</v>
      </c>
      <c r="F62">
        <v>24</v>
      </c>
      <c r="G62">
        <f t="shared" si="1"/>
        <v>-0.58421990444104288</v>
      </c>
    </row>
    <row r="63" spans="1:7" x14ac:dyDescent="0.25">
      <c r="A63" t="s">
        <v>20</v>
      </c>
      <c r="B63">
        <v>86</v>
      </c>
      <c r="C63">
        <f t="shared" si="0"/>
        <v>-0.60373001873309584</v>
      </c>
      <c r="E63" t="s">
        <v>14</v>
      </c>
      <c r="F63">
        <v>24</v>
      </c>
      <c r="G63">
        <f t="shared" si="1"/>
        <v>-0.58421990444104288</v>
      </c>
    </row>
    <row r="64" spans="1:7" x14ac:dyDescent="0.25">
      <c r="A64" t="s">
        <v>20</v>
      </c>
      <c r="B64">
        <v>87</v>
      </c>
      <c r="C64">
        <f t="shared" si="0"/>
        <v>-0.60294098068479651</v>
      </c>
      <c r="E64" t="s">
        <v>14</v>
      </c>
      <c r="F64">
        <v>25</v>
      </c>
      <c r="G64">
        <f t="shared" si="1"/>
        <v>-0.58317965533027272</v>
      </c>
    </row>
    <row r="65" spans="1:7" x14ac:dyDescent="0.25">
      <c r="A65" t="s">
        <v>20</v>
      </c>
      <c r="B65">
        <v>87</v>
      </c>
      <c r="C65">
        <f t="shared" si="0"/>
        <v>-0.60294098068479651</v>
      </c>
      <c r="E65" t="s">
        <v>14</v>
      </c>
      <c r="F65">
        <v>25</v>
      </c>
      <c r="G65">
        <f t="shared" si="1"/>
        <v>-0.58317965533027272</v>
      </c>
    </row>
    <row r="66" spans="1:7" x14ac:dyDescent="0.25">
      <c r="A66" t="s">
        <v>20</v>
      </c>
      <c r="B66">
        <v>87</v>
      </c>
      <c r="C66">
        <f t="shared" si="0"/>
        <v>-0.60294098068479651</v>
      </c>
      <c r="E66" t="s">
        <v>14</v>
      </c>
      <c r="F66">
        <v>26</v>
      </c>
      <c r="G66">
        <f t="shared" si="1"/>
        <v>-0.58213940621950244</v>
      </c>
    </row>
    <row r="67" spans="1:7" x14ac:dyDescent="0.25">
      <c r="A67" t="s">
        <v>20</v>
      </c>
      <c r="B67">
        <v>88</v>
      </c>
      <c r="C67">
        <f t="shared" ref="C67:C130" si="2">(B67-$J$2)/$J$7</f>
        <v>-0.60215194263649718</v>
      </c>
      <c r="E67" t="s">
        <v>14</v>
      </c>
      <c r="F67">
        <v>26</v>
      </c>
      <c r="G67">
        <f t="shared" ref="G67:G130" si="3">(F67-$M$2)/$M$7</f>
        <v>-0.58213940621950244</v>
      </c>
    </row>
    <row r="68" spans="1:7" x14ac:dyDescent="0.25">
      <c r="A68" t="s">
        <v>20</v>
      </c>
      <c r="B68">
        <v>88</v>
      </c>
      <c r="C68">
        <f t="shared" si="2"/>
        <v>-0.60215194263649718</v>
      </c>
      <c r="E68" t="s">
        <v>14</v>
      </c>
      <c r="F68">
        <v>26</v>
      </c>
      <c r="G68">
        <f t="shared" si="3"/>
        <v>-0.58213940621950244</v>
      </c>
    </row>
    <row r="69" spans="1:7" x14ac:dyDescent="0.25">
      <c r="A69" t="s">
        <v>20</v>
      </c>
      <c r="B69">
        <v>88</v>
      </c>
      <c r="C69">
        <f t="shared" si="2"/>
        <v>-0.60215194263649718</v>
      </c>
      <c r="E69" t="s">
        <v>14</v>
      </c>
      <c r="F69">
        <v>27</v>
      </c>
      <c r="G69">
        <f t="shared" si="3"/>
        <v>-0.58109915710873217</v>
      </c>
    </row>
    <row r="70" spans="1:7" x14ac:dyDescent="0.25">
      <c r="A70" t="s">
        <v>20</v>
      </c>
      <c r="B70">
        <v>88</v>
      </c>
      <c r="C70">
        <f t="shared" si="2"/>
        <v>-0.60215194263649718</v>
      </c>
      <c r="E70" t="s">
        <v>14</v>
      </c>
      <c r="F70">
        <v>27</v>
      </c>
      <c r="G70">
        <f t="shared" si="3"/>
        <v>-0.58109915710873217</v>
      </c>
    </row>
    <row r="71" spans="1:7" x14ac:dyDescent="0.25">
      <c r="A71" t="s">
        <v>20</v>
      </c>
      <c r="B71">
        <v>89</v>
      </c>
      <c r="C71">
        <f t="shared" si="2"/>
        <v>-0.60136290458819786</v>
      </c>
      <c r="E71" t="s">
        <v>14</v>
      </c>
      <c r="F71">
        <v>29</v>
      </c>
      <c r="G71">
        <f t="shared" si="3"/>
        <v>-0.57901865888719173</v>
      </c>
    </row>
    <row r="72" spans="1:7" x14ac:dyDescent="0.25">
      <c r="A72" t="s">
        <v>20</v>
      </c>
      <c r="B72">
        <v>89</v>
      </c>
      <c r="C72">
        <f t="shared" si="2"/>
        <v>-0.60136290458819786</v>
      </c>
      <c r="E72" t="s">
        <v>14</v>
      </c>
      <c r="F72">
        <v>30</v>
      </c>
      <c r="G72">
        <f t="shared" si="3"/>
        <v>-0.57797840977642145</v>
      </c>
    </row>
    <row r="73" spans="1:7" x14ac:dyDescent="0.25">
      <c r="A73" t="s">
        <v>20</v>
      </c>
      <c r="B73">
        <v>91</v>
      </c>
      <c r="C73">
        <f t="shared" si="2"/>
        <v>-0.59978482849159909</v>
      </c>
      <c r="E73" t="s">
        <v>14</v>
      </c>
      <c r="F73">
        <v>30</v>
      </c>
      <c r="G73">
        <f t="shared" si="3"/>
        <v>-0.57797840977642145</v>
      </c>
    </row>
    <row r="74" spans="1:7" x14ac:dyDescent="0.25">
      <c r="A74" t="s">
        <v>20</v>
      </c>
      <c r="B74">
        <v>92</v>
      </c>
      <c r="C74">
        <f t="shared" si="2"/>
        <v>-0.59899579044329976</v>
      </c>
      <c r="E74" t="s">
        <v>14</v>
      </c>
      <c r="F74">
        <v>31</v>
      </c>
      <c r="G74">
        <f t="shared" si="3"/>
        <v>-0.57693816066565118</v>
      </c>
    </row>
    <row r="75" spans="1:7" x14ac:dyDescent="0.25">
      <c r="A75" t="s">
        <v>20</v>
      </c>
      <c r="B75">
        <v>92</v>
      </c>
      <c r="C75">
        <f t="shared" si="2"/>
        <v>-0.59899579044329976</v>
      </c>
      <c r="E75" t="s">
        <v>14</v>
      </c>
      <c r="F75">
        <v>31</v>
      </c>
      <c r="G75">
        <f t="shared" si="3"/>
        <v>-0.57693816066565118</v>
      </c>
    </row>
    <row r="76" spans="1:7" x14ac:dyDescent="0.25">
      <c r="A76" t="s">
        <v>20</v>
      </c>
      <c r="B76">
        <v>92</v>
      </c>
      <c r="C76">
        <f t="shared" si="2"/>
        <v>-0.59899579044329976</v>
      </c>
      <c r="E76" t="s">
        <v>14</v>
      </c>
      <c r="F76">
        <v>31</v>
      </c>
      <c r="G76">
        <f t="shared" si="3"/>
        <v>-0.57693816066565118</v>
      </c>
    </row>
    <row r="77" spans="1:7" x14ac:dyDescent="0.25">
      <c r="A77" t="s">
        <v>20</v>
      </c>
      <c r="B77">
        <v>92</v>
      </c>
      <c r="C77">
        <f t="shared" si="2"/>
        <v>-0.59899579044329976</v>
      </c>
      <c r="E77" t="s">
        <v>14</v>
      </c>
      <c r="F77">
        <v>31</v>
      </c>
      <c r="G77">
        <f t="shared" si="3"/>
        <v>-0.57693816066565118</v>
      </c>
    </row>
    <row r="78" spans="1:7" x14ac:dyDescent="0.25">
      <c r="A78" t="s">
        <v>20</v>
      </c>
      <c r="B78">
        <v>92</v>
      </c>
      <c r="C78">
        <f t="shared" si="2"/>
        <v>-0.59899579044329976</v>
      </c>
      <c r="E78" t="s">
        <v>14</v>
      </c>
      <c r="F78">
        <v>31</v>
      </c>
      <c r="G78">
        <f t="shared" si="3"/>
        <v>-0.57693816066565118</v>
      </c>
    </row>
    <row r="79" spans="1:7" x14ac:dyDescent="0.25">
      <c r="A79" t="s">
        <v>20</v>
      </c>
      <c r="B79">
        <v>93</v>
      </c>
      <c r="C79">
        <f t="shared" si="2"/>
        <v>-0.59820675239500043</v>
      </c>
      <c r="E79" t="s">
        <v>14</v>
      </c>
      <c r="F79">
        <v>32</v>
      </c>
      <c r="G79">
        <f t="shared" si="3"/>
        <v>-0.57589791155488101</v>
      </c>
    </row>
    <row r="80" spans="1:7" x14ac:dyDescent="0.25">
      <c r="A80" t="s">
        <v>20</v>
      </c>
      <c r="B80">
        <v>94</v>
      </c>
      <c r="C80">
        <f t="shared" si="2"/>
        <v>-0.59741771434670099</v>
      </c>
      <c r="E80" t="s">
        <v>14</v>
      </c>
      <c r="F80">
        <v>32</v>
      </c>
      <c r="G80">
        <f t="shared" si="3"/>
        <v>-0.57589791155488101</v>
      </c>
    </row>
    <row r="81" spans="1:7" x14ac:dyDescent="0.25">
      <c r="A81" t="s">
        <v>20</v>
      </c>
      <c r="B81">
        <v>94</v>
      </c>
      <c r="C81">
        <f t="shared" si="2"/>
        <v>-0.59741771434670099</v>
      </c>
      <c r="E81" t="s">
        <v>14</v>
      </c>
      <c r="F81">
        <v>33</v>
      </c>
      <c r="G81">
        <f t="shared" si="3"/>
        <v>-0.57485766244411074</v>
      </c>
    </row>
    <row r="82" spans="1:7" x14ac:dyDescent="0.25">
      <c r="A82" t="s">
        <v>20</v>
      </c>
      <c r="B82">
        <v>94</v>
      </c>
      <c r="C82">
        <f t="shared" si="2"/>
        <v>-0.59741771434670099</v>
      </c>
      <c r="E82" t="s">
        <v>14</v>
      </c>
      <c r="F82">
        <v>33</v>
      </c>
      <c r="G82">
        <f t="shared" si="3"/>
        <v>-0.57485766244411074</v>
      </c>
    </row>
    <row r="83" spans="1:7" x14ac:dyDescent="0.25">
      <c r="A83" t="s">
        <v>20</v>
      </c>
      <c r="B83">
        <v>95</v>
      </c>
      <c r="C83">
        <f t="shared" si="2"/>
        <v>-0.59662867629840166</v>
      </c>
      <c r="E83" t="s">
        <v>14</v>
      </c>
      <c r="F83">
        <v>33</v>
      </c>
      <c r="G83">
        <f t="shared" si="3"/>
        <v>-0.57485766244411074</v>
      </c>
    </row>
    <row r="84" spans="1:7" x14ac:dyDescent="0.25">
      <c r="A84" t="s">
        <v>20</v>
      </c>
      <c r="B84">
        <v>96</v>
      </c>
      <c r="C84">
        <f t="shared" si="2"/>
        <v>-0.59583963825010233</v>
      </c>
      <c r="E84" t="s">
        <v>14</v>
      </c>
      <c r="F84">
        <v>34</v>
      </c>
      <c r="G84">
        <f t="shared" si="3"/>
        <v>-0.57381741333334046</v>
      </c>
    </row>
    <row r="85" spans="1:7" x14ac:dyDescent="0.25">
      <c r="A85" t="s">
        <v>20</v>
      </c>
      <c r="B85">
        <v>96</v>
      </c>
      <c r="C85">
        <f t="shared" si="2"/>
        <v>-0.59583963825010233</v>
      </c>
      <c r="E85" t="s">
        <v>14</v>
      </c>
      <c r="F85">
        <v>35</v>
      </c>
      <c r="G85">
        <f t="shared" si="3"/>
        <v>-0.57277716422257019</v>
      </c>
    </row>
    <row r="86" spans="1:7" x14ac:dyDescent="0.25">
      <c r="A86" t="s">
        <v>20</v>
      </c>
      <c r="B86">
        <v>96</v>
      </c>
      <c r="C86">
        <f t="shared" si="2"/>
        <v>-0.59583963825010233</v>
      </c>
      <c r="E86" t="s">
        <v>14</v>
      </c>
      <c r="F86">
        <v>35</v>
      </c>
      <c r="G86">
        <f t="shared" si="3"/>
        <v>-0.57277716422257019</v>
      </c>
    </row>
    <row r="87" spans="1:7" x14ac:dyDescent="0.25">
      <c r="A87" t="s">
        <v>20</v>
      </c>
      <c r="B87">
        <v>97</v>
      </c>
      <c r="C87">
        <f t="shared" si="2"/>
        <v>-0.59505060020180289</v>
      </c>
      <c r="E87" t="s">
        <v>14</v>
      </c>
      <c r="F87">
        <v>35</v>
      </c>
      <c r="G87">
        <f t="shared" si="3"/>
        <v>-0.57277716422257019</v>
      </c>
    </row>
    <row r="88" spans="1:7" x14ac:dyDescent="0.25">
      <c r="A88" t="s">
        <v>20</v>
      </c>
      <c r="B88">
        <v>98</v>
      </c>
      <c r="C88">
        <f t="shared" si="2"/>
        <v>-0.59426156215350356</v>
      </c>
      <c r="E88" t="s">
        <v>14</v>
      </c>
      <c r="F88">
        <v>36</v>
      </c>
      <c r="G88">
        <f t="shared" si="3"/>
        <v>-0.57173691511180003</v>
      </c>
    </row>
    <row r="89" spans="1:7" x14ac:dyDescent="0.25">
      <c r="A89" t="s">
        <v>20</v>
      </c>
      <c r="B89">
        <v>98</v>
      </c>
      <c r="C89">
        <f t="shared" si="2"/>
        <v>-0.59426156215350356</v>
      </c>
      <c r="E89" t="s">
        <v>14</v>
      </c>
      <c r="F89">
        <v>37</v>
      </c>
      <c r="G89">
        <f t="shared" si="3"/>
        <v>-0.57069666600102975</v>
      </c>
    </row>
    <row r="90" spans="1:7" x14ac:dyDescent="0.25">
      <c r="A90" t="s">
        <v>20</v>
      </c>
      <c r="B90">
        <v>100</v>
      </c>
      <c r="C90">
        <f t="shared" si="2"/>
        <v>-0.59268348605690491</v>
      </c>
      <c r="E90" t="s">
        <v>14</v>
      </c>
      <c r="F90">
        <v>37</v>
      </c>
      <c r="G90">
        <f t="shared" si="3"/>
        <v>-0.57069666600102975</v>
      </c>
    </row>
    <row r="91" spans="1:7" x14ac:dyDescent="0.25">
      <c r="A91" t="s">
        <v>20</v>
      </c>
      <c r="B91">
        <v>100</v>
      </c>
      <c r="C91">
        <f t="shared" si="2"/>
        <v>-0.59268348605690491</v>
      </c>
      <c r="E91" t="s">
        <v>14</v>
      </c>
      <c r="F91">
        <v>37</v>
      </c>
      <c r="G91">
        <f t="shared" si="3"/>
        <v>-0.57069666600102975</v>
      </c>
    </row>
    <row r="92" spans="1:7" x14ac:dyDescent="0.25">
      <c r="A92" t="s">
        <v>20</v>
      </c>
      <c r="B92">
        <v>101</v>
      </c>
      <c r="C92">
        <f t="shared" si="2"/>
        <v>-0.59189444800860547</v>
      </c>
      <c r="E92" t="s">
        <v>14</v>
      </c>
      <c r="F92">
        <v>38</v>
      </c>
      <c r="G92">
        <f t="shared" si="3"/>
        <v>-0.56965641689025948</v>
      </c>
    </row>
    <row r="93" spans="1:7" x14ac:dyDescent="0.25">
      <c r="A93" t="s">
        <v>20</v>
      </c>
      <c r="B93">
        <v>101</v>
      </c>
      <c r="C93">
        <f t="shared" si="2"/>
        <v>-0.59189444800860547</v>
      </c>
      <c r="E93" t="s">
        <v>14</v>
      </c>
      <c r="F93">
        <v>38</v>
      </c>
      <c r="G93">
        <f t="shared" si="3"/>
        <v>-0.56965641689025948</v>
      </c>
    </row>
    <row r="94" spans="1:7" x14ac:dyDescent="0.25">
      <c r="A94" t="s">
        <v>20</v>
      </c>
      <c r="B94">
        <v>102</v>
      </c>
      <c r="C94">
        <f t="shared" si="2"/>
        <v>-0.59110540996030614</v>
      </c>
      <c r="E94" t="s">
        <v>14</v>
      </c>
      <c r="F94">
        <v>38</v>
      </c>
      <c r="G94">
        <f t="shared" si="3"/>
        <v>-0.56965641689025948</v>
      </c>
    </row>
    <row r="95" spans="1:7" x14ac:dyDescent="0.25">
      <c r="A95" t="s">
        <v>20</v>
      </c>
      <c r="B95">
        <v>102</v>
      </c>
      <c r="C95">
        <f t="shared" si="2"/>
        <v>-0.59110540996030614</v>
      </c>
      <c r="E95" t="s">
        <v>14</v>
      </c>
      <c r="F95">
        <v>39</v>
      </c>
      <c r="G95">
        <f t="shared" si="3"/>
        <v>-0.56861616777948931</v>
      </c>
    </row>
    <row r="96" spans="1:7" x14ac:dyDescent="0.25">
      <c r="A96" t="s">
        <v>20</v>
      </c>
      <c r="B96">
        <v>103</v>
      </c>
      <c r="C96">
        <f t="shared" si="2"/>
        <v>-0.59031637191200681</v>
      </c>
      <c r="E96" t="s">
        <v>14</v>
      </c>
      <c r="F96">
        <v>40</v>
      </c>
      <c r="G96">
        <f t="shared" si="3"/>
        <v>-0.56757591866871904</v>
      </c>
    </row>
    <row r="97" spans="1:7" x14ac:dyDescent="0.25">
      <c r="A97" t="s">
        <v>20</v>
      </c>
      <c r="B97">
        <v>103</v>
      </c>
      <c r="C97">
        <f t="shared" si="2"/>
        <v>-0.59031637191200681</v>
      </c>
      <c r="E97" t="s">
        <v>14</v>
      </c>
      <c r="F97">
        <v>40</v>
      </c>
      <c r="G97">
        <f t="shared" si="3"/>
        <v>-0.56757591866871904</v>
      </c>
    </row>
    <row r="98" spans="1:7" x14ac:dyDescent="0.25">
      <c r="A98" t="s">
        <v>20</v>
      </c>
      <c r="B98">
        <v>105</v>
      </c>
      <c r="C98">
        <f t="shared" si="2"/>
        <v>-0.58873829581540804</v>
      </c>
      <c r="E98" t="s">
        <v>14</v>
      </c>
      <c r="F98">
        <v>40</v>
      </c>
      <c r="G98">
        <f t="shared" si="3"/>
        <v>-0.56757591866871904</v>
      </c>
    </row>
    <row r="99" spans="1:7" x14ac:dyDescent="0.25">
      <c r="A99" t="s">
        <v>20</v>
      </c>
      <c r="B99">
        <v>106</v>
      </c>
      <c r="C99">
        <f t="shared" si="2"/>
        <v>-0.58794925776710871</v>
      </c>
      <c r="E99" t="s">
        <v>14</v>
      </c>
      <c r="F99">
        <v>41</v>
      </c>
      <c r="G99">
        <f t="shared" si="3"/>
        <v>-0.56653566955794876</v>
      </c>
    </row>
    <row r="100" spans="1:7" x14ac:dyDescent="0.25">
      <c r="A100" t="s">
        <v>20</v>
      </c>
      <c r="B100">
        <v>106</v>
      </c>
      <c r="C100">
        <f t="shared" si="2"/>
        <v>-0.58794925776710871</v>
      </c>
      <c r="E100" t="s">
        <v>14</v>
      </c>
      <c r="F100">
        <v>41</v>
      </c>
      <c r="G100">
        <f t="shared" si="3"/>
        <v>-0.56653566955794876</v>
      </c>
    </row>
    <row r="101" spans="1:7" x14ac:dyDescent="0.25">
      <c r="A101" t="s">
        <v>20</v>
      </c>
      <c r="B101">
        <v>107</v>
      </c>
      <c r="C101">
        <f t="shared" si="2"/>
        <v>-0.58716021971880938</v>
      </c>
      <c r="E101" t="s">
        <v>14</v>
      </c>
      <c r="F101">
        <v>42</v>
      </c>
      <c r="G101">
        <f t="shared" si="3"/>
        <v>-0.56549542044717849</v>
      </c>
    </row>
    <row r="102" spans="1:7" x14ac:dyDescent="0.25">
      <c r="A102" t="s">
        <v>20</v>
      </c>
      <c r="B102">
        <v>107</v>
      </c>
      <c r="C102">
        <f t="shared" si="2"/>
        <v>-0.58716021971880938</v>
      </c>
      <c r="E102" t="s">
        <v>14</v>
      </c>
      <c r="F102">
        <v>44</v>
      </c>
      <c r="G102">
        <f t="shared" si="3"/>
        <v>-0.56341492222563805</v>
      </c>
    </row>
    <row r="103" spans="1:7" x14ac:dyDescent="0.25">
      <c r="A103" t="s">
        <v>20</v>
      </c>
      <c r="B103">
        <v>107</v>
      </c>
      <c r="C103">
        <f t="shared" si="2"/>
        <v>-0.58716021971880938</v>
      </c>
      <c r="E103" t="s">
        <v>14</v>
      </c>
      <c r="F103">
        <v>44</v>
      </c>
      <c r="G103">
        <f t="shared" si="3"/>
        <v>-0.56341492222563805</v>
      </c>
    </row>
    <row r="104" spans="1:7" x14ac:dyDescent="0.25">
      <c r="A104" t="s">
        <v>20</v>
      </c>
      <c r="B104">
        <v>107</v>
      </c>
      <c r="C104">
        <f t="shared" si="2"/>
        <v>-0.58716021971880938</v>
      </c>
      <c r="E104" t="s">
        <v>14</v>
      </c>
      <c r="F104">
        <v>45</v>
      </c>
      <c r="G104">
        <f t="shared" si="3"/>
        <v>-0.56237467311486777</v>
      </c>
    </row>
    <row r="105" spans="1:7" x14ac:dyDescent="0.25">
      <c r="A105" t="s">
        <v>20</v>
      </c>
      <c r="B105">
        <v>107</v>
      </c>
      <c r="C105">
        <f t="shared" si="2"/>
        <v>-0.58716021971880938</v>
      </c>
      <c r="E105" t="s">
        <v>14</v>
      </c>
      <c r="F105">
        <v>46</v>
      </c>
      <c r="G105">
        <f t="shared" si="3"/>
        <v>-0.5613344240040975</v>
      </c>
    </row>
    <row r="106" spans="1:7" x14ac:dyDescent="0.25">
      <c r="A106" t="s">
        <v>20</v>
      </c>
      <c r="B106">
        <v>110</v>
      </c>
      <c r="C106">
        <f t="shared" si="2"/>
        <v>-0.58479310557391129</v>
      </c>
      <c r="E106" t="s">
        <v>14</v>
      </c>
      <c r="F106">
        <v>47</v>
      </c>
      <c r="G106">
        <f t="shared" si="3"/>
        <v>-0.56029417489332733</v>
      </c>
    </row>
    <row r="107" spans="1:7" x14ac:dyDescent="0.25">
      <c r="A107" t="s">
        <v>20</v>
      </c>
      <c r="B107">
        <v>110</v>
      </c>
      <c r="C107">
        <f t="shared" si="2"/>
        <v>-0.58479310557391129</v>
      </c>
      <c r="E107" t="s">
        <v>14</v>
      </c>
      <c r="F107">
        <v>48</v>
      </c>
      <c r="G107">
        <f t="shared" si="3"/>
        <v>-0.55925392578255706</v>
      </c>
    </row>
    <row r="108" spans="1:7" x14ac:dyDescent="0.25">
      <c r="A108" t="s">
        <v>20</v>
      </c>
      <c r="B108">
        <v>110</v>
      </c>
      <c r="C108">
        <f t="shared" si="2"/>
        <v>-0.58479310557391129</v>
      </c>
      <c r="E108" t="s">
        <v>14</v>
      </c>
      <c r="F108">
        <v>49</v>
      </c>
      <c r="G108">
        <f t="shared" si="3"/>
        <v>-0.55821367667178678</v>
      </c>
    </row>
    <row r="109" spans="1:7" x14ac:dyDescent="0.25">
      <c r="A109" t="s">
        <v>20</v>
      </c>
      <c r="B109">
        <v>110</v>
      </c>
      <c r="C109">
        <f t="shared" si="2"/>
        <v>-0.58479310557391129</v>
      </c>
      <c r="E109" t="s">
        <v>14</v>
      </c>
      <c r="F109">
        <v>49</v>
      </c>
      <c r="G109">
        <f t="shared" si="3"/>
        <v>-0.55821367667178678</v>
      </c>
    </row>
    <row r="110" spans="1:7" x14ac:dyDescent="0.25">
      <c r="A110" t="s">
        <v>20</v>
      </c>
      <c r="B110">
        <v>111</v>
      </c>
      <c r="C110">
        <f t="shared" si="2"/>
        <v>-0.58400406752561196</v>
      </c>
      <c r="E110" t="s">
        <v>14</v>
      </c>
      <c r="F110">
        <v>52</v>
      </c>
      <c r="G110">
        <f t="shared" si="3"/>
        <v>-0.55509292933947607</v>
      </c>
    </row>
    <row r="111" spans="1:7" x14ac:dyDescent="0.25">
      <c r="A111" t="s">
        <v>20</v>
      </c>
      <c r="B111">
        <v>112</v>
      </c>
      <c r="C111">
        <f t="shared" si="2"/>
        <v>-0.58321502947731252</v>
      </c>
      <c r="E111" t="s">
        <v>14</v>
      </c>
      <c r="F111">
        <v>53</v>
      </c>
      <c r="G111">
        <f t="shared" si="3"/>
        <v>-0.5540526802287058</v>
      </c>
    </row>
    <row r="112" spans="1:7" x14ac:dyDescent="0.25">
      <c r="A112" t="s">
        <v>20</v>
      </c>
      <c r="B112">
        <v>112</v>
      </c>
      <c r="C112">
        <f t="shared" si="2"/>
        <v>-0.58321502947731252</v>
      </c>
      <c r="E112" t="s">
        <v>14</v>
      </c>
      <c r="F112">
        <v>54</v>
      </c>
      <c r="G112">
        <f t="shared" si="3"/>
        <v>-0.55301243111793563</v>
      </c>
    </row>
    <row r="113" spans="1:7" x14ac:dyDescent="0.25">
      <c r="A113" t="s">
        <v>20</v>
      </c>
      <c r="B113">
        <v>112</v>
      </c>
      <c r="C113">
        <f t="shared" si="2"/>
        <v>-0.58321502947731252</v>
      </c>
      <c r="E113" t="s">
        <v>14</v>
      </c>
      <c r="F113">
        <v>55</v>
      </c>
      <c r="G113">
        <f t="shared" si="3"/>
        <v>-0.55197218200716536</v>
      </c>
    </row>
    <row r="114" spans="1:7" x14ac:dyDescent="0.25">
      <c r="A114" t="s">
        <v>20</v>
      </c>
      <c r="B114">
        <v>113</v>
      </c>
      <c r="C114">
        <f t="shared" si="2"/>
        <v>-0.58242599142901319</v>
      </c>
      <c r="E114" t="s">
        <v>14</v>
      </c>
      <c r="F114">
        <v>55</v>
      </c>
      <c r="G114">
        <f t="shared" si="3"/>
        <v>-0.55197218200716536</v>
      </c>
    </row>
    <row r="115" spans="1:7" x14ac:dyDescent="0.25">
      <c r="A115" t="s">
        <v>20</v>
      </c>
      <c r="B115">
        <v>113</v>
      </c>
      <c r="C115">
        <f t="shared" si="2"/>
        <v>-0.58242599142901319</v>
      </c>
      <c r="E115" t="s">
        <v>14</v>
      </c>
      <c r="F115">
        <v>56</v>
      </c>
      <c r="G115">
        <f t="shared" si="3"/>
        <v>-0.55093193289639508</v>
      </c>
    </row>
    <row r="116" spans="1:7" x14ac:dyDescent="0.25">
      <c r="A116" t="s">
        <v>20</v>
      </c>
      <c r="B116">
        <v>114</v>
      </c>
      <c r="C116">
        <f t="shared" si="2"/>
        <v>-0.58163695338071386</v>
      </c>
      <c r="E116" t="s">
        <v>14</v>
      </c>
      <c r="F116">
        <v>56</v>
      </c>
      <c r="G116">
        <f t="shared" si="3"/>
        <v>-0.55093193289639508</v>
      </c>
    </row>
    <row r="117" spans="1:7" x14ac:dyDescent="0.25">
      <c r="A117" t="s">
        <v>20</v>
      </c>
      <c r="B117">
        <v>114</v>
      </c>
      <c r="C117">
        <f t="shared" si="2"/>
        <v>-0.58163695338071386</v>
      </c>
      <c r="E117" t="s">
        <v>14</v>
      </c>
      <c r="F117">
        <v>57</v>
      </c>
      <c r="G117">
        <f t="shared" si="3"/>
        <v>-0.54989168378562481</v>
      </c>
    </row>
    <row r="118" spans="1:7" x14ac:dyDescent="0.25">
      <c r="A118" t="s">
        <v>20</v>
      </c>
      <c r="B118">
        <v>114</v>
      </c>
      <c r="C118">
        <f t="shared" si="2"/>
        <v>-0.58163695338071386</v>
      </c>
      <c r="E118" t="s">
        <v>14</v>
      </c>
      <c r="F118">
        <v>57</v>
      </c>
      <c r="G118">
        <f t="shared" si="3"/>
        <v>-0.54989168378562481</v>
      </c>
    </row>
    <row r="119" spans="1:7" x14ac:dyDescent="0.25">
      <c r="A119" t="s">
        <v>20</v>
      </c>
      <c r="B119">
        <v>115</v>
      </c>
      <c r="C119">
        <f t="shared" si="2"/>
        <v>-0.58084791533241453</v>
      </c>
      <c r="E119" t="s">
        <v>14</v>
      </c>
      <c r="F119">
        <v>58</v>
      </c>
      <c r="G119">
        <f t="shared" si="3"/>
        <v>-0.54885143467485464</v>
      </c>
    </row>
    <row r="120" spans="1:7" x14ac:dyDescent="0.25">
      <c r="A120" t="s">
        <v>20</v>
      </c>
      <c r="B120">
        <v>116</v>
      </c>
      <c r="C120">
        <f t="shared" si="2"/>
        <v>-0.58005887728411509</v>
      </c>
      <c r="E120" t="s">
        <v>14</v>
      </c>
      <c r="F120">
        <v>60</v>
      </c>
      <c r="G120">
        <f t="shared" si="3"/>
        <v>-0.54677093645331409</v>
      </c>
    </row>
    <row r="121" spans="1:7" x14ac:dyDescent="0.25">
      <c r="A121" t="s">
        <v>20</v>
      </c>
      <c r="B121">
        <v>116</v>
      </c>
      <c r="C121">
        <f t="shared" si="2"/>
        <v>-0.58005887728411509</v>
      </c>
      <c r="E121" t="s">
        <v>14</v>
      </c>
      <c r="F121">
        <v>62</v>
      </c>
      <c r="G121">
        <f t="shared" si="3"/>
        <v>-0.54469043823177365</v>
      </c>
    </row>
    <row r="122" spans="1:7" x14ac:dyDescent="0.25">
      <c r="A122" t="s">
        <v>20</v>
      </c>
      <c r="B122">
        <v>117</v>
      </c>
      <c r="C122">
        <f t="shared" si="2"/>
        <v>-0.57926983923581576</v>
      </c>
      <c r="E122" t="s">
        <v>14</v>
      </c>
      <c r="F122">
        <v>62</v>
      </c>
      <c r="G122">
        <f t="shared" si="3"/>
        <v>-0.54469043823177365</v>
      </c>
    </row>
    <row r="123" spans="1:7" x14ac:dyDescent="0.25">
      <c r="A123" t="s">
        <v>20</v>
      </c>
      <c r="B123">
        <v>117</v>
      </c>
      <c r="C123">
        <f t="shared" si="2"/>
        <v>-0.57926983923581576</v>
      </c>
      <c r="E123" t="s">
        <v>14</v>
      </c>
      <c r="F123">
        <v>63</v>
      </c>
      <c r="G123">
        <f t="shared" si="3"/>
        <v>-0.54365018912100338</v>
      </c>
    </row>
    <row r="124" spans="1:7" x14ac:dyDescent="0.25">
      <c r="A124" t="s">
        <v>20</v>
      </c>
      <c r="B124">
        <v>119</v>
      </c>
      <c r="C124">
        <f t="shared" si="2"/>
        <v>-0.57769176313921711</v>
      </c>
      <c r="E124" t="s">
        <v>14</v>
      </c>
      <c r="F124">
        <v>63</v>
      </c>
      <c r="G124">
        <f t="shared" si="3"/>
        <v>-0.54365018912100338</v>
      </c>
    </row>
    <row r="125" spans="1:7" x14ac:dyDescent="0.25">
      <c r="A125" t="s">
        <v>20</v>
      </c>
      <c r="B125">
        <v>121</v>
      </c>
      <c r="C125">
        <f t="shared" si="2"/>
        <v>-0.57611368704261834</v>
      </c>
      <c r="E125" t="s">
        <v>14</v>
      </c>
      <c r="F125">
        <v>64</v>
      </c>
      <c r="G125">
        <f t="shared" si="3"/>
        <v>-0.5426099400102331</v>
      </c>
    </row>
    <row r="126" spans="1:7" x14ac:dyDescent="0.25">
      <c r="A126" t="s">
        <v>20</v>
      </c>
      <c r="B126">
        <v>121</v>
      </c>
      <c r="C126">
        <f t="shared" si="2"/>
        <v>-0.57611368704261834</v>
      </c>
      <c r="E126" t="s">
        <v>14</v>
      </c>
      <c r="F126">
        <v>64</v>
      </c>
      <c r="G126">
        <f t="shared" si="3"/>
        <v>-0.5426099400102331</v>
      </c>
    </row>
    <row r="127" spans="1:7" x14ac:dyDescent="0.25">
      <c r="A127" t="s">
        <v>20</v>
      </c>
      <c r="B127">
        <v>121</v>
      </c>
      <c r="C127">
        <f t="shared" si="2"/>
        <v>-0.57611368704261834</v>
      </c>
      <c r="E127" t="s">
        <v>14</v>
      </c>
      <c r="F127">
        <v>64</v>
      </c>
      <c r="G127">
        <f t="shared" si="3"/>
        <v>-0.5426099400102331</v>
      </c>
    </row>
    <row r="128" spans="1:7" x14ac:dyDescent="0.25">
      <c r="A128" t="s">
        <v>20</v>
      </c>
      <c r="B128">
        <v>122</v>
      </c>
      <c r="C128">
        <f t="shared" si="2"/>
        <v>-0.57532464899431901</v>
      </c>
      <c r="E128" t="s">
        <v>14</v>
      </c>
      <c r="F128">
        <v>64</v>
      </c>
      <c r="G128">
        <f t="shared" si="3"/>
        <v>-0.5426099400102331</v>
      </c>
    </row>
    <row r="129" spans="1:7" x14ac:dyDescent="0.25">
      <c r="A129" t="s">
        <v>20</v>
      </c>
      <c r="B129">
        <v>122</v>
      </c>
      <c r="C129">
        <f t="shared" si="2"/>
        <v>-0.57532464899431901</v>
      </c>
      <c r="E129" t="s">
        <v>14</v>
      </c>
      <c r="F129">
        <v>65</v>
      </c>
      <c r="G129">
        <f t="shared" si="3"/>
        <v>-0.54156969089946294</v>
      </c>
    </row>
    <row r="130" spans="1:7" x14ac:dyDescent="0.25">
      <c r="A130" t="s">
        <v>20</v>
      </c>
      <c r="B130">
        <v>122</v>
      </c>
      <c r="C130">
        <f t="shared" si="2"/>
        <v>-0.57532464899431901</v>
      </c>
      <c r="E130" t="s">
        <v>14</v>
      </c>
      <c r="F130">
        <v>65</v>
      </c>
      <c r="G130">
        <f t="shared" si="3"/>
        <v>-0.54156969089946294</v>
      </c>
    </row>
    <row r="131" spans="1:7" x14ac:dyDescent="0.25">
      <c r="A131" t="s">
        <v>20</v>
      </c>
      <c r="B131">
        <v>122</v>
      </c>
      <c r="C131">
        <f t="shared" ref="C131:C194" si="4">(B131-$J$2)/$J$7</f>
        <v>-0.57532464899431901</v>
      </c>
      <c r="E131" t="s">
        <v>14</v>
      </c>
      <c r="F131">
        <v>67</v>
      </c>
      <c r="G131">
        <f t="shared" ref="G131:G194" si="5">(F131-$M$2)/$M$7</f>
        <v>-0.53948919267792239</v>
      </c>
    </row>
    <row r="132" spans="1:7" x14ac:dyDescent="0.25">
      <c r="A132" t="s">
        <v>20</v>
      </c>
      <c r="B132">
        <v>123</v>
      </c>
      <c r="C132">
        <f t="shared" si="4"/>
        <v>-0.57453561094601957</v>
      </c>
      <c r="E132" t="s">
        <v>14</v>
      </c>
      <c r="F132">
        <v>67</v>
      </c>
      <c r="G132">
        <f t="shared" si="5"/>
        <v>-0.53948919267792239</v>
      </c>
    </row>
    <row r="133" spans="1:7" x14ac:dyDescent="0.25">
      <c r="A133" t="s">
        <v>20</v>
      </c>
      <c r="B133">
        <v>123</v>
      </c>
      <c r="C133">
        <f t="shared" si="4"/>
        <v>-0.57453561094601957</v>
      </c>
      <c r="E133" t="s">
        <v>14</v>
      </c>
      <c r="F133">
        <v>67</v>
      </c>
      <c r="G133">
        <f t="shared" si="5"/>
        <v>-0.53948919267792239</v>
      </c>
    </row>
    <row r="134" spans="1:7" x14ac:dyDescent="0.25">
      <c r="A134" t="s">
        <v>20</v>
      </c>
      <c r="B134">
        <v>123</v>
      </c>
      <c r="C134">
        <f t="shared" si="4"/>
        <v>-0.57453561094601957</v>
      </c>
      <c r="E134" t="s">
        <v>14</v>
      </c>
      <c r="F134">
        <v>67</v>
      </c>
      <c r="G134">
        <f t="shared" si="5"/>
        <v>-0.53948919267792239</v>
      </c>
    </row>
    <row r="135" spans="1:7" x14ac:dyDescent="0.25">
      <c r="A135" t="s">
        <v>20</v>
      </c>
      <c r="B135">
        <v>125</v>
      </c>
      <c r="C135">
        <f t="shared" si="4"/>
        <v>-0.57295753484942091</v>
      </c>
      <c r="E135" t="s">
        <v>14</v>
      </c>
      <c r="F135">
        <v>67</v>
      </c>
      <c r="G135">
        <f t="shared" si="5"/>
        <v>-0.53948919267792239</v>
      </c>
    </row>
    <row r="136" spans="1:7" x14ac:dyDescent="0.25">
      <c r="A136" t="s">
        <v>20</v>
      </c>
      <c r="B136">
        <v>126</v>
      </c>
      <c r="C136">
        <f t="shared" si="4"/>
        <v>-0.57216849680112158</v>
      </c>
      <c r="E136" t="s">
        <v>14</v>
      </c>
      <c r="F136">
        <v>67</v>
      </c>
      <c r="G136">
        <f t="shared" si="5"/>
        <v>-0.53948919267792239</v>
      </c>
    </row>
    <row r="137" spans="1:7" x14ac:dyDescent="0.25">
      <c r="A137" t="s">
        <v>20</v>
      </c>
      <c r="B137">
        <v>126</v>
      </c>
      <c r="C137">
        <f t="shared" si="4"/>
        <v>-0.57216849680112158</v>
      </c>
      <c r="E137" t="s">
        <v>14</v>
      </c>
      <c r="F137">
        <v>67</v>
      </c>
      <c r="G137">
        <f t="shared" si="5"/>
        <v>-0.53948919267792239</v>
      </c>
    </row>
    <row r="138" spans="1:7" x14ac:dyDescent="0.25">
      <c r="A138" t="s">
        <v>20</v>
      </c>
      <c r="B138">
        <v>126</v>
      </c>
      <c r="C138">
        <f t="shared" si="4"/>
        <v>-0.57216849680112158</v>
      </c>
      <c r="E138" t="s">
        <v>14</v>
      </c>
      <c r="F138">
        <v>70</v>
      </c>
      <c r="G138">
        <f t="shared" si="5"/>
        <v>-0.53636844534561168</v>
      </c>
    </row>
    <row r="139" spans="1:7" x14ac:dyDescent="0.25">
      <c r="A139" t="s">
        <v>20</v>
      </c>
      <c r="B139">
        <v>126</v>
      </c>
      <c r="C139">
        <f t="shared" si="4"/>
        <v>-0.57216849680112158</v>
      </c>
      <c r="E139" t="s">
        <v>14</v>
      </c>
      <c r="F139">
        <v>71</v>
      </c>
      <c r="G139">
        <f t="shared" si="5"/>
        <v>-0.5353281962348414</v>
      </c>
    </row>
    <row r="140" spans="1:7" x14ac:dyDescent="0.25">
      <c r="A140" t="s">
        <v>20</v>
      </c>
      <c r="B140">
        <v>126</v>
      </c>
      <c r="C140">
        <f t="shared" si="4"/>
        <v>-0.57216849680112158</v>
      </c>
      <c r="E140" t="s">
        <v>14</v>
      </c>
      <c r="F140">
        <v>73</v>
      </c>
      <c r="G140">
        <f t="shared" si="5"/>
        <v>-0.53324769801330096</v>
      </c>
    </row>
    <row r="141" spans="1:7" x14ac:dyDescent="0.25">
      <c r="A141" t="s">
        <v>20</v>
      </c>
      <c r="B141">
        <v>127</v>
      </c>
      <c r="C141">
        <f t="shared" si="4"/>
        <v>-0.57137945875282214</v>
      </c>
      <c r="E141" t="s">
        <v>14</v>
      </c>
      <c r="F141">
        <v>73</v>
      </c>
      <c r="G141">
        <f t="shared" si="5"/>
        <v>-0.53324769801330096</v>
      </c>
    </row>
    <row r="142" spans="1:7" x14ac:dyDescent="0.25">
      <c r="A142" t="s">
        <v>20</v>
      </c>
      <c r="B142">
        <v>127</v>
      </c>
      <c r="C142">
        <f t="shared" si="4"/>
        <v>-0.57137945875282214</v>
      </c>
      <c r="E142" t="s">
        <v>14</v>
      </c>
      <c r="F142">
        <v>75</v>
      </c>
      <c r="G142">
        <f t="shared" si="5"/>
        <v>-0.53116719979176041</v>
      </c>
    </row>
    <row r="143" spans="1:7" x14ac:dyDescent="0.25">
      <c r="A143" t="s">
        <v>20</v>
      </c>
      <c r="B143">
        <v>128</v>
      </c>
      <c r="C143">
        <f t="shared" si="4"/>
        <v>-0.57059042070452282</v>
      </c>
      <c r="E143" t="s">
        <v>14</v>
      </c>
      <c r="F143">
        <v>75</v>
      </c>
      <c r="G143">
        <f t="shared" si="5"/>
        <v>-0.53116719979176041</v>
      </c>
    </row>
    <row r="144" spans="1:7" x14ac:dyDescent="0.25">
      <c r="A144" t="s">
        <v>20</v>
      </c>
      <c r="B144">
        <v>128</v>
      </c>
      <c r="C144">
        <f t="shared" si="4"/>
        <v>-0.57059042070452282</v>
      </c>
      <c r="E144" t="s">
        <v>14</v>
      </c>
      <c r="F144">
        <v>75</v>
      </c>
      <c r="G144">
        <f t="shared" si="5"/>
        <v>-0.53116719979176041</v>
      </c>
    </row>
    <row r="145" spans="1:7" x14ac:dyDescent="0.25">
      <c r="A145" t="s">
        <v>20</v>
      </c>
      <c r="B145">
        <v>129</v>
      </c>
      <c r="C145">
        <f t="shared" si="4"/>
        <v>-0.56980138265622349</v>
      </c>
      <c r="E145" t="s">
        <v>14</v>
      </c>
      <c r="F145">
        <v>75</v>
      </c>
      <c r="G145">
        <f t="shared" si="5"/>
        <v>-0.53116719979176041</v>
      </c>
    </row>
    <row r="146" spans="1:7" x14ac:dyDescent="0.25">
      <c r="A146" t="s">
        <v>20</v>
      </c>
      <c r="B146">
        <v>129</v>
      </c>
      <c r="C146">
        <f t="shared" si="4"/>
        <v>-0.56980138265622349</v>
      </c>
      <c r="E146" t="s">
        <v>14</v>
      </c>
      <c r="F146">
        <v>76</v>
      </c>
      <c r="G146">
        <f t="shared" si="5"/>
        <v>-0.53012695068099025</v>
      </c>
    </row>
    <row r="147" spans="1:7" x14ac:dyDescent="0.25">
      <c r="A147" t="s">
        <v>20</v>
      </c>
      <c r="B147">
        <v>130</v>
      </c>
      <c r="C147">
        <f t="shared" si="4"/>
        <v>-0.56901234460792416</v>
      </c>
      <c r="E147" t="s">
        <v>14</v>
      </c>
      <c r="F147">
        <v>77</v>
      </c>
      <c r="G147">
        <f t="shared" si="5"/>
        <v>-0.52908670157021997</v>
      </c>
    </row>
    <row r="148" spans="1:7" x14ac:dyDescent="0.25">
      <c r="A148" t="s">
        <v>20</v>
      </c>
      <c r="B148">
        <v>130</v>
      </c>
      <c r="C148">
        <f t="shared" si="4"/>
        <v>-0.56901234460792416</v>
      </c>
      <c r="E148" t="s">
        <v>14</v>
      </c>
      <c r="F148">
        <v>77</v>
      </c>
      <c r="G148">
        <f t="shared" si="5"/>
        <v>-0.52908670157021997</v>
      </c>
    </row>
    <row r="149" spans="1:7" x14ac:dyDescent="0.25">
      <c r="A149" t="s">
        <v>20</v>
      </c>
      <c r="B149">
        <v>131</v>
      </c>
      <c r="C149">
        <f t="shared" si="4"/>
        <v>-0.56822330655962472</v>
      </c>
      <c r="E149" t="s">
        <v>14</v>
      </c>
      <c r="F149">
        <v>77</v>
      </c>
      <c r="G149">
        <f t="shared" si="5"/>
        <v>-0.52908670157021997</v>
      </c>
    </row>
    <row r="150" spans="1:7" x14ac:dyDescent="0.25">
      <c r="A150" t="s">
        <v>20</v>
      </c>
      <c r="B150">
        <v>131</v>
      </c>
      <c r="C150">
        <f t="shared" si="4"/>
        <v>-0.56822330655962472</v>
      </c>
      <c r="E150" t="s">
        <v>14</v>
      </c>
      <c r="F150">
        <v>78</v>
      </c>
      <c r="G150">
        <f t="shared" si="5"/>
        <v>-0.5280464524594497</v>
      </c>
    </row>
    <row r="151" spans="1:7" x14ac:dyDescent="0.25">
      <c r="A151" t="s">
        <v>20</v>
      </c>
      <c r="B151">
        <v>131</v>
      </c>
      <c r="C151">
        <f t="shared" si="4"/>
        <v>-0.56822330655962472</v>
      </c>
      <c r="E151" t="s">
        <v>14</v>
      </c>
      <c r="F151">
        <v>78</v>
      </c>
      <c r="G151">
        <f t="shared" si="5"/>
        <v>-0.5280464524594497</v>
      </c>
    </row>
    <row r="152" spans="1:7" x14ac:dyDescent="0.25">
      <c r="A152" t="s">
        <v>20</v>
      </c>
      <c r="B152">
        <v>131</v>
      </c>
      <c r="C152">
        <f t="shared" si="4"/>
        <v>-0.56822330655962472</v>
      </c>
      <c r="E152" t="s">
        <v>14</v>
      </c>
      <c r="F152">
        <v>79</v>
      </c>
      <c r="G152">
        <f t="shared" si="5"/>
        <v>-0.52700620334867943</v>
      </c>
    </row>
    <row r="153" spans="1:7" x14ac:dyDescent="0.25">
      <c r="A153" t="s">
        <v>20</v>
      </c>
      <c r="B153">
        <v>131</v>
      </c>
      <c r="C153">
        <f t="shared" si="4"/>
        <v>-0.56822330655962472</v>
      </c>
      <c r="E153" t="s">
        <v>14</v>
      </c>
      <c r="F153">
        <v>80</v>
      </c>
      <c r="G153">
        <f t="shared" si="5"/>
        <v>-0.52596595423790926</v>
      </c>
    </row>
    <row r="154" spans="1:7" x14ac:dyDescent="0.25">
      <c r="A154" t="s">
        <v>20</v>
      </c>
      <c r="B154">
        <v>132</v>
      </c>
      <c r="C154">
        <f t="shared" si="4"/>
        <v>-0.56743426851132539</v>
      </c>
      <c r="E154" t="s">
        <v>14</v>
      </c>
      <c r="F154">
        <v>80</v>
      </c>
      <c r="G154">
        <f t="shared" si="5"/>
        <v>-0.52596595423790926</v>
      </c>
    </row>
    <row r="155" spans="1:7" x14ac:dyDescent="0.25">
      <c r="A155" t="s">
        <v>20</v>
      </c>
      <c r="B155">
        <v>132</v>
      </c>
      <c r="C155">
        <f t="shared" si="4"/>
        <v>-0.56743426851132539</v>
      </c>
      <c r="E155" t="s">
        <v>14</v>
      </c>
      <c r="F155">
        <v>82</v>
      </c>
      <c r="G155">
        <f t="shared" si="5"/>
        <v>-0.52388545601636871</v>
      </c>
    </row>
    <row r="156" spans="1:7" x14ac:dyDescent="0.25">
      <c r="A156" t="s">
        <v>20</v>
      </c>
      <c r="B156">
        <v>132</v>
      </c>
      <c r="C156">
        <f t="shared" si="4"/>
        <v>-0.56743426851132539</v>
      </c>
      <c r="E156" t="s">
        <v>14</v>
      </c>
      <c r="F156">
        <v>83</v>
      </c>
      <c r="G156">
        <f t="shared" si="5"/>
        <v>-0.52284520690559844</v>
      </c>
    </row>
    <row r="157" spans="1:7" x14ac:dyDescent="0.25">
      <c r="A157" t="s">
        <v>20</v>
      </c>
      <c r="B157">
        <v>133</v>
      </c>
      <c r="C157">
        <f t="shared" si="4"/>
        <v>-0.56664523046302606</v>
      </c>
      <c r="E157" t="s">
        <v>14</v>
      </c>
      <c r="F157">
        <v>83</v>
      </c>
      <c r="G157">
        <f t="shared" si="5"/>
        <v>-0.52284520690559844</v>
      </c>
    </row>
    <row r="158" spans="1:7" x14ac:dyDescent="0.25">
      <c r="A158" t="s">
        <v>20</v>
      </c>
      <c r="B158">
        <v>133</v>
      </c>
      <c r="C158">
        <f t="shared" si="4"/>
        <v>-0.56664523046302606</v>
      </c>
      <c r="E158" t="s">
        <v>14</v>
      </c>
      <c r="F158">
        <v>84</v>
      </c>
      <c r="G158">
        <f t="shared" si="5"/>
        <v>-0.52180495779482827</v>
      </c>
    </row>
    <row r="159" spans="1:7" x14ac:dyDescent="0.25">
      <c r="A159" t="s">
        <v>20</v>
      </c>
      <c r="B159">
        <v>133</v>
      </c>
      <c r="C159">
        <f t="shared" si="4"/>
        <v>-0.56664523046302606</v>
      </c>
      <c r="E159" t="s">
        <v>14</v>
      </c>
      <c r="F159">
        <v>86</v>
      </c>
      <c r="G159">
        <f t="shared" si="5"/>
        <v>-0.51972445957328772</v>
      </c>
    </row>
    <row r="160" spans="1:7" x14ac:dyDescent="0.25">
      <c r="A160" t="s">
        <v>20</v>
      </c>
      <c r="B160">
        <v>134</v>
      </c>
      <c r="C160">
        <f t="shared" si="4"/>
        <v>-0.56585619241472662</v>
      </c>
      <c r="E160" t="s">
        <v>14</v>
      </c>
      <c r="F160">
        <v>86</v>
      </c>
      <c r="G160">
        <f t="shared" si="5"/>
        <v>-0.51972445957328772</v>
      </c>
    </row>
    <row r="161" spans="1:7" x14ac:dyDescent="0.25">
      <c r="A161" t="s">
        <v>20</v>
      </c>
      <c r="B161">
        <v>134</v>
      </c>
      <c r="C161">
        <f t="shared" si="4"/>
        <v>-0.56585619241472662</v>
      </c>
      <c r="E161" t="s">
        <v>14</v>
      </c>
      <c r="F161">
        <v>86</v>
      </c>
      <c r="G161">
        <f t="shared" si="5"/>
        <v>-0.51972445957328772</v>
      </c>
    </row>
    <row r="162" spans="1:7" x14ac:dyDescent="0.25">
      <c r="A162" t="s">
        <v>20</v>
      </c>
      <c r="B162">
        <v>134</v>
      </c>
      <c r="C162">
        <f t="shared" si="4"/>
        <v>-0.56585619241472662</v>
      </c>
      <c r="E162" t="s">
        <v>14</v>
      </c>
      <c r="F162">
        <v>87</v>
      </c>
      <c r="G162">
        <f t="shared" si="5"/>
        <v>-0.51868421046251756</v>
      </c>
    </row>
    <row r="163" spans="1:7" x14ac:dyDescent="0.25">
      <c r="A163" t="s">
        <v>20</v>
      </c>
      <c r="B163">
        <v>135</v>
      </c>
      <c r="C163">
        <f t="shared" si="4"/>
        <v>-0.56506715436642729</v>
      </c>
      <c r="E163" t="s">
        <v>14</v>
      </c>
      <c r="F163">
        <v>88</v>
      </c>
      <c r="G163">
        <f t="shared" si="5"/>
        <v>-0.51764396135174728</v>
      </c>
    </row>
    <row r="164" spans="1:7" x14ac:dyDescent="0.25">
      <c r="A164" t="s">
        <v>20</v>
      </c>
      <c r="B164">
        <v>135</v>
      </c>
      <c r="C164">
        <f t="shared" si="4"/>
        <v>-0.56506715436642729</v>
      </c>
      <c r="E164" t="s">
        <v>14</v>
      </c>
      <c r="F164">
        <v>91</v>
      </c>
      <c r="G164">
        <f t="shared" si="5"/>
        <v>-0.51452321401943657</v>
      </c>
    </row>
    <row r="165" spans="1:7" x14ac:dyDescent="0.25">
      <c r="A165" t="s">
        <v>20</v>
      </c>
      <c r="B165">
        <v>135</v>
      </c>
      <c r="C165">
        <f t="shared" si="4"/>
        <v>-0.56506715436642729</v>
      </c>
      <c r="E165" t="s">
        <v>14</v>
      </c>
      <c r="F165">
        <v>92</v>
      </c>
      <c r="G165">
        <f t="shared" si="5"/>
        <v>-0.5134829649086663</v>
      </c>
    </row>
    <row r="166" spans="1:7" x14ac:dyDescent="0.25">
      <c r="A166" t="s">
        <v>20</v>
      </c>
      <c r="B166">
        <v>136</v>
      </c>
      <c r="C166">
        <f t="shared" si="4"/>
        <v>-0.56427811631812796</v>
      </c>
      <c r="E166" t="s">
        <v>14</v>
      </c>
      <c r="F166">
        <v>92</v>
      </c>
      <c r="G166">
        <f t="shared" si="5"/>
        <v>-0.5134829649086663</v>
      </c>
    </row>
    <row r="167" spans="1:7" x14ac:dyDescent="0.25">
      <c r="A167" t="s">
        <v>20</v>
      </c>
      <c r="B167">
        <v>137</v>
      </c>
      <c r="C167">
        <f t="shared" si="4"/>
        <v>-0.56348907826982864</v>
      </c>
      <c r="E167" t="s">
        <v>14</v>
      </c>
      <c r="F167">
        <v>92</v>
      </c>
      <c r="G167">
        <f t="shared" si="5"/>
        <v>-0.5134829649086663</v>
      </c>
    </row>
    <row r="168" spans="1:7" x14ac:dyDescent="0.25">
      <c r="A168" t="s">
        <v>20</v>
      </c>
      <c r="B168">
        <v>137</v>
      </c>
      <c r="C168">
        <f t="shared" si="4"/>
        <v>-0.56348907826982864</v>
      </c>
      <c r="E168" t="s">
        <v>14</v>
      </c>
      <c r="F168">
        <v>94</v>
      </c>
      <c r="G168">
        <f t="shared" si="5"/>
        <v>-0.51140246668712575</v>
      </c>
    </row>
    <row r="169" spans="1:7" x14ac:dyDescent="0.25">
      <c r="A169" t="s">
        <v>20</v>
      </c>
      <c r="B169">
        <v>138</v>
      </c>
      <c r="C169">
        <f t="shared" si="4"/>
        <v>-0.5627000402215292</v>
      </c>
      <c r="E169" t="s">
        <v>14</v>
      </c>
      <c r="F169">
        <v>94</v>
      </c>
      <c r="G169">
        <f t="shared" si="5"/>
        <v>-0.51140246668712575</v>
      </c>
    </row>
    <row r="170" spans="1:7" x14ac:dyDescent="0.25">
      <c r="A170" t="s">
        <v>20</v>
      </c>
      <c r="B170">
        <v>138</v>
      </c>
      <c r="C170">
        <f t="shared" si="4"/>
        <v>-0.5627000402215292</v>
      </c>
      <c r="E170" t="s">
        <v>14</v>
      </c>
      <c r="F170">
        <v>100</v>
      </c>
      <c r="G170">
        <f t="shared" si="5"/>
        <v>-0.50516097202250432</v>
      </c>
    </row>
    <row r="171" spans="1:7" x14ac:dyDescent="0.25">
      <c r="A171" t="s">
        <v>20</v>
      </c>
      <c r="B171">
        <v>138</v>
      </c>
      <c r="C171">
        <f t="shared" si="4"/>
        <v>-0.5627000402215292</v>
      </c>
      <c r="E171" t="s">
        <v>14</v>
      </c>
      <c r="F171">
        <v>101</v>
      </c>
      <c r="G171">
        <f t="shared" si="5"/>
        <v>-0.50412072291173404</v>
      </c>
    </row>
    <row r="172" spans="1:7" x14ac:dyDescent="0.25">
      <c r="A172" t="s">
        <v>20</v>
      </c>
      <c r="B172">
        <v>139</v>
      </c>
      <c r="C172">
        <f t="shared" si="4"/>
        <v>-0.56191100217322987</v>
      </c>
      <c r="E172" t="s">
        <v>14</v>
      </c>
      <c r="F172">
        <v>102</v>
      </c>
      <c r="G172">
        <f t="shared" si="5"/>
        <v>-0.50308047380096388</v>
      </c>
    </row>
    <row r="173" spans="1:7" x14ac:dyDescent="0.25">
      <c r="A173" t="s">
        <v>20</v>
      </c>
      <c r="B173">
        <v>139</v>
      </c>
      <c r="C173">
        <f t="shared" si="4"/>
        <v>-0.56191100217322987</v>
      </c>
      <c r="E173" t="s">
        <v>14</v>
      </c>
      <c r="F173">
        <v>104</v>
      </c>
      <c r="G173">
        <f t="shared" si="5"/>
        <v>-0.50099997557942333</v>
      </c>
    </row>
    <row r="174" spans="1:7" x14ac:dyDescent="0.25">
      <c r="A174" t="s">
        <v>20</v>
      </c>
      <c r="B174">
        <v>140</v>
      </c>
      <c r="C174">
        <f t="shared" si="4"/>
        <v>-0.56112196412493054</v>
      </c>
      <c r="E174" t="s">
        <v>14</v>
      </c>
      <c r="F174">
        <v>105</v>
      </c>
      <c r="G174">
        <f t="shared" si="5"/>
        <v>-0.49995972646865311</v>
      </c>
    </row>
    <row r="175" spans="1:7" x14ac:dyDescent="0.25">
      <c r="A175" t="s">
        <v>20</v>
      </c>
      <c r="B175">
        <v>140</v>
      </c>
      <c r="C175">
        <f t="shared" si="4"/>
        <v>-0.56112196412493054</v>
      </c>
      <c r="E175" t="s">
        <v>14</v>
      </c>
      <c r="F175">
        <v>105</v>
      </c>
      <c r="G175">
        <f t="shared" si="5"/>
        <v>-0.49995972646865311</v>
      </c>
    </row>
    <row r="176" spans="1:7" x14ac:dyDescent="0.25">
      <c r="A176" t="s">
        <v>20</v>
      </c>
      <c r="B176">
        <v>140</v>
      </c>
      <c r="C176">
        <f t="shared" si="4"/>
        <v>-0.56112196412493054</v>
      </c>
      <c r="E176" t="s">
        <v>14</v>
      </c>
      <c r="F176">
        <v>106</v>
      </c>
      <c r="G176">
        <f t="shared" si="5"/>
        <v>-0.49891947735788283</v>
      </c>
    </row>
    <row r="177" spans="1:7" x14ac:dyDescent="0.25">
      <c r="A177" t="s">
        <v>20</v>
      </c>
      <c r="B177">
        <v>142</v>
      </c>
      <c r="C177">
        <f t="shared" si="4"/>
        <v>-0.55954388802833177</v>
      </c>
      <c r="E177" t="s">
        <v>14</v>
      </c>
      <c r="F177">
        <v>107</v>
      </c>
      <c r="G177">
        <f t="shared" si="5"/>
        <v>-0.49787922824711262</v>
      </c>
    </row>
    <row r="178" spans="1:7" x14ac:dyDescent="0.25">
      <c r="A178" t="s">
        <v>20</v>
      </c>
      <c r="B178">
        <v>142</v>
      </c>
      <c r="C178">
        <f t="shared" si="4"/>
        <v>-0.55954388802833177</v>
      </c>
      <c r="E178" t="s">
        <v>14</v>
      </c>
      <c r="F178">
        <v>108</v>
      </c>
      <c r="G178">
        <f t="shared" si="5"/>
        <v>-0.49683897913634234</v>
      </c>
    </row>
    <row r="179" spans="1:7" x14ac:dyDescent="0.25">
      <c r="A179" t="s">
        <v>20</v>
      </c>
      <c r="B179">
        <v>142</v>
      </c>
      <c r="C179">
        <f t="shared" si="4"/>
        <v>-0.55954388802833177</v>
      </c>
      <c r="E179" t="s">
        <v>14</v>
      </c>
      <c r="F179">
        <v>111</v>
      </c>
      <c r="G179">
        <f t="shared" si="5"/>
        <v>-0.49371823180403163</v>
      </c>
    </row>
    <row r="180" spans="1:7" x14ac:dyDescent="0.25">
      <c r="A180" t="s">
        <v>20</v>
      </c>
      <c r="B180">
        <v>142</v>
      </c>
      <c r="C180">
        <f t="shared" si="4"/>
        <v>-0.55954388802833177</v>
      </c>
      <c r="E180" t="s">
        <v>14</v>
      </c>
      <c r="F180">
        <v>112</v>
      </c>
      <c r="G180">
        <f t="shared" si="5"/>
        <v>-0.49267798269326141</v>
      </c>
    </row>
    <row r="181" spans="1:7" x14ac:dyDescent="0.25">
      <c r="A181" t="s">
        <v>20</v>
      </c>
      <c r="B181">
        <v>143</v>
      </c>
      <c r="C181">
        <f t="shared" si="4"/>
        <v>-0.55875484998003244</v>
      </c>
      <c r="E181" t="s">
        <v>14</v>
      </c>
      <c r="F181">
        <v>112</v>
      </c>
      <c r="G181">
        <f t="shared" si="5"/>
        <v>-0.49267798269326141</v>
      </c>
    </row>
    <row r="182" spans="1:7" x14ac:dyDescent="0.25">
      <c r="A182" t="s">
        <v>20</v>
      </c>
      <c r="B182">
        <v>144</v>
      </c>
      <c r="C182">
        <f t="shared" si="4"/>
        <v>-0.55796581193173311</v>
      </c>
      <c r="E182" t="s">
        <v>14</v>
      </c>
      <c r="F182">
        <v>113</v>
      </c>
      <c r="G182">
        <f t="shared" si="5"/>
        <v>-0.49163773358249113</v>
      </c>
    </row>
    <row r="183" spans="1:7" x14ac:dyDescent="0.25">
      <c r="A183" t="s">
        <v>20</v>
      </c>
      <c r="B183">
        <v>144</v>
      </c>
      <c r="C183">
        <f t="shared" si="4"/>
        <v>-0.55796581193173311</v>
      </c>
      <c r="E183" t="s">
        <v>14</v>
      </c>
      <c r="F183">
        <v>114</v>
      </c>
      <c r="G183">
        <f t="shared" si="5"/>
        <v>-0.49059748447172091</v>
      </c>
    </row>
    <row r="184" spans="1:7" x14ac:dyDescent="0.25">
      <c r="A184" t="s">
        <v>20</v>
      </c>
      <c r="B184">
        <v>144</v>
      </c>
      <c r="C184">
        <f t="shared" si="4"/>
        <v>-0.55796581193173311</v>
      </c>
      <c r="E184" t="s">
        <v>14</v>
      </c>
      <c r="F184">
        <v>115</v>
      </c>
      <c r="G184">
        <f t="shared" si="5"/>
        <v>-0.48955723536095064</v>
      </c>
    </row>
    <row r="185" spans="1:7" x14ac:dyDescent="0.25">
      <c r="A185" t="s">
        <v>20</v>
      </c>
      <c r="B185">
        <v>144</v>
      </c>
      <c r="C185">
        <f t="shared" si="4"/>
        <v>-0.55796581193173311</v>
      </c>
      <c r="E185" t="s">
        <v>14</v>
      </c>
      <c r="F185">
        <v>117</v>
      </c>
      <c r="G185">
        <f t="shared" si="5"/>
        <v>-0.48747673713941014</v>
      </c>
    </row>
    <row r="186" spans="1:7" x14ac:dyDescent="0.25">
      <c r="A186" t="s">
        <v>20</v>
      </c>
      <c r="B186">
        <v>146</v>
      </c>
      <c r="C186">
        <f t="shared" si="4"/>
        <v>-0.55638773583513434</v>
      </c>
      <c r="E186" t="s">
        <v>14</v>
      </c>
      <c r="F186">
        <v>118</v>
      </c>
      <c r="G186">
        <f t="shared" si="5"/>
        <v>-0.48643648802863992</v>
      </c>
    </row>
    <row r="187" spans="1:7" x14ac:dyDescent="0.25">
      <c r="A187" t="s">
        <v>20</v>
      </c>
      <c r="B187">
        <v>147</v>
      </c>
      <c r="C187">
        <f t="shared" si="4"/>
        <v>-0.55559869778683502</v>
      </c>
      <c r="E187" t="s">
        <v>14</v>
      </c>
      <c r="F187">
        <v>120</v>
      </c>
      <c r="G187">
        <f t="shared" si="5"/>
        <v>-0.48435598980709943</v>
      </c>
    </row>
    <row r="188" spans="1:7" x14ac:dyDescent="0.25">
      <c r="A188" t="s">
        <v>20</v>
      </c>
      <c r="B188">
        <v>147</v>
      </c>
      <c r="C188">
        <f t="shared" si="4"/>
        <v>-0.55559869778683502</v>
      </c>
      <c r="E188" t="s">
        <v>14</v>
      </c>
      <c r="F188">
        <v>120</v>
      </c>
      <c r="G188">
        <f t="shared" si="5"/>
        <v>-0.48435598980709943</v>
      </c>
    </row>
    <row r="189" spans="1:7" x14ac:dyDescent="0.25">
      <c r="A189" t="s">
        <v>20</v>
      </c>
      <c r="B189">
        <v>147</v>
      </c>
      <c r="C189">
        <f t="shared" si="4"/>
        <v>-0.55559869778683502</v>
      </c>
      <c r="E189" t="s">
        <v>14</v>
      </c>
      <c r="F189">
        <v>121</v>
      </c>
      <c r="G189">
        <f t="shared" si="5"/>
        <v>-0.48331574069632915</v>
      </c>
    </row>
    <row r="190" spans="1:7" x14ac:dyDescent="0.25">
      <c r="A190" t="s">
        <v>20</v>
      </c>
      <c r="B190">
        <v>148</v>
      </c>
      <c r="C190">
        <f t="shared" si="4"/>
        <v>-0.55480965973853569</v>
      </c>
      <c r="E190" t="s">
        <v>14</v>
      </c>
      <c r="F190">
        <v>127</v>
      </c>
      <c r="G190">
        <f t="shared" si="5"/>
        <v>-0.47707424603170773</v>
      </c>
    </row>
    <row r="191" spans="1:7" x14ac:dyDescent="0.25">
      <c r="A191" t="s">
        <v>20</v>
      </c>
      <c r="B191">
        <v>148</v>
      </c>
      <c r="C191">
        <f t="shared" si="4"/>
        <v>-0.55480965973853569</v>
      </c>
      <c r="E191" t="s">
        <v>14</v>
      </c>
      <c r="F191">
        <v>128</v>
      </c>
      <c r="G191">
        <f t="shared" si="5"/>
        <v>-0.47603399692093745</v>
      </c>
    </row>
    <row r="192" spans="1:7" x14ac:dyDescent="0.25">
      <c r="A192" t="s">
        <v>20</v>
      </c>
      <c r="B192">
        <v>149</v>
      </c>
      <c r="C192">
        <f t="shared" si="4"/>
        <v>-0.55402062169023625</v>
      </c>
      <c r="E192" t="s">
        <v>14</v>
      </c>
      <c r="F192">
        <v>130</v>
      </c>
      <c r="G192">
        <f t="shared" si="5"/>
        <v>-0.47395349869939696</v>
      </c>
    </row>
    <row r="193" spans="1:7" x14ac:dyDescent="0.25">
      <c r="A193" t="s">
        <v>20</v>
      </c>
      <c r="B193">
        <v>149</v>
      </c>
      <c r="C193">
        <f t="shared" si="4"/>
        <v>-0.55402062169023625</v>
      </c>
      <c r="E193" t="s">
        <v>14</v>
      </c>
      <c r="F193">
        <v>131</v>
      </c>
      <c r="G193">
        <f t="shared" si="5"/>
        <v>-0.47291324958862674</v>
      </c>
    </row>
    <row r="194" spans="1:7" x14ac:dyDescent="0.25">
      <c r="A194" t="s">
        <v>20</v>
      </c>
      <c r="B194">
        <v>150</v>
      </c>
      <c r="C194">
        <f t="shared" si="4"/>
        <v>-0.55323158364193692</v>
      </c>
      <c r="E194" t="s">
        <v>14</v>
      </c>
      <c r="F194">
        <v>132</v>
      </c>
      <c r="G194">
        <f t="shared" si="5"/>
        <v>-0.47187300047785646</v>
      </c>
    </row>
    <row r="195" spans="1:7" x14ac:dyDescent="0.25">
      <c r="A195" t="s">
        <v>20</v>
      </c>
      <c r="B195">
        <v>150</v>
      </c>
      <c r="C195">
        <f t="shared" ref="C195:C258" si="6">(B195-$J$2)/$J$7</f>
        <v>-0.55323158364193692</v>
      </c>
      <c r="E195" t="s">
        <v>14</v>
      </c>
      <c r="F195">
        <v>133</v>
      </c>
      <c r="G195">
        <f t="shared" ref="G195:G258" si="7">(F195-$M$2)/$M$7</f>
        <v>-0.47083275136708624</v>
      </c>
    </row>
    <row r="196" spans="1:7" x14ac:dyDescent="0.25">
      <c r="A196" t="s">
        <v>20</v>
      </c>
      <c r="B196">
        <v>154</v>
      </c>
      <c r="C196">
        <f t="shared" si="6"/>
        <v>-0.55007543144873949</v>
      </c>
      <c r="E196" t="s">
        <v>14</v>
      </c>
      <c r="F196">
        <v>133</v>
      </c>
      <c r="G196">
        <f t="shared" si="7"/>
        <v>-0.47083275136708624</v>
      </c>
    </row>
    <row r="197" spans="1:7" x14ac:dyDescent="0.25">
      <c r="A197" t="s">
        <v>20</v>
      </c>
      <c r="B197">
        <v>154</v>
      </c>
      <c r="C197">
        <f t="shared" si="6"/>
        <v>-0.55007543144873949</v>
      </c>
      <c r="E197" t="s">
        <v>14</v>
      </c>
      <c r="F197">
        <v>136</v>
      </c>
      <c r="G197">
        <f t="shared" si="7"/>
        <v>-0.46771200403477553</v>
      </c>
    </row>
    <row r="198" spans="1:7" x14ac:dyDescent="0.25">
      <c r="A198" t="s">
        <v>20</v>
      </c>
      <c r="B198">
        <v>154</v>
      </c>
      <c r="C198">
        <f t="shared" si="6"/>
        <v>-0.55007543144873949</v>
      </c>
      <c r="E198" t="s">
        <v>14</v>
      </c>
      <c r="F198">
        <v>137</v>
      </c>
      <c r="G198">
        <f t="shared" si="7"/>
        <v>-0.46667175492400526</v>
      </c>
    </row>
    <row r="199" spans="1:7" x14ac:dyDescent="0.25">
      <c r="A199" t="s">
        <v>20</v>
      </c>
      <c r="B199">
        <v>154</v>
      </c>
      <c r="C199">
        <f t="shared" si="6"/>
        <v>-0.55007543144873949</v>
      </c>
      <c r="E199" t="s">
        <v>14</v>
      </c>
      <c r="F199">
        <v>141</v>
      </c>
      <c r="G199">
        <f t="shared" si="7"/>
        <v>-0.46251075848092427</v>
      </c>
    </row>
    <row r="200" spans="1:7" x14ac:dyDescent="0.25">
      <c r="A200" t="s">
        <v>20</v>
      </c>
      <c r="B200">
        <v>155</v>
      </c>
      <c r="C200">
        <f t="shared" si="6"/>
        <v>-0.54928639340044016</v>
      </c>
      <c r="E200" t="s">
        <v>14</v>
      </c>
      <c r="F200">
        <v>143</v>
      </c>
      <c r="G200">
        <f t="shared" si="7"/>
        <v>-0.46043026025938377</v>
      </c>
    </row>
    <row r="201" spans="1:7" x14ac:dyDescent="0.25">
      <c r="A201" t="s">
        <v>20</v>
      </c>
      <c r="B201">
        <v>155</v>
      </c>
      <c r="C201">
        <f t="shared" si="6"/>
        <v>-0.54928639340044016</v>
      </c>
      <c r="E201" t="s">
        <v>14</v>
      </c>
      <c r="F201">
        <v>147</v>
      </c>
      <c r="G201">
        <f t="shared" si="7"/>
        <v>-0.45626926381630284</v>
      </c>
    </row>
    <row r="202" spans="1:7" x14ac:dyDescent="0.25">
      <c r="A202" t="s">
        <v>20</v>
      </c>
      <c r="B202">
        <v>155</v>
      </c>
      <c r="C202">
        <f t="shared" si="6"/>
        <v>-0.54928639340044016</v>
      </c>
      <c r="E202" t="s">
        <v>14</v>
      </c>
      <c r="F202">
        <v>151</v>
      </c>
      <c r="G202">
        <f t="shared" si="7"/>
        <v>-0.45210826737322185</v>
      </c>
    </row>
    <row r="203" spans="1:7" x14ac:dyDescent="0.25">
      <c r="A203" t="s">
        <v>20</v>
      </c>
      <c r="B203">
        <v>155</v>
      </c>
      <c r="C203">
        <f t="shared" si="6"/>
        <v>-0.54928639340044016</v>
      </c>
      <c r="E203" t="s">
        <v>14</v>
      </c>
      <c r="F203">
        <v>154</v>
      </c>
      <c r="G203">
        <f t="shared" si="7"/>
        <v>-0.44898752004091108</v>
      </c>
    </row>
    <row r="204" spans="1:7" x14ac:dyDescent="0.25">
      <c r="A204" t="s">
        <v>20</v>
      </c>
      <c r="B204">
        <v>156</v>
      </c>
      <c r="C204">
        <f t="shared" si="6"/>
        <v>-0.54849735535214084</v>
      </c>
      <c r="E204" t="s">
        <v>14</v>
      </c>
      <c r="F204">
        <v>156</v>
      </c>
      <c r="G204">
        <f t="shared" si="7"/>
        <v>-0.44690702181937059</v>
      </c>
    </row>
    <row r="205" spans="1:7" x14ac:dyDescent="0.25">
      <c r="A205" t="s">
        <v>20</v>
      </c>
      <c r="B205">
        <v>156</v>
      </c>
      <c r="C205">
        <f t="shared" si="6"/>
        <v>-0.54849735535214084</v>
      </c>
      <c r="E205" t="s">
        <v>14</v>
      </c>
      <c r="F205">
        <v>157</v>
      </c>
      <c r="G205">
        <f t="shared" si="7"/>
        <v>-0.44586677270860037</v>
      </c>
    </row>
    <row r="206" spans="1:7" x14ac:dyDescent="0.25">
      <c r="A206" t="s">
        <v>20</v>
      </c>
      <c r="B206">
        <v>157</v>
      </c>
      <c r="C206">
        <f t="shared" si="6"/>
        <v>-0.5477083173038414</v>
      </c>
      <c r="E206" t="s">
        <v>14</v>
      </c>
      <c r="F206">
        <v>162</v>
      </c>
      <c r="G206">
        <f t="shared" si="7"/>
        <v>-0.44066552715474916</v>
      </c>
    </row>
    <row r="207" spans="1:7" x14ac:dyDescent="0.25">
      <c r="A207" t="s">
        <v>20</v>
      </c>
      <c r="B207">
        <v>157</v>
      </c>
      <c r="C207">
        <f t="shared" si="6"/>
        <v>-0.5477083173038414</v>
      </c>
      <c r="E207" t="s">
        <v>14</v>
      </c>
      <c r="F207">
        <v>168</v>
      </c>
      <c r="G207">
        <f t="shared" si="7"/>
        <v>-0.43442403249012768</v>
      </c>
    </row>
    <row r="208" spans="1:7" x14ac:dyDescent="0.25">
      <c r="A208" t="s">
        <v>20</v>
      </c>
      <c r="B208">
        <v>157</v>
      </c>
      <c r="C208">
        <f t="shared" si="6"/>
        <v>-0.5477083173038414</v>
      </c>
      <c r="E208" t="s">
        <v>14</v>
      </c>
      <c r="F208">
        <v>180</v>
      </c>
      <c r="G208">
        <f t="shared" si="7"/>
        <v>-0.42194104316088471</v>
      </c>
    </row>
    <row r="209" spans="1:7" x14ac:dyDescent="0.25">
      <c r="A209" t="s">
        <v>20</v>
      </c>
      <c r="B209">
        <v>157</v>
      </c>
      <c r="C209">
        <f t="shared" si="6"/>
        <v>-0.5477083173038414</v>
      </c>
      <c r="E209" t="s">
        <v>14</v>
      </c>
      <c r="F209">
        <v>181</v>
      </c>
      <c r="G209">
        <f t="shared" si="7"/>
        <v>-0.42090079405011449</v>
      </c>
    </row>
    <row r="210" spans="1:7" x14ac:dyDescent="0.25">
      <c r="A210" t="s">
        <v>20</v>
      </c>
      <c r="B210">
        <v>157</v>
      </c>
      <c r="C210">
        <f t="shared" si="6"/>
        <v>-0.5477083173038414</v>
      </c>
      <c r="E210" t="s">
        <v>14</v>
      </c>
      <c r="F210">
        <v>183</v>
      </c>
      <c r="G210">
        <f t="shared" si="7"/>
        <v>-0.418820295828574</v>
      </c>
    </row>
    <row r="211" spans="1:7" x14ac:dyDescent="0.25">
      <c r="A211" t="s">
        <v>20</v>
      </c>
      <c r="B211">
        <v>158</v>
      </c>
      <c r="C211">
        <f t="shared" si="6"/>
        <v>-0.54691927925554207</v>
      </c>
      <c r="E211" t="s">
        <v>14</v>
      </c>
      <c r="F211">
        <v>186</v>
      </c>
      <c r="G211">
        <f t="shared" si="7"/>
        <v>-0.41569954849626328</v>
      </c>
    </row>
    <row r="212" spans="1:7" x14ac:dyDescent="0.25">
      <c r="A212" t="s">
        <v>20</v>
      </c>
      <c r="B212">
        <v>158</v>
      </c>
      <c r="C212">
        <f t="shared" si="6"/>
        <v>-0.54691927925554207</v>
      </c>
      <c r="E212" t="s">
        <v>14</v>
      </c>
      <c r="F212">
        <v>191</v>
      </c>
      <c r="G212">
        <f t="shared" si="7"/>
        <v>-0.41049830294241202</v>
      </c>
    </row>
    <row r="213" spans="1:7" x14ac:dyDescent="0.25">
      <c r="A213" t="s">
        <v>20</v>
      </c>
      <c r="B213">
        <v>159</v>
      </c>
      <c r="C213">
        <f t="shared" si="6"/>
        <v>-0.54613024120724274</v>
      </c>
      <c r="E213" t="s">
        <v>14</v>
      </c>
      <c r="F213">
        <v>191</v>
      </c>
      <c r="G213">
        <f t="shared" si="7"/>
        <v>-0.41049830294241202</v>
      </c>
    </row>
    <row r="214" spans="1:7" x14ac:dyDescent="0.25">
      <c r="A214" t="s">
        <v>20</v>
      </c>
      <c r="B214">
        <v>159</v>
      </c>
      <c r="C214">
        <f t="shared" si="6"/>
        <v>-0.54613024120724274</v>
      </c>
      <c r="E214" t="s">
        <v>14</v>
      </c>
      <c r="F214">
        <v>200</v>
      </c>
      <c r="G214">
        <f t="shared" si="7"/>
        <v>-0.40113606094547982</v>
      </c>
    </row>
    <row r="215" spans="1:7" x14ac:dyDescent="0.25">
      <c r="A215" t="s">
        <v>20</v>
      </c>
      <c r="B215">
        <v>159</v>
      </c>
      <c r="C215">
        <f t="shared" si="6"/>
        <v>-0.54613024120724274</v>
      </c>
      <c r="E215" t="s">
        <v>14</v>
      </c>
      <c r="F215">
        <v>210</v>
      </c>
      <c r="G215">
        <f t="shared" si="7"/>
        <v>-0.39073356983777741</v>
      </c>
    </row>
    <row r="216" spans="1:7" x14ac:dyDescent="0.25">
      <c r="A216" t="s">
        <v>20</v>
      </c>
      <c r="B216">
        <v>160</v>
      </c>
      <c r="C216">
        <f t="shared" si="6"/>
        <v>-0.5453412031589433</v>
      </c>
      <c r="E216" t="s">
        <v>14</v>
      </c>
      <c r="F216">
        <v>210</v>
      </c>
      <c r="G216">
        <f t="shared" si="7"/>
        <v>-0.39073356983777741</v>
      </c>
    </row>
    <row r="217" spans="1:7" x14ac:dyDescent="0.25">
      <c r="A217" t="s">
        <v>20</v>
      </c>
      <c r="B217">
        <v>160</v>
      </c>
      <c r="C217">
        <f t="shared" si="6"/>
        <v>-0.5453412031589433</v>
      </c>
      <c r="E217" t="s">
        <v>14</v>
      </c>
      <c r="F217">
        <v>225</v>
      </c>
      <c r="G217">
        <f t="shared" si="7"/>
        <v>-0.37512983317622373</v>
      </c>
    </row>
    <row r="218" spans="1:7" x14ac:dyDescent="0.25">
      <c r="A218" t="s">
        <v>20</v>
      </c>
      <c r="B218">
        <v>161</v>
      </c>
      <c r="C218">
        <f t="shared" si="6"/>
        <v>-0.54455216511064397</v>
      </c>
      <c r="E218" t="s">
        <v>14</v>
      </c>
      <c r="F218">
        <v>226</v>
      </c>
      <c r="G218">
        <f t="shared" si="7"/>
        <v>-0.37408958406545345</v>
      </c>
    </row>
    <row r="219" spans="1:7" x14ac:dyDescent="0.25">
      <c r="A219" t="s">
        <v>20</v>
      </c>
      <c r="B219">
        <v>163</v>
      </c>
      <c r="C219">
        <f t="shared" si="6"/>
        <v>-0.54297408901404531</v>
      </c>
      <c r="E219" t="s">
        <v>14</v>
      </c>
      <c r="F219">
        <v>243</v>
      </c>
      <c r="G219">
        <f t="shared" si="7"/>
        <v>-0.35640534918235933</v>
      </c>
    </row>
    <row r="220" spans="1:7" x14ac:dyDescent="0.25">
      <c r="A220" t="s">
        <v>20</v>
      </c>
      <c r="B220">
        <v>163</v>
      </c>
      <c r="C220">
        <f t="shared" si="6"/>
        <v>-0.54297408901404531</v>
      </c>
      <c r="E220" t="s">
        <v>14</v>
      </c>
      <c r="F220">
        <v>243</v>
      </c>
      <c r="G220">
        <f t="shared" si="7"/>
        <v>-0.35640534918235933</v>
      </c>
    </row>
    <row r="221" spans="1:7" x14ac:dyDescent="0.25">
      <c r="A221" t="s">
        <v>20</v>
      </c>
      <c r="B221">
        <v>164</v>
      </c>
      <c r="C221">
        <f t="shared" si="6"/>
        <v>-0.54218505096574587</v>
      </c>
      <c r="E221" t="s">
        <v>14</v>
      </c>
      <c r="F221">
        <v>245</v>
      </c>
      <c r="G221">
        <f t="shared" si="7"/>
        <v>-0.35432485096081884</v>
      </c>
    </row>
    <row r="222" spans="1:7" x14ac:dyDescent="0.25">
      <c r="A222" t="s">
        <v>20</v>
      </c>
      <c r="B222">
        <v>164</v>
      </c>
      <c r="C222">
        <f t="shared" si="6"/>
        <v>-0.54218505096574587</v>
      </c>
      <c r="E222" t="s">
        <v>14</v>
      </c>
      <c r="F222">
        <v>245</v>
      </c>
      <c r="G222">
        <f t="shared" si="7"/>
        <v>-0.35432485096081884</v>
      </c>
    </row>
    <row r="223" spans="1:7" x14ac:dyDescent="0.25">
      <c r="A223" t="s">
        <v>20</v>
      </c>
      <c r="B223">
        <v>164</v>
      </c>
      <c r="C223">
        <f t="shared" si="6"/>
        <v>-0.54218505096574587</v>
      </c>
      <c r="E223" t="s">
        <v>14</v>
      </c>
      <c r="F223">
        <v>248</v>
      </c>
      <c r="G223">
        <f t="shared" si="7"/>
        <v>-0.35120410362850807</v>
      </c>
    </row>
    <row r="224" spans="1:7" x14ac:dyDescent="0.25">
      <c r="A224" t="s">
        <v>20</v>
      </c>
      <c r="B224">
        <v>164</v>
      </c>
      <c r="C224">
        <f t="shared" si="6"/>
        <v>-0.54218505096574587</v>
      </c>
      <c r="E224" t="s">
        <v>14</v>
      </c>
      <c r="F224">
        <v>252</v>
      </c>
      <c r="G224">
        <f t="shared" si="7"/>
        <v>-0.34704310718542708</v>
      </c>
    </row>
    <row r="225" spans="1:7" x14ac:dyDescent="0.25">
      <c r="A225" t="s">
        <v>20</v>
      </c>
      <c r="B225">
        <v>164</v>
      </c>
      <c r="C225">
        <f t="shared" si="6"/>
        <v>-0.54218505096574587</v>
      </c>
      <c r="E225" t="s">
        <v>14</v>
      </c>
      <c r="F225">
        <v>253</v>
      </c>
      <c r="G225">
        <f t="shared" si="7"/>
        <v>-0.34600285807465686</v>
      </c>
    </row>
    <row r="226" spans="1:7" x14ac:dyDescent="0.25">
      <c r="A226" t="s">
        <v>20</v>
      </c>
      <c r="B226">
        <v>165</v>
      </c>
      <c r="C226">
        <f t="shared" si="6"/>
        <v>-0.54139601291744655</v>
      </c>
      <c r="E226" t="s">
        <v>14</v>
      </c>
      <c r="F226">
        <v>257</v>
      </c>
      <c r="G226">
        <f t="shared" si="7"/>
        <v>-0.34184186163157587</v>
      </c>
    </row>
    <row r="227" spans="1:7" x14ac:dyDescent="0.25">
      <c r="A227" t="s">
        <v>20</v>
      </c>
      <c r="B227">
        <v>165</v>
      </c>
      <c r="C227">
        <f t="shared" si="6"/>
        <v>-0.54139601291744655</v>
      </c>
      <c r="E227" t="s">
        <v>14</v>
      </c>
      <c r="F227">
        <v>263</v>
      </c>
      <c r="G227">
        <f t="shared" si="7"/>
        <v>-0.33560036696695439</v>
      </c>
    </row>
    <row r="228" spans="1:7" x14ac:dyDescent="0.25">
      <c r="A228" t="s">
        <v>20</v>
      </c>
      <c r="B228">
        <v>165</v>
      </c>
      <c r="C228">
        <f t="shared" si="6"/>
        <v>-0.54139601291744655</v>
      </c>
      <c r="E228" t="s">
        <v>14</v>
      </c>
      <c r="F228">
        <v>296</v>
      </c>
      <c r="G228">
        <f t="shared" si="7"/>
        <v>-0.30127214631153632</v>
      </c>
    </row>
    <row r="229" spans="1:7" x14ac:dyDescent="0.25">
      <c r="A229" t="s">
        <v>20</v>
      </c>
      <c r="B229">
        <v>165</v>
      </c>
      <c r="C229">
        <f t="shared" si="6"/>
        <v>-0.54139601291744655</v>
      </c>
      <c r="E229" t="s">
        <v>14</v>
      </c>
      <c r="F229">
        <v>326</v>
      </c>
      <c r="G229">
        <f t="shared" si="7"/>
        <v>-0.27006467298842896</v>
      </c>
    </row>
    <row r="230" spans="1:7" x14ac:dyDescent="0.25">
      <c r="A230" t="s">
        <v>20</v>
      </c>
      <c r="B230">
        <v>166</v>
      </c>
      <c r="C230">
        <f t="shared" si="6"/>
        <v>-0.54060697486914722</v>
      </c>
      <c r="E230" t="s">
        <v>14</v>
      </c>
      <c r="F230">
        <v>328</v>
      </c>
      <c r="G230">
        <f t="shared" si="7"/>
        <v>-0.26798417476688852</v>
      </c>
    </row>
    <row r="231" spans="1:7" x14ac:dyDescent="0.25">
      <c r="A231" t="s">
        <v>20</v>
      </c>
      <c r="B231">
        <v>168</v>
      </c>
      <c r="C231">
        <f t="shared" si="6"/>
        <v>-0.53902889877254845</v>
      </c>
      <c r="E231" t="s">
        <v>14</v>
      </c>
      <c r="F231">
        <v>331</v>
      </c>
      <c r="G231">
        <f t="shared" si="7"/>
        <v>-0.26486342743457775</v>
      </c>
    </row>
    <row r="232" spans="1:7" x14ac:dyDescent="0.25">
      <c r="A232" t="s">
        <v>20</v>
      </c>
      <c r="B232">
        <v>168</v>
      </c>
      <c r="C232">
        <f t="shared" si="6"/>
        <v>-0.53902889877254845</v>
      </c>
      <c r="E232" t="s">
        <v>14</v>
      </c>
      <c r="F232">
        <v>347</v>
      </c>
      <c r="G232">
        <f t="shared" si="7"/>
        <v>-0.24821944166225385</v>
      </c>
    </row>
    <row r="233" spans="1:7" x14ac:dyDescent="0.25">
      <c r="A233" t="s">
        <v>20</v>
      </c>
      <c r="B233">
        <v>169</v>
      </c>
      <c r="C233">
        <f t="shared" si="6"/>
        <v>-0.53823986072424912</v>
      </c>
      <c r="E233" t="s">
        <v>14</v>
      </c>
      <c r="F233">
        <v>355</v>
      </c>
      <c r="G233">
        <f t="shared" si="7"/>
        <v>-0.23989744877609187</v>
      </c>
    </row>
    <row r="234" spans="1:7" x14ac:dyDescent="0.25">
      <c r="A234" t="s">
        <v>20</v>
      </c>
      <c r="B234">
        <v>170</v>
      </c>
      <c r="C234">
        <f t="shared" si="6"/>
        <v>-0.53745082267594979</v>
      </c>
      <c r="E234" t="s">
        <v>14</v>
      </c>
      <c r="F234">
        <v>362</v>
      </c>
      <c r="G234">
        <f t="shared" si="7"/>
        <v>-0.23261570500070017</v>
      </c>
    </row>
    <row r="235" spans="1:7" x14ac:dyDescent="0.25">
      <c r="A235" t="s">
        <v>20</v>
      </c>
      <c r="B235">
        <v>170</v>
      </c>
      <c r="C235">
        <f t="shared" si="6"/>
        <v>-0.53745082267594979</v>
      </c>
      <c r="E235" t="s">
        <v>14</v>
      </c>
      <c r="F235">
        <v>374</v>
      </c>
      <c r="G235">
        <f t="shared" si="7"/>
        <v>-0.22013271567145723</v>
      </c>
    </row>
    <row r="236" spans="1:7" x14ac:dyDescent="0.25">
      <c r="A236" t="s">
        <v>20</v>
      </c>
      <c r="B236">
        <v>170</v>
      </c>
      <c r="C236">
        <f t="shared" si="6"/>
        <v>-0.53745082267594979</v>
      </c>
      <c r="E236" t="s">
        <v>14</v>
      </c>
      <c r="F236">
        <v>393</v>
      </c>
      <c r="G236">
        <f t="shared" si="7"/>
        <v>-0.20036798256682259</v>
      </c>
    </row>
    <row r="237" spans="1:7" x14ac:dyDescent="0.25">
      <c r="A237" t="s">
        <v>20</v>
      </c>
      <c r="B237">
        <v>172</v>
      </c>
      <c r="C237">
        <f t="shared" si="6"/>
        <v>-0.53587274657935102</v>
      </c>
      <c r="E237" t="s">
        <v>14</v>
      </c>
      <c r="F237">
        <v>395</v>
      </c>
      <c r="G237">
        <f t="shared" si="7"/>
        <v>-0.19828748434528209</v>
      </c>
    </row>
    <row r="238" spans="1:7" x14ac:dyDescent="0.25">
      <c r="A238" t="s">
        <v>20</v>
      </c>
      <c r="B238">
        <v>173</v>
      </c>
      <c r="C238">
        <f t="shared" si="6"/>
        <v>-0.53508370853105169</v>
      </c>
      <c r="E238" t="s">
        <v>14</v>
      </c>
      <c r="F238">
        <v>418</v>
      </c>
      <c r="G238">
        <f t="shared" si="7"/>
        <v>-0.17436175479756647</v>
      </c>
    </row>
    <row r="239" spans="1:7" x14ac:dyDescent="0.25">
      <c r="A239" t="s">
        <v>20</v>
      </c>
      <c r="B239">
        <v>174</v>
      </c>
      <c r="C239">
        <f t="shared" si="6"/>
        <v>-0.53429467048275237</v>
      </c>
      <c r="E239" t="s">
        <v>14</v>
      </c>
      <c r="F239">
        <v>424</v>
      </c>
      <c r="G239">
        <f t="shared" si="7"/>
        <v>-0.16812026013294498</v>
      </c>
    </row>
    <row r="240" spans="1:7" x14ac:dyDescent="0.25">
      <c r="A240" t="s">
        <v>20</v>
      </c>
      <c r="B240">
        <v>174</v>
      </c>
      <c r="C240">
        <f t="shared" si="6"/>
        <v>-0.53429467048275237</v>
      </c>
      <c r="E240" t="s">
        <v>14</v>
      </c>
      <c r="F240">
        <v>435</v>
      </c>
      <c r="G240">
        <f t="shared" si="7"/>
        <v>-0.15667751991447229</v>
      </c>
    </row>
    <row r="241" spans="1:7" x14ac:dyDescent="0.25">
      <c r="A241" t="s">
        <v>20</v>
      </c>
      <c r="B241">
        <v>175</v>
      </c>
      <c r="C241">
        <f t="shared" si="6"/>
        <v>-0.53350563243445293</v>
      </c>
      <c r="E241" t="s">
        <v>14</v>
      </c>
      <c r="F241">
        <v>441</v>
      </c>
      <c r="G241">
        <f t="shared" si="7"/>
        <v>-0.15043602524985084</v>
      </c>
    </row>
    <row r="242" spans="1:7" x14ac:dyDescent="0.25">
      <c r="A242" t="s">
        <v>20</v>
      </c>
      <c r="B242">
        <v>176</v>
      </c>
      <c r="C242">
        <f t="shared" si="6"/>
        <v>-0.5327165943861536</v>
      </c>
      <c r="E242" t="s">
        <v>14</v>
      </c>
      <c r="F242">
        <v>452</v>
      </c>
      <c r="G242">
        <f t="shared" si="7"/>
        <v>-0.13899328503137812</v>
      </c>
    </row>
    <row r="243" spans="1:7" x14ac:dyDescent="0.25">
      <c r="A243" t="s">
        <v>20</v>
      </c>
      <c r="B243">
        <v>179</v>
      </c>
      <c r="C243">
        <f t="shared" si="6"/>
        <v>-0.5303494802412555</v>
      </c>
      <c r="E243" t="s">
        <v>14</v>
      </c>
      <c r="F243">
        <v>452</v>
      </c>
      <c r="G243">
        <f t="shared" si="7"/>
        <v>-0.13899328503137812</v>
      </c>
    </row>
    <row r="244" spans="1:7" x14ac:dyDescent="0.25">
      <c r="A244" t="s">
        <v>20</v>
      </c>
      <c r="B244">
        <v>180</v>
      </c>
      <c r="C244">
        <f t="shared" si="6"/>
        <v>-0.52956044219295617</v>
      </c>
      <c r="E244" t="s">
        <v>14</v>
      </c>
      <c r="F244">
        <v>454</v>
      </c>
      <c r="G244">
        <f t="shared" si="7"/>
        <v>-0.13691278680983765</v>
      </c>
    </row>
    <row r="245" spans="1:7" x14ac:dyDescent="0.25">
      <c r="A245" t="s">
        <v>20</v>
      </c>
      <c r="B245">
        <v>180</v>
      </c>
      <c r="C245">
        <f t="shared" si="6"/>
        <v>-0.52956044219295617</v>
      </c>
      <c r="E245" t="s">
        <v>14</v>
      </c>
      <c r="F245">
        <v>504</v>
      </c>
      <c r="G245">
        <f t="shared" si="7"/>
        <v>-8.4900331271325402E-2</v>
      </c>
    </row>
    <row r="246" spans="1:7" x14ac:dyDescent="0.25">
      <c r="A246" t="s">
        <v>20</v>
      </c>
      <c r="B246">
        <v>180</v>
      </c>
      <c r="C246">
        <f t="shared" si="6"/>
        <v>-0.52956044219295617</v>
      </c>
      <c r="E246" t="s">
        <v>14</v>
      </c>
      <c r="F246">
        <v>513</v>
      </c>
      <c r="G246">
        <f t="shared" si="7"/>
        <v>-7.5538089274393191E-2</v>
      </c>
    </row>
    <row r="247" spans="1:7" x14ac:dyDescent="0.25">
      <c r="A247" t="s">
        <v>20</v>
      </c>
      <c r="B247">
        <v>180</v>
      </c>
      <c r="C247">
        <f t="shared" si="6"/>
        <v>-0.52956044219295617</v>
      </c>
      <c r="E247" t="s">
        <v>14</v>
      </c>
      <c r="F247">
        <v>523</v>
      </c>
      <c r="G247">
        <f t="shared" si="7"/>
        <v>-6.5135598166690747E-2</v>
      </c>
    </row>
    <row r="248" spans="1:7" x14ac:dyDescent="0.25">
      <c r="A248" t="s">
        <v>20</v>
      </c>
      <c r="B248">
        <v>181</v>
      </c>
      <c r="C248">
        <f t="shared" si="6"/>
        <v>-0.52877140414465684</v>
      </c>
      <c r="E248" t="s">
        <v>14</v>
      </c>
      <c r="F248">
        <v>526</v>
      </c>
      <c r="G248">
        <f t="shared" si="7"/>
        <v>-6.2014850834380013E-2</v>
      </c>
    </row>
    <row r="249" spans="1:7" x14ac:dyDescent="0.25">
      <c r="A249" t="s">
        <v>20</v>
      </c>
      <c r="B249">
        <v>181</v>
      </c>
      <c r="C249">
        <f t="shared" si="6"/>
        <v>-0.52877140414465684</v>
      </c>
      <c r="E249" t="s">
        <v>14</v>
      </c>
      <c r="F249">
        <v>535</v>
      </c>
      <c r="G249">
        <f t="shared" si="7"/>
        <v>-5.2652608837447809E-2</v>
      </c>
    </row>
    <row r="250" spans="1:7" x14ac:dyDescent="0.25">
      <c r="A250" t="s">
        <v>20</v>
      </c>
      <c r="B250">
        <v>182</v>
      </c>
      <c r="C250">
        <f t="shared" si="6"/>
        <v>-0.5279823660963574</v>
      </c>
      <c r="E250" t="s">
        <v>14</v>
      </c>
      <c r="F250">
        <v>554</v>
      </c>
      <c r="G250">
        <f t="shared" si="7"/>
        <v>-3.2887875732813154E-2</v>
      </c>
    </row>
    <row r="251" spans="1:7" x14ac:dyDescent="0.25">
      <c r="A251" t="s">
        <v>20</v>
      </c>
      <c r="B251">
        <v>183</v>
      </c>
      <c r="C251">
        <f t="shared" si="6"/>
        <v>-0.52719332804805807</v>
      </c>
      <c r="E251" t="s">
        <v>14</v>
      </c>
      <c r="F251">
        <v>558</v>
      </c>
      <c r="G251">
        <f t="shared" si="7"/>
        <v>-2.8726879289732173E-2</v>
      </c>
    </row>
    <row r="252" spans="1:7" x14ac:dyDescent="0.25">
      <c r="A252" t="s">
        <v>20</v>
      </c>
      <c r="B252">
        <v>183</v>
      </c>
      <c r="C252">
        <f t="shared" si="6"/>
        <v>-0.52719332804805807</v>
      </c>
      <c r="E252" t="s">
        <v>14</v>
      </c>
      <c r="F252">
        <v>558</v>
      </c>
      <c r="G252">
        <f t="shared" si="7"/>
        <v>-2.8726879289732173E-2</v>
      </c>
    </row>
    <row r="253" spans="1:7" x14ac:dyDescent="0.25">
      <c r="A253" t="s">
        <v>20</v>
      </c>
      <c r="B253">
        <v>184</v>
      </c>
      <c r="C253">
        <f t="shared" si="6"/>
        <v>-0.52640428999975875</v>
      </c>
      <c r="E253" t="s">
        <v>14</v>
      </c>
      <c r="F253">
        <v>575</v>
      </c>
      <c r="G253">
        <f t="shared" si="7"/>
        <v>-1.104264440663801E-2</v>
      </c>
    </row>
    <row r="254" spans="1:7" x14ac:dyDescent="0.25">
      <c r="A254" t="s">
        <v>20</v>
      </c>
      <c r="B254">
        <v>185</v>
      </c>
      <c r="C254">
        <f t="shared" si="6"/>
        <v>-0.52561525195145942</v>
      </c>
      <c r="E254" t="s">
        <v>14</v>
      </c>
      <c r="F254">
        <v>579</v>
      </c>
      <c r="G254">
        <f t="shared" si="7"/>
        <v>-6.8816479635570322E-3</v>
      </c>
    </row>
    <row r="255" spans="1:7" x14ac:dyDescent="0.25">
      <c r="A255" t="s">
        <v>20</v>
      </c>
      <c r="B255">
        <v>186</v>
      </c>
      <c r="C255">
        <f t="shared" si="6"/>
        <v>-0.52482621390315998</v>
      </c>
      <c r="E255" t="s">
        <v>14</v>
      </c>
      <c r="F255">
        <v>594</v>
      </c>
      <c r="G255">
        <f t="shared" si="7"/>
        <v>8.7220886979966408E-3</v>
      </c>
    </row>
    <row r="256" spans="1:7" x14ac:dyDescent="0.25">
      <c r="A256" t="s">
        <v>20</v>
      </c>
      <c r="B256">
        <v>186</v>
      </c>
      <c r="C256">
        <f t="shared" si="6"/>
        <v>-0.52482621390315998</v>
      </c>
      <c r="E256" t="s">
        <v>14</v>
      </c>
      <c r="F256">
        <v>602</v>
      </c>
      <c r="G256">
        <f t="shared" si="7"/>
        <v>1.7044081584158599E-2</v>
      </c>
    </row>
    <row r="257" spans="1:7" x14ac:dyDescent="0.25">
      <c r="A257" t="s">
        <v>20</v>
      </c>
      <c r="B257">
        <v>186</v>
      </c>
      <c r="C257">
        <f t="shared" si="6"/>
        <v>-0.52482621390315998</v>
      </c>
      <c r="E257" t="s">
        <v>14</v>
      </c>
      <c r="F257">
        <v>605</v>
      </c>
      <c r="G257">
        <f t="shared" si="7"/>
        <v>2.0164828916469334E-2</v>
      </c>
    </row>
    <row r="258" spans="1:7" x14ac:dyDescent="0.25">
      <c r="A258" t="s">
        <v>20</v>
      </c>
      <c r="B258">
        <v>186</v>
      </c>
      <c r="C258">
        <f t="shared" si="6"/>
        <v>-0.52482621390315998</v>
      </c>
      <c r="E258" t="s">
        <v>14</v>
      </c>
      <c r="F258">
        <v>648</v>
      </c>
      <c r="G258">
        <f t="shared" si="7"/>
        <v>6.4895540679589858E-2</v>
      </c>
    </row>
    <row r="259" spans="1:7" x14ac:dyDescent="0.25">
      <c r="A259" t="s">
        <v>20</v>
      </c>
      <c r="B259">
        <v>186</v>
      </c>
      <c r="C259">
        <f t="shared" ref="C259:C322" si="8">(B259-$J$2)/$J$7</f>
        <v>-0.52482621390315998</v>
      </c>
      <c r="E259" t="s">
        <v>14</v>
      </c>
      <c r="F259">
        <v>648</v>
      </c>
      <c r="G259">
        <f t="shared" ref="G259:G322" si="9">(F259-$M$2)/$M$7</f>
        <v>6.4895540679589858E-2</v>
      </c>
    </row>
    <row r="260" spans="1:7" x14ac:dyDescent="0.25">
      <c r="A260" t="s">
        <v>20</v>
      </c>
      <c r="B260">
        <v>187</v>
      </c>
      <c r="C260">
        <f t="shared" si="8"/>
        <v>-0.52403717585486065</v>
      </c>
      <c r="E260" t="s">
        <v>14</v>
      </c>
      <c r="F260">
        <v>656</v>
      </c>
      <c r="G260">
        <f t="shared" si="9"/>
        <v>7.3217533565751822E-2</v>
      </c>
    </row>
    <row r="261" spans="1:7" x14ac:dyDescent="0.25">
      <c r="A261" t="s">
        <v>20</v>
      </c>
      <c r="B261">
        <v>189</v>
      </c>
      <c r="C261">
        <f t="shared" si="8"/>
        <v>-0.52245909975826199</v>
      </c>
      <c r="E261" t="s">
        <v>14</v>
      </c>
      <c r="F261">
        <v>662</v>
      </c>
      <c r="G261">
        <f t="shared" si="9"/>
        <v>7.9459028230373291E-2</v>
      </c>
    </row>
    <row r="262" spans="1:7" x14ac:dyDescent="0.25">
      <c r="A262" t="s">
        <v>20</v>
      </c>
      <c r="B262">
        <v>189</v>
      </c>
      <c r="C262">
        <f t="shared" si="8"/>
        <v>-0.52245909975826199</v>
      </c>
      <c r="E262" t="s">
        <v>14</v>
      </c>
      <c r="F262">
        <v>672</v>
      </c>
      <c r="G262">
        <f t="shared" si="9"/>
        <v>8.9861519338075735E-2</v>
      </c>
    </row>
    <row r="263" spans="1:7" x14ac:dyDescent="0.25">
      <c r="A263" t="s">
        <v>20</v>
      </c>
      <c r="B263">
        <v>190</v>
      </c>
      <c r="C263">
        <f t="shared" si="8"/>
        <v>-0.52167006170996255</v>
      </c>
      <c r="E263" t="s">
        <v>14</v>
      </c>
      <c r="F263">
        <v>674</v>
      </c>
      <c r="G263">
        <f t="shared" si="9"/>
        <v>9.1942017559616229E-2</v>
      </c>
    </row>
    <row r="264" spans="1:7" x14ac:dyDescent="0.25">
      <c r="A264" t="s">
        <v>20</v>
      </c>
      <c r="B264">
        <v>190</v>
      </c>
      <c r="C264">
        <f t="shared" si="8"/>
        <v>-0.52167006170996255</v>
      </c>
      <c r="E264" t="s">
        <v>14</v>
      </c>
      <c r="F264">
        <v>676</v>
      </c>
      <c r="G264">
        <f t="shared" si="9"/>
        <v>9.4022515781156724E-2</v>
      </c>
    </row>
    <row r="265" spans="1:7" x14ac:dyDescent="0.25">
      <c r="A265" t="s">
        <v>20</v>
      </c>
      <c r="B265">
        <v>191</v>
      </c>
      <c r="C265">
        <f t="shared" si="8"/>
        <v>-0.52088102366166322</v>
      </c>
      <c r="E265" t="s">
        <v>14</v>
      </c>
      <c r="F265">
        <v>679</v>
      </c>
      <c r="G265">
        <f t="shared" si="9"/>
        <v>9.7143263113467451E-2</v>
      </c>
    </row>
    <row r="266" spans="1:7" x14ac:dyDescent="0.25">
      <c r="A266" t="s">
        <v>20</v>
      </c>
      <c r="B266">
        <v>191</v>
      </c>
      <c r="C266">
        <f t="shared" si="8"/>
        <v>-0.52088102366166322</v>
      </c>
      <c r="E266" t="s">
        <v>14</v>
      </c>
      <c r="F266">
        <v>679</v>
      </c>
      <c r="G266">
        <f t="shared" si="9"/>
        <v>9.7143263113467451E-2</v>
      </c>
    </row>
    <row r="267" spans="1:7" x14ac:dyDescent="0.25">
      <c r="A267" t="s">
        <v>20</v>
      </c>
      <c r="B267">
        <v>191</v>
      </c>
      <c r="C267">
        <f t="shared" si="8"/>
        <v>-0.52088102366166322</v>
      </c>
      <c r="E267" t="s">
        <v>14</v>
      </c>
      <c r="F267">
        <v>714</v>
      </c>
      <c r="G267">
        <f t="shared" si="9"/>
        <v>0.13355198199042603</v>
      </c>
    </row>
    <row r="268" spans="1:7" x14ac:dyDescent="0.25">
      <c r="A268" t="s">
        <v>20</v>
      </c>
      <c r="B268">
        <v>192</v>
      </c>
      <c r="C268">
        <f t="shared" si="8"/>
        <v>-0.52009198561336389</v>
      </c>
      <c r="E268" t="s">
        <v>14</v>
      </c>
      <c r="F268">
        <v>742</v>
      </c>
      <c r="G268">
        <f t="shared" si="9"/>
        <v>0.16267895709199287</v>
      </c>
    </row>
    <row r="269" spans="1:7" x14ac:dyDescent="0.25">
      <c r="A269" t="s">
        <v>20</v>
      </c>
      <c r="B269">
        <v>192</v>
      </c>
      <c r="C269">
        <f t="shared" si="8"/>
        <v>-0.52009198561336389</v>
      </c>
      <c r="E269" t="s">
        <v>14</v>
      </c>
      <c r="F269">
        <v>747</v>
      </c>
      <c r="G269">
        <f t="shared" si="9"/>
        <v>0.16788020264584411</v>
      </c>
    </row>
    <row r="270" spans="1:7" x14ac:dyDescent="0.25">
      <c r="A270" t="s">
        <v>20</v>
      </c>
      <c r="B270">
        <v>193</v>
      </c>
      <c r="C270">
        <f t="shared" si="8"/>
        <v>-0.51930294756506457</v>
      </c>
      <c r="E270" t="s">
        <v>14</v>
      </c>
      <c r="F270">
        <v>750</v>
      </c>
      <c r="G270">
        <f t="shared" si="9"/>
        <v>0.17100094997815485</v>
      </c>
    </row>
    <row r="271" spans="1:7" x14ac:dyDescent="0.25">
      <c r="A271" t="s">
        <v>20</v>
      </c>
      <c r="B271">
        <v>194</v>
      </c>
      <c r="C271">
        <f t="shared" si="8"/>
        <v>-0.51851390951676513</v>
      </c>
      <c r="E271" t="s">
        <v>14</v>
      </c>
      <c r="F271">
        <v>750</v>
      </c>
      <c r="G271">
        <f t="shared" si="9"/>
        <v>0.17100094997815485</v>
      </c>
    </row>
    <row r="272" spans="1:7" x14ac:dyDescent="0.25">
      <c r="A272" t="s">
        <v>20</v>
      </c>
      <c r="B272">
        <v>194</v>
      </c>
      <c r="C272">
        <f t="shared" si="8"/>
        <v>-0.51851390951676513</v>
      </c>
      <c r="E272" t="s">
        <v>14</v>
      </c>
      <c r="F272">
        <v>752</v>
      </c>
      <c r="G272">
        <f t="shared" si="9"/>
        <v>0.17308144819969534</v>
      </c>
    </row>
    <row r="273" spans="1:7" x14ac:dyDescent="0.25">
      <c r="A273" t="s">
        <v>20</v>
      </c>
      <c r="B273">
        <v>194</v>
      </c>
      <c r="C273">
        <f t="shared" si="8"/>
        <v>-0.51851390951676513</v>
      </c>
      <c r="E273" t="s">
        <v>14</v>
      </c>
      <c r="F273">
        <v>774</v>
      </c>
      <c r="G273">
        <f t="shared" si="9"/>
        <v>0.19596692863664072</v>
      </c>
    </row>
    <row r="274" spans="1:7" x14ac:dyDescent="0.25">
      <c r="A274" t="s">
        <v>20</v>
      </c>
      <c r="B274">
        <v>194</v>
      </c>
      <c r="C274">
        <f t="shared" si="8"/>
        <v>-0.51851390951676513</v>
      </c>
      <c r="E274" t="s">
        <v>14</v>
      </c>
      <c r="F274">
        <v>782</v>
      </c>
      <c r="G274">
        <f t="shared" si="9"/>
        <v>0.20428892152280267</v>
      </c>
    </row>
    <row r="275" spans="1:7" x14ac:dyDescent="0.25">
      <c r="A275" t="s">
        <v>20</v>
      </c>
      <c r="B275">
        <v>195</v>
      </c>
      <c r="C275">
        <f t="shared" si="8"/>
        <v>-0.5177248714684658</v>
      </c>
      <c r="E275" t="s">
        <v>14</v>
      </c>
      <c r="F275">
        <v>792</v>
      </c>
      <c r="G275">
        <f t="shared" si="9"/>
        <v>0.21469141263050512</v>
      </c>
    </row>
    <row r="276" spans="1:7" x14ac:dyDescent="0.25">
      <c r="A276" t="s">
        <v>20</v>
      </c>
      <c r="B276">
        <v>195</v>
      </c>
      <c r="C276">
        <f t="shared" si="8"/>
        <v>-0.5177248714684658</v>
      </c>
      <c r="E276" t="s">
        <v>14</v>
      </c>
      <c r="F276">
        <v>803</v>
      </c>
      <c r="G276">
        <f t="shared" si="9"/>
        <v>0.22613415284897781</v>
      </c>
    </row>
    <row r="277" spans="1:7" x14ac:dyDescent="0.25">
      <c r="A277" t="s">
        <v>20</v>
      </c>
      <c r="B277">
        <v>196</v>
      </c>
      <c r="C277">
        <f t="shared" si="8"/>
        <v>-0.51693583342016647</v>
      </c>
      <c r="E277" t="s">
        <v>14</v>
      </c>
      <c r="F277">
        <v>830</v>
      </c>
      <c r="G277">
        <f t="shared" si="9"/>
        <v>0.25422087883977446</v>
      </c>
    </row>
    <row r="278" spans="1:7" x14ac:dyDescent="0.25">
      <c r="A278" t="s">
        <v>20</v>
      </c>
      <c r="B278">
        <v>198</v>
      </c>
      <c r="C278">
        <f t="shared" si="8"/>
        <v>-0.5153577573235677</v>
      </c>
      <c r="E278" t="s">
        <v>14</v>
      </c>
      <c r="F278">
        <v>830</v>
      </c>
      <c r="G278">
        <f t="shared" si="9"/>
        <v>0.25422087883977446</v>
      </c>
    </row>
    <row r="279" spans="1:7" x14ac:dyDescent="0.25">
      <c r="A279" t="s">
        <v>20</v>
      </c>
      <c r="B279">
        <v>198</v>
      </c>
      <c r="C279">
        <f t="shared" si="8"/>
        <v>-0.5153577573235677</v>
      </c>
      <c r="E279" t="s">
        <v>14</v>
      </c>
      <c r="F279">
        <v>831</v>
      </c>
      <c r="G279">
        <f t="shared" si="9"/>
        <v>0.25526112795054468</v>
      </c>
    </row>
    <row r="280" spans="1:7" x14ac:dyDescent="0.25">
      <c r="A280" t="s">
        <v>20</v>
      </c>
      <c r="B280">
        <v>198</v>
      </c>
      <c r="C280">
        <f t="shared" si="8"/>
        <v>-0.5153577573235677</v>
      </c>
      <c r="E280" t="s">
        <v>14</v>
      </c>
      <c r="F280">
        <v>838</v>
      </c>
      <c r="G280">
        <f t="shared" si="9"/>
        <v>0.26254287172593638</v>
      </c>
    </row>
    <row r="281" spans="1:7" x14ac:dyDescent="0.25">
      <c r="A281" t="s">
        <v>20</v>
      </c>
      <c r="B281">
        <v>199</v>
      </c>
      <c r="C281">
        <f t="shared" si="8"/>
        <v>-0.51456871927526837</v>
      </c>
      <c r="E281" t="s">
        <v>14</v>
      </c>
      <c r="F281">
        <v>842</v>
      </c>
      <c r="G281">
        <f t="shared" si="9"/>
        <v>0.26670386816901737</v>
      </c>
    </row>
    <row r="282" spans="1:7" x14ac:dyDescent="0.25">
      <c r="A282" t="s">
        <v>20</v>
      </c>
      <c r="B282">
        <v>199</v>
      </c>
      <c r="C282">
        <f t="shared" si="8"/>
        <v>-0.51456871927526837</v>
      </c>
      <c r="E282" t="s">
        <v>14</v>
      </c>
      <c r="F282">
        <v>846</v>
      </c>
      <c r="G282">
        <f t="shared" si="9"/>
        <v>0.27086486461209835</v>
      </c>
    </row>
    <row r="283" spans="1:7" x14ac:dyDescent="0.25">
      <c r="A283" t="s">
        <v>20</v>
      </c>
      <c r="B283">
        <v>199</v>
      </c>
      <c r="C283">
        <f t="shared" si="8"/>
        <v>-0.51456871927526837</v>
      </c>
      <c r="E283" t="s">
        <v>14</v>
      </c>
      <c r="F283">
        <v>859</v>
      </c>
      <c r="G283">
        <f t="shared" si="9"/>
        <v>0.28438810305211154</v>
      </c>
    </row>
    <row r="284" spans="1:7" x14ac:dyDescent="0.25">
      <c r="A284" t="s">
        <v>20</v>
      </c>
      <c r="B284">
        <v>201</v>
      </c>
      <c r="C284">
        <f t="shared" si="8"/>
        <v>-0.5129906431786696</v>
      </c>
      <c r="E284" t="s">
        <v>14</v>
      </c>
      <c r="F284">
        <v>886</v>
      </c>
      <c r="G284">
        <f t="shared" si="9"/>
        <v>0.31247482904290813</v>
      </c>
    </row>
    <row r="285" spans="1:7" x14ac:dyDescent="0.25">
      <c r="A285" t="s">
        <v>20</v>
      </c>
      <c r="B285">
        <v>202</v>
      </c>
      <c r="C285">
        <f t="shared" si="8"/>
        <v>-0.51220160513037027</v>
      </c>
      <c r="E285" t="s">
        <v>14</v>
      </c>
      <c r="F285">
        <v>889</v>
      </c>
      <c r="G285">
        <f t="shared" si="9"/>
        <v>0.3155955763752189</v>
      </c>
    </row>
    <row r="286" spans="1:7" x14ac:dyDescent="0.25">
      <c r="A286" t="s">
        <v>20</v>
      </c>
      <c r="B286">
        <v>202</v>
      </c>
      <c r="C286">
        <f t="shared" si="8"/>
        <v>-0.51220160513037027</v>
      </c>
      <c r="E286" t="s">
        <v>14</v>
      </c>
      <c r="F286">
        <v>908</v>
      </c>
      <c r="G286">
        <f t="shared" si="9"/>
        <v>0.33536030947985351</v>
      </c>
    </row>
    <row r="287" spans="1:7" x14ac:dyDescent="0.25">
      <c r="A287" t="s">
        <v>20</v>
      </c>
      <c r="B287">
        <v>203</v>
      </c>
      <c r="C287">
        <f t="shared" si="8"/>
        <v>-0.51141256708207095</v>
      </c>
      <c r="E287" t="s">
        <v>14</v>
      </c>
      <c r="F287">
        <v>923</v>
      </c>
      <c r="G287">
        <f t="shared" si="9"/>
        <v>0.35096404614140719</v>
      </c>
    </row>
    <row r="288" spans="1:7" x14ac:dyDescent="0.25">
      <c r="A288" t="s">
        <v>20</v>
      </c>
      <c r="B288">
        <v>203</v>
      </c>
      <c r="C288">
        <f t="shared" si="8"/>
        <v>-0.51141256708207095</v>
      </c>
      <c r="E288" t="s">
        <v>14</v>
      </c>
      <c r="F288">
        <v>926</v>
      </c>
      <c r="G288">
        <f t="shared" si="9"/>
        <v>0.35408479347371796</v>
      </c>
    </row>
    <row r="289" spans="1:7" x14ac:dyDescent="0.25">
      <c r="A289" t="s">
        <v>20</v>
      </c>
      <c r="B289">
        <v>205</v>
      </c>
      <c r="C289">
        <f t="shared" si="8"/>
        <v>-0.50983449098547218</v>
      </c>
      <c r="E289" t="s">
        <v>14</v>
      </c>
      <c r="F289">
        <v>931</v>
      </c>
      <c r="G289">
        <f t="shared" si="9"/>
        <v>0.35928603902756917</v>
      </c>
    </row>
    <row r="290" spans="1:7" x14ac:dyDescent="0.25">
      <c r="A290" t="s">
        <v>20</v>
      </c>
      <c r="B290">
        <v>206</v>
      </c>
      <c r="C290">
        <f t="shared" si="8"/>
        <v>-0.50904545293717285</v>
      </c>
      <c r="E290" t="s">
        <v>14</v>
      </c>
      <c r="F290">
        <v>934</v>
      </c>
      <c r="G290">
        <f t="shared" si="9"/>
        <v>0.36240678635987988</v>
      </c>
    </row>
    <row r="291" spans="1:7" x14ac:dyDescent="0.25">
      <c r="A291" t="s">
        <v>20</v>
      </c>
      <c r="B291">
        <v>207</v>
      </c>
      <c r="C291">
        <f t="shared" si="8"/>
        <v>-0.50825641488887352</v>
      </c>
      <c r="E291" t="s">
        <v>14</v>
      </c>
      <c r="F291">
        <v>940</v>
      </c>
      <c r="G291">
        <f t="shared" si="9"/>
        <v>0.36864828102450137</v>
      </c>
    </row>
    <row r="292" spans="1:7" x14ac:dyDescent="0.25">
      <c r="A292" t="s">
        <v>20</v>
      </c>
      <c r="B292">
        <v>207</v>
      </c>
      <c r="C292">
        <f t="shared" si="8"/>
        <v>-0.50825641488887352</v>
      </c>
      <c r="E292" t="s">
        <v>14</v>
      </c>
      <c r="F292">
        <v>941</v>
      </c>
      <c r="G292">
        <f t="shared" si="9"/>
        <v>0.36968853013527159</v>
      </c>
    </row>
    <row r="293" spans="1:7" x14ac:dyDescent="0.25">
      <c r="A293" t="s">
        <v>20</v>
      </c>
      <c r="B293">
        <v>209</v>
      </c>
      <c r="C293">
        <f t="shared" si="8"/>
        <v>-0.50667833879227475</v>
      </c>
      <c r="E293" t="s">
        <v>14</v>
      </c>
      <c r="F293">
        <v>955</v>
      </c>
      <c r="G293">
        <f t="shared" si="9"/>
        <v>0.38425201768605505</v>
      </c>
    </row>
    <row r="294" spans="1:7" x14ac:dyDescent="0.25">
      <c r="A294" t="s">
        <v>20</v>
      </c>
      <c r="B294">
        <v>210</v>
      </c>
      <c r="C294">
        <f t="shared" si="8"/>
        <v>-0.50588930074397542</v>
      </c>
      <c r="E294" t="s">
        <v>14</v>
      </c>
      <c r="F294">
        <v>1000</v>
      </c>
      <c r="G294">
        <f t="shared" si="9"/>
        <v>0.43106322767071603</v>
      </c>
    </row>
    <row r="295" spans="1:7" x14ac:dyDescent="0.25">
      <c r="A295" t="s">
        <v>20</v>
      </c>
      <c r="B295">
        <v>211</v>
      </c>
      <c r="C295">
        <f t="shared" si="8"/>
        <v>-0.50510026269567609</v>
      </c>
      <c r="E295" t="s">
        <v>14</v>
      </c>
      <c r="F295">
        <v>1028</v>
      </c>
      <c r="G295">
        <f t="shared" si="9"/>
        <v>0.4601902027722829</v>
      </c>
    </row>
    <row r="296" spans="1:7" x14ac:dyDescent="0.25">
      <c r="A296" t="s">
        <v>20</v>
      </c>
      <c r="B296">
        <v>211</v>
      </c>
      <c r="C296">
        <f t="shared" si="8"/>
        <v>-0.50510026269567609</v>
      </c>
      <c r="E296" t="s">
        <v>14</v>
      </c>
      <c r="F296">
        <v>1059</v>
      </c>
      <c r="G296">
        <f t="shared" si="9"/>
        <v>0.49243792520616048</v>
      </c>
    </row>
    <row r="297" spans="1:7" x14ac:dyDescent="0.25">
      <c r="A297" t="s">
        <v>20</v>
      </c>
      <c r="B297">
        <v>214</v>
      </c>
      <c r="C297">
        <f t="shared" si="8"/>
        <v>-0.502733148550778</v>
      </c>
      <c r="E297" t="s">
        <v>14</v>
      </c>
      <c r="F297">
        <v>1063</v>
      </c>
      <c r="G297">
        <f t="shared" si="9"/>
        <v>0.49659892164924146</v>
      </c>
    </row>
    <row r="298" spans="1:7" x14ac:dyDescent="0.25">
      <c r="A298" t="s">
        <v>20</v>
      </c>
      <c r="B298">
        <v>216</v>
      </c>
      <c r="C298">
        <f t="shared" si="8"/>
        <v>-0.50115507245417923</v>
      </c>
      <c r="E298" t="s">
        <v>14</v>
      </c>
      <c r="F298">
        <v>1068</v>
      </c>
      <c r="G298">
        <f t="shared" si="9"/>
        <v>0.50180016720309273</v>
      </c>
    </row>
    <row r="299" spans="1:7" x14ac:dyDescent="0.25">
      <c r="A299" t="s">
        <v>20</v>
      </c>
      <c r="B299">
        <v>217</v>
      </c>
      <c r="C299">
        <f t="shared" si="8"/>
        <v>-0.5003660344058799</v>
      </c>
      <c r="E299" t="s">
        <v>14</v>
      </c>
      <c r="F299">
        <v>1072</v>
      </c>
      <c r="G299">
        <f t="shared" si="9"/>
        <v>0.50596116364617372</v>
      </c>
    </row>
    <row r="300" spans="1:7" x14ac:dyDescent="0.25">
      <c r="A300" t="s">
        <v>20</v>
      </c>
      <c r="B300">
        <v>218</v>
      </c>
      <c r="C300">
        <f t="shared" si="8"/>
        <v>-0.49957699635758052</v>
      </c>
      <c r="E300" t="s">
        <v>14</v>
      </c>
      <c r="F300">
        <v>1120</v>
      </c>
      <c r="G300">
        <f t="shared" si="9"/>
        <v>0.55589312096314547</v>
      </c>
    </row>
    <row r="301" spans="1:7" x14ac:dyDescent="0.25">
      <c r="A301" t="s">
        <v>20</v>
      </c>
      <c r="B301">
        <v>218</v>
      </c>
      <c r="C301">
        <f t="shared" si="8"/>
        <v>-0.49957699635758052</v>
      </c>
      <c r="E301" t="s">
        <v>14</v>
      </c>
      <c r="F301">
        <v>1121</v>
      </c>
      <c r="G301">
        <f t="shared" si="9"/>
        <v>0.55693337007391563</v>
      </c>
    </row>
    <row r="302" spans="1:7" x14ac:dyDescent="0.25">
      <c r="A302" t="s">
        <v>20</v>
      </c>
      <c r="B302">
        <v>219</v>
      </c>
      <c r="C302">
        <f t="shared" si="8"/>
        <v>-0.49878795830928119</v>
      </c>
      <c r="E302" t="s">
        <v>14</v>
      </c>
      <c r="F302">
        <v>1130</v>
      </c>
      <c r="G302">
        <f t="shared" si="9"/>
        <v>0.56629561207084789</v>
      </c>
    </row>
    <row r="303" spans="1:7" x14ac:dyDescent="0.25">
      <c r="A303" t="s">
        <v>20</v>
      </c>
      <c r="B303">
        <v>220</v>
      </c>
      <c r="C303">
        <f t="shared" si="8"/>
        <v>-0.4979989202609818</v>
      </c>
      <c r="E303" t="s">
        <v>14</v>
      </c>
      <c r="F303">
        <v>1181</v>
      </c>
      <c r="G303">
        <f t="shared" si="9"/>
        <v>0.61934831672013035</v>
      </c>
    </row>
    <row r="304" spans="1:7" x14ac:dyDescent="0.25">
      <c r="A304" t="s">
        <v>20</v>
      </c>
      <c r="B304">
        <v>220</v>
      </c>
      <c r="C304">
        <f t="shared" si="8"/>
        <v>-0.4979989202609818</v>
      </c>
      <c r="E304" t="s">
        <v>14</v>
      </c>
      <c r="F304">
        <v>1194</v>
      </c>
      <c r="G304">
        <f t="shared" si="9"/>
        <v>0.6328715551601436</v>
      </c>
    </row>
    <row r="305" spans="1:7" x14ac:dyDescent="0.25">
      <c r="A305" t="s">
        <v>20</v>
      </c>
      <c r="B305">
        <v>221</v>
      </c>
      <c r="C305">
        <f t="shared" si="8"/>
        <v>-0.49720988221268247</v>
      </c>
      <c r="E305" t="s">
        <v>14</v>
      </c>
      <c r="F305">
        <v>1198</v>
      </c>
      <c r="G305">
        <f t="shared" si="9"/>
        <v>0.63703255160322458</v>
      </c>
    </row>
    <row r="306" spans="1:7" x14ac:dyDescent="0.25">
      <c r="A306" t="s">
        <v>20</v>
      </c>
      <c r="B306">
        <v>221</v>
      </c>
      <c r="C306">
        <f t="shared" si="8"/>
        <v>-0.49720988221268247</v>
      </c>
      <c r="E306" t="s">
        <v>14</v>
      </c>
      <c r="F306">
        <v>1220</v>
      </c>
      <c r="G306">
        <f t="shared" si="9"/>
        <v>0.65991803204016997</v>
      </c>
    </row>
    <row r="307" spans="1:7" x14ac:dyDescent="0.25">
      <c r="A307" t="s">
        <v>20</v>
      </c>
      <c r="B307">
        <v>222</v>
      </c>
      <c r="C307">
        <f t="shared" si="8"/>
        <v>-0.49642084416438309</v>
      </c>
      <c r="E307" t="s">
        <v>14</v>
      </c>
      <c r="F307">
        <v>1221</v>
      </c>
      <c r="G307">
        <f t="shared" si="9"/>
        <v>0.66095828115094013</v>
      </c>
    </row>
    <row r="308" spans="1:7" x14ac:dyDescent="0.25">
      <c r="A308" t="s">
        <v>20</v>
      </c>
      <c r="B308">
        <v>222</v>
      </c>
      <c r="C308">
        <f t="shared" si="8"/>
        <v>-0.49642084416438309</v>
      </c>
      <c r="E308" t="s">
        <v>14</v>
      </c>
      <c r="F308">
        <v>1225</v>
      </c>
      <c r="G308">
        <f t="shared" si="9"/>
        <v>0.66511927759402112</v>
      </c>
    </row>
    <row r="309" spans="1:7" x14ac:dyDescent="0.25">
      <c r="A309" t="s">
        <v>20</v>
      </c>
      <c r="B309">
        <v>223</v>
      </c>
      <c r="C309">
        <f t="shared" si="8"/>
        <v>-0.49563180611608376</v>
      </c>
      <c r="E309" t="s">
        <v>14</v>
      </c>
      <c r="F309">
        <v>1229</v>
      </c>
      <c r="G309">
        <f t="shared" si="9"/>
        <v>0.66928027403710211</v>
      </c>
    </row>
    <row r="310" spans="1:7" x14ac:dyDescent="0.25">
      <c r="A310" t="s">
        <v>20</v>
      </c>
      <c r="B310">
        <v>225</v>
      </c>
      <c r="C310">
        <f t="shared" si="8"/>
        <v>-0.49405373001948505</v>
      </c>
      <c r="E310" t="s">
        <v>14</v>
      </c>
      <c r="F310">
        <v>1257</v>
      </c>
      <c r="G310">
        <f t="shared" si="9"/>
        <v>0.69840724913866903</v>
      </c>
    </row>
    <row r="311" spans="1:7" x14ac:dyDescent="0.25">
      <c r="A311" t="s">
        <v>20</v>
      </c>
      <c r="B311">
        <v>226</v>
      </c>
      <c r="C311">
        <f t="shared" si="8"/>
        <v>-0.49326469197118566</v>
      </c>
      <c r="E311" t="s">
        <v>14</v>
      </c>
      <c r="F311">
        <v>1258</v>
      </c>
      <c r="G311">
        <f t="shared" si="9"/>
        <v>0.69944749824943919</v>
      </c>
    </row>
    <row r="312" spans="1:7" x14ac:dyDescent="0.25">
      <c r="A312" t="s">
        <v>20</v>
      </c>
      <c r="B312">
        <v>226</v>
      </c>
      <c r="C312">
        <f t="shared" si="8"/>
        <v>-0.49326469197118566</v>
      </c>
      <c r="E312" t="s">
        <v>14</v>
      </c>
      <c r="F312">
        <v>1274</v>
      </c>
      <c r="G312">
        <f t="shared" si="9"/>
        <v>0.71609148402176315</v>
      </c>
    </row>
    <row r="313" spans="1:7" x14ac:dyDescent="0.25">
      <c r="A313" t="s">
        <v>20</v>
      </c>
      <c r="B313">
        <v>227</v>
      </c>
      <c r="C313">
        <f t="shared" si="8"/>
        <v>-0.49247565392288634</v>
      </c>
      <c r="E313" t="s">
        <v>14</v>
      </c>
      <c r="F313">
        <v>1296</v>
      </c>
      <c r="G313">
        <f t="shared" si="9"/>
        <v>0.73897696445870853</v>
      </c>
    </row>
    <row r="314" spans="1:7" x14ac:dyDescent="0.25">
      <c r="A314" t="s">
        <v>20</v>
      </c>
      <c r="B314">
        <v>233</v>
      </c>
      <c r="C314">
        <f t="shared" si="8"/>
        <v>-0.48774142563309014</v>
      </c>
      <c r="E314" t="s">
        <v>14</v>
      </c>
      <c r="F314">
        <v>1335</v>
      </c>
      <c r="G314">
        <f t="shared" si="9"/>
        <v>0.77954667977874803</v>
      </c>
    </row>
    <row r="315" spans="1:7" x14ac:dyDescent="0.25">
      <c r="A315" t="s">
        <v>20</v>
      </c>
      <c r="B315">
        <v>234</v>
      </c>
      <c r="C315">
        <f t="shared" si="8"/>
        <v>-0.48695238758479081</v>
      </c>
      <c r="E315" t="s">
        <v>14</v>
      </c>
      <c r="F315">
        <v>1368</v>
      </c>
      <c r="G315">
        <f t="shared" si="9"/>
        <v>0.81387490043416622</v>
      </c>
    </row>
    <row r="316" spans="1:7" x14ac:dyDescent="0.25">
      <c r="A316" t="s">
        <v>20</v>
      </c>
      <c r="B316">
        <v>235</v>
      </c>
      <c r="C316">
        <f t="shared" si="8"/>
        <v>-0.48616334953649143</v>
      </c>
      <c r="E316" t="s">
        <v>14</v>
      </c>
      <c r="F316">
        <v>1439</v>
      </c>
      <c r="G316">
        <f t="shared" si="9"/>
        <v>0.88773258729885351</v>
      </c>
    </row>
    <row r="317" spans="1:7" x14ac:dyDescent="0.25">
      <c r="A317" t="s">
        <v>20</v>
      </c>
      <c r="B317">
        <v>236</v>
      </c>
      <c r="C317">
        <f t="shared" si="8"/>
        <v>-0.4853743114881921</v>
      </c>
      <c r="E317" t="s">
        <v>14</v>
      </c>
      <c r="F317">
        <v>1467</v>
      </c>
      <c r="G317">
        <f t="shared" si="9"/>
        <v>0.91685956240042044</v>
      </c>
    </row>
    <row r="318" spans="1:7" x14ac:dyDescent="0.25">
      <c r="A318" t="s">
        <v>20</v>
      </c>
      <c r="B318">
        <v>236</v>
      </c>
      <c r="C318">
        <f t="shared" si="8"/>
        <v>-0.4853743114881921</v>
      </c>
      <c r="E318" t="s">
        <v>14</v>
      </c>
      <c r="F318">
        <v>1467</v>
      </c>
      <c r="G318">
        <f t="shared" si="9"/>
        <v>0.91685956240042044</v>
      </c>
    </row>
    <row r="319" spans="1:7" x14ac:dyDescent="0.25">
      <c r="A319" t="s">
        <v>20</v>
      </c>
      <c r="B319">
        <v>237</v>
      </c>
      <c r="C319">
        <f t="shared" si="8"/>
        <v>-0.48458527343989272</v>
      </c>
      <c r="E319" t="s">
        <v>14</v>
      </c>
      <c r="F319">
        <v>1482</v>
      </c>
      <c r="G319">
        <f t="shared" si="9"/>
        <v>0.93246329906197412</v>
      </c>
    </row>
    <row r="320" spans="1:7" x14ac:dyDescent="0.25">
      <c r="A320" t="s">
        <v>20</v>
      </c>
      <c r="B320">
        <v>238</v>
      </c>
      <c r="C320">
        <f t="shared" si="8"/>
        <v>-0.48379623539159339</v>
      </c>
      <c r="E320" t="s">
        <v>14</v>
      </c>
      <c r="F320">
        <v>1538</v>
      </c>
      <c r="G320">
        <f t="shared" si="9"/>
        <v>0.99071724926510785</v>
      </c>
    </row>
    <row r="321" spans="1:7" x14ac:dyDescent="0.25">
      <c r="A321" t="s">
        <v>20</v>
      </c>
      <c r="B321">
        <v>238</v>
      </c>
      <c r="C321">
        <f t="shared" si="8"/>
        <v>-0.48379623539159339</v>
      </c>
      <c r="E321" t="s">
        <v>14</v>
      </c>
      <c r="F321">
        <v>1596</v>
      </c>
      <c r="G321">
        <f t="shared" si="9"/>
        <v>1.0510516976897819</v>
      </c>
    </row>
    <row r="322" spans="1:7" x14ac:dyDescent="0.25">
      <c r="A322" t="s">
        <v>20</v>
      </c>
      <c r="B322">
        <v>239</v>
      </c>
      <c r="C322">
        <f t="shared" si="8"/>
        <v>-0.483007197343294</v>
      </c>
      <c r="E322" t="s">
        <v>14</v>
      </c>
      <c r="F322">
        <v>1608</v>
      </c>
      <c r="G322">
        <f t="shared" si="9"/>
        <v>1.063534687019025</v>
      </c>
    </row>
    <row r="323" spans="1:7" x14ac:dyDescent="0.25">
      <c r="A323" t="s">
        <v>20</v>
      </c>
      <c r="B323">
        <v>241</v>
      </c>
      <c r="C323">
        <f t="shared" ref="C323:C386" si="10">(B323-$J$2)/$J$7</f>
        <v>-0.48142912124669529</v>
      </c>
      <c r="E323" t="s">
        <v>14</v>
      </c>
      <c r="F323">
        <v>1625</v>
      </c>
      <c r="G323">
        <f>(F323-$M$2)/$M$7</f>
        <v>1.0812189219021189</v>
      </c>
    </row>
    <row r="324" spans="1:7" x14ac:dyDescent="0.25">
      <c r="A324" t="s">
        <v>20</v>
      </c>
      <c r="B324">
        <v>244</v>
      </c>
      <c r="C324">
        <f t="shared" si="10"/>
        <v>-0.47906200710179719</v>
      </c>
      <c r="E324" t="s">
        <v>14</v>
      </c>
      <c r="F324">
        <v>1657</v>
      </c>
      <c r="G324">
        <f>(F324-$M$2)/$M$7</f>
        <v>1.1145068934467668</v>
      </c>
    </row>
    <row r="325" spans="1:7" x14ac:dyDescent="0.25">
      <c r="A325" t="s">
        <v>20</v>
      </c>
      <c r="B325">
        <v>244</v>
      </c>
      <c r="C325">
        <f t="shared" si="10"/>
        <v>-0.47906200710179719</v>
      </c>
      <c r="E325" t="s">
        <v>14</v>
      </c>
      <c r="F325">
        <v>1684</v>
      </c>
      <c r="G325">
        <f>(F325-$M$2)/$M$7</f>
        <v>1.1425936194375634</v>
      </c>
    </row>
    <row r="326" spans="1:7" x14ac:dyDescent="0.25">
      <c r="A326" t="s">
        <v>20</v>
      </c>
      <c r="B326">
        <v>245</v>
      </c>
      <c r="C326">
        <f t="shared" si="10"/>
        <v>-0.47827296905349787</v>
      </c>
      <c r="E326" t="s">
        <v>14</v>
      </c>
      <c r="F326">
        <v>1691</v>
      </c>
      <c r="G326">
        <f>(F326-$M$2)/$M$7</f>
        <v>1.1498753632129552</v>
      </c>
    </row>
    <row r="327" spans="1:7" x14ac:dyDescent="0.25">
      <c r="A327" t="s">
        <v>20</v>
      </c>
      <c r="B327">
        <v>246</v>
      </c>
      <c r="C327">
        <f t="shared" si="10"/>
        <v>-0.47748393100519848</v>
      </c>
      <c r="E327" t="s">
        <v>14</v>
      </c>
      <c r="F327">
        <v>1748</v>
      </c>
      <c r="G327">
        <f>(F327-$M$2)/$M$7</f>
        <v>1.209169562526859</v>
      </c>
    </row>
    <row r="328" spans="1:7" x14ac:dyDescent="0.25">
      <c r="A328" t="s">
        <v>20</v>
      </c>
      <c r="B328">
        <v>246</v>
      </c>
      <c r="C328">
        <f t="shared" si="10"/>
        <v>-0.47748393100519848</v>
      </c>
      <c r="E328" t="s">
        <v>14</v>
      </c>
      <c r="F328">
        <v>1758</v>
      </c>
      <c r="G328">
        <f>(F328-$M$2)/$M$7</f>
        <v>1.2195720536345616</v>
      </c>
    </row>
    <row r="329" spans="1:7" x14ac:dyDescent="0.25">
      <c r="A329" t="s">
        <v>20</v>
      </c>
      <c r="B329">
        <v>247</v>
      </c>
      <c r="C329">
        <f t="shared" si="10"/>
        <v>-0.47669489295689915</v>
      </c>
      <c r="E329" t="s">
        <v>14</v>
      </c>
      <c r="F329">
        <v>1784</v>
      </c>
      <c r="G329">
        <f>(F329-$M$2)/$M$7</f>
        <v>1.2466185305145878</v>
      </c>
    </row>
    <row r="330" spans="1:7" x14ac:dyDescent="0.25">
      <c r="A330" t="s">
        <v>20</v>
      </c>
      <c r="B330">
        <v>247</v>
      </c>
      <c r="C330">
        <f t="shared" si="10"/>
        <v>-0.47669489295689915</v>
      </c>
      <c r="E330" t="s">
        <v>14</v>
      </c>
      <c r="F330">
        <v>1790</v>
      </c>
      <c r="G330">
        <f>(F330-$M$2)/$M$7</f>
        <v>1.2528600251792095</v>
      </c>
    </row>
    <row r="331" spans="1:7" x14ac:dyDescent="0.25">
      <c r="A331" t="s">
        <v>20</v>
      </c>
      <c r="B331">
        <v>249</v>
      </c>
      <c r="C331">
        <f t="shared" si="10"/>
        <v>-0.47511681686030044</v>
      </c>
      <c r="E331" t="s">
        <v>14</v>
      </c>
      <c r="F331">
        <v>1796</v>
      </c>
      <c r="G331">
        <f>(F331-$M$2)/$M$7</f>
        <v>1.2591015198438309</v>
      </c>
    </row>
    <row r="332" spans="1:7" x14ac:dyDescent="0.25">
      <c r="A332" t="s">
        <v>20</v>
      </c>
      <c r="B332">
        <v>249</v>
      </c>
      <c r="C332">
        <f t="shared" si="10"/>
        <v>-0.47511681686030044</v>
      </c>
      <c r="E332" t="s">
        <v>14</v>
      </c>
      <c r="F332">
        <v>1825</v>
      </c>
      <c r="G332">
        <f>(F332-$M$2)/$M$7</f>
        <v>1.2892687440561679</v>
      </c>
    </row>
    <row r="333" spans="1:7" x14ac:dyDescent="0.25">
      <c r="A333" t="s">
        <v>20</v>
      </c>
      <c r="B333">
        <v>250</v>
      </c>
      <c r="C333">
        <f t="shared" si="10"/>
        <v>-0.47432777881200106</v>
      </c>
      <c r="E333" t="s">
        <v>14</v>
      </c>
      <c r="F333">
        <v>1886</v>
      </c>
      <c r="G333">
        <f>(F333-$M$2)/$M$7</f>
        <v>1.352723939813153</v>
      </c>
    </row>
    <row r="334" spans="1:7" x14ac:dyDescent="0.25">
      <c r="A334" t="s">
        <v>20</v>
      </c>
      <c r="B334">
        <v>252</v>
      </c>
      <c r="C334">
        <f t="shared" si="10"/>
        <v>-0.47274970271540234</v>
      </c>
      <c r="E334" t="s">
        <v>14</v>
      </c>
      <c r="F334">
        <v>1910</v>
      </c>
      <c r="G334">
        <f>(F334-$M$2)/$M$7</f>
        <v>1.3776899184716387</v>
      </c>
    </row>
    <row r="335" spans="1:7" x14ac:dyDescent="0.25">
      <c r="A335" t="s">
        <v>20</v>
      </c>
      <c r="B335">
        <v>253</v>
      </c>
      <c r="C335">
        <f t="shared" si="10"/>
        <v>-0.47196066466710301</v>
      </c>
      <c r="E335" t="s">
        <v>14</v>
      </c>
      <c r="F335">
        <v>1979</v>
      </c>
      <c r="G335">
        <f>(F335-$M$2)/$M$7</f>
        <v>1.4494671071147858</v>
      </c>
    </row>
    <row r="336" spans="1:7" x14ac:dyDescent="0.25">
      <c r="A336" t="s">
        <v>20</v>
      </c>
      <c r="B336">
        <v>254</v>
      </c>
      <c r="C336">
        <f t="shared" si="10"/>
        <v>-0.47117162661880363</v>
      </c>
      <c r="E336" t="s">
        <v>14</v>
      </c>
      <c r="F336">
        <v>1999</v>
      </c>
      <c r="G336">
        <f>(F336-$M$2)/$M$7</f>
        <v>1.4702720893301906</v>
      </c>
    </row>
    <row r="337" spans="1:7" x14ac:dyDescent="0.25">
      <c r="A337" t="s">
        <v>20</v>
      </c>
      <c r="B337">
        <v>255</v>
      </c>
      <c r="C337">
        <f t="shared" si="10"/>
        <v>-0.47038258857050425</v>
      </c>
      <c r="E337" t="s">
        <v>14</v>
      </c>
      <c r="F337">
        <v>2025</v>
      </c>
      <c r="G337">
        <f>(F337-$M$2)/$M$7</f>
        <v>1.4973185662102169</v>
      </c>
    </row>
    <row r="338" spans="1:7" x14ac:dyDescent="0.25">
      <c r="A338" t="s">
        <v>20</v>
      </c>
      <c r="B338">
        <v>261</v>
      </c>
      <c r="C338">
        <f t="shared" si="10"/>
        <v>-0.46564836028070811</v>
      </c>
      <c r="E338" t="s">
        <v>14</v>
      </c>
      <c r="F338">
        <v>2062</v>
      </c>
      <c r="G338">
        <f>(F338-$M$2)/$M$7</f>
        <v>1.535807783308716</v>
      </c>
    </row>
    <row r="339" spans="1:7" x14ac:dyDescent="0.25">
      <c r="A339" t="s">
        <v>20</v>
      </c>
      <c r="B339">
        <v>261</v>
      </c>
      <c r="C339">
        <f t="shared" si="10"/>
        <v>-0.46564836028070811</v>
      </c>
      <c r="E339" t="s">
        <v>14</v>
      </c>
      <c r="F339">
        <v>2072</v>
      </c>
      <c r="G339">
        <f>(F339-$M$2)/$M$7</f>
        <v>1.5462102744164183</v>
      </c>
    </row>
    <row r="340" spans="1:7" x14ac:dyDescent="0.25">
      <c r="A340" t="s">
        <v>20</v>
      </c>
      <c r="B340">
        <v>264</v>
      </c>
      <c r="C340">
        <f t="shared" si="10"/>
        <v>-0.46328124613581007</v>
      </c>
      <c r="E340" t="s">
        <v>14</v>
      </c>
      <c r="F340">
        <v>2108</v>
      </c>
      <c r="G340">
        <f>(F340-$M$2)/$M$7</f>
        <v>1.5836592424041473</v>
      </c>
    </row>
    <row r="341" spans="1:7" x14ac:dyDescent="0.25">
      <c r="A341" t="s">
        <v>20</v>
      </c>
      <c r="B341">
        <v>266</v>
      </c>
      <c r="C341">
        <f t="shared" si="10"/>
        <v>-0.46170317003921135</v>
      </c>
      <c r="E341" t="s">
        <v>14</v>
      </c>
      <c r="F341">
        <v>2176</v>
      </c>
      <c r="G341">
        <f>(F341-$M$2)/$M$7</f>
        <v>1.6543961819365238</v>
      </c>
    </row>
    <row r="342" spans="1:7" x14ac:dyDescent="0.25">
      <c r="A342" t="s">
        <v>20</v>
      </c>
      <c r="B342">
        <v>268</v>
      </c>
      <c r="C342">
        <f t="shared" si="10"/>
        <v>-0.46012509394261258</v>
      </c>
      <c r="E342" t="s">
        <v>14</v>
      </c>
      <c r="F342">
        <v>2179</v>
      </c>
      <c r="G342">
        <f>(F342-$M$2)/$M$7</f>
        <v>1.6575169292688345</v>
      </c>
    </row>
    <row r="343" spans="1:7" x14ac:dyDescent="0.25">
      <c r="A343" t="s">
        <v>20</v>
      </c>
      <c r="B343">
        <v>269</v>
      </c>
      <c r="C343">
        <f t="shared" si="10"/>
        <v>-0.45933605589431326</v>
      </c>
      <c r="E343" t="s">
        <v>14</v>
      </c>
      <c r="F343">
        <v>2201</v>
      </c>
      <c r="G343">
        <f>(F343-$M$2)/$M$7</f>
        <v>1.6804024097057799</v>
      </c>
    </row>
    <row r="344" spans="1:7" x14ac:dyDescent="0.25">
      <c r="A344" t="s">
        <v>20</v>
      </c>
      <c r="B344">
        <v>270</v>
      </c>
      <c r="C344">
        <f t="shared" si="10"/>
        <v>-0.45854701784601387</v>
      </c>
      <c r="E344" t="s">
        <v>14</v>
      </c>
      <c r="F344">
        <v>2253</v>
      </c>
      <c r="G344">
        <f>(F344-$M$2)/$M$7</f>
        <v>1.7344953634658327</v>
      </c>
    </row>
    <row r="345" spans="1:7" x14ac:dyDescent="0.25">
      <c r="A345" t="s">
        <v>20</v>
      </c>
      <c r="B345">
        <v>272</v>
      </c>
      <c r="C345">
        <f t="shared" si="10"/>
        <v>-0.45696894174941516</v>
      </c>
      <c r="E345" t="s">
        <v>14</v>
      </c>
      <c r="F345">
        <v>2307</v>
      </c>
      <c r="G345">
        <f>(F345-$M$2)/$M$7</f>
        <v>1.790668815447426</v>
      </c>
    </row>
    <row r="346" spans="1:7" x14ac:dyDescent="0.25">
      <c r="A346" t="s">
        <v>20</v>
      </c>
      <c r="B346">
        <v>275</v>
      </c>
      <c r="C346">
        <f t="shared" si="10"/>
        <v>-0.45460182760451712</v>
      </c>
      <c r="E346" t="s">
        <v>14</v>
      </c>
      <c r="F346">
        <v>2468</v>
      </c>
      <c r="G346">
        <f>(F346-$M$2)/$M$7</f>
        <v>1.9581489222814354</v>
      </c>
    </row>
    <row r="347" spans="1:7" x14ac:dyDescent="0.25">
      <c r="A347" t="s">
        <v>20</v>
      </c>
      <c r="B347">
        <v>279</v>
      </c>
      <c r="C347">
        <f t="shared" si="10"/>
        <v>-0.45144567541131964</v>
      </c>
      <c r="E347" t="s">
        <v>14</v>
      </c>
      <c r="F347">
        <v>2604</v>
      </c>
      <c r="G347">
        <f>(F347-$M$2)/$M$7</f>
        <v>2.0996228013461886</v>
      </c>
    </row>
    <row r="348" spans="1:7" x14ac:dyDescent="0.25">
      <c r="A348" t="s">
        <v>20</v>
      </c>
      <c r="B348">
        <v>280</v>
      </c>
      <c r="C348">
        <f t="shared" si="10"/>
        <v>-0.45065663736302031</v>
      </c>
      <c r="E348" t="s">
        <v>14</v>
      </c>
      <c r="F348">
        <v>2690</v>
      </c>
      <c r="G348">
        <f>(F348-$M$2)/$M$7</f>
        <v>2.1890842248724298</v>
      </c>
    </row>
    <row r="349" spans="1:7" x14ac:dyDescent="0.25">
      <c r="A349" t="s">
        <v>20</v>
      </c>
      <c r="B349">
        <v>282</v>
      </c>
      <c r="C349">
        <f t="shared" si="10"/>
        <v>-0.44907856126642159</v>
      </c>
      <c r="E349" t="s">
        <v>14</v>
      </c>
      <c r="F349">
        <v>2779</v>
      </c>
      <c r="G349">
        <f>(F349-$M$2)/$M$7</f>
        <v>2.2816663957309817</v>
      </c>
    </row>
    <row r="350" spans="1:7" x14ac:dyDescent="0.25">
      <c r="A350" t="s">
        <v>20</v>
      </c>
      <c r="B350">
        <v>288</v>
      </c>
      <c r="C350">
        <f t="shared" si="10"/>
        <v>-0.44434433297662546</v>
      </c>
      <c r="E350" t="s">
        <v>14</v>
      </c>
      <c r="F350">
        <v>2915</v>
      </c>
      <c r="G350">
        <f>(F350-$M$2)/$M$7</f>
        <v>2.4231402747957347</v>
      </c>
    </row>
    <row r="351" spans="1:7" x14ac:dyDescent="0.25">
      <c r="A351" t="s">
        <v>20</v>
      </c>
      <c r="B351">
        <v>290</v>
      </c>
      <c r="C351">
        <f t="shared" si="10"/>
        <v>-0.44276625688002674</v>
      </c>
      <c r="E351" t="s">
        <v>14</v>
      </c>
      <c r="F351">
        <v>2928</v>
      </c>
      <c r="G351">
        <f>(F351-$M$2)/$M$7</f>
        <v>2.4366635132357479</v>
      </c>
    </row>
    <row r="352" spans="1:7" x14ac:dyDescent="0.25">
      <c r="A352" t="s">
        <v>20</v>
      </c>
      <c r="B352">
        <v>295</v>
      </c>
      <c r="C352">
        <f t="shared" si="10"/>
        <v>-0.43882106663852993</v>
      </c>
      <c r="E352" t="s">
        <v>14</v>
      </c>
      <c r="F352">
        <v>2955</v>
      </c>
      <c r="G352">
        <f>(F352-$M$2)/$M$7</f>
        <v>2.4647502392265448</v>
      </c>
    </row>
    <row r="353" spans="1:7" x14ac:dyDescent="0.25">
      <c r="A353" t="s">
        <v>20</v>
      </c>
      <c r="B353">
        <v>296</v>
      </c>
      <c r="C353">
        <f t="shared" si="10"/>
        <v>-0.43803202859023055</v>
      </c>
      <c r="E353" t="s">
        <v>14</v>
      </c>
      <c r="F353">
        <v>3015</v>
      </c>
      <c r="G353">
        <f>(F353-$M$2)/$M$7</f>
        <v>2.5271651858727595</v>
      </c>
    </row>
    <row r="354" spans="1:7" x14ac:dyDescent="0.25">
      <c r="A354" t="s">
        <v>20</v>
      </c>
      <c r="B354">
        <v>297</v>
      </c>
      <c r="C354">
        <f t="shared" si="10"/>
        <v>-0.43724299054193122</v>
      </c>
      <c r="E354" t="s">
        <v>14</v>
      </c>
      <c r="F354">
        <v>3182</v>
      </c>
      <c r="G354">
        <f>(F354-$M$2)/$M$7</f>
        <v>2.7008867873713904</v>
      </c>
    </row>
    <row r="355" spans="1:7" x14ac:dyDescent="0.25">
      <c r="A355" t="s">
        <v>20</v>
      </c>
      <c r="B355">
        <v>299</v>
      </c>
      <c r="C355">
        <f t="shared" si="10"/>
        <v>-0.43566491444533251</v>
      </c>
      <c r="E355" t="s">
        <v>14</v>
      </c>
      <c r="F355">
        <v>3304</v>
      </c>
      <c r="G355">
        <f>(F355-$M$2)/$M$7</f>
        <v>2.8277971788853602</v>
      </c>
    </row>
    <row r="356" spans="1:7" x14ac:dyDescent="0.25">
      <c r="A356" t="s">
        <v>20</v>
      </c>
      <c r="B356">
        <v>300</v>
      </c>
      <c r="C356">
        <f t="shared" si="10"/>
        <v>-0.43487587639703312</v>
      </c>
      <c r="E356" t="s">
        <v>14</v>
      </c>
      <c r="F356">
        <v>3387</v>
      </c>
      <c r="G356">
        <f>(F356-$M$2)/$M$7</f>
        <v>2.9141378550792902</v>
      </c>
    </row>
    <row r="357" spans="1:7" x14ac:dyDescent="0.25">
      <c r="A357" t="s">
        <v>20</v>
      </c>
      <c r="B357">
        <v>300</v>
      </c>
      <c r="C357">
        <f t="shared" si="10"/>
        <v>-0.43487587639703312</v>
      </c>
      <c r="E357" t="s">
        <v>14</v>
      </c>
      <c r="F357">
        <v>3410</v>
      </c>
      <c r="G357">
        <f>(F357-$M$2)/$M$7</f>
        <v>2.938063584627006</v>
      </c>
    </row>
    <row r="358" spans="1:7" x14ac:dyDescent="0.25">
      <c r="A358" t="s">
        <v>20</v>
      </c>
      <c r="B358">
        <v>303</v>
      </c>
      <c r="C358">
        <f t="shared" si="10"/>
        <v>-0.43250876225213503</v>
      </c>
      <c r="E358" t="s">
        <v>14</v>
      </c>
      <c r="F358">
        <v>3483</v>
      </c>
      <c r="G358">
        <f>(F358-$M$2)/$M$7</f>
        <v>3.014001769713234</v>
      </c>
    </row>
    <row r="359" spans="1:7" x14ac:dyDescent="0.25">
      <c r="A359" t="s">
        <v>20</v>
      </c>
      <c r="B359">
        <v>307</v>
      </c>
      <c r="C359">
        <f t="shared" si="10"/>
        <v>-0.4293526100589376</v>
      </c>
      <c r="E359" t="s">
        <v>14</v>
      </c>
      <c r="F359">
        <v>3868</v>
      </c>
      <c r="G359">
        <f>(F359-$M$2)/$M$7</f>
        <v>3.4144976773597784</v>
      </c>
    </row>
    <row r="360" spans="1:7" x14ac:dyDescent="0.25">
      <c r="A360" t="s">
        <v>20</v>
      </c>
      <c r="B360">
        <v>307</v>
      </c>
      <c r="C360">
        <f t="shared" si="10"/>
        <v>-0.4293526100589376</v>
      </c>
      <c r="E360" t="s">
        <v>14</v>
      </c>
      <c r="F360">
        <v>4405</v>
      </c>
      <c r="G360">
        <f>(F360-$M$2)/$M$7</f>
        <v>3.9731114498433997</v>
      </c>
    </row>
    <row r="361" spans="1:7" x14ac:dyDescent="0.25">
      <c r="A361" t="s">
        <v>20</v>
      </c>
      <c r="B361">
        <v>316</v>
      </c>
      <c r="C361">
        <f t="shared" si="10"/>
        <v>-0.42225126762424336</v>
      </c>
      <c r="E361" t="s">
        <v>14</v>
      </c>
      <c r="F361">
        <v>4428</v>
      </c>
      <c r="G361">
        <f>(F361-$M$2)/$M$7</f>
        <v>3.9970371793911155</v>
      </c>
    </row>
    <row r="362" spans="1:7" x14ac:dyDescent="0.25">
      <c r="A362" t="s">
        <v>20</v>
      </c>
      <c r="B362">
        <v>323</v>
      </c>
      <c r="C362">
        <f t="shared" si="10"/>
        <v>-0.4167280012861479</v>
      </c>
      <c r="E362" t="s">
        <v>14</v>
      </c>
      <c r="F362">
        <v>4697</v>
      </c>
      <c r="G362">
        <f>(F362-$M$2)/$M$7</f>
        <v>4.2768641901883111</v>
      </c>
    </row>
    <row r="363" spans="1:7" x14ac:dyDescent="0.25">
      <c r="A363" t="s">
        <v>20</v>
      </c>
      <c r="B363">
        <v>329</v>
      </c>
      <c r="C363">
        <f t="shared" si="10"/>
        <v>-0.4119937729963517</v>
      </c>
      <c r="E363" t="s">
        <v>14</v>
      </c>
      <c r="F363">
        <v>5497</v>
      </c>
      <c r="G363">
        <f>(F363-$M$2)/$M$7</f>
        <v>5.1090634788045071</v>
      </c>
    </row>
    <row r="364" spans="1:7" x14ac:dyDescent="0.25">
      <c r="A364" t="s">
        <v>20</v>
      </c>
      <c r="B364">
        <v>330</v>
      </c>
      <c r="C364">
        <f t="shared" si="10"/>
        <v>-0.41120473494805238</v>
      </c>
      <c r="E364" t="s">
        <v>14</v>
      </c>
      <c r="F364">
        <v>5681</v>
      </c>
      <c r="G364">
        <f>(F364-$M$2)/$M$7</f>
        <v>5.3004693151862323</v>
      </c>
    </row>
    <row r="365" spans="1:7" x14ac:dyDescent="0.25">
      <c r="A365" t="s">
        <v>20</v>
      </c>
      <c r="B365">
        <v>331</v>
      </c>
      <c r="C365">
        <f t="shared" si="10"/>
        <v>-0.41041569689975299</v>
      </c>
      <c r="E365" t="s">
        <v>14</v>
      </c>
      <c r="F365">
        <v>6080</v>
      </c>
      <c r="G365">
        <f>(F365-$M$2)/$M$7</f>
        <v>5.7155287103835599</v>
      </c>
    </row>
    <row r="366" spans="1:7" x14ac:dyDescent="0.25">
      <c r="A366" t="s">
        <v>20</v>
      </c>
      <c r="B366">
        <v>336</v>
      </c>
      <c r="C366">
        <f t="shared" si="10"/>
        <v>-0.40647050665825624</v>
      </c>
    </row>
    <row r="367" spans="1:7" x14ac:dyDescent="0.25">
      <c r="A367" t="s">
        <v>20</v>
      </c>
      <c r="B367">
        <v>337</v>
      </c>
      <c r="C367">
        <f t="shared" si="10"/>
        <v>-0.40568146860995685</v>
      </c>
    </row>
    <row r="368" spans="1:7" x14ac:dyDescent="0.25">
      <c r="A368" t="s">
        <v>20</v>
      </c>
      <c r="B368">
        <v>340</v>
      </c>
      <c r="C368">
        <f t="shared" si="10"/>
        <v>-0.40331435446505876</v>
      </c>
    </row>
    <row r="369" spans="1:3" x14ac:dyDescent="0.25">
      <c r="A369" t="s">
        <v>20</v>
      </c>
      <c r="B369">
        <v>361</v>
      </c>
      <c r="C369">
        <f t="shared" si="10"/>
        <v>-0.38674455545077224</v>
      </c>
    </row>
    <row r="370" spans="1:3" x14ac:dyDescent="0.25">
      <c r="A370" t="s">
        <v>20</v>
      </c>
      <c r="B370">
        <v>363</v>
      </c>
      <c r="C370">
        <f t="shared" si="10"/>
        <v>-0.38516647935417353</v>
      </c>
    </row>
    <row r="371" spans="1:3" x14ac:dyDescent="0.25">
      <c r="A371" t="s">
        <v>20</v>
      </c>
      <c r="B371">
        <v>366</v>
      </c>
      <c r="C371">
        <f t="shared" si="10"/>
        <v>-0.38279936520927543</v>
      </c>
    </row>
    <row r="372" spans="1:3" x14ac:dyDescent="0.25">
      <c r="A372" t="s">
        <v>20</v>
      </c>
      <c r="B372">
        <v>369</v>
      </c>
      <c r="C372">
        <f t="shared" si="10"/>
        <v>-0.38043225106437739</v>
      </c>
    </row>
    <row r="373" spans="1:3" x14ac:dyDescent="0.25">
      <c r="A373" t="s">
        <v>20</v>
      </c>
      <c r="B373">
        <v>374</v>
      </c>
      <c r="C373">
        <f t="shared" si="10"/>
        <v>-0.37648706082288058</v>
      </c>
    </row>
    <row r="374" spans="1:3" x14ac:dyDescent="0.25">
      <c r="A374" t="s">
        <v>20</v>
      </c>
      <c r="B374">
        <v>375</v>
      </c>
      <c r="C374">
        <f t="shared" si="10"/>
        <v>-0.37569802277458125</v>
      </c>
    </row>
    <row r="375" spans="1:3" x14ac:dyDescent="0.25">
      <c r="A375" t="s">
        <v>20</v>
      </c>
      <c r="B375">
        <v>381</v>
      </c>
      <c r="C375">
        <f t="shared" si="10"/>
        <v>-0.37096379448478506</v>
      </c>
    </row>
    <row r="376" spans="1:3" x14ac:dyDescent="0.25">
      <c r="A376" t="s">
        <v>20</v>
      </c>
      <c r="B376">
        <v>381</v>
      </c>
      <c r="C376">
        <f t="shared" si="10"/>
        <v>-0.37096379448478506</v>
      </c>
    </row>
    <row r="377" spans="1:3" x14ac:dyDescent="0.25">
      <c r="A377" t="s">
        <v>20</v>
      </c>
      <c r="B377">
        <v>393</v>
      </c>
      <c r="C377">
        <f t="shared" si="10"/>
        <v>-0.36149533790519278</v>
      </c>
    </row>
    <row r="378" spans="1:3" x14ac:dyDescent="0.25">
      <c r="A378" t="s">
        <v>20</v>
      </c>
      <c r="B378">
        <v>397</v>
      </c>
      <c r="C378">
        <f t="shared" si="10"/>
        <v>-0.35833918571199536</v>
      </c>
    </row>
    <row r="379" spans="1:3" x14ac:dyDescent="0.25">
      <c r="A379" t="s">
        <v>20</v>
      </c>
      <c r="B379">
        <v>409</v>
      </c>
      <c r="C379">
        <f t="shared" si="10"/>
        <v>-0.34887072913240302</v>
      </c>
    </row>
    <row r="380" spans="1:3" x14ac:dyDescent="0.25">
      <c r="A380" t="s">
        <v>20</v>
      </c>
      <c r="B380">
        <v>411</v>
      </c>
      <c r="C380">
        <f t="shared" si="10"/>
        <v>-0.34729265303580431</v>
      </c>
    </row>
    <row r="381" spans="1:3" x14ac:dyDescent="0.25">
      <c r="A381" t="s">
        <v>20</v>
      </c>
      <c r="B381">
        <v>419</v>
      </c>
      <c r="C381">
        <f t="shared" si="10"/>
        <v>-0.34098034864940946</v>
      </c>
    </row>
    <row r="382" spans="1:3" x14ac:dyDescent="0.25">
      <c r="A382" t="s">
        <v>20</v>
      </c>
      <c r="B382">
        <v>432</v>
      </c>
      <c r="C382">
        <f t="shared" si="10"/>
        <v>-0.3307228540215178</v>
      </c>
    </row>
    <row r="383" spans="1:3" x14ac:dyDescent="0.25">
      <c r="A383" t="s">
        <v>20</v>
      </c>
      <c r="B383">
        <v>452</v>
      </c>
      <c r="C383">
        <f t="shared" si="10"/>
        <v>-0.31494209305553061</v>
      </c>
    </row>
    <row r="384" spans="1:3" x14ac:dyDescent="0.25">
      <c r="A384" t="s">
        <v>20</v>
      </c>
      <c r="B384">
        <v>454</v>
      </c>
      <c r="C384">
        <f t="shared" si="10"/>
        <v>-0.3133640169589319</v>
      </c>
    </row>
    <row r="385" spans="1:3" x14ac:dyDescent="0.25">
      <c r="A385" t="s">
        <v>20</v>
      </c>
      <c r="B385">
        <v>460</v>
      </c>
      <c r="C385">
        <f t="shared" si="10"/>
        <v>-0.30862978866913576</v>
      </c>
    </row>
    <row r="386" spans="1:3" x14ac:dyDescent="0.25">
      <c r="A386" t="s">
        <v>20</v>
      </c>
      <c r="B386">
        <v>462</v>
      </c>
      <c r="C386">
        <f t="shared" si="10"/>
        <v>-0.30705171257253699</v>
      </c>
    </row>
    <row r="387" spans="1:3" x14ac:dyDescent="0.25">
      <c r="A387" t="s">
        <v>20</v>
      </c>
      <c r="B387">
        <v>470</v>
      </c>
      <c r="C387">
        <f t="shared" ref="C387:C450" si="11">(B387-$J$2)/$J$7</f>
        <v>-0.30073940818614214</v>
      </c>
    </row>
    <row r="388" spans="1:3" x14ac:dyDescent="0.25">
      <c r="A388" t="s">
        <v>20</v>
      </c>
      <c r="B388">
        <v>480</v>
      </c>
      <c r="C388">
        <f t="shared" si="11"/>
        <v>-0.29284902770314858</v>
      </c>
    </row>
    <row r="389" spans="1:3" x14ac:dyDescent="0.25">
      <c r="A389" t="s">
        <v>20</v>
      </c>
      <c r="B389">
        <v>484</v>
      </c>
      <c r="C389">
        <f t="shared" si="11"/>
        <v>-0.28969287550995115</v>
      </c>
    </row>
    <row r="390" spans="1:3" x14ac:dyDescent="0.25">
      <c r="A390" t="s">
        <v>20</v>
      </c>
      <c r="B390">
        <v>498</v>
      </c>
      <c r="C390">
        <f t="shared" si="11"/>
        <v>-0.27864634283376011</v>
      </c>
    </row>
    <row r="391" spans="1:3" x14ac:dyDescent="0.25">
      <c r="A391" t="s">
        <v>20</v>
      </c>
      <c r="B391">
        <v>524</v>
      </c>
      <c r="C391">
        <f t="shared" si="11"/>
        <v>-0.25813135357797679</v>
      </c>
    </row>
    <row r="392" spans="1:3" x14ac:dyDescent="0.25">
      <c r="A392" t="s">
        <v>20</v>
      </c>
      <c r="B392">
        <v>533</v>
      </c>
      <c r="C392">
        <f t="shared" si="11"/>
        <v>-0.25103001114328255</v>
      </c>
    </row>
    <row r="393" spans="1:3" x14ac:dyDescent="0.25">
      <c r="A393" t="s">
        <v>20</v>
      </c>
      <c r="B393">
        <v>536</v>
      </c>
      <c r="C393">
        <f t="shared" si="11"/>
        <v>-0.24866289699838448</v>
      </c>
    </row>
    <row r="394" spans="1:3" x14ac:dyDescent="0.25">
      <c r="A394" t="s">
        <v>20</v>
      </c>
      <c r="B394">
        <v>546</v>
      </c>
      <c r="C394">
        <f t="shared" si="11"/>
        <v>-0.24077251651539089</v>
      </c>
    </row>
    <row r="395" spans="1:3" x14ac:dyDescent="0.25">
      <c r="A395" t="s">
        <v>20</v>
      </c>
      <c r="B395">
        <v>554</v>
      </c>
      <c r="C395">
        <f t="shared" si="11"/>
        <v>-0.23446021212899601</v>
      </c>
    </row>
    <row r="396" spans="1:3" x14ac:dyDescent="0.25">
      <c r="A396" t="s">
        <v>20</v>
      </c>
      <c r="B396">
        <v>555</v>
      </c>
      <c r="C396">
        <f t="shared" si="11"/>
        <v>-0.23367117408069665</v>
      </c>
    </row>
    <row r="397" spans="1:3" x14ac:dyDescent="0.25">
      <c r="A397" t="s">
        <v>20</v>
      </c>
      <c r="B397">
        <v>589</v>
      </c>
      <c r="C397">
        <f t="shared" si="11"/>
        <v>-0.20684388043851845</v>
      </c>
    </row>
    <row r="398" spans="1:3" x14ac:dyDescent="0.25">
      <c r="A398" t="s">
        <v>20</v>
      </c>
      <c r="B398">
        <v>645</v>
      </c>
      <c r="C398">
        <f t="shared" si="11"/>
        <v>-0.16265774973375438</v>
      </c>
    </row>
    <row r="399" spans="1:3" x14ac:dyDescent="0.25">
      <c r="A399" t="s">
        <v>20</v>
      </c>
      <c r="B399">
        <v>659</v>
      </c>
      <c r="C399">
        <f t="shared" si="11"/>
        <v>-0.15161121705756336</v>
      </c>
    </row>
    <row r="400" spans="1:3" x14ac:dyDescent="0.25">
      <c r="A400" t="s">
        <v>20</v>
      </c>
      <c r="B400">
        <v>676</v>
      </c>
      <c r="C400">
        <f t="shared" si="11"/>
        <v>-0.13819757023647425</v>
      </c>
    </row>
    <row r="401" spans="1:3" x14ac:dyDescent="0.25">
      <c r="A401" t="s">
        <v>20</v>
      </c>
      <c r="B401">
        <v>723</v>
      </c>
      <c r="C401">
        <f t="shared" si="11"/>
        <v>-0.1011127819664044</v>
      </c>
    </row>
    <row r="402" spans="1:3" x14ac:dyDescent="0.25">
      <c r="A402" t="s">
        <v>20</v>
      </c>
      <c r="B402">
        <v>762</v>
      </c>
      <c r="C402">
        <f t="shared" si="11"/>
        <v>-7.0340298082729402E-2</v>
      </c>
    </row>
    <row r="403" spans="1:3" x14ac:dyDescent="0.25">
      <c r="A403" t="s">
        <v>20</v>
      </c>
      <c r="B403">
        <v>768</v>
      </c>
      <c r="C403">
        <f t="shared" si="11"/>
        <v>-6.560606979293325E-2</v>
      </c>
    </row>
    <row r="404" spans="1:3" x14ac:dyDescent="0.25">
      <c r="A404" t="s">
        <v>20</v>
      </c>
      <c r="B404">
        <v>820</v>
      </c>
      <c r="C404">
        <f t="shared" si="11"/>
        <v>-2.4576091281366601E-2</v>
      </c>
    </row>
    <row r="405" spans="1:3" x14ac:dyDescent="0.25">
      <c r="A405" t="s">
        <v>20</v>
      </c>
      <c r="B405">
        <v>890</v>
      </c>
      <c r="C405">
        <f t="shared" si="11"/>
        <v>3.0656572099588508E-2</v>
      </c>
    </row>
    <row r="406" spans="1:3" x14ac:dyDescent="0.25">
      <c r="A406" t="s">
        <v>20</v>
      </c>
      <c r="B406">
        <v>903</v>
      </c>
      <c r="C406">
        <f t="shared" si="11"/>
        <v>4.0914066727480172E-2</v>
      </c>
    </row>
    <row r="407" spans="1:3" x14ac:dyDescent="0.25">
      <c r="A407" t="s">
        <v>20</v>
      </c>
      <c r="B407">
        <v>909</v>
      </c>
      <c r="C407">
        <f t="shared" si="11"/>
        <v>4.5648295017276325E-2</v>
      </c>
    </row>
    <row r="408" spans="1:3" x14ac:dyDescent="0.25">
      <c r="A408" t="s">
        <v>20</v>
      </c>
      <c r="B408">
        <v>943</v>
      </c>
      <c r="C408">
        <f t="shared" si="11"/>
        <v>7.2475588659454526E-2</v>
      </c>
    </row>
    <row r="409" spans="1:3" x14ac:dyDescent="0.25">
      <c r="A409" t="s">
        <v>20</v>
      </c>
      <c r="B409">
        <v>980</v>
      </c>
      <c r="C409">
        <f t="shared" si="11"/>
        <v>0.1016699964465308</v>
      </c>
    </row>
    <row r="410" spans="1:3" x14ac:dyDescent="0.25">
      <c r="A410" t="s">
        <v>20</v>
      </c>
      <c r="B410">
        <v>1015</v>
      </c>
      <c r="C410">
        <f t="shared" si="11"/>
        <v>0.12928632813700836</v>
      </c>
    </row>
    <row r="411" spans="1:3" x14ac:dyDescent="0.25">
      <c r="A411" t="s">
        <v>20</v>
      </c>
      <c r="B411">
        <v>1022</v>
      </c>
      <c r="C411">
        <f t="shared" si="11"/>
        <v>0.13480959447510385</v>
      </c>
    </row>
    <row r="412" spans="1:3" x14ac:dyDescent="0.25">
      <c r="A412" t="s">
        <v>20</v>
      </c>
      <c r="B412">
        <v>1052</v>
      </c>
      <c r="C412">
        <f t="shared" si="11"/>
        <v>0.15848073592408463</v>
      </c>
    </row>
    <row r="413" spans="1:3" x14ac:dyDescent="0.25">
      <c r="A413" t="s">
        <v>20</v>
      </c>
      <c r="B413">
        <v>1071</v>
      </c>
      <c r="C413">
        <f t="shared" si="11"/>
        <v>0.17347245884177243</v>
      </c>
    </row>
    <row r="414" spans="1:3" x14ac:dyDescent="0.25">
      <c r="A414" t="s">
        <v>20</v>
      </c>
      <c r="B414">
        <v>1071</v>
      </c>
      <c r="C414">
        <f t="shared" si="11"/>
        <v>0.17347245884177243</v>
      </c>
    </row>
    <row r="415" spans="1:3" x14ac:dyDescent="0.25">
      <c r="A415" t="s">
        <v>20</v>
      </c>
      <c r="B415">
        <v>1073</v>
      </c>
      <c r="C415">
        <f t="shared" si="11"/>
        <v>0.17505053493837117</v>
      </c>
    </row>
    <row r="416" spans="1:3" x14ac:dyDescent="0.25">
      <c r="A416" t="s">
        <v>20</v>
      </c>
      <c r="B416">
        <v>1095</v>
      </c>
      <c r="C416">
        <f t="shared" si="11"/>
        <v>0.19240937200095704</v>
      </c>
    </row>
    <row r="417" spans="1:3" x14ac:dyDescent="0.25">
      <c r="A417" t="s">
        <v>20</v>
      </c>
      <c r="B417">
        <v>1101</v>
      </c>
      <c r="C417">
        <f t="shared" si="11"/>
        <v>0.1971436002907532</v>
      </c>
    </row>
    <row r="418" spans="1:3" x14ac:dyDescent="0.25">
      <c r="A418" t="s">
        <v>20</v>
      </c>
      <c r="B418">
        <v>1113</v>
      </c>
      <c r="C418">
        <f t="shared" si="11"/>
        <v>0.20661205687034551</v>
      </c>
    </row>
    <row r="419" spans="1:3" x14ac:dyDescent="0.25">
      <c r="A419" t="s">
        <v>20</v>
      </c>
      <c r="B419">
        <v>1137</v>
      </c>
      <c r="C419">
        <f t="shared" si="11"/>
        <v>0.22554897002953012</v>
      </c>
    </row>
    <row r="420" spans="1:3" x14ac:dyDescent="0.25">
      <c r="A420" t="s">
        <v>20</v>
      </c>
      <c r="B420">
        <v>1140</v>
      </c>
      <c r="C420">
        <f t="shared" si="11"/>
        <v>0.22791608417442819</v>
      </c>
    </row>
    <row r="421" spans="1:3" x14ac:dyDescent="0.25">
      <c r="A421" t="s">
        <v>20</v>
      </c>
      <c r="B421">
        <v>1152</v>
      </c>
      <c r="C421">
        <f t="shared" si="11"/>
        <v>0.23738454075402049</v>
      </c>
    </row>
    <row r="422" spans="1:3" x14ac:dyDescent="0.25">
      <c r="A422" t="s">
        <v>20</v>
      </c>
      <c r="B422">
        <v>1170</v>
      </c>
      <c r="C422">
        <f t="shared" si="11"/>
        <v>0.25158722562340896</v>
      </c>
    </row>
    <row r="423" spans="1:3" x14ac:dyDescent="0.25">
      <c r="A423" t="s">
        <v>20</v>
      </c>
      <c r="B423">
        <v>1249</v>
      </c>
      <c r="C423">
        <f t="shared" si="11"/>
        <v>0.31392123143905831</v>
      </c>
    </row>
    <row r="424" spans="1:3" x14ac:dyDescent="0.25">
      <c r="A424" t="s">
        <v>20</v>
      </c>
      <c r="B424">
        <v>1267</v>
      </c>
      <c r="C424">
        <f t="shared" si="11"/>
        <v>0.32812391630844673</v>
      </c>
    </row>
    <row r="425" spans="1:3" x14ac:dyDescent="0.25">
      <c r="A425" t="s">
        <v>20</v>
      </c>
      <c r="B425">
        <v>1280</v>
      </c>
      <c r="C425">
        <f t="shared" si="11"/>
        <v>0.33838141093633839</v>
      </c>
    </row>
    <row r="426" spans="1:3" x14ac:dyDescent="0.25">
      <c r="A426" t="s">
        <v>20</v>
      </c>
      <c r="B426">
        <v>1297</v>
      </c>
      <c r="C426">
        <f t="shared" si="11"/>
        <v>0.35179505775742748</v>
      </c>
    </row>
    <row r="427" spans="1:3" x14ac:dyDescent="0.25">
      <c r="A427" t="s">
        <v>20</v>
      </c>
      <c r="B427">
        <v>1345</v>
      </c>
      <c r="C427">
        <f t="shared" si="11"/>
        <v>0.3896688840757967</v>
      </c>
    </row>
    <row r="428" spans="1:3" x14ac:dyDescent="0.25">
      <c r="A428" t="s">
        <v>20</v>
      </c>
      <c r="B428">
        <v>1354</v>
      </c>
      <c r="C428">
        <f t="shared" si="11"/>
        <v>0.39677022651049093</v>
      </c>
    </row>
    <row r="429" spans="1:3" x14ac:dyDescent="0.25">
      <c r="A429" t="s">
        <v>20</v>
      </c>
      <c r="B429">
        <v>1385</v>
      </c>
      <c r="C429">
        <f t="shared" si="11"/>
        <v>0.42123040600777106</v>
      </c>
    </row>
    <row r="430" spans="1:3" x14ac:dyDescent="0.25">
      <c r="A430" t="s">
        <v>20</v>
      </c>
      <c r="B430">
        <v>1396</v>
      </c>
      <c r="C430">
        <f t="shared" si="11"/>
        <v>0.42990982453906401</v>
      </c>
    </row>
    <row r="431" spans="1:3" x14ac:dyDescent="0.25">
      <c r="A431" t="s">
        <v>20</v>
      </c>
      <c r="B431">
        <v>1396</v>
      </c>
      <c r="C431">
        <f t="shared" si="11"/>
        <v>0.42990982453906401</v>
      </c>
    </row>
    <row r="432" spans="1:3" x14ac:dyDescent="0.25">
      <c r="A432" t="s">
        <v>20</v>
      </c>
      <c r="B432">
        <v>1425</v>
      </c>
      <c r="C432">
        <f t="shared" si="11"/>
        <v>0.45279192793974543</v>
      </c>
    </row>
    <row r="433" spans="1:3" x14ac:dyDescent="0.25">
      <c r="A433" t="s">
        <v>20</v>
      </c>
      <c r="B433">
        <v>1442</v>
      </c>
      <c r="C433">
        <f t="shared" si="11"/>
        <v>0.46620557476083452</v>
      </c>
    </row>
    <row r="434" spans="1:3" x14ac:dyDescent="0.25">
      <c r="A434" t="s">
        <v>20</v>
      </c>
      <c r="B434">
        <v>1460</v>
      </c>
      <c r="C434">
        <f t="shared" si="11"/>
        <v>0.48040825963022299</v>
      </c>
    </row>
    <row r="435" spans="1:3" x14ac:dyDescent="0.25">
      <c r="A435" t="s">
        <v>20</v>
      </c>
      <c r="B435">
        <v>1467</v>
      </c>
      <c r="C435">
        <f t="shared" si="11"/>
        <v>0.48593152596831846</v>
      </c>
    </row>
    <row r="436" spans="1:3" x14ac:dyDescent="0.25">
      <c r="A436" t="s">
        <v>20</v>
      </c>
      <c r="B436">
        <v>1470</v>
      </c>
      <c r="C436">
        <f t="shared" si="11"/>
        <v>0.48829864011321655</v>
      </c>
    </row>
    <row r="437" spans="1:3" x14ac:dyDescent="0.25">
      <c r="A437" t="s">
        <v>20</v>
      </c>
      <c r="B437">
        <v>1518</v>
      </c>
      <c r="C437">
        <f t="shared" si="11"/>
        <v>0.52617246643158577</v>
      </c>
    </row>
    <row r="438" spans="1:3" x14ac:dyDescent="0.25">
      <c r="A438" t="s">
        <v>20</v>
      </c>
      <c r="B438">
        <v>1539</v>
      </c>
      <c r="C438">
        <f t="shared" si="11"/>
        <v>0.54274226544587234</v>
      </c>
    </row>
    <row r="439" spans="1:3" x14ac:dyDescent="0.25">
      <c r="A439" t="s">
        <v>20</v>
      </c>
      <c r="B439">
        <v>1548</v>
      </c>
      <c r="C439">
        <f t="shared" si="11"/>
        <v>0.54984360788056652</v>
      </c>
    </row>
    <row r="440" spans="1:3" x14ac:dyDescent="0.25">
      <c r="A440" t="s">
        <v>20</v>
      </c>
      <c r="B440">
        <v>1559</v>
      </c>
      <c r="C440">
        <f t="shared" si="11"/>
        <v>0.55852302641185947</v>
      </c>
    </row>
    <row r="441" spans="1:3" x14ac:dyDescent="0.25">
      <c r="A441" t="s">
        <v>20</v>
      </c>
      <c r="B441">
        <v>1561</v>
      </c>
      <c r="C441">
        <f t="shared" si="11"/>
        <v>0.56010110250845824</v>
      </c>
    </row>
    <row r="442" spans="1:3" x14ac:dyDescent="0.25">
      <c r="A442" t="s">
        <v>20</v>
      </c>
      <c r="B442">
        <v>1572</v>
      </c>
      <c r="C442">
        <f t="shared" si="11"/>
        <v>0.56878052103975119</v>
      </c>
    </row>
    <row r="443" spans="1:3" x14ac:dyDescent="0.25">
      <c r="A443" t="s">
        <v>20</v>
      </c>
      <c r="B443">
        <v>1573</v>
      </c>
      <c r="C443">
        <f t="shared" si="11"/>
        <v>0.56956955908805051</v>
      </c>
    </row>
    <row r="444" spans="1:3" x14ac:dyDescent="0.25">
      <c r="A444" t="s">
        <v>20</v>
      </c>
      <c r="B444">
        <v>1600</v>
      </c>
      <c r="C444">
        <f t="shared" si="11"/>
        <v>0.59087358639213317</v>
      </c>
    </row>
    <row r="445" spans="1:3" x14ac:dyDescent="0.25">
      <c r="A445" t="s">
        <v>20</v>
      </c>
      <c r="B445">
        <v>1604</v>
      </c>
      <c r="C445">
        <f t="shared" si="11"/>
        <v>0.59402973858533059</v>
      </c>
    </row>
    <row r="446" spans="1:3" x14ac:dyDescent="0.25">
      <c r="A446" t="s">
        <v>20</v>
      </c>
      <c r="B446">
        <v>1605</v>
      </c>
      <c r="C446">
        <f t="shared" si="11"/>
        <v>0.59481877663363003</v>
      </c>
    </row>
    <row r="447" spans="1:3" x14ac:dyDescent="0.25">
      <c r="A447" t="s">
        <v>20</v>
      </c>
      <c r="B447">
        <v>1606</v>
      </c>
      <c r="C447">
        <f t="shared" si="11"/>
        <v>0.59560781468192936</v>
      </c>
    </row>
    <row r="448" spans="1:3" x14ac:dyDescent="0.25">
      <c r="A448" t="s">
        <v>20</v>
      </c>
      <c r="B448">
        <v>1613</v>
      </c>
      <c r="C448">
        <f t="shared" si="11"/>
        <v>0.60113108102002488</v>
      </c>
    </row>
    <row r="449" spans="1:3" x14ac:dyDescent="0.25">
      <c r="A449" t="s">
        <v>20</v>
      </c>
      <c r="B449">
        <v>1621</v>
      </c>
      <c r="C449">
        <f t="shared" si="11"/>
        <v>0.60744338540641973</v>
      </c>
    </row>
    <row r="450" spans="1:3" x14ac:dyDescent="0.25">
      <c r="A450" t="s">
        <v>20</v>
      </c>
      <c r="B450">
        <v>1629</v>
      </c>
      <c r="C450">
        <f t="shared" si="11"/>
        <v>0.61375568979281458</v>
      </c>
    </row>
    <row r="451" spans="1:3" x14ac:dyDescent="0.25">
      <c r="A451" t="s">
        <v>20</v>
      </c>
      <c r="B451">
        <v>1681</v>
      </c>
      <c r="C451">
        <f t="shared" ref="C451:C514" si="12">(B451-$J$2)/$J$7</f>
        <v>0.65478566830438123</v>
      </c>
    </row>
    <row r="452" spans="1:3" x14ac:dyDescent="0.25">
      <c r="A452" t="s">
        <v>20</v>
      </c>
      <c r="B452">
        <v>1684</v>
      </c>
      <c r="C452">
        <f t="shared" si="12"/>
        <v>0.65715278244927933</v>
      </c>
    </row>
    <row r="453" spans="1:3" x14ac:dyDescent="0.25">
      <c r="A453" t="s">
        <v>20</v>
      </c>
      <c r="B453">
        <v>1690</v>
      </c>
      <c r="C453">
        <f t="shared" si="12"/>
        <v>0.66188701073907552</v>
      </c>
    </row>
    <row r="454" spans="1:3" x14ac:dyDescent="0.25">
      <c r="A454" t="s">
        <v>20</v>
      </c>
      <c r="B454">
        <v>1697</v>
      </c>
      <c r="C454">
        <f t="shared" si="12"/>
        <v>0.66741027707717093</v>
      </c>
    </row>
    <row r="455" spans="1:3" x14ac:dyDescent="0.25">
      <c r="A455" t="s">
        <v>20</v>
      </c>
      <c r="B455">
        <v>1703</v>
      </c>
      <c r="C455">
        <f t="shared" si="12"/>
        <v>0.67214450536696713</v>
      </c>
    </row>
    <row r="456" spans="1:3" x14ac:dyDescent="0.25">
      <c r="A456" t="s">
        <v>20</v>
      </c>
      <c r="B456">
        <v>1713</v>
      </c>
      <c r="C456">
        <f t="shared" si="12"/>
        <v>0.68003488584996075</v>
      </c>
    </row>
    <row r="457" spans="1:3" x14ac:dyDescent="0.25">
      <c r="A457" t="s">
        <v>20</v>
      </c>
      <c r="B457">
        <v>1773</v>
      </c>
      <c r="C457">
        <f t="shared" si="12"/>
        <v>0.72737716874792224</v>
      </c>
    </row>
    <row r="458" spans="1:3" x14ac:dyDescent="0.25">
      <c r="A458" t="s">
        <v>20</v>
      </c>
      <c r="B458">
        <v>1782</v>
      </c>
      <c r="C458">
        <f t="shared" si="12"/>
        <v>0.73447851118261642</v>
      </c>
    </row>
    <row r="459" spans="1:3" x14ac:dyDescent="0.25">
      <c r="A459" t="s">
        <v>20</v>
      </c>
      <c r="B459">
        <v>1784</v>
      </c>
      <c r="C459">
        <f t="shared" si="12"/>
        <v>0.73605658727921519</v>
      </c>
    </row>
    <row r="460" spans="1:3" x14ac:dyDescent="0.25">
      <c r="A460" t="s">
        <v>20</v>
      </c>
      <c r="B460">
        <v>1785</v>
      </c>
      <c r="C460">
        <f t="shared" si="12"/>
        <v>0.73684562532751452</v>
      </c>
    </row>
    <row r="461" spans="1:3" x14ac:dyDescent="0.25">
      <c r="A461" t="s">
        <v>20</v>
      </c>
      <c r="B461">
        <v>1797</v>
      </c>
      <c r="C461">
        <f t="shared" si="12"/>
        <v>0.74631408190710691</v>
      </c>
    </row>
    <row r="462" spans="1:3" x14ac:dyDescent="0.25">
      <c r="A462" t="s">
        <v>20</v>
      </c>
      <c r="B462">
        <v>1815</v>
      </c>
      <c r="C462">
        <f t="shared" si="12"/>
        <v>0.76051676677649527</v>
      </c>
    </row>
    <row r="463" spans="1:3" x14ac:dyDescent="0.25">
      <c r="A463" t="s">
        <v>20</v>
      </c>
      <c r="B463">
        <v>1821</v>
      </c>
      <c r="C463">
        <f t="shared" si="12"/>
        <v>0.76525099506629146</v>
      </c>
    </row>
    <row r="464" spans="1:3" x14ac:dyDescent="0.25">
      <c r="A464" t="s">
        <v>20</v>
      </c>
      <c r="B464">
        <v>1866</v>
      </c>
      <c r="C464">
        <f t="shared" si="12"/>
        <v>0.80075770723976258</v>
      </c>
    </row>
    <row r="465" spans="1:3" x14ac:dyDescent="0.25">
      <c r="A465" t="s">
        <v>20</v>
      </c>
      <c r="B465">
        <v>1884</v>
      </c>
      <c r="C465">
        <f t="shared" si="12"/>
        <v>0.81496039210915105</v>
      </c>
    </row>
    <row r="466" spans="1:3" x14ac:dyDescent="0.25">
      <c r="A466" t="s">
        <v>20</v>
      </c>
      <c r="B466">
        <v>1887</v>
      </c>
      <c r="C466">
        <f t="shared" si="12"/>
        <v>0.81732750625404915</v>
      </c>
    </row>
    <row r="467" spans="1:3" x14ac:dyDescent="0.25">
      <c r="A467" t="s">
        <v>20</v>
      </c>
      <c r="B467">
        <v>1894</v>
      </c>
      <c r="C467">
        <f t="shared" si="12"/>
        <v>0.82285077259214467</v>
      </c>
    </row>
    <row r="468" spans="1:3" x14ac:dyDescent="0.25">
      <c r="A468" t="s">
        <v>20</v>
      </c>
      <c r="B468">
        <v>1902</v>
      </c>
      <c r="C468">
        <f t="shared" si="12"/>
        <v>0.82916307697853953</v>
      </c>
    </row>
    <row r="469" spans="1:3" x14ac:dyDescent="0.25">
      <c r="A469" t="s">
        <v>20</v>
      </c>
      <c r="B469">
        <v>1917</v>
      </c>
      <c r="C469">
        <f t="shared" si="12"/>
        <v>0.8409986477030299</v>
      </c>
    </row>
    <row r="470" spans="1:3" x14ac:dyDescent="0.25">
      <c r="A470" t="s">
        <v>20</v>
      </c>
      <c r="B470">
        <v>1965</v>
      </c>
      <c r="C470">
        <f t="shared" si="12"/>
        <v>0.87887247402139912</v>
      </c>
    </row>
    <row r="471" spans="1:3" x14ac:dyDescent="0.25">
      <c r="A471" t="s">
        <v>20</v>
      </c>
      <c r="B471">
        <v>1989</v>
      </c>
      <c r="C471">
        <f t="shared" si="12"/>
        <v>0.89780938718058367</v>
      </c>
    </row>
    <row r="472" spans="1:3" x14ac:dyDescent="0.25">
      <c r="A472" t="s">
        <v>20</v>
      </c>
      <c r="B472">
        <v>1991</v>
      </c>
      <c r="C472">
        <f t="shared" si="12"/>
        <v>0.89938746327718244</v>
      </c>
    </row>
    <row r="473" spans="1:3" x14ac:dyDescent="0.25">
      <c r="A473" t="s">
        <v>20</v>
      </c>
      <c r="B473">
        <v>2013</v>
      </c>
      <c r="C473">
        <f t="shared" si="12"/>
        <v>0.91674630033976834</v>
      </c>
    </row>
    <row r="474" spans="1:3" x14ac:dyDescent="0.25">
      <c r="A474" t="s">
        <v>20</v>
      </c>
      <c r="B474">
        <v>2038</v>
      </c>
      <c r="C474">
        <f t="shared" si="12"/>
        <v>0.93647225154725233</v>
      </c>
    </row>
    <row r="475" spans="1:3" x14ac:dyDescent="0.25">
      <c r="A475" t="s">
        <v>20</v>
      </c>
      <c r="B475">
        <v>2043</v>
      </c>
      <c r="C475">
        <f t="shared" si="12"/>
        <v>0.94041744178874909</v>
      </c>
    </row>
    <row r="476" spans="1:3" x14ac:dyDescent="0.25">
      <c r="A476" t="s">
        <v>20</v>
      </c>
      <c r="B476">
        <v>2053</v>
      </c>
      <c r="C476">
        <f t="shared" si="12"/>
        <v>0.94830782227174271</v>
      </c>
    </row>
    <row r="477" spans="1:3" x14ac:dyDescent="0.25">
      <c r="A477" t="s">
        <v>20</v>
      </c>
      <c r="B477">
        <v>2080</v>
      </c>
      <c r="C477">
        <f t="shared" si="12"/>
        <v>0.96961184957582536</v>
      </c>
    </row>
    <row r="478" spans="1:3" x14ac:dyDescent="0.25">
      <c r="A478" t="s">
        <v>20</v>
      </c>
      <c r="B478">
        <v>2100</v>
      </c>
      <c r="C478">
        <f t="shared" si="12"/>
        <v>0.9853926105418126</v>
      </c>
    </row>
    <row r="479" spans="1:3" x14ac:dyDescent="0.25">
      <c r="A479" t="s">
        <v>20</v>
      </c>
      <c r="B479">
        <v>2105</v>
      </c>
      <c r="C479">
        <f t="shared" si="12"/>
        <v>0.98933780078330935</v>
      </c>
    </row>
    <row r="480" spans="1:3" x14ac:dyDescent="0.25">
      <c r="A480" t="s">
        <v>20</v>
      </c>
      <c r="B480">
        <v>2106</v>
      </c>
      <c r="C480">
        <f t="shared" si="12"/>
        <v>0.99012683883160868</v>
      </c>
    </row>
    <row r="481" spans="1:3" x14ac:dyDescent="0.25">
      <c r="A481" t="s">
        <v>20</v>
      </c>
      <c r="B481">
        <v>2107</v>
      </c>
      <c r="C481">
        <f t="shared" si="12"/>
        <v>0.99091587687990801</v>
      </c>
    </row>
    <row r="482" spans="1:3" x14ac:dyDescent="0.25">
      <c r="A482" t="s">
        <v>20</v>
      </c>
      <c r="B482">
        <v>2120</v>
      </c>
      <c r="C482">
        <f t="shared" si="12"/>
        <v>1.0011733715077997</v>
      </c>
    </row>
    <row r="483" spans="1:3" x14ac:dyDescent="0.25">
      <c r="A483" t="s">
        <v>20</v>
      </c>
      <c r="B483">
        <v>2144</v>
      </c>
      <c r="C483">
        <f t="shared" si="12"/>
        <v>1.0201102846669843</v>
      </c>
    </row>
    <row r="484" spans="1:3" x14ac:dyDescent="0.25">
      <c r="A484" t="s">
        <v>20</v>
      </c>
      <c r="B484">
        <v>2188</v>
      </c>
      <c r="C484">
        <f t="shared" si="12"/>
        <v>1.0548279587921561</v>
      </c>
    </row>
    <row r="485" spans="1:3" x14ac:dyDescent="0.25">
      <c r="A485" t="s">
        <v>20</v>
      </c>
      <c r="B485">
        <v>2218</v>
      </c>
      <c r="C485">
        <f t="shared" si="12"/>
        <v>1.0784991002411368</v>
      </c>
    </row>
    <row r="486" spans="1:3" x14ac:dyDescent="0.25">
      <c r="A486" t="s">
        <v>20</v>
      </c>
      <c r="B486">
        <v>2220</v>
      </c>
      <c r="C486">
        <f t="shared" si="12"/>
        <v>1.0800771763377357</v>
      </c>
    </row>
    <row r="487" spans="1:3" x14ac:dyDescent="0.25">
      <c r="A487" t="s">
        <v>20</v>
      </c>
      <c r="B487">
        <v>2230</v>
      </c>
      <c r="C487">
        <f t="shared" si="12"/>
        <v>1.0879675568207292</v>
      </c>
    </row>
    <row r="488" spans="1:3" x14ac:dyDescent="0.25">
      <c r="A488" t="s">
        <v>20</v>
      </c>
      <c r="B488">
        <v>2237</v>
      </c>
      <c r="C488">
        <f t="shared" si="12"/>
        <v>1.0934908231588247</v>
      </c>
    </row>
    <row r="489" spans="1:3" x14ac:dyDescent="0.25">
      <c r="A489" t="s">
        <v>20</v>
      </c>
      <c r="B489">
        <v>2261</v>
      </c>
      <c r="C489">
        <f t="shared" si="12"/>
        <v>1.1124277363180093</v>
      </c>
    </row>
    <row r="490" spans="1:3" x14ac:dyDescent="0.25">
      <c r="A490" t="s">
        <v>20</v>
      </c>
      <c r="B490">
        <v>2266</v>
      </c>
      <c r="C490">
        <f t="shared" si="12"/>
        <v>1.1163729265595062</v>
      </c>
    </row>
    <row r="491" spans="1:3" x14ac:dyDescent="0.25">
      <c r="A491" t="s">
        <v>20</v>
      </c>
      <c r="B491">
        <v>2283</v>
      </c>
      <c r="C491">
        <f t="shared" si="12"/>
        <v>1.1297865733805952</v>
      </c>
    </row>
    <row r="492" spans="1:3" x14ac:dyDescent="0.25">
      <c r="A492" t="s">
        <v>20</v>
      </c>
      <c r="B492">
        <v>2289</v>
      </c>
      <c r="C492">
        <f t="shared" si="12"/>
        <v>1.1345208016703914</v>
      </c>
    </row>
    <row r="493" spans="1:3" x14ac:dyDescent="0.25">
      <c r="A493" t="s">
        <v>20</v>
      </c>
      <c r="B493">
        <v>2293</v>
      </c>
      <c r="C493">
        <f t="shared" si="12"/>
        <v>1.1376769538635887</v>
      </c>
    </row>
    <row r="494" spans="1:3" x14ac:dyDescent="0.25">
      <c r="A494" t="s">
        <v>20</v>
      </c>
      <c r="B494">
        <v>2320</v>
      </c>
      <c r="C494">
        <f t="shared" si="12"/>
        <v>1.1589809811676715</v>
      </c>
    </row>
    <row r="495" spans="1:3" x14ac:dyDescent="0.25">
      <c r="A495" t="s">
        <v>20</v>
      </c>
      <c r="B495">
        <v>2326</v>
      </c>
      <c r="C495">
        <f t="shared" si="12"/>
        <v>1.1637152094574676</v>
      </c>
    </row>
    <row r="496" spans="1:3" x14ac:dyDescent="0.25">
      <c r="A496" t="s">
        <v>20</v>
      </c>
      <c r="B496">
        <v>2331</v>
      </c>
      <c r="C496">
        <f t="shared" si="12"/>
        <v>1.1676603996989645</v>
      </c>
    </row>
    <row r="497" spans="1:3" x14ac:dyDescent="0.25">
      <c r="A497" t="s">
        <v>20</v>
      </c>
      <c r="B497">
        <v>2346</v>
      </c>
      <c r="C497">
        <f t="shared" si="12"/>
        <v>1.1794959704234549</v>
      </c>
    </row>
    <row r="498" spans="1:3" x14ac:dyDescent="0.25">
      <c r="A498" t="s">
        <v>20</v>
      </c>
      <c r="B498">
        <v>2353</v>
      </c>
      <c r="C498">
        <f t="shared" si="12"/>
        <v>1.1850192367615502</v>
      </c>
    </row>
    <row r="499" spans="1:3" x14ac:dyDescent="0.25">
      <c r="A499" t="s">
        <v>20</v>
      </c>
      <c r="B499">
        <v>2409</v>
      </c>
      <c r="C499">
        <f t="shared" si="12"/>
        <v>1.2292053674663144</v>
      </c>
    </row>
    <row r="500" spans="1:3" x14ac:dyDescent="0.25">
      <c r="A500" t="s">
        <v>20</v>
      </c>
      <c r="B500">
        <v>2414</v>
      </c>
      <c r="C500">
        <f t="shared" si="12"/>
        <v>1.2331505577078112</v>
      </c>
    </row>
    <row r="501" spans="1:3" x14ac:dyDescent="0.25">
      <c r="A501" t="s">
        <v>20</v>
      </c>
      <c r="B501">
        <v>2431</v>
      </c>
      <c r="C501">
        <f t="shared" si="12"/>
        <v>1.2465642045289003</v>
      </c>
    </row>
    <row r="502" spans="1:3" x14ac:dyDescent="0.25">
      <c r="A502" t="s">
        <v>20</v>
      </c>
      <c r="B502">
        <v>2436</v>
      </c>
      <c r="C502">
        <f t="shared" si="12"/>
        <v>1.2505093947703971</v>
      </c>
    </row>
    <row r="503" spans="1:3" x14ac:dyDescent="0.25">
      <c r="A503" t="s">
        <v>20</v>
      </c>
      <c r="B503">
        <v>2441</v>
      </c>
      <c r="C503">
        <f t="shared" si="12"/>
        <v>1.2544545850118938</v>
      </c>
    </row>
    <row r="504" spans="1:3" x14ac:dyDescent="0.25">
      <c r="A504" t="s">
        <v>20</v>
      </c>
      <c r="B504">
        <v>2443</v>
      </c>
      <c r="C504">
        <f t="shared" si="12"/>
        <v>1.2560326611084927</v>
      </c>
    </row>
    <row r="505" spans="1:3" x14ac:dyDescent="0.25">
      <c r="A505" t="s">
        <v>20</v>
      </c>
      <c r="B505">
        <v>2443</v>
      </c>
      <c r="C505">
        <f t="shared" si="12"/>
        <v>1.2560326611084927</v>
      </c>
    </row>
    <row r="506" spans="1:3" x14ac:dyDescent="0.25">
      <c r="A506" t="s">
        <v>20</v>
      </c>
      <c r="B506">
        <v>2468</v>
      </c>
      <c r="C506">
        <f t="shared" si="12"/>
        <v>1.2757586123159765</v>
      </c>
    </row>
    <row r="507" spans="1:3" x14ac:dyDescent="0.25">
      <c r="A507" t="s">
        <v>20</v>
      </c>
      <c r="B507">
        <v>2475</v>
      </c>
      <c r="C507">
        <f t="shared" si="12"/>
        <v>1.2812818786540721</v>
      </c>
    </row>
    <row r="508" spans="1:3" x14ac:dyDescent="0.25">
      <c r="A508" t="s">
        <v>20</v>
      </c>
      <c r="B508">
        <v>2489</v>
      </c>
      <c r="C508">
        <f t="shared" si="12"/>
        <v>1.2923284113302631</v>
      </c>
    </row>
    <row r="509" spans="1:3" x14ac:dyDescent="0.25">
      <c r="A509" t="s">
        <v>20</v>
      </c>
      <c r="B509">
        <v>2506</v>
      </c>
      <c r="C509">
        <f t="shared" si="12"/>
        <v>1.3057420581513521</v>
      </c>
    </row>
    <row r="510" spans="1:3" x14ac:dyDescent="0.25">
      <c r="A510" t="s">
        <v>20</v>
      </c>
      <c r="B510">
        <v>2526</v>
      </c>
      <c r="C510">
        <f t="shared" si="12"/>
        <v>1.3215228191173394</v>
      </c>
    </row>
    <row r="511" spans="1:3" x14ac:dyDescent="0.25">
      <c r="A511" t="s">
        <v>20</v>
      </c>
      <c r="B511">
        <v>2528</v>
      </c>
      <c r="C511">
        <f t="shared" si="12"/>
        <v>1.323100895213938</v>
      </c>
    </row>
    <row r="512" spans="1:3" x14ac:dyDescent="0.25">
      <c r="A512" t="s">
        <v>20</v>
      </c>
      <c r="B512">
        <v>2551</v>
      </c>
      <c r="C512">
        <f t="shared" si="12"/>
        <v>1.3412487703248233</v>
      </c>
    </row>
    <row r="513" spans="1:3" x14ac:dyDescent="0.25">
      <c r="A513" t="s">
        <v>20</v>
      </c>
      <c r="B513">
        <v>2662</v>
      </c>
      <c r="C513">
        <f t="shared" si="12"/>
        <v>1.4288319936860521</v>
      </c>
    </row>
    <row r="514" spans="1:3" x14ac:dyDescent="0.25">
      <c r="A514" t="s">
        <v>20</v>
      </c>
      <c r="B514">
        <v>2673</v>
      </c>
      <c r="C514">
        <f t="shared" si="12"/>
        <v>1.4375114122173451</v>
      </c>
    </row>
    <row r="515" spans="1:3" x14ac:dyDescent="0.25">
      <c r="A515" t="s">
        <v>20</v>
      </c>
      <c r="B515">
        <v>2693</v>
      </c>
      <c r="C515">
        <f t="shared" ref="C515:C566" si="13">(B515-$J$2)/$J$7</f>
        <v>1.4532921731833324</v>
      </c>
    </row>
    <row r="516" spans="1:3" x14ac:dyDescent="0.25">
      <c r="A516" t="s">
        <v>20</v>
      </c>
      <c r="B516">
        <v>2725</v>
      </c>
      <c r="C516">
        <f t="shared" si="13"/>
        <v>1.4785413907289118</v>
      </c>
    </row>
    <row r="517" spans="1:3" x14ac:dyDescent="0.25">
      <c r="A517" t="s">
        <v>20</v>
      </c>
      <c r="B517">
        <v>2739</v>
      </c>
      <c r="C517">
        <f t="shared" si="13"/>
        <v>1.4895879234051028</v>
      </c>
    </row>
    <row r="518" spans="1:3" x14ac:dyDescent="0.25">
      <c r="A518" t="s">
        <v>20</v>
      </c>
      <c r="B518">
        <v>2756</v>
      </c>
      <c r="C518">
        <f t="shared" si="13"/>
        <v>1.5030015702261919</v>
      </c>
    </row>
    <row r="519" spans="1:3" x14ac:dyDescent="0.25">
      <c r="A519" t="s">
        <v>20</v>
      </c>
      <c r="B519">
        <v>2768</v>
      </c>
      <c r="C519">
        <f t="shared" si="13"/>
        <v>1.5124700268057842</v>
      </c>
    </row>
    <row r="520" spans="1:3" x14ac:dyDescent="0.25">
      <c r="A520" t="s">
        <v>20</v>
      </c>
      <c r="B520">
        <v>2805</v>
      </c>
      <c r="C520">
        <f t="shared" si="13"/>
        <v>1.5416644345928605</v>
      </c>
    </row>
    <row r="521" spans="1:3" x14ac:dyDescent="0.25">
      <c r="A521" t="s">
        <v>20</v>
      </c>
      <c r="B521">
        <v>2857</v>
      </c>
      <c r="C521">
        <f t="shared" si="13"/>
        <v>1.5826944131044272</v>
      </c>
    </row>
    <row r="522" spans="1:3" x14ac:dyDescent="0.25">
      <c r="A522" t="s">
        <v>20</v>
      </c>
      <c r="B522">
        <v>2875</v>
      </c>
      <c r="C522">
        <f t="shared" si="13"/>
        <v>1.5968970979738155</v>
      </c>
    </row>
    <row r="523" spans="1:3" x14ac:dyDescent="0.25">
      <c r="A523" t="s">
        <v>20</v>
      </c>
      <c r="B523">
        <v>2893</v>
      </c>
      <c r="C523">
        <f t="shared" si="13"/>
        <v>1.6110997828432041</v>
      </c>
    </row>
    <row r="524" spans="1:3" x14ac:dyDescent="0.25">
      <c r="A524" t="s">
        <v>20</v>
      </c>
      <c r="B524">
        <v>2985</v>
      </c>
      <c r="C524">
        <f t="shared" si="13"/>
        <v>1.6836912832867448</v>
      </c>
    </row>
    <row r="525" spans="1:3" x14ac:dyDescent="0.25">
      <c r="A525" t="s">
        <v>20</v>
      </c>
      <c r="B525">
        <v>3016</v>
      </c>
      <c r="C525">
        <f t="shared" si="13"/>
        <v>1.7081514627840249</v>
      </c>
    </row>
    <row r="526" spans="1:3" x14ac:dyDescent="0.25">
      <c r="A526" t="s">
        <v>20</v>
      </c>
      <c r="B526">
        <v>3036</v>
      </c>
      <c r="C526">
        <f t="shared" si="13"/>
        <v>1.7239322237500121</v>
      </c>
    </row>
    <row r="527" spans="1:3" x14ac:dyDescent="0.25">
      <c r="A527" t="s">
        <v>20</v>
      </c>
      <c r="B527">
        <v>3059</v>
      </c>
      <c r="C527">
        <f t="shared" si="13"/>
        <v>1.7420800988608973</v>
      </c>
    </row>
    <row r="528" spans="1:3" x14ac:dyDescent="0.25">
      <c r="A528" t="s">
        <v>20</v>
      </c>
      <c r="B528">
        <v>3063</v>
      </c>
      <c r="C528">
        <f t="shared" si="13"/>
        <v>1.7452362510540949</v>
      </c>
    </row>
    <row r="529" spans="1:3" x14ac:dyDescent="0.25">
      <c r="A529" t="s">
        <v>20</v>
      </c>
      <c r="B529">
        <v>3116</v>
      </c>
      <c r="C529">
        <f t="shared" si="13"/>
        <v>1.7870552676139608</v>
      </c>
    </row>
    <row r="530" spans="1:3" x14ac:dyDescent="0.25">
      <c r="A530" t="s">
        <v>20</v>
      </c>
      <c r="B530">
        <v>3131</v>
      </c>
      <c r="C530">
        <f t="shared" si="13"/>
        <v>1.7988908383384512</v>
      </c>
    </row>
    <row r="531" spans="1:3" x14ac:dyDescent="0.25">
      <c r="A531" t="s">
        <v>20</v>
      </c>
      <c r="B531">
        <v>3177</v>
      </c>
      <c r="C531">
        <f t="shared" si="13"/>
        <v>1.8351865885602217</v>
      </c>
    </row>
    <row r="532" spans="1:3" x14ac:dyDescent="0.25">
      <c r="A532" t="s">
        <v>20</v>
      </c>
      <c r="B532">
        <v>3205</v>
      </c>
      <c r="C532">
        <f t="shared" si="13"/>
        <v>1.8572796539126037</v>
      </c>
    </row>
    <row r="533" spans="1:3" x14ac:dyDescent="0.25">
      <c r="A533" t="s">
        <v>20</v>
      </c>
      <c r="B533">
        <v>3272</v>
      </c>
      <c r="C533">
        <f t="shared" si="13"/>
        <v>1.9101452031486608</v>
      </c>
    </row>
    <row r="534" spans="1:3" x14ac:dyDescent="0.25">
      <c r="A534" t="s">
        <v>20</v>
      </c>
      <c r="B534">
        <v>3308</v>
      </c>
      <c r="C534">
        <f t="shared" si="13"/>
        <v>1.9385505728874377</v>
      </c>
    </row>
    <row r="535" spans="1:3" x14ac:dyDescent="0.25">
      <c r="A535" t="s">
        <v>20</v>
      </c>
      <c r="B535">
        <v>3318</v>
      </c>
      <c r="C535">
        <f t="shared" si="13"/>
        <v>1.9464409533704312</v>
      </c>
    </row>
    <row r="536" spans="1:3" x14ac:dyDescent="0.25">
      <c r="A536" t="s">
        <v>20</v>
      </c>
      <c r="B536">
        <v>3376</v>
      </c>
      <c r="C536">
        <f t="shared" si="13"/>
        <v>1.9922051601717941</v>
      </c>
    </row>
    <row r="537" spans="1:3" x14ac:dyDescent="0.25">
      <c r="A537" t="s">
        <v>20</v>
      </c>
      <c r="B537">
        <v>3388</v>
      </c>
      <c r="C537">
        <f t="shared" si="13"/>
        <v>2.0016736167513862</v>
      </c>
    </row>
    <row r="538" spans="1:3" x14ac:dyDescent="0.25">
      <c r="A538" t="s">
        <v>20</v>
      </c>
      <c r="B538">
        <v>3533</v>
      </c>
      <c r="C538">
        <f t="shared" si="13"/>
        <v>2.1160841337547933</v>
      </c>
    </row>
    <row r="539" spans="1:3" x14ac:dyDescent="0.25">
      <c r="A539" t="s">
        <v>20</v>
      </c>
      <c r="B539">
        <v>3537</v>
      </c>
      <c r="C539">
        <f t="shared" si="13"/>
        <v>2.1192402859479906</v>
      </c>
    </row>
    <row r="540" spans="1:3" x14ac:dyDescent="0.25">
      <c r="A540" t="s">
        <v>20</v>
      </c>
      <c r="B540">
        <v>3594</v>
      </c>
      <c r="C540">
        <f t="shared" si="13"/>
        <v>2.1642154547010541</v>
      </c>
    </row>
    <row r="541" spans="1:3" x14ac:dyDescent="0.25">
      <c r="A541" t="s">
        <v>20</v>
      </c>
      <c r="B541">
        <v>3596</v>
      </c>
      <c r="C541">
        <f t="shared" si="13"/>
        <v>2.1657935307976528</v>
      </c>
    </row>
    <row r="542" spans="1:3" x14ac:dyDescent="0.25">
      <c r="A542" t="s">
        <v>20</v>
      </c>
      <c r="B542">
        <v>3657</v>
      </c>
      <c r="C542">
        <f t="shared" si="13"/>
        <v>2.2139248517439141</v>
      </c>
    </row>
    <row r="543" spans="1:3" x14ac:dyDescent="0.25">
      <c r="A543" t="s">
        <v>20</v>
      </c>
      <c r="B543">
        <v>3727</v>
      </c>
      <c r="C543">
        <f t="shared" si="13"/>
        <v>2.2691575151248689</v>
      </c>
    </row>
    <row r="544" spans="1:3" x14ac:dyDescent="0.25">
      <c r="A544" t="s">
        <v>20</v>
      </c>
      <c r="B544">
        <v>3742</v>
      </c>
      <c r="C544">
        <f t="shared" si="13"/>
        <v>2.2809930858493592</v>
      </c>
    </row>
    <row r="545" spans="1:3" x14ac:dyDescent="0.25">
      <c r="A545" t="s">
        <v>20</v>
      </c>
      <c r="B545">
        <v>3777</v>
      </c>
      <c r="C545">
        <f t="shared" si="13"/>
        <v>2.3086094175398371</v>
      </c>
    </row>
    <row r="546" spans="1:3" x14ac:dyDescent="0.25">
      <c r="A546" t="s">
        <v>20</v>
      </c>
      <c r="B546">
        <v>3934</v>
      </c>
      <c r="C546">
        <f t="shared" si="13"/>
        <v>2.4324883911228361</v>
      </c>
    </row>
    <row r="547" spans="1:3" x14ac:dyDescent="0.25">
      <c r="A547" t="s">
        <v>20</v>
      </c>
      <c r="B547">
        <v>4006</v>
      </c>
      <c r="C547">
        <f t="shared" si="13"/>
        <v>2.48929913060039</v>
      </c>
    </row>
    <row r="548" spans="1:3" x14ac:dyDescent="0.25">
      <c r="A548" t="s">
        <v>20</v>
      </c>
      <c r="B548">
        <v>4065</v>
      </c>
      <c r="C548">
        <f t="shared" si="13"/>
        <v>2.5358523754500522</v>
      </c>
    </row>
    <row r="549" spans="1:3" x14ac:dyDescent="0.25">
      <c r="A549" t="s">
        <v>20</v>
      </c>
      <c r="B549">
        <v>4233</v>
      </c>
      <c r="C549">
        <f t="shared" si="13"/>
        <v>2.6684107675643447</v>
      </c>
    </row>
    <row r="550" spans="1:3" x14ac:dyDescent="0.25">
      <c r="A550" t="s">
        <v>20</v>
      </c>
      <c r="B550">
        <v>4289</v>
      </c>
      <c r="C550">
        <f t="shared" si="13"/>
        <v>2.7125968982691084</v>
      </c>
    </row>
    <row r="551" spans="1:3" x14ac:dyDescent="0.25">
      <c r="A551" t="s">
        <v>20</v>
      </c>
      <c r="B551">
        <v>4358</v>
      </c>
      <c r="C551">
        <f t="shared" si="13"/>
        <v>2.7670405236017643</v>
      </c>
    </row>
    <row r="552" spans="1:3" x14ac:dyDescent="0.25">
      <c r="A552" t="s">
        <v>20</v>
      </c>
      <c r="B552">
        <v>4498</v>
      </c>
      <c r="C552">
        <f t="shared" si="13"/>
        <v>2.8775058503636743</v>
      </c>
    </row>
    <row r="553" spans="1:3" x14ac:dyDescent="0.25">
      <c r="A553" t="s">
        <v>20</v>
      </c>
      <c r="B553">
        <v>4799</v>
      </c>
      <c r="C553">
        <f t="shared" si="13"/>
        <v>3.1150063029017816</v>
      </c>
    </row>
    <row r="554" spans="1:3" x14ac:dyDescent="0.25">
      <c r="A554" t="s">
        <v>20</v>
      </c>
      <c r="B554">
        <v>5139</v>
      </c>
      <c r="C554">
        <f t="shared" si="13"/>
        <v>3.3832792393235636</v>
      </c>
    </row>
    <row r="555" spans="1:3" x14ac:dyDescent="0.25">
      <c r="A555" t="s">
        <v>20</v>
      </c>
      <c r="B555">
        <v>5168</v>
      </c>
      <c r="C555">
        <f t="shared" si="13"/>
        <v>3.406161342724245</v>
      </c>
    </row>
    <row r="556" spans="1:3" x14ac:dyDescent="0.25">
      <c r="A556" t="s">
        <v>20</v>
      </c>
      <c r="B556">
        <v>5180</v>
      </c>
      <c r="C556">
        <f t="shared" si="13"/>
        <v>3.4156297993038374</v>
      </c>
    </row>
    <row r="557" spans="1:3" x14ac:dyDescent="0.25">
      <c r="A557" t="s">
        <v>20</v>
      </c>
      <c r="B557">
        <v>5203</v>
      </c>
      <c r="C557">
        <f t="shared" si="13"/>
        <v>3.4337776744147224</v>
      </c>
    </row>
    <row r="558" spans="1:3" x14ac:dyDescent="0.25">
      <c r="A558" t="s">
        <v>20</v>
      </c>
      <c r="B558">
        <v>5419</v>
      </c>
      <c r="C558">
        <f t="shared" si="13"/>
        <v>3.604209892847384</v>
      </c>
    </row>
    <row r="559" spans="1:3" x14ac:dyDescent="0.25">
      <c r="A559" t="s">
        <v>20</v>
      </c>
      <c r="B559">
        <v>5512</v>
      </c>
      <c r="C559">
        <f t="shared" si="13"/>
        <v>3.6775904313392243</v>
      </c>
    </row>
    <row r="560" spans="1:3" x14ac:dyDescent="0.25">
      <c r="A560" t="s">
        <v>20</v>
      </c>
      <c r="B560">
        <v>5880</v>
      </c>
      <c r="C560">
        <f t="shared" si="13"/>
        <v>3.9679564331133883</v>
      </c>
    </row>
    <row r="561" spans="1:3" x14ac:dyDescent="0.25">
      <c r="A561" t="s">
        <v>20</v>
      </c>
      <c r="B561">
        <v>5966</v>
      </c>
      <c r="C561">
        <f t="shared" si="13"/>
        <v>4.0358137052671328</v>
      </c>
    </row>
    <row r="562" spans="1:3" x14ac:dyDescent="0.25">
      <c r="A562" t="s">
        <v>20</v>
      </c>
      <c r="B562">
        <v>6212</v>
      </c>
      <c r="C562">
        <f t="shared" si="13"/>
        <v>4.2299170651487756</v>
      </c>
    </row>
    <row r="563" spans="1:3" x14ac:dyDescent="0.25">
      <c r="A563" t="s">
        <v>20</v>
      </c>
      <c r="B563">
        <v>6286</v>
      </c>
      <c r="C563">
        <f t="shared" si="13"/>
        <v>4.2883058807229277</v>
      </c>
    </row>
    <row r="564" spans="1:3" x14ac:dyDescent="0.25">
      <c r="A564" t="s">
        <v>20</v>
      </c>
      <c r="B564">
        <v>6406</v>
      </c>
      <c r="C564">
        <f t="shared" si="13"/>
        <v>4.3829904465188507</v>
      </c>
    </row>
    <row r="565" spans="1:3" x14ac:dyDescent="0.25">
      <c r="A565" t="s">
        <v>20</v>
      </c>
      <c r="B565">
        <v>6465</v>
      </c>
      <c r="C565">
        <f t="shared" si="13"/>
        <v>4.4295436913685133</v>
      </c>
    </row>
    <row r="566" spans="1:3" x14ac:dyDescent="0.25">
      <c r="A566" t="s">
        <v>20</v>
      </c>
      <c r="B566">
        <v>7295</v>
      </c>
      <c r="C566">
        <f t="shared" si="13"/>
        <v>5.084445271456981</v>
      </c>
    </row>
  </sheetData>
  <sortState xmlns:xlrd2="http://schemas.microsoft.com/office/spreadsheetml/2017/richdata2" ref="E2:F365">
    <sortCondition ref="F2:F365"/>
  </sortState>
  <mergeCells count="2">
    <mergeCell ref="I1:J1"/>
    <mergeCell ref="L1:M1"/>
  </mergeCells>
  <conditionalFormatting sqref="A2:A566">
    <cfRule type="containsText" dxfId="7" priority="1" operator="containsText" text="live">
      <formula>NOT(ISERROR(SEARCH("live",A2)))</formula>
    </cfRule>
    <cfRule type="containsText" dxfId="6" priority="2" operator="containsText" text="failed">
      <formula>NOT(ISERROR(SEARCH("failed",A2)))</formula>
    </cfRule>
    <cfRule type="containsText" dxfId="5" priority="3" operator="containsText" text="successful">
      <formula>NOT(ISERROR(SEARCH("successful",A2)))</formula>
    </cfRule>
    <cfRule type="cellIs" dxfId="4" priority="4" operator="equal">
      <formula>"canceled"</formula>
    </cfRule>
  </conditionalFormatting>
  <conditionalFormatting sqref="E2:E365">
    <cfRule type="containsText" dxfId="3" priority="5" operator="containsText" text="live">
      <formula>NOT(ISERROR(SEARCH("live",E2)))</formula>
    </cfRule>
    <cfRule type="containsText" dxfId="2" priority="6" operator="containsText" text="failed">
      <formula>NOT(ISERROR(SEARCH("failed",E2)))</formula>
    </cfRule>
    <cfRule type="containsText" dxfId="1" priority="7" operator="containsText" text="successful">
      <formula>NOT(ISERROR(SEARCH("successful",E2)))</formula>
    </cfRule>
    <cfRule type="cellIs" dxfId="0" priority="8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Praveen</cp:lastModifiedBy>
  <dcterms:created xsi:type="dcterms:W3CDTF">2021-09-29T18:52:28Z</dcterms:created>
  <dcterms:modified xsi:type="dcterms:W3CDTF">2023-07-26T16:19:37Z</dcterms:modified>
</cp:coreProperties>
</file>