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50C5327A-4922-40CD-979A-44639DABD9F1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Sheet1" sheetId="1" r:id="rId1"/>
    <sheet name="New" sheetId="2" r:id="rId2"/>
    <sheet name="Sheet2" sheetId="3" r:id="rId3"/>
    <sheet name="Sheet3" sheetId="4" r:id="rId4"/>
    <sheet name="1#" sheetId="5" r:id="rId5"/>
    <sheet name="2#" sheetId="6" r:id="rId6"/>
    <sheet name="2# Add" sheetId="7" r:id="rId7"/>
    <sheet name="3# Add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7" l="1"/>
  <c r="D2" i="7"/>
  <c r="D3" i="8"/>
  <c r="D2" i="8"/>
  <c r="K29" i="8" l="1"/>
  <c r="J29" i="8"/>
  <c r="K20" i="8"/>
  <c r="J20" i="8"/>
  <c r="K28" i="8"/>
  <c r="J28" i="8"/>
  <c r="K19" i="8"/>
  <c r="J19" i="8"/>
  <c r="J27" i="8"/>
  <c r="K26" i="8"/>
  <c r="J26" i="8"/>
  <c r="K27" i="8"/>
  <c r="K17" i="8"/>
  <c r="K18" i="8" s="1"/>
  <c r="J17" i="8"/>
  <c r="J18" i="8" s="1"/>
  <c r="B28" i="8"/>
  <c r="J89" i="8"/>
  <c r="I89" i="8"/>
  <c r="H89" i="8"/>
  <c r="G89" i="8"/>
  <c r="F89" i="8"/>
  <c r="E89" i="8"/>
  <c r="D89" i="8"/>
  <c r="C89" i="8"/>
  <c r="B89" i="8"/>
  <c r="J88" i="8"/>
  <c r="I88" i="8"/>
  <c r="H88" i="8"/>
  <c r="G88" i="8"/>
  <c r="F88" i="8"/>
  <c r="E88" i="8"/>
  <c r="D88" i="8"/>
  <c r="C88" i="8"/>
  <c r="B88" i="8"/>
  <c r="J87" i="8"/>
  <c r="I87" i="8"/>
  <c r="H87" i="8"/>
  <c r="G87" i="8"/>
  <c r="F87" i="8"/>
  <c r="E87" i="8"/>
  <c r="D87" i="8"/>
  <c r="C87" i="8"/>
  <c r="B87" i="8"/>
  <c r="J86" i="8"/>
  <c r="I86" i="8"/>
  <c r="H86" i="8"/>
  <c r="G86" i="8"/>
  <c r="F86" i="8"/>
  <c r="E86" i="8"/>
  <c r="D86" i="8"/>
  <c r="C86" i="8"/>
  <c r="B86" i="8"/>
  <c r="J85" i="8"/>
  <c r="I85" i="8"/>
  <c r="H85" i="8"/>
  <c r="G85" i="8"/>
  <c r="F85" i="8"/>
  <c r="E85" i="8"/>
  <c r="D85" i="8"/>
  <c r="C85" i="8"/>
  <c r="B85" i="8"/>
  <c r="J84" i="8"/>
  <c r="I84" i="8"/>
  <c r="H84" i="8"/>
  <c r="G84" i="8"/>
  <c r="F84" i="8"/>
  <c r="E84" i="8"/>
  <c r="D84" i="8"/>
  <c r="C84" i="8"/>
  <c r="B84" i="8"/>
  <c r="J83" i="8"/>
  <c r="I83" i="8"/>
  <c r="H83" i="8"/>
  <c r="G83" i="8"/>
  <c r="F83" i="8"/>
  <c r="E83" i="8"/>
  <c r="D83" i="8"/>
  <c r="C83" i="8"/>
  <c r="B83" i="8"/>
  <c r="J82" i="8"/>
  <c r="I82" i="8"/>
  <c r="H82" i="8"/>
  <c r="G82" i="8"/>
  <c r="F82" i="8"/>
  <c r="E82" i="8"/>
  <c r="D82" i="8"/>
  <c r="C82" i="8"/>
  <c r="B82" i="8"/>
  <c r="J60" i="8"/>
  <c r="I60" i="8"/>
  <c r="H60" i="8"/>
  <c r="G60" i="8"/>
  <c r="F60" i="8"/>
  <c r="E60" i="8"/>
  <c r="D60" i="8"/>
  <c r="C60" i="8"/>
  <c r="B60" i="8"/>
  <c r="J59" i="8"/>
  <c r="I59" i="8"/>
  <c r="H59" i="8"/>
  <c r="G59" i="8"/>
  <c r="F59" i="8"/>
  <c r="E59" i="8"/>
  <c r="D59" i="8"/>
  <c r="C59" i="8"/>
  <c r="B59" i="8"/>
  <c r="J58" i="8"/>
  <c r="I58" i="8"/>
  <c r="H58" i="8"/>
  <c r="G58" i="8"/>
  <c r="F58" i="8"/>
  <c r="E58" i="8"/>
  <c r="D58" i="8"/>
  <c r="C58" i="8"/>
  <c r="B58" i="8"/>
  <c r="J57" i="8"/>
  <c r="I57" i="8"/>
  <c r="H57" i="8"/>
  <c r="G57" i="8"/>
  <c r="F57" i="8"/>
  <c r="E57" i="8"/>
  <c r="D57" i="8"/>
  <c r="C57" i="8"/>
  <c r="B57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1" i="8"/>
  <c r="I41" i="8"/>
  <c r="H41" i="8"/>
  <c r="G41" i="8"/>
  <c r="F41" i="8"/>
  <c r="E41" i="8"/>
  <c r="D41" i="8"/>
  <c r="C41" i="8"/>
  <c r="B41" i="8"/>
  <c r="J40" i="8"/>
  <c r="I40" i="8"/>
  <c r="H40" i="8"/>
  <c r="G40" i="8"/>
  <c r="F40" i="8"/>
  <c r="E40" i="8"/>
  <c r="D40" i="8"/>
  <c r="C40" i="8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F29" i="8"/>
  <c r="C29" i="8"/>
  <c r="B29" i="8"/>
  <c r="F28" i="8"/>
  <c r="C28" i="8"/>
  <c r="C25" i="8"/>
  <c r="D25" i="8" s="1"/>
  <c r="C24" i="8"/>
  <c r="D24" i="8" s="1"/>
  <c r="C22" i="8"/>
  <c r="D22" i="8" s="1"/>
  <c r="C19" i="8"/>
  <c r="D19" i="8" s="1"/>
  <c r="F17" i="8"/>
  <c r="C17" i="8"/>
  <c r="B17" i="8"/>
  <c r="F16" i="8"/>
  <c r="C16" i="8"/>
  <c r="B16" i="8"/>
  <c r="B14" i="8"/>
  <c r="C14" i="8" s="1"/>
  <c r="E2" i="8" s="1"/>
  <c r="G2" i="8" s="1"/>
  <c r="I11" i="8"/>
  <c r="I12" i="8" s="1"/>
  <c r="B9" i="8"/>
  <c r="C9" i="8" s="1"/>
  <c r="E3" i="7"/>
  <c r="E17" i="7" s="1"/>
  <c r="E2" i="7"/>
  <c r="B26" i="7"/>
  <c r="I12" i="7"/>
  <c r="I11" i="7"/>
  <c r="J87" i="7"/>
  <c r="I87" i="7"/>
  <c r="H87" i="7"/>
  <c r="G87" i="7"/>
  <c r="E87" i="7"/>
  <c r="F87" i="7"/>
  <c r="D87" i="7"/>
  <c r="C87" i="7"/>
  <c r="B87" i="7"/>
  <c r="J86" i="7"/>
  <c r="I86" i="7"/>
  <c r="H86" i="7"/>
  <c r="G86" i="7"/>
  <c r="E86" i="7"/>
  <c r="F86" i="7"/>
  <c r="D86" i="7"/>
  <c r="C86" i="7"/>
  <c r="B86" i="7"/>
  <c r="J85" i="7"/>
  <c r="I85" i="7"/>
  <c r="H85" i="7"/>
  <c r="G85" i="7"/>
  <c r="E85" i="7"/>
  <c r="F85" i="7"/>
  <c r="D85" i="7"/>
  <c r="C85" i="7"/>
  <c r="B85" i="7"/>
  <c r="J84" i="7"/>
  <c r="I84" i="7"/>
  <c r="H84" i="7"/>
  <c r="G84" i="7"/>
  <c r="E84" i="7"/>
  <c r="F84" i="7"/>
  <c r="D84" i="7"/>
  <c r="C84" i="7"/>
  <c r="B84" i="7"/>
  <c r="J83" i="7"/>
  <c r="I83" i="7"/>
  <c r="H83" i="7"/>
  <c r="G83" i="7"/>
  <c r="E83" i="7"/>
  <c r="F83" i="7"/>
  <c r="D83" i="7"/>
  <c r="C83" i="7"/>
  <c r="B83" i="7"/>
  <c r="J82" i="7"/>
  <c r="I82" i="7"/>
  <c r="H82" i="7"/>
  <c r="G82" i="7"/>
  <c r="E82" i="7"/>
  <c r="F82" i="7"/>
  <c r="D82" i="7"/>
  <c r="C82" i="7"/>
  <c r="B82" i="7"/>
  <c r="J81" i="7"/>
  <c r="I81" i="7"/>
  <c r="H81" i="7"/>
  <c r="G81" i="7"/>
  <c r="E81" i="7"/>
  <c r="F81" i="7"/>
  <c r="D81" i="7"/>
  <c r="C81" i="7"/>
  <c r="B81" i="7"/>
  <c r="J80" i="7"/>
  <c r="I80" i="7"/>
  <c r="H80" i="7"/>
  <c r="G80" i="7"/>
  <c r="E80" i="7"/>
  <c r="F80" i="7"/>
  <c r="D80" i="7"/>
  <c r="C80" i="7"/>
  <c r="B80" i="7"/>
  <c r="J58" i="7"/>
  <c r="I58" i="7"/>
  <c r="H58" i="7"/>
  <c r="G58" i="7"/>
  <c r="E58" i="7"/>
  <c r="F58" i="7"/>
  <c r="D58" i="7"/>
  <c r="C58" i="7"/>
  <c r="B58" i="7"/>
  <c r="J57" i="7"/>
  <c r="I57" i="7"/>
  <c r="H57" i="7"/>
  <c r="G57" i="7"/>
  <c r="E57" i="7"/>
  <c r="F57" i="7"/>
  <c r="D57" i="7"/>
  <c r="C57" i="7"/>
  <c r="B57" i="7"/>
  <c r="J56" i="7"/>
  <c r="I56" i="7"/>
  <c r="H56" i="7"/>
  <c r="G56" i="7"/>
  <c r="E56" i="7"/>
  <c r="F56" i="7"/>
  <c r="D56" i="7"/>
  <c r="C56" i="7"/>
  <c r="B56" i="7"/>
  <c r="J55" i="7"/>
  <c r="I55" i="7"/>
  <c r="H55" i="7"/>
  <c r="G55" i="7"/>
  <c r="E55" i="7"/>
  <c r="F55" i="7"/>
  <c r="D55" i="7"/>
  <c r="C55" i="7"/>
  <c r="B55" i="7"/>
  <c r="J48" i="7"/>
  <c r="I48" i="7"/>
  <c r="H48" i="7"/>
  <c r="G48" i="7"/>
  <c r="E48" i="7"/>
  <c r="F48" i="7"/>
  <c r="D48" i="7"/>
  <c r="C48" i="7"/>
  <c r="B48" i="7"/>
  <c r="J47" i="7"/>
  <c r="I47" i="7"/>
  <c r="H47" i="7"/>
  <c r="G47" i="7"/>
  <c r="E47" i="7"/>
  <c r="F47" i="7"/>
  <c r="D47" i="7"/>
  <c r="C47" i="7"/>
  <c r="B47" i="7"/>
  <c r="J46" i="7"/>
  <c r="I46" i="7"/>
  <c r="H46" i="7"/>
  <c r="G46" i="7"/>
  <c r="E46" i="7"/>
  <c r="F46" i="7"/>
  <c r="D46" i="7"/>
  <c r="C46" i="7"/>
  <c r="B46" i="7"/>
  <c r="J39" i="7"/>
  <c r="I39" i="7"/>
  <c r="H39" i="7"/>
  <c r="G39" i="7"/>
  <c r="E39" i="7"/>
  <c r="F39" i="7"/>
  <c r="D39" i="7"/>
  <c r="C39" i="7"/>
  <c r="B39" i="7"/>
  <c r="J38" i="7"/>
  <c r="I38" i="7"/>
  <c r="H38" i="7"/>
  <c r="G38" i="7"/>
  <c r="E38" i="7"/>
  <c r="F38" i="7"/>
  <c r="D38" i="7"/>
  <c r="C38" i="7"/>
  <c r="B38" i="7"/>
  <c r="J37" i="7"/>
  <c r="I37" i="7"/>
  <c r="H37" i="7"/>
  <c r="G37" i="7"/>
  <c r="E37" i="7"/>
  <c r="F37" i="7"/>
  <c r="D37" i="7"/>
  <c r="C37" i="7"/>
  <c r="B37" i="7"/>
  <c r="J36" i="7"/>
  <c r="I36" i="7"/>
  <c r="H36" i="7"/>
  <c r="G36" i="7"/>
  <c r="E36" i="7"/>
  <c r="F36" i="7"/>
  <c r="D36" i="7"/>
  <c r="C36" i="7"/>
  <c r="B36" i="7"/>
  <c r="F27" i="7"/>
  <c r="C27" i="7"/>
  <c r="B27" i="7"/>
  <c r="F26" i="7"/>
  <c r="C26" i="7"/>
  <c r="C23" i="7"/>
  <c r="D23" i="7" s="1"/>
  <c r="C22" i="7"/>
  <c r="D22" i="7" s="1"/>
  <c r="C20" i="7"/>
  <c r="D20" i="7" s="1"/>
  <c r="C19" i="7"/>
  <c r="D19" i="7" s="1"/>
  <c r="F17" i="7"/>
  <c r="C17" i="7"/>
  <c r="B17" i="7"/>
  <c r="F16" i="7"/>
  <c r="C16" i="7"/>
  <c r="B14" i="7"/>
  <c r="C14" i="7" s="1"/>
  <c r="B9" i="7"/>
  <c r="C9" i="7" s="1"/>
  <c r="F3" i="6"/>
  <c r="B16" i="6"/>
  <c r="D3" i="6"/>
  <c r="C14" i="6"/>
  <c r="B14" i="6"/>
  <c r="C9" i="6"/>
  <c r="E2" i="3"/>
  <c r="E3" i="3"/>
  <c r="B16" i="7" l="1"/>
  <c r="D27" i="7"/>
  <c r="D17" i="7"/>
  <c r="D26" i="7"/>
  <c r="D16" i="7"/>
  <c r="D2" i="6"/>
  <c r="J87" i="6"/>
  <c r="I87" i="6"/>
  <c r="H87" i="6"/>
  <c r="G87" i="6"/>
  <c r="F87" i="6"/>
  <c r="E87" i="6"/>
  <c r="D87" i="6"/>
  <c r="C87" i="6"/>
  <c r="B87" i="6"/>
  <c r="J86" i="6"/>
  <c r="I86" i="6"/>
  <c r="H86" i="6"/>
  <c r="G86" i="6"/>
  <c r="F86" i="6"/>
  <c r="E86" i="6"/>
  <c r="D86" i="6"/>
  <c r="C86" i="6"/>
  <c r="B86" i="6"/>
  <c r="J85" i="6"/>
  <c r="I85" i="6"/>
  <c r="H85" i="6"/>
  <c r="G85" i="6"/>
  <c r="F85" i="6"/>
  <c r="E85" i="6"/>
  <c r="D85" i="6"/>
  <c r="C85" i="6"/>
  <c r="B85" i="6"/>
  <c r="J84" i="6"/>
  <c r="I84" i="6"/>
  <c r="H84" i="6"/>
  <c r="G84" i="6"/>
  <c r="F84" i="6"/>
  <c r="E84" i="6"/>
  <c r="D84" i="6"/>
  <c r="C84" i="6"/>
  <c r="B84" i="6"/>
  <c r="J83" i="6"/>
  <c r="I83" i="6"/>
  <c r="H83" i="6"/>
  <c r="G83" i="6"/>
  <c r="F83" i="6"/>
  <c r="E83" i="6"/>
  <c r="D83" i="6"/>
  <c r="C83" i="6"/>
  <c r="B83" i="6"/>
  <c r="J82" i="6"/>
  <c r="I82" i="6"/>
  <c r="H82" i="6"/>
  <c r="G82" i="6"/>
  <c r="F82" i="6"/>
  <c r="E82" i="6"/>
  <c r="D82" i="6"/>
  <c r="C82" i="6"/>
  <c r="B82" i="6"/>
  <c r="J81" i="6"/>
  <c r="I81" i="6"/>
  <c r="H81" i="6"/>
  <c r="G81" i="6"/>
  <c r="F81" i="6"/>
  <c r="E81" i="6"/>
  <c r="D81" i="6"/>
  <c r="C81" i="6"/>
  <c r="B81" i="6"/>
  <c r="J80" i="6"/>
  <c r="I80" i="6"/>
  <c r="H80" i="6"/>
  <c r="G80" i="6"/>
  <c r="F80" i="6"/>
  <c r="E80" i="6"/>
  <c r="D80" i="6"/>
  <c r="C80" i="6"/>
  <c r="B80" i="6"/>
  <c r="J58" i="6"/>
  <c r="I58" i="6"/>
  <c r="H58" i="6"/>
  <c r="G58" i="6"/>
  <c r="F58" i="6"/>
  <c r="E58" i="6"/>
  <c r="D58" i="6"/>
  <c r="C58" i="6"/>
  <c r="B58" i="6"/>
  <c r="J57" i="6"/>
  <c r="I57" i="6"/>
  <c r="H57" i="6"/>
  <c r="G57" i="6"/>
  <c r="F57" i="6"/>
  <c r="E57" i="6"/>
  <c r="D57" i="6"/>
  <c r="C57" i="6"/>
  <c r="B57" i="6"/>
  <c r="J56" i="6"/>
  <c r="I56" i="6"/>
  <c r="H56" i="6"/>
  <c r="G56" i="6"/>
  <c r="F56" i="6"/>
  <c r="E56" i="6"/>
  <c r="D56" i="6"/>
  <c r="C56" i="6"/>
  <c r="B56" i="6"/>
  <c r="J55" i="6"/>
  <c r="I55" i="6"/>
  <c r="H55" i="6"/>
  <c r="G55" i="6"/>
  <c r="F55" i="6"/>
  <c r="E55" i="6"/>
  <c r="D55" i="6"/>
  <c r="C55" i="6"/>
  <c r="B55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E27" i="6"/>
  <c r="C27" i="6"/>
  <c r="B27" i="6"/>
  <c r="E26" i="6"/>
  <c r="C26" i="6"/>
  <c r="B26" i="6"/>
  <c r="C23" i="6"/>
  <c r="D23" i="6" s="1"/>
  <c r="C22" i="6"/>
  <c r="D22" i="6" s="1"/>
  <c r="C20" i="6"/>
  <c r="D20" i="6" s="1"/>
  <c r="C19" i="6"/>
  <c r="D19" i="6" s="1"/>
  <c r="E17" i="6"/>
  <c r="C17" i="6"/>
  <c r="B17" i="6"/>
  <c r="E16" i="6"/>
  <c r="C16" i="6"/>
  <c r="B9" i="6"/>
  <c r="B9" i="5"/>
  <c r="C2" i="5"/>
  <c r="D29" i="8" l="1"/>
  <c r="D17" i="8"/>
  <c r="E3" i="8"/>
  <c r="D28" i="8"/>
  <c r="D16" i="8"/>
  <c r="G2" i="7"/>
  <c r="E26" i="7"/>
  <c r="E16" i="7"/>
  <c r="E27" i="7"/>
  <c r="G3" i="7"/>
  <c r="A77" i="5"/>
  <c r="B77" i="5"/>
  <c r="C77" i="5"/>
  <c r="D77" i="5"/>
  <c r="E77" i="5"/>
  <c r="F77" i="5"/>
  <c r="G77" i="5"/>
  <c r="H77" i="5"/>
  <c r="I77" i="5"/>
  <c r="A78" i="5"/>
  <c r="B78" i="5"/>
  <c r="C78" i="5"/>
  <c r="D78" i="5"/>
  <c r="E78" i="5"/>
  <c r="F78" i="5"/>
  <c r="G78" i="5"/>
  <c r="H78" i="5"/>
  <c r="I78" i="5"/>
  <c r="A79" i="5"/>
  <c r="B79" i="5"/>
  <c r="C79" i="5"/>
  <c r="D79" i="5"/>
  <c r="E79" i="5"/>
  <c r="F79" i="5"/>
  <c r="G79" i="5"/>
  <c r="H79" i="5"/>
  <c r="I79" i="5"/>
  <c r="A80" i="5"/>
  <c r="B80" i="5"/>
  <c r="C80" i="5"/>
  <c r="D80" i="5"/>
  <c r="E80" i="5"/>
  <c r="F80" i="5"/>
  <c r="G80" i="5"/>
  <c r="H80" i="5"/>
  <c r="I80" i="5"/>
  <c r="A81" i="5"/>
  <c r="B81" i="5"/>
  <c r="C81" i="5"/>
  <c r="D81" i="5"/>
  <c r="E81" i="5"/>
  <c r="F81" i="5"/>
  <c r="G81" i="5"/>
  <c r="H81" i="5"/>
  <c r="I81" i="5"/>
  <c r="A82" i="5"/>
  <c r="B82" i="5"/>
  <c r="C82" i="5"/>
  <c r="D82" i="5"/>
  <c r="E82" i="5"/>
  <c r="F82" i="5"/>
  <c r="G82" i="5"/>
  <c r="H82" i="5"/>
  <c r="I82" i="5"/>
  <c r="A83" i="5"/>
  <c r="B83" i="5"/>
  <c r="C83" i="5"/>
  <c r="D83" i="5"/>
  <c r="E83" i="5"/>
  <c r="F83" i="5"/>
  <c r="G83" i="5"/>
  <c r="H83" i="5"/>
  <c r="I83" i="5"/>
  <c r="B76" i="5"/>
  <c r="C76" i="5"/>
  <c r="D76" i="5"/>
  <c r="E76" i="5"/>
  <c r="F76" i="5"/>
  <c r="G76" i="5"/>
  <c r="H76" i="5"/>
  <c r="I76" i="5"/>
  <c r="A76" i="5"/>
  <c r="A52" i="5"/>
  <c r="B52" i="5"/>
  <c r="C52" i="5"/>
  <c r="D52" i="5"/>
  <c r="E52" i="5"/>
  <c r="F52" i="5"/>
  <c r="G52" i="5"/>
  <c r="H52" i="5"/>
  <c r="I52" i="5"/>
  <c r="A53" i="5"/>
  <c r="B53" i="5"/>
  <c r="C53" i="5"/>
  <c r="D53" i="5"/>
  <c r="E53" i="5"/>
  <c r="F53" i="5"/>
  <c r="G53" i="5"/>
  <c r="H53" i="5"/>
  <c r="I53" i="5"/>
  <c r="A54" i="5"/>
  <c r="B54" i="5"/>
  <c r="C54" i="5"/>
  <c r="D54" i="5"/>
  <c r="E54" i="5"/>
  <c r="F54" i="5"/>
  <c r="G54" i="5"/>
  <c r="H54" i="5"/>
  <c r="I54" i="5"/>
  <c r="B51" i="5"/>
  <c r="C51" i="5"/>
  <c r="D51" i="5"/>
  <c r="E51" i="5"/>
  <c r="F51" i="5"/>
  <c r="G51" i="5"/>
  <c r="H51" i="5"/>
  <c r="I51" i="5"/>
  <c r="A51" i="5"/>
  <c r="E28" i="8" l="1"/>
  <c r="E16" i="8"/>
  <c r="E29" i="8"/>
  <c r="E17" i="8"/>
  <c r="G3" i="8"/>
  <c r="G27" i="7"/>
  <c r="G17" i="7"/>
  <c r="G26" i="7"/>
  <c r="G16" i="7"/>
  <c r="D27" i="6"/>
  <c r="D17" i="6"/>
  <c r="D26" i="6"/>
  <c r="D16" i="6"/>
  <c r="F2" i="6"/>
  <c r="A43" i="5"/>
  <c r="B43" i="5"/>
  <c r="C43" i="5"/>
  <c r="D43" i="5"/>
  <c r="E43" i="5"/>
  <c r="F43" i="5"/>
  <c r="G43" i="5"/>
  <c r="H43" i="5"/>
  <c r="I43" i="5"/>
  <c r="A44" i="5"/>
  <c r="B44" i="5"/>
  <c r="C44" i="5"/>
  <c r="D44" i="5"/>
  <c r="E44" i="5"/>
  <c r="F44" i="5"/>
  <c r="G44" i="5"/>
  <c r="H44" i="5"/>
  <c r="I44" i="5"/>
  <c r="B42" i="5"/>
  <c r="C42" i="5"/>
  <c r="D42" i="5"/>
  <c r="E42" i="5"/>
  <c r="F42" i="5"/>
  <c r="G42" i="5"/>
  <c r="H42" i="5"/>
  <c r="I42" i="5"/>
  <c r="A42" i="5"/>
  <c r="G28" i="8" l="1"/>
  <c r="G16" i="8"/>
  <c r="G29" i="8"/>
  <c r="G17" i="8"/>
  <c r="F26" i="6"/>
  <c r="F16" i="6"/>
  <c r="G2" i="6"/>
  <c r="F27" i="6"/>
  <c r="G3" i="6"/>
  <c r="F17" i="6"/>
  <c r="A33" i="5"/>
  <c r="B33" i="5"/>
  <c r="C33" i="5"/>
  <c r="D33" i="5"/>
  <c r="E33" i="5"/>
  <c r="F33" i="5"/>
  <c r="G33" i="5"/>
  <c r="H33" i="5"/>
  <c r="I33" i="5"/>
  <c r="A34" i="5"/>
  <c r="B34" i="5"/>
  <c r="C34" i="5"/>
  <c r="D34" i="5"/>
  <c r="E34" i="5"/>
  <c r="F34" i="5"/>
  <c r="G34" i="5"/>
  <c r="H34" i="5"/>
  <c r="I34" i="5"/>
  <c r="A35" i="5"/>
  <c r="B35" i="5"/>
  <c r="C35" i="5"/>
  <c r="D35" i="5"/>
  <c r="E35" i="5"/>
  <c r="F35" i="5"/>
  <c r="G35" i="5"/>
  <c r="H35" i="5"/>
  <c r="I35" i="5"/>
  <c r="B32" i="5"/>
  <c r="C32" i="5"/>
  <c r="D32" i="5"/>
  <c r="E32" i="5"/>
  <c r="F32" i="5"/>
  <c r="G32" i="5"/>
  <c r="H32" i="5"/>
  <c r="I32" i="5"/>
  <c r="A32" i="5"/>
  <c r="G26" i="6" l="1"/>
  <c r="G16" i="6"/>
  <c r="G27" i="6"/>
  <c r="G17" i="6"/>
  <c r="G4" i="4"/>
  <c r="F10" i="4"/>
  <c r="F9" i="4"/>
  <c r="F23" i="5"/>
  <c r="F22" i="5"/>
  <c r="E23" i="5"/>
  <c r="E22" i="5"/>
  <c r="D23" i="5"/>
  <c r="D22" i="5"/>
  <c r="C22" i="5"/>
  <c r="C23" i="5"/>
  <c r="B23" i="5"/>
  <c r="B22" i="5"/>
  <c r="A23" i="5"/>
  <c r="A22" i="5"/>
  <c r="G7" i="4"/>
  <c r="G6" i="4"/>
  <c r="G3" i="4"/>
  <c r="G5" i="4"/>
  <c r="E3" i="4"/>
  <c r="E4" i="4"/>
  <c r="E5" i="4"/>
  <c r="D3" i="4"/>
  <c r="D4" i="4"/>
  <c r="D5" i="4"/>
  <c r="C4" i="4"/>
  <c r="C5" i="4"/>
  <c r="B5" i="4"/>
  <c r="B4" i="4"/>
  <c r="G2" i="4"/>
  <c r="B19" i="5"/>
  <c r="C19" i="5" s="1"/>
  <c r="B18" i="5"/>
  <c r="C18" i="5" s="1"/>
  <c r="B16" i="5"/>
  <c r="C16" i="5" s="1"/>
  <c r="B15" i="5"/>
  <c r="C15" i="5" s="1"/>
  <c r="D13" i="5"/>
  <c r="B13" i="5"/>
  <c r="A13" i="5"/>
  <c r="D12" i="5"/>
  <c r="B12" i="5"/>
  <c r="A12" i="5"/>
  <c r="A9" i="5"/>
  <c r="E2" i="4"/>
  <c r="G15" i="4"/>
  <c r="F15" i="4"/>
  <c r="G14" i="4"/>
  <c r="F14" i="4"/>
  <c r="H12" i="4"/>
  <c r="C15" i="3"/>
  <c r="C18" i="3"/>
  <c r="C19" i="3"/>
  <c r="C16" i="3"/>
  <c r="B16" i="3"/>
  <c r="B18" i="3"/>
  <c r="B19" i="3"/>
  <c r="B15" i="3"/>
  <c r="F13" i="3"/>
  <c r="F12" i="3"/>
  <c r="D13" i="3"/>
  <c r="D12" i="3"/>
  <c r="E13" i="3"/>
  <c r="E12" i="3"/>
  <c r="A13" i="3"/>
  <c r="B13" i="3"/>
  <c r="C13" i="3"/>
  <c r="B12" i="3"/>
  <c r="C12" i="3"/>
  <c r="A12" i="3"/>
  <c r="F3" i="3"/>
  <c r="F2" i="3"/>
  <c r="A9" i="3"/>
  <c r="B9" i="3" s="1"/>
  <c r="C3" i="3" s="1"/>
  <c r="A39" i="2"/>
  <c r="B39" i="2"/>
  <c r="C39" i="2"/>
  <c r="D39" i="2"/>
  <c r="E39" i="2"/>
  <c r="F39" i="2"/>
  <c r="G39" i="2"/>
  <c r="H39" i="2"/>
  <c r="I39" i="2"/>
  <c r="A40" i="2"/>
  <c r="B40" i="2"/>
  <c r="C40" i="2"/>
  <c r="D40" i="2"/>
  <c r="E40" i="2"/>
  <c r="F40" i="2"/>
  <c r="G40" i="2"/>
  <c r="H40" i="2"/>
  <c r="I40" i="2"/>
  <c r="A41" i="2"/>
  <c r="B41" i="2"/>
  <c r="C41" i="2"/>
  <c r="D41" i="2"/>
  <c r="E41" i="2"/>
  <c r="F41" i="2"/>
  <c r="G41" i="2"/>
  <c r="H41" i="2"/>
  <c r="I41" i="2"/>
  <c r="B38" i="2"/>
  <c r="C38" i="2"/>
  <c r="D38" i="2"/>
  <c r="E38" i="2"/>
  <c r="F38" i="2"/>
  <c r="G38" i="2"/>
  <c r="H38" i="2"/>
  <c r="I38" i="2"/>
  <c r="A38" i="2"/>
  <c r="A29" i="2"/>
  <c r="B29" i="2"/>
  <c r="C29" i="2"/>
  <c r="D29" i="2"/>
  <c r="E29" i="2"/>
  <c r="F29" i="2"/>
  <c r="G29" i="2"/>
  <c r="H29" i="2"/>
  <c r="I29" i="2"/>
  <c r="A30" i="2"/>
  <c r="B30" i="2"/>
  <c r="C30" i="2"/>
  <c r="D30" i="2"/>
  <c r="E30" i="2"/>
  <c r="F30" i="2"/>
  <c r="G30" i="2"/>
  <c r="H30" i="2"/>
  <c r="I30" i="2"/>
  <c r="A31" i="2"/>
  <c r="B31" i="2"/>
  <c r="C31" i="2"/>
  <c r="D31" i="2"/>
  <c r="E31" i="2"/>
  <c r="F31" i="2"/>
  <c r="G31" i="2"/>
  <c r="H31" i="2"/>
  <c r="I31" i="2"/>
  <c r="B28" i="2"/>
  <c r="C28" i="2"/>
  <c r="D28" i="2"/>
  <c r="E28" i="2"/>
  <c r="F28" i="2"/>
  <c r="G28" i="2"/>
  <c r="H28" i="2"/>
  <c r="I28" i="2"/>
  <c r="A28" i="2"/>
  <c r="C3" i="5" l="1"/>
  <c r="D2" i="4"/>
  <c r="C2" i="3"/>
  <c r="A18" i="2"/>
  <c r="B18" i="2"/>
  <c r="C18" i="2"/>
  <c r="D18" i="2"/>
  <c r="E18" i="2"/>
  <c r="F18" i="2"/>
  <c r="G18" i="2"/>
  <c r="H18" i="2"/>
  <c r="I18" i="2"/>
  <c r="A19" i="2"/>
  <c r="B19" i="2"/>
  <c r="C19" i="2"/>
  <c r="D19" i="2"/>
  <c r="E19" i="2"/>
  <c r="F19" i="2"/>
  <c r="G19" i="2"/>
  <c r="H19" i="2"/>
  <c r="I19" i="2"/>
  <c r="A20" i="2"/>
  <c r="B20" i="2"/>
  <c r="C20" i="2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B11" i="2"/>
  <c r="C11" i="2"/>
  <c r="D11" i="2"/>
  <c r="E11" i="2"/>
  <c r="F11" i="2"/>
  <c r="G11" i="2"/>
  <c r="H11" i="2"/>
  <c r="I11" i="2"/>
  <c r="A11" i="2"/>
  <c r="I7" i="2"/>
  <c r="B7" i="2"/>
  <c r="C7" i="2"/>
  <c r="D7" i="2"/>
  <c r="E7" i="2"/>
  <c r="F7" i="2"/>
  <c r="G7" i="2"/>
  <c r="H7" i="2"/>
  <c r="A7" i="2"/>
  <c r="B3" i="2"/>
  <c r="C3" i="2"/>
  <c r="D3" i="2"/>
  <c r="E3" i="2"/>
  <c r="F3" i="2"/>
  <c r="G3" i="2"/>
  <c r="H3" i="2"/>
  <c r="I3" i="2"/>
  <c r="A3" i="2"/>
  <c r="C12" i="5" l="1"/>
  <c r="E2" i="5"/>
  <c r="C13" i="5"/>
  <c r="E3" i="5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B54" i="1"/>
  <c r="C54" i="1"/>
  <c r="D54" i="1"/>
  <c r="E54" i="1"/>
  <c r="F54" i="1"/>
  <c r="G54" i="1"/>
  <c r="H54" i="1"/>
  <c r="I54" i="1"/>
  <c r="A5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B44" i="1"/>
  <c r="C44" i="1"/>
  <c r="D44" i="1"/>
  <c r="E44" i="1"/>
  <c r="F44" i="1"/>
  <c r="G44" i="1"/>
  <c r="H44" i="1"/>
  <c r="I44" i="1"/>
  <c r="A44" i="1"/>
  <c r="E13" i="5" l="1"/>
  <c r="F3" i="5"/>
  <c r="F13" i="5" s="1"/>
  <c r="F2" i="5"/>
  <c r="F12" i="5" s="1"/>
  <c r="E12" i="5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B34" i="1"/>
  <c r="C34" i="1"/>
  <c r="D34" i="1"/>
  <c r="E34" i="1"/>
  <c r="F34" i="1"/>
  <c r="G34" i="1"/>
  <c r="H34" i="1"/>
  <c r="I34" i="1"/>
  <c r="A3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B24" i="1"/>
  <c r="C24" i="1"/>
  <c r="D24" i="1"/>
  <c r="E24" i="1"/>
  <c r="F24" i="1"/>
  <c r="G24" i="1"/>
  <c r="H24" i="1"/>
  <c r="I24" i="1"/>
  <c r="A24" i="1"/>
  <c r="A16" i="1" l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B15" i="1"/>
  <c r="C15" i="1"/>
  <c r="D15" i="1"/>
  <c r="E15" i="1"/>
  <c r="F15" i="1"/>
  <c r="G15" i="1"/>
  <c r="H15" i="1"/>
  <c r="I15" i="1"/>
  <c r="A15" i="1"/>
</calcChain>
</file>

<file path=xl/sharedStrings.xml><?xml version="1.0" encoding="utf-8"?>
<sst xmlns="http://schemas.openxmlformats.org/spreadsheetml/2006/main" count="55" uniqueCount="16">
  <si>
    <t>q_ori</t>
    <phoneticPr fontId="1" type="noConversion"/>
  </si>
  <si>
    <t>q_add</t>
    <phoneticPr fontId="1" type="noConversion"/>
  </si>
  <si>
    <t>S</t>
    <phoneticPr fontId="1" type="noConversion"/>
  </si>
  <si>
    <t>Omega</t>
    <phoneticPr fontId="1" type="noConversion"/>
  </si>
  <si>
    <t>Mt</t>
    <phoneticPr fontId="1" type="noConversion"/>
  </si>
  <si>
    <t>q_open</t>
    <phoneticPr fontId="1" type="noConversion"/>
  </si>
  <si>
    <t>H</t>
    <phoneticPr fontId="1" type="noConversion"/>
  </si>
  <si>
    <t>delta</t>
    <phoneticPr fontId="1" type="noConversion"/>
  </si>
  <si>
    <r>
      <t>1#</t>
    </r>
    <r>
      <rPr>
        <sz val="12"/>
        <color theme="1"/>
        <rFont val="宋体"/>
        <family val="3"/>
        <charset val="134"/>
      </rPr>
      <t>加强肋</t>
    </r>
    <phoneticPr fontId="1" type="noConversion"/>
  </si>
  <si>
    <r>
      <t>2#</t>
    </r>
    <r>
      <rPr>
        <sz val="12"/>
        <color theme="1"/>
        <rFont val="宋体"/>
        <family val="3"/>
        <charset val="134"/>
      </rPr>
      <t>加强肋</t>
    </r>
    <phoneticPr fontId="1" type="noConversion"/>
  </si>
  <si>
    <t>K</t>
    <phoneticPr fontId="1" type="noConversion"/>
  </si>
  <si>
    <r>
      <rPr>
        <sz val="12"/>
        <color theme="1"/>
        <rFont val="宋体"/>
        <family val="3"/>
        <charset val="134"/>
      </rPr>
      <t>立柱间距</t>
    </r>
    <r>
      <rPr>
        <sz val="12"/>
        <color theme="1"/>
        <rFont val="Times New Roman"/>
        <family val="1"/>
      </rPr>
      <t>a</t>
    </r>
    <phoneticPr fontId="1" type="noConversion"/>
  </si>
  <si>
    <r>
      <rPr>
        <sz val="12"/>
        <color theme="1"/>
        <rFont val="宋体"/>
        <family val="3"/>
        <charset val="134"/>
      </rPr>
      <t>腹板高度（剪力最大处）</t>
    </r>
    <r>
      <rPr>
        <sz val="12"/>
        <color theme="1"/>
        <rFont val="Times New Roman"/>
        <family val="1"/>
      </rPr>
      <t>b</t>
    </r>
    <phoneticPr fontId="1" type="noConversion"/>
  </si>
  <si>
    <t>a/b</t>
    <phoneticPr fontId="1" type="noConversion"/>
  </si>
  <si>
    <t>2#</t>
    <phoneticPr fontId="1" type="noConversion"/>
  </si>
  <si>
    <t>3#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</si>
</sst>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宋体"/>
      <family val="3"/>
      <charset val="134"/>
    </font>
    <font>
      <sz val="12"/>
      <color theme="1"/>
      <name val="Times New Rom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workbookViewId="0">
      <selection activeCell="D60" sqref="D60"/>
    </sheetView>
  </sheetViews>
  <sheetFormatPr defaultRowHeight="15.6"/>
  <cols>
    <col min="1" max="9" width="14.77734375" style="1" bestFit="1" customWidth="1"/>
    <col min="10" max="16384" width="8.88671875" style="1"/>
  </cols>
  <sheetData>
    <row r="1" spans="1:9">
      <c r="A1" s="2">
        <v>-39175.750813205101</v>
      </c>
      <c r="B1" s="2">
        <v>-41179.590521349201</v>
      </c>
      <c r="C1" s="2">
        <v>-48416.197293747602</v>
      </c>
      <c r="D1" s="2">
        <v>-56538.389347698103</v>
      </c>
      <c r="E1" s="2">
        <v>-66988.2127749012</v>
      </c>
      <c r="F1" s="2">
        <v>-80759.915486234604</v>
      </c>
      <c r="G1" s="2">
        <v>-99444.474684748304</v>
      </c>
      <c r="H1" s="2">
        <v>-125718.652415487</v>
      </c>
      <c r="I1" s="2">
        <v>-164375.539356586</v>
      </c>
    </row>
    <row r="2" spans="1:9">
      <c r="A2" s="2">
        <v>1928.0215782735299</v>
      </c>
      <c r="B2" s="2">
        <v>2026.6398846622001</v>
      </c>
      <c r="C2" s="2">
        <v>2382.7870859549698</v>
      </c>
      <c r="D2" s="2">
        <v>2782.51807305374</v>
      </c>
      <c r="E2" s="2">
        <v>3296.8026659096399</v>
      </c>
      <c r="F2" s="2">
        <v>3974.5724455783502</v>
      </c>
      <c r="G2" s="2">
        <v>4894.1268272424604</v>
      </c>
      <c r="H2" s="2">
        <v>6187.2017668344197</v>
      </c>
      <c r="I2" s="2">
        <v>8089.6876317944298</v>
      </c>
    </row>
    <row r="3" spans="1:9">
      <c r="A3" s="2">
        <v>16450.218748941101</v>
      </c>
      <c r="B3" s="2">
        <v>17291.647460644999</v>
      </c>
      <c r="C3" s="2">
        <v>20330.357936766799</v>
      </c>
      <c r="D3" s="2">
        <v>23740.932928564001</v>
      </c>
      <c r="E3" s="2">
        <v>28128.899405197801</v>
      </c>
      <c r="F3" s="2">
        <v>33911.750210713202</v>
      </c>
      <c r="G3" s="2">
        <v>41757.549708179104</v>
      </c>
      <c r="H3" s="2">
        <v>52790.292212083499</v>
      </c>
      <c r="I3" s="2">
        <v>69022.635769869594</v>
      </c>
    </row>
    <row r="4" spans="1:9">
      <c r="A4" s="2">
        <v>81548.810758234104</v>
      </c>
      <c r="B4" s="2">
        <v>85720.032541026405</v>
      </c>
      <c r="C4" s="2">
        <v>100783.85809546</v>
      </c>
      <c r="D4" s="2">
        <v>117691.130808824</v>
      </c>
      <c r="E4" s="2">
        <v>139443.634728537</v>
      </c>
      <c r="F4" s="2">
        <v>168111.010717834</v>
      </c>
      <c r="G4" s="2">
        <v>207005.05998432601</v>
      </c>
      <c r="H4" s="2">
        <v>261697.76920153</v>
      </c>
      <c r="I4" s="2">
        <v>342166.50540248398</v>
      </c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>
        <v>-203593.43511536799</v>
      </c>
      <c r="B6" s="2">
        <v>-208409.79512168199</v>
      </c>
      <c r="C6" s="2">
        <v>-224897.56667703399</v>
      </c>
      <c r="D6" s="2">
        <v>-241998.83599193001</v>
      </c>
      <c r="E6" s="2">
        <v>-262287.29180998099</v>
      </c>
      <c r="F6" s="2">
        <v>-286745.516509009</v>
      </c>
      <c r="G6" s="2">
        <v>-316806.192944068</v>
      </c>
      <c r="H6" s="2">
        <v>-354643.16348618799</v>
      </c>
      <c r="I6" s="2">
        <v>-403721.895463311</v>
      </c>
    </row>
    <row r="7" spans="1:9">
      <c r="A7" s="2">
        <v>-227545.60395247</v>
      </c>
      <c r="B7" s="2">
        <v>-232928.59454776201</v>
      </c>
      <c r="C7" s="2">
        <v>-251356.10393315501</v>
      </c>
      <c r="D7" s="2">
        <v>-270469.28728509799</v>
      </c>
      <c r="E7" s="2">
        <v>-293144.62025821401</v>
      </c>
      <c r="F7" s="2">
        <v>-320480.28315712803</v>
      </c>
      <c r="G7" s="2">
        <v>-354077.50976101699</v>
      </c>
      <c r="H7" s="2">
        <v>-396365.88860220998</v>
      </c>
      <c r="I7" s="2">
        <v>-451218.58904722898</v>
      </c>
    </row>
    <row r="8" spans="1:9">
      <c r="A8" s="2">
        <v>-191617.35069681701</v>
      </c>
      <c r="B8" s="2">
        <v>-196150.39540864201</v>
      </c>
      <c r="C8" s="2">
        <v>-211668.298048973</v>
      </c>
      <c r="D8" s="2">
        <v>-227763.61034534601</v>
      </c>
      <c r="E8" s="2">
        <v>-246858.62758586399</v>
      </c>
      <c r="F8" s="2">
        <v>-269878.13318494998</v>
      </c>
      <c r="G8" s="2">
        <v>-298170.534535593</v>
      </c>
      <c r="H8" s="2">
        <v>-333781.80092817702</v>
      </c>
      <c r="I8" s="2">
        <v>-379973.54867135099</v>
      </c>
    </row>
    <row r="9" spans="1:9">
      <c r="A9" s="2">
        <v>-131736.92860406201</v>
      </c>
      <c r="B9" s="2">
        <v>-134853.39684344101</v>
      </c>
      <c r="C9" s="2">
        <v>-145521.95490866899</v>
      </c>
      <c r="D9" s="2">
        <v>-156587.482112425</v>
      </c>
      <c r="E9" s="2">
        <v>-169715.30646528199</v>
      </c>
      <c r="F9" s="2">
        <v>-185541.216564653</v>
      </c>
      <c r="G9" s="2">
        <v>-204992.24249321999</v>
      </c>
      <c r="H9" s="2">
        <v>-229474.988138121</v>
      </c>
      <c r="I9" s="2">
        <v>-261231.81471155401</v>
      </c>
    </row>
    <row r="11" spans="1:9">
      <c r="A11" s="3">
        <v>2026852.91472241</v>
      </c>
      <c r="B11" s="3">
        <v>2015588.10036157</v>
      </c>
      <c r="C11" s="3">
        <v>1981312.9034013599</v>
      </c>
      <c r="D11" s="3">
        <v>1951486.50491112</v>
      </c>
      <c r="E11" s="3">
        <v>1921884.8014277001</v>
      </c>
      <c r="F11" s="3">
        <v>1892508.4655817901</v>
      </c>
      <c r="G11" s="3">
        <v>1863358.1510995801</v>
      </c>
      <c r="H11" s="3">
        <v>1834434.4928826001</v>
      </c>
      <c r="I11" s="3">
        <v>1805738.1070841399</v>
      </c>
    </row>
    <row r="12" spans="1:9">
      <c r="A12" s="1">
        <v>-114511.46410861101</v>
      </c>
      <c r="B12" s="1">
        <v>-114154.486681892</v>
      </c>
      <c r="C12" s="1">
        <v>-113062.241942455</v>
      </c>
      <c r="D12" s="1">
        <v>-112104.198451513</v>
      </c>
      <c r="E12" s="1">
        <v>-111146.26234448</v>
      </c>
      <c r="F12" s="1">
        <v>-110188.47496566099</v>
      </c>
      <c r="G12" s="1">
        <v>-109230.877678626</v>
      </c>
      <c r="H12" s="1">
        <v>-108273.511871583</v>
      </c>
      <c r="I12" s="1">
        <v>-107316.41896277299</v>
      </c>
    </row>
    <row r="13" spans="1:9">
      <c r="A13" s="1">
        <v>-32431.4005536927</v>
      </c>
      <c r="B13" s="1">
        <v>-32330.299078790998</v>
      </c>
      <c r="C13" s="1">
        <v>-32020.958639184399</v>
      </c>
      <c r="D13" s="1">
        <v>-31749.626048648999</v>
      </c>
      <c r="E13" s="1">
        <v>-31478.323870881199</v>
      </c>
      <c r="F13" s="1">
        <v>-31207.063815221802</v>
      </c>
      <c r="G13" s="1">
        <v>-30935.857596467002</v>
      </c>
      <c r="H13" s="1">
        <v>-30664.716936391698</v>
      </c>
      <c r="I13" s="1">
        <v>-30393.653565275501</v>
      </c>
    </row>
    <row r="15" spans="1:9">
      <c r="A15" s="2">
        <f>A11/1000</f>
        <v>2026.8529147224101</v>
      </c>
      <c r="B15" s="2">
        <f t="shared" ref="B15:I15" si="0">B11/1000</f>
        <v>2015.58810036157</v>
      </c>
      <c r="C15" s="2">
        <f t="shared" si="0"/>
        <v>1981.31290340136</v>
      </c>
      <c r="D15" s="2">
        <f t="shared" si="0"/>
        <v>1951.4865049111199</v>
      </c>
      <c r="E15" s="2">
        <f t="shared" si="0"/>
        <v>1921.8848014277</v>
      </c>
      <c r="F15" s="2">
        <f t="shared" si="0"/>
        <v>1892.50846558179</v>
      </c>
      <c r="G15" s="2">
        <f t="shared" si="0"/>
        <v>1863.35815109958</v>
      </c>
      <c r="H15" s="2">
        <f t="shared" si="0"/>
        <v>1834.4344928826001</v>
      </c>
      <c r="I15" s="2">
        <f t="shared" si="0"/>
        <v>1805.73810708414</v>
      </c>
    </row>
    <row r="16" spans="1:9">
      <c r="A16" s="2">
        <f t="shared" ref="A16:I16" si="1">A12/1000</f>
        <v>-114.51146410861101</v>
      </c>
      <c r="B16" s="2">
        <f t="shared" si="1"/>
        <v>-114.154486681892</v>
      </c>
      <c r="C16" s="2">
        <f t="shared" si="1"/>
        <v>-113.062241942455</v>
      </c>
      <c r="D16" s="2">
        <f t="shared" si="1"/>
        <v>-112.104198451513</v>
      </c>
      <c r="E16" s="2">
        <f t="shared" si="1"/>
        <v>-111.14626234447999</v>
      </c>
      <c r="F16" s="2">
        <f t="shared" si="1"/>
        <v>-110.18847496566099</v>
      </c>
      <c r="G16" s="2">
        <f t="shared" si="1"/>
        <v>-109.230877678626</v>
      </c>
      <c r="H16" s="2">
        <f t="shared" si="1"/>
        <v>-108.273511871583</v>
      </c>
      <c r="I16" s="2">
        <f t="shared" si="1"/>
        <v>-107.316418962773</v>
      </c>
    </row>
    <row r="17" spans="1:9">
      <c r="A17" s="2">
        <f t="shared" ref="A17:I17" si="2">A13/1000</f>
        <v>-32.431400553692697</v>
      </c>
      <c r="B17" s="2">
        <f t="shared" si="2"/>
        <v>-32.330299078791001</v>
      </c>
      <c r="C17" s="2">
        <f t="shared" si="2"/>
        <v>-32.0209586391844</v>
      </c>
      <c r="D17" s="2">
        <f t="shared" si="2"/>
        <v>-31.749626048648999</v>
      </c>
      <c r="E17" s="2">
        <f t="shared" si="2"/>
        <v>-31.478323870881198</v>
      </c>
      <c r="F17" s="2">
        <f t="shared" si="2"/>
        <v>-31.207063815221801</v>
      </c>
      <c r="G17" s="2">
        <f t="shared" si="2"/>
        <v>-30.935857596467002</v>
      </c>
      <c r="H17" s="2">
        <f t="shared" si="2"/>
        <v>-30.664716936391699</v>
      </c>
      <c r="I17" s="2">
        <f t="shared" si="2"/>
        <v>-30.3936535652755</v>
      </c>
    </row>
    <row r="19" spans="1:9">
      <c r="A19" s="1">
        <v>2.8507152695237598E-3</v>
      </c>
      <c r="B19" s="1">
        <v>2.8317108829706999E-3</v>
      </c>
      <c r="C19" s="1">
        <v>2.7725708725539699E-3</v>
      </c>
      <c r="D19" s="1">
        <v>2.7193767079981101E-3</v>
      </c>
      <c r="E19" s="1">
        <v>2.66483748662469E-3</v>
      </c>
      <c r="F19" s="1">
        <v>2.6088270111625299E-3</v>
      </c>
      <c r="G19" s="1">
        <v>2.5511991441657601E-3</v>
      </c>
      <c r="H19" s="1">
        <v>2.4917832738043598E-3</v>
      </c>
      <c r="I19" s="1">
        <v>2.4303783877843901E-3</v>
      </c>
    </row>
    <row r="20" spans="1:9">
      <c r="A20" s="1">
        <v>2.7402475489517698E-3</v>
      </c>
      <c r="B20" s="1">
        <v>2.7130843042467399E-3</v>
      </c>
      <c r="C20" s="1">
        <v>2.6274123094929399E-3</v>
      </c>
      <c r="D20" s="1">
        <v>2.5487117983652901E-3</v>
      </c>
      <c r="E20" s="1">
        <v>2.46616451129162E-3</v>
      </c>
      <c r="F20" s="1">
        <v>2.3791260670668799E-3</v>
      </c>
      <c r="G20" s="1">
        <v>2.2867632930243498E-3</v>
      </c>
      <c r="H20" s="1">
        <v>2.18796942545104E-3</v>
      </c>
      <c r="I20" s="1">
        <v>2.0812241305266099E-3</v>
      </c>
    </row>
    <row r="21" spans="1:9">
      <c r="A21" s="1">
        <v>2.23729345631418E-3</v>
      </c>
      <c r="B21" s="1">
        <v>2.21316662992023E-3</v>
      </c>
      <c r="C21" s="1">
        <v>2.1367859018993599E-3</v>
      </c>
      <c r="D21" s="1">
        <v>2.06619406057614E-3</v>
      </c>
      <c r="E21" s="1">
        <v>1.9916440105395001E-3</v>
      </c>
      <c r="F21" s="1">
        <v>1.9123813741742299E-3</v>
      </c>
      <c r="G21" s="1">
        <v>1.82739635058047E-3</v>
      </c>
      <c r="H21" s="1">
        <v>1.73528832059069E-3</v>
      </c>
      <c r="I21" s="1">
        <v>1.6340236639530801E-3</v>
      </c>
    </row>
    <row r="22" spans="1:9">
      <c r="A22" s="1">
        <v>1.0628972507786901E-3</v>
      </c>
      <c r="B22" s="1">
        <v>1.02975429515704E-3</v>
      </c>
      <c r="C22" s="1">
        <v>9.13752098119967E-4</v>
      </c>
      <c r="D22" s="1">
        <v>7.82641108671138E-4</v>
      </c>
      <c r="E22" s="1">
        <v>5.85371194515055E-4</v>
      </c>
      <c r="F22" s="1">
        <v>4.1886273710958598E-4</v>
      </c>
      <c r="G22" s="1">
        <v>6.9988065652989301E-4</v>
      </c>
      <c r="H22" s="1">
        <v>8.4689947579478402E-4</v>
      </c>
      <c r="I22" s="1">
        <v>9.5365291578446598E-4</v>
      </c>
    </row>
    <row r="24" spans="1:9">
      <c r="A24" s="4">
        <f>A19*1000</f>
        <v>2.8507152695237599</v>
      </c>
      <c r="B24" s="4">
        <f t="shared" ref="B24:I24" si="3">B19*1000</f>
        <v>2.8317108829706998</v>
      </c>
      <c r="C24" s="4">
        <f t="shared" si="3"/>
        <v>2.7725708725539699</v>
      </c>
      <c r="D24" s="4">
        <f t="shared" si="3"/>
        <v>2.7193767079981099</v>
      </c>
      <c r="E24" s="4">
        <f t="shared" si="3"/>
        <v>2.6648374866246898</v>
      </c>
      <c r="F24" s="4">
        <f t="shared" si="3"/>
        <v>2.6088270111625298</v>
      </c>
      <c r="G24" s="4">
        <f t="shared" si="3"/>
        <v>2.5511991441657602</v>
      </c>
      <c r="H24" s="4">
        <f t="shared" si="3"/>
        <v>2.4917832738043599</v>
      </c>
      <c r="I24" s="4">
        <f t="shared" si="3"/>
        <v>2.4303783877843901</v>
      </c>
    </row>
    <row r="25" spans="1:9">
      <c r="A25" s="4">
        <f t="shared" ref="A25:I25" si="4">A20*1000</f>
        <v>2.7402475489517699</v>
      </c>
      <c r="B25" s="4">
        <f t="shared" si="4"/>
        <v>2.7130843042467401</v>
      </c>
      <c r="C25" s="4">
        <f t="shared" si="4"/>
        <v>2.6274123094929398</v>
      </c>
      <c r="D25" s="4">
        <f t="shared" si="4"/>
        <v>2.5487117983652903</v>
      </c>
      <c r="E25" s="4">
        <f t="shared" si="4"/>
        <v>2.4661645112916202</v>
      </c>
      <c r="F25" s="4">
        <f t="shared" si="4"/>
        <v>2.3791260670668799</v>
      </c>
      <c r="G25" s="4">
        <f t="shared" si="4"/>
        <v>2.2867632930243498</v>
      </c>
      <c r="H25" s="4">
        <f t="shared" si="4"/>
        <v>2.18796942545104</v>
      </c>
      <c r="I25" s="4">
        <f t="shared" si="4"/>
        <v>2.0812241305266097</v>
      </c>
    </row>
    <row r="26" spans="1:9">
      <c r="A26" s="4">
        <f t="shared" ref="A26:I26" si="5">A21*1000</f>
        <v>2.23729345631418</v>
      </c>
      <c r="B26" s="4">
        <f t="shared" si="5"/>
        <v>2.2131666299202299</v>
      </c>
      <c r="C26" s="4">
        <f t="shared" si="5"/>
        <v>2.1367859018993598</v>
      </c>
      <c r="D26" s="4">
        <f t="shared" si="5"/>
        <v>2.06619406057614</v>
      </c>
      <c r="E26" s="4">
        <f t="shared" si="5"/>
        <v>1.9916440105395001</v>
      </c>
      <c r="F26" s="4">
        <f t="shared" si="5"/>
        <v>1.9123813741742299</v>
      </c>
      <c r="G26" s="4">
        <f t="shared" si="5"/>
        <v>1.82739635058047</v>
      </c>
      <c r="H26" s="4">
        <f t="shared" si="5"/>
        <v>1.7352883205906899</v>
      </c>
      <c r="I26" s="4">
        <f t="shared" si="5"/>
        <v>1.6340236639530801</v>
      </c>
    </row>
    <row r="27" spans="1:9">
      <c r="A27" s="4">
        <f t="shared" ref="A27:I27" si="6">A22*1000</f>
        <v>1.06289725077869</v>
      </c>
      <c r="B27" s="4">
        <f t="shared" si="6"/>
        <v>1.02975429515704</v>
      </c>
      <c r="C27" s="4">
        <f t="shared" si="6"/>
        <v>0.91375209811996705</v>
      </c>
      <c r="D27" s="4">
        <f t="shared" si="6"/>
        <v>0.78264110867113801</v>
      </c>
      <c r="E27" s="4">
        <f t="shared" si="6"/>
        <v>0.58537119451505504</v>
      </c>
      <c r="F27" s="4">
        <f t="shared" si="6"/>
        <v>0.41886273710958599</v>
      </c>
      <c r="G27" s="4">
        <f t="shared" si="6"/>
        <v>0.69988065652989295</v>
      </c>
      <c r="H27" s="4">
        <f t="shared" si="6"/>
        <v>0.84689947579478397</v>
      </c>
      <c r="I27" s="4">
        <f t="shared" si="6"/>
        <v>0.95365291578446598</v>
      </c>
    </row>
    <row r="29" spans="1:9">
      <c r="A29" s="1">
        <v>2.40039237313216E-3</v>
      </c>
      <c r="B29" s="1">
        <v>2.38439007889193E-3</v>
      </c>
      <c r="C29" s="1">
        <v>2.3345923205998599E-3</v>
      </c>
      <c r="D29" s="1">
        <v>2.28980115248143E-3</v>
      </c>
      <c r="E29" s="1">
        <v>2.24387740400296E-3</v>
      </c>
      <c r="F29" s="1">
        <v>2.1967148130728098E-3</v>
      </c>
      <c r="G29" s="1">
        <v>2.14819032734189E-3</v>
      </c>
      <c r="H29" s="1">
        <v>2.0981602862559798E-3</v>
      </c>
      <c r="I29" s="1">
        <v>2.0464554311092199E-3</v>
      </c>
    </row>
    <row r="30" spans="1:9">
      <c r="A30" s="1">
        <v>2.3073750603288998E-3</v>
      </c>
      <c r="B30" s="1">
        <v>2.2845027496086702E-3</v>
      </c>
      <c r="C30" s="1">
        <v>2.2123642217814401E-3</v>
      </c>
      <c r="D30" s="1">
        <v>2.1460959035484598E-3</v>
      </c>
      <c r="E30" s="1">
        <v>2.0765884783654899E-3</v>
      </c>
      <c r="F30" s="1">
        <v>2.0032993568878301E-3</v>
      </c>
      <c r="G30" s="1">
        <v>1.9255269813920201E-3</v>
      </c>
      <c r="H30" s="1">
        <v>1.8423394218449699E-3</v>
      </c>
      <c r="I30" s="1">
        <v>1.75245650910947E-3</v>
      </c>
    </row>
    <row r="31" spans="1:9">
      <c r="A31" s="1">
        <v>1.88387181505231E-3</v>
      </c>
      <c r="B31" s="1">
        <v>1.8635562645365901E-3</v>
      </c>
      <c r="C31" s="1">
        <v>1.799241277012E-3</v>
      </c>
      <c r="D31" s="1">
        <v>1.7398007150838601E-3</v>
      </c>
      <c r="E31" s="1">
        <v>1.67702721629299E-3</v>
      </c>
      <c r="F31" s="1">
        <v>1.61028557084016E-3</v>
      </c>
      <c r="G31" s="1">
        <v>1.53872549444606E-3</v>
      </c>
      <c r="H31" s="1">
        <v>1.4611676214956E-3</v>
      </c>
      <c r="I31" s="1">
        <v>1.37589957945035E-3</v>
      </c>
    </row>
    <row r="32" spans="1:9">
      <c r="A32" s="1">
        <v>8.9499308523314299E-4</v>
      </c>
      <c r="B32" s="1">
        <v>8.6708566889178297E-4</v>
      </c>
      <c r="C32" s="1">
        <v>7.6940815195026505E-4</v>
      </c>
      <c r="D32" s="1">
        <v>6.5900855418217301E-4</v>
      </c>
      <c r="E32" s="1">
        <v>4.9290105040898603E-4</v>
      </c>
      <c r="F32" s="1">
        <v>3.5269566564431997E-4</v>
      </c>
      <c r="G32" s="1">
        <v>5.8932163727377202E-4</v>
      </c>
      <c r="H32" s="1">
        <v>7.1311613062185499E-4</v>
      </c>
      <c r="I32" s="1">
        <v>8.0300590175977099E-4</v>
      </c>
    </row>
    <row r="34" spans="1:9">
      <c r="A34" s="4">
        <f>A29*1000</f>
        <v>2.4003923731321599</v>
      </c>
      <c r="B34" s="4">
        <f t="shared" ref="B34:I34" si="7">B29*1000</f>
        <v>2.3843900788919301</v>
      </c>
      <c r="C34" s="4">
        <f t="shared" si="7"/>
        <v>2.3345923205998598</v>
      </c>
      <c r="D34" s="4">
        <f t="shared" si="7"/>
        <v>2.2898011524814299</v>
      </c>
      <c r="E34" s="4">
        <f t="shared" si="7"/>
        <v>2.2438774040029599</v>
      </c>
      <c r="F34" s="4">
        <f t="shared" si="7"/>
        <v>2.19671481307281</v>
      </c>
      <c r="G34" s="4">
        <f t="shared" si="7"/>
        <v>2.1481903273418901</v>
      </c>
      <c r="H34" s="4">
        <f t="shared" si="7"/>
        <v>2.0981602862559798</v>
      </c>
      <c r="I34" s="4">
        <f t="shared" si="7"/>
        <v>2.0464554311092198</v>
      </c>
    </row>
    <row r="35" spans="1:9">
      <c r="A35" s="4">
        <f t="shared" ref="A35:I35" si="8">A30*1000</f>
        <v>2.3073750603288996</v>
      </c>
      <c r="B35" s="4">
        <f t="shared" si="8"/>
        <v>2.2845027496086701</v>
      </c>
      <c r="C35" s="4">
        <f t="shared" si="8"/>
        <v>2.2123642217814399</v>
      </c>
      <c r="D35" s="4">
        <f t="shared" si="8"/>
        <v>2.1460959035484599</v>
      </c>
      <c r="E35" s="4">
        <f t="shared" si="8"/>
        <v>2.07658847836549</v>
      </c>
      <c r="F35" s="4">
        <f t="shared" si="8"/>
        <v>2.0032993568878301</v>
      </c>
      <c r="G35" s="4">
        <f t="shared" si="8"/>
        <v>1.9255269813920202</v>
      </c>
      <c r="H35" s="4">
        <f t="shared" si="8"/>
        <v>1.8423394218449698</v>
      </c>
      <c r="I35" s="4">
        <f t="shared" si="8"/>
        <v>1.7524565091094699</v>
      </c>
    </row>
    <row r="36" spans="1:9">
      <c r="A36" s="4">
        <f t="shared" ref="A36:I36" si="9">A31*1000</f>
        <v>1.8838718150523099</v>
      </c>
      <c r="B36" s="4">
        <f t="shared" si="9"/>
        <v>1.86355626453659</v>
      </c>
      <c r="C36" s="4">
        <f t="shared" si="9"/>
        <v>1.7992412770119999</v>
      </c>
      <c r="D36" s="4">
        <f t="shared" si="9"/>
        <v>1.7398007150838601</v>
      </c>
      <c r="E36" s="4">
        <f t="shared" si="9"/>
        <v>1.67702721629299</v>
      </c>
      <c r="F36" s="4">
        <f t="shared" si="9"/>
        <v>1.61028557084016</v>
      </c>
      <c r="G36" s="4">
        <f t="shared" si="9"/>
        <v>1.53872549444606</v>
      </c>
      <c r="H36" s="4">
        <f t="shared" si="9"/>
        <v>1.4611676214956</v>
      </c>
      <c r="I36" s="4">
        <f t="shared" si="9"/>
        <v>1.3758995794503499</v>
      </c>
    </row>
    <row r="37" spans="1:9">
      <c r="A37" s="4">
        <f t="shared" ref="A37:I37" si="10">A32*1000</f>
        <v>0.89499308523314303</v>
      </c>
      <c r="B37" s="4">
        <f t="shared" si="10"/>
        <v>0.86708566889178296</v>
      </c>
      <c r="C37" s="4">
        <f t="shared" si="10"/>
        <v>0.76940815195026502</v>
      </c>
      <c r="D37" s="4">
        <f t="shared" si="10"/>
        <v>0.65900855418217297</v>
      </c>
      <c r="E37" s="4">
        <f t="shared" si="10"/>
        <v>0.49290105040898602</v>
      </c>
      <c r="F37" s="4">
        <f t="shared" si="10"/>
        <v>0.35269566564431998</v>
      </c>
      <c r="G37" s="4">
        <f t="shared" si="10"/>
        <v>0.58932163727377207</v>
      </c>
      <c r="H37" s="4">
        <f t="shared" si="10"/>
        <v>0.71311613062185497</v>
      </c>
      <c r="I37" s="4">
        <f t="shared" si="10"/>
        <v>0.80300590175977105</v>
      </c>
    </row>
    <row r="39" spans="1:9">
      <c r="A39" s="1">
        <v>6.45662495237091E-4</v>
      </c>
      <c r="B39" s="1">
        <v>6.59318786513981E-4</v>
      </c>
      <c r="C39" s="1">
        <v>7.0613665383728304E-4</v>
      </c>
      <c r="D39" s="1">
        <v>7.5478884889667805E-4</v>
      </c>
      <c r="E39" s="1">
        <v>8.1260270241462597E-4</v>
      </c>
      <c r="F39" s="1">
        <v>8.8240267979390304E-4</v>
      </c>
      <c r="G39" s="1">
        <v>9.6830706509701801E-4</v>
      </c>
      <c r="H39" s="1">
        <v>1.07656461337781E-3</v>
      </c>
      <c r="I39" s="1">
        <v>1.21713686949854E-3</v>
      </c>
    </row>
    <row r="40" spans="1:9">
      <c r="A40" s="1">
        <v>7.2162278879439601E-4</v>
      </c>
      <c r="B40" s="1">
        <v>7.3688570257444898E-4</v>
      </c>
      <c r="C40" s="1">
        <v>7.8921155428872901E-4</v>
      </c>
      <c r="D40" s="1">
        <v>8.43587537002169E-4</v>
      </c>
      <c r="E40" s="1">
        <v>9.0820302034575796E-4</v>
      </c>
      <c r="F40" s="1">
        <v>9.8621475976965692E-4</v>
      </c>
      <c r="G40" s="1">
        <v>1.0822255433437301E-3</v>
      </c>
      <c r="H40" s="1">
        <v>1.2032192737751999E-3</v>
      </c>
      <c r="I40" s="1">
        <v>1.3603294423807199E-3</v>
      </c>
    </row>
    <row r="41" spans="1:9">
      <c r="A41" s="1">
        <v>6.0768234845843801E-4</v>
      </c>
      <c r="B41" s="1">
        <v>6.2053532848374603E-4</v>
      </c>
      <c r="C41" s="1">
        <v>6.6459920361156097E-4</v>
      </c>
      <c r="D41" s="1">
        <v>7.1038950484393203E-4</v>
      </c>
      <c r="E41" s="1">
        <v>7.6480254344905895E-4</v>
      </c>
      <c r="F41" s="1">
        <v>8.3049663980602599E-4</v>
      </c>
      <c r="G41" s="1">
        <v>9.1134782597366399E-4</v>
      </c>
      <c r="H41" s="1">
        <v>1.0132372831791201E-3</v>
      </c>
      <c r="I41" s="1">
        <v>1.14554058305745E-3</v>
      </c>
    </row>
    <row r="42" spans="1:9">
      <c r="A42" s="1">
        <v>4.1778161456517597E-4</v>
      </c>
      <c r="B42" s="1">
        <v>4.2661803833257602E-4</v>
      </c>
      <c r="C42" s="1">
        <v>4.5691195248294799E-4</v>
      </c>
      <c r="D42" s="1">
        <v>4.8839278458020303E-4</v>
      </c>
      <c r="E42" s="1">
        <v>5.2580174862122805E-4</v>
      </c>
      <c r="F42" s="1">
        <v>5.7096643986664301E-4</v>
      </c>
      <c r="G42" s="1">
        <v>6.26551630356894E-4</v>
      </c>
      <c r="H42" s="1">
        <v>6.9660063218564196E-4</v>
      </c>
      <c r="I42" s="1">
        <v>7.8755915085199795E-4</v>
      </c>
    </row>
    <row r="44" spans="1:9">
      <c r="A44" s="2">
        <f>A39*1000000</f>
        <v>645.66249523709098</v>
      </c>
      <c r="B44" s="2">
        <f t="shared" ref="B44:I44" si="11">B39*1000000</f>
        <v>659.31878651398097</v>
      </c>
      <c r="C44" s="2">
        <f t="shared" si="11"/>
        <v>706.13665383728301</v>
      </c>
      <c r="D44" s="2">
        <f t="shared" si="11"/>
        <v>754.78884889667802</v>
      </c>
      <c r="E44" s="2">
        <f t="shared" si="11"/>
        <v>812.60270241462592</v>
      </c>
      <c r="F44" s="2">
        <f t="shared" si="11"/>
        <v>882.40267979390308</v>
      </c>
      <c r="G44" s="2">
        <f t="shared" si="11"/>
        <v>968.30706509701804</v>
      </c>
      <c r="H44" s="2">
        <f t="shared" si="11"/>
        <v>1076.56461337781</v>
      </c>
      <c r="I44" s="2">
        <f t="shared" si="11"/>
        <v>1217.1368694985399</v>
      </c>
    </row>
    <row r="45" spans="1:9">
      <c r="A45" s="2">
        <f t="shared" ref="A45:I45" si="12">A40*1000000</f>
        <v>721.622788794396</v>
      </c>
      <c r="B45" s="2">
        <f t="shared" si="12"/>
        <v>736.88570257444894</v>
      </c>
      <c r="C45" s="2">
        <f t="shared" si="12"/>
        <v>789.21155428872896</v>
      </c>
      <c r="D45" s="2">
        <f t="shared" si="12"/>
        <v>843.58753700216903</v>
      </c>
      <c r="E45" s="2">
        <f t="shared" si="12"/>
        <v>908.20302034575798</v>
      </c>
      <c r="F45" s="2">
        <f t="shared" si="12"/>
        <v>986.21475976965689</v>
      </c>
      <c r="G45" s="2">
        <f t="shared" si="12"/>
        <v>1082.2255433437301</v>
      </c>
      <c r="H45" s="2">
        <f t="shared" si="12"/>
        <v>1203.2192737752</v>
      </c>
      <c r="I45" s="2">
        <f t="shared" si="12"/>
        <v>1360.3294423807199</v>
      </c>
    </row>
    <row r="46" spans="1:9">
      <c r="A46" s="2">
        <f t="shared" ref="A46:I46" si="13">A41*1000000</f>
        <v>607.68234845843801</v>
      </c>
      <c r="B46" s="2">
        <f t="shared" si="13"/>
        <v>620.53532848374607</v>
      </c>
      <c r="C46" s="2">
        <f t="shared" si="13"/>
        <v>664.59920361156094</v>
      </c>
      <c r="D46" s="2">
        <f t="shared" si="13"/>
        <v>710.38950484393206</v>
      </c>
      <c r="E46" s="2">
        <f t="shared" si="13"/>
        <v>764.80254344905893</v>
      </c>
      <c r="F46" s="2">
        <f t="shared" si="13"/>
        <v>830.496639806026</v>
      </c>
      <c r="G46" s="2">
        <f t="shared" si="13"/>
        <v>911.34782597366404</v>
      </c>
      <c r="H46" s="2">
        <f t="shared" si="13"/>
        <v>1013.23728317912</v>
      </c>
      <c r="I46" s="2">
        <f t="shared" si="13"/>
        <v>1145.54058305745</v>
      </c>
    </row>
    <row r="47" spans="1:9">
      <c r="A47" s="2">
        <f t="shared" ref="A47:I47" si="14">A42*1000000</f>
        <v>417.78161456517597</v>
      </c>
      <c r="B47" s="2">
        <f t="shared" si="14"/>
        <v>426.61803833257602</v>
      </c>
      <c r="C47" s="2">
        <f t="shared" si="14"/>
        <v>456.91195248294798</v>
      </c>
      <c r="D47" s="2">
        <f t="shared" si="14"/>
        <v>488.39278458020306</v>
      </c>
      <c r="E47" s="2">
        <f t="shared" si="14"/>
        <v>525.80174862122806</v>
      </c>
      <c r="F47" s="2">
        <f t="shared" si="14"/>
        <v>570.96643986664299</v>
      </c>
      <c r="G47" s="2">
        <f t="shared" si="14"/>
        <v>626.55163035689395</v>
      </c>
      <c r="H47" s="2">
        <f t="shared" si="14"/>
        <v>696.60063218564198</v>
      </c>
      <c r="I47" s="2">
        <f t="shared" si="14"/>
        <v>787.55915085199797</v>
      </c>
    </row>
    <row r="49" spans="1:9">
      <c r="A49" s="1">
        <v>1.08379061700512E-3</v>
      </c>
      <c r="B49" s="1">
        <v>1.1067136773627499E-3</v>
      </c>
      <c r="C49" s="1">
        <v>1.1853008117983E-3</v>
      </c>
      <c r="D49" s="1">
        <v>1.26696699636228E-3</v>
      </c>
      <c r="E49" s="1">
        <v>1.36401167905312E-3</v>
      </c>
      <c r="F49" s="1">
        <v>1.48117592679691E-3</v>
      </c>
      <c r="G49" s="1">
        <v>1.62537257355571E-3</v>
      </c>
      <c r="H49" s="1">
        <v>1.8070906010270399E-3</v>
      </c>
      <c r="I49" s="1">
        <v>2.0430511738011199E-3</v>
      </c>
    </row>
    <row r="50" spans="1:9">
      <c r="A50" s="1">
        <v>1.2112953954763099E-3</v>
      </c>
      <c r="B50" s="1">
        <v>1.23691528646425E-3</v>
      </c>
      <c r="C50" s="1">
        <v>1.3247479661275101E-3</v>
      </c>
      <c r="D50" s="1">
        <v>1.41602193711078E-3</v>
      </c>
      <c r="E50" s="1">
        <v>1.52448364129466E-3</v>
      </c>
      <c r="F50" s="1">
        <v>1.6554319181847799E-3</v>
      </c>
      <c r="G50" s="1">
        <v>1.8165928763269701E-3</v>
      </c>
      <c r="H50" s="1">
        <v>2.0196894952655099E-3</v>
      </c>
      <c r="I50" s="1">
        <v>2.2834101354247899E-3</v>
      </c>
    </row>
    <row r="51" spans="1:9">
      <c r="A51" s="1">
        <v>1.0200382277695201E-3</v>
      </c>
      <c r="B51" s="1">
        <v>1.0416128728119999E-3</v>
      </c>
      <c r="C51" s="1">
        <v>1.1155772346336901E-3</v>
      </c>
      <c r="D51" s="1">
        <v>1.19243952598803E-3</v>
      </c>
      <c r="E51" s="1">
        <v>1.28377569793235E-3</v>
      </c>
      <c r="F51" s="1">
        <v>1.3940479311029699E-3</v>
      </c>
      <c r="G51" s="1">
        <v>1.52976242217008E-3</v>
      </c>
      <c r="H51" s="1">
        <v>1.7007911539078E-3</v>
      </c>
      <c r="I51" s="1">
        <v>1.9228716929892899E-3</v>
      </c>
    </row>
    <row r="52" spans="1:9">
      <c r="A52" s="1">
        <v>7.0127628159154601E-4</v>
      </c>
      <c r="B52" s="1">
        <v>7.16108850058252E-4</v>
      </c>
      <c r="C52" s="1">
        <v>7.6695934881066297E-4</v>
      </c>
      <c r="D52" s="1">
        <v>8.1980217411676995E-4</v>
      </c>
      <c r="E52" s="1">
        <v>8.8259579232849005E-4</v>
      </c>
      <c r="F52" s="1">
        <v>9.5840795263329396E-4</v>
      </c>
      <c r="G52" s="1">
        <v>1.05171166524193E-3</v>
      </c>
      <c r="H52" s="1">
        <v>1.16929391831161E-3</v>
      </c>
      <c r="I52" s="1">
        <v>1.3219742889301401E-3</v>
      </c>
    </row>
    <row r="54" spans="1:9">
      <c r="A54" s="2">
        <f>A49*1000000</f>
        <v>1083.7906170051201</v>
      </c>
      <c r="B54" s="2">
        <f t="shared" ref="B54:I54" si="15">B49*1000000</f>
        <v>1106.7136773627499</v>
      </c>
      <c r="C54" s="2">
        <f t="shared" si="15"/>
        <v>1185.3008117982999</v>
      </c>
      <c r="D54" s="2">
        <f t="shared" si="15"/>
        <v>1266.96699636228</v>
      </c>
      <c r="E54" s="2">
        <f t="shared" si="15"/>
        <v>1364.0116790531199</v>
      </c>
      <c r="F54" s="2">
        <f t="shared" si="15"/>
        <v>1481.1759267969101</v>
      </c>
      <c r="G54" s="2">
        <f t="shared" si="15"/>
        <v>1625.37257355571</v>
      </c>
      <c r="H54" s="2">
        <f t="shared" si="15"/>
        <v>1807.0906010270398</v>
      </c>
      <c r="I54" s="2">
        <f t="shared" si="15"/>
        <v>2043.0511738011198</v>
      </c>
    </row>
    <row r="55" spans="1:9">
      <c r="A55" s="2">
        <f t="shared" ref="A55:I55" si="16">A50*1000000</f>
        <v>1211.29539547631</v>
      </c>
      <c r="B55" s="2">
        <f t="shared" si="16"/>
        <v>1236.9152864642499</v>
      </c>
      <c r="C55" s="2">
        <f t="shared" si="16"/>
        <v>1324.7479661275102</v>
      </c>
      <c r="D55" s="2">
        <f t="shared" si="16"/>
        <v>1416.0219371107801</v>
      </c>
      <c r="E55" s="2">
        <f t="shared" si="16"/>
        <v>1524.4836412946599</v>
      </c>
      <c r="F55" s="2">
        <f t="shared" si="16"/>
        <v>1655.43191818478</v>
      </c>
      <c r="G55" s="2">
        <f t="shared" si="16"/>
        <v>1816.5928763269701</v>
      </c>
      <c r="H55" s="2">
        <f t="shared" si="16"/>
        <v>2019.6894952655098</v>
      </c>
      <c r="I55" s="2">
        <f t="shared" si="16"/>
        <v>2283.41013542479</v>
      </c>
    </row>
    <row r="56" spans="1:9">
      <c r="A56" s="2">
        <f t="shared" ref="A56:I56" si="17">A51*1000000</f>
        <v>1020.0382277695201</v>
      </c>
      <c r="B56" s="2">
        <f t="shared" si="17"/>
        <v>1041.612872812</v>
      </c>
      <c r="C56" s="2">
        <f t="shared" si="17"/>
        <v>1115.5772346336901</v>
      </c>
      <c r="D56" s="2">
        <f t="shared" si="17"/>
        <v>1192.43952598803</v>
      </c>
      <c r="E56" s="2">
        <f t="shared" si="17"/>
        <v>1283.7756979323499</v>
      </c>
      <c r="F56" s="2">
        <f t="shared" si="17"/>
        <v>1394.0479311029699</v>
      </c>
      <c r="G56" s="2">
        <f t="shared" si="17"/>
        <v>1529.7624221700801</v>
      </c>
      <c r="H56" s="2">
        <f t="shared" si="17"/>
        <v>1700.7911539078</v>
      </c>
      <c r="I56" s="2">
        <f t="shared" si="17"/>
        <v>1922.8716929892898</v>
      </c>
    </row>
    <row r="57" spans="1:9">
      <c r="A57" s="2">
        <f t="shared" ref="A57:I57" si="18">A52*1000000</f>
        <v>701.27628159154597</v>
      </c>
      <c r="B57" s="2">
        <f t="shared" si="18"/>
        <v>716.10885005825196</v>
      </c>
      <c r="C57" s="2">
        <f t="shared" si="18"/>
        <v>766.95934881066296</v>
      </c>
      <c r="D57" s="2">
        <f t="shared" si="18"/>
        <v>819.80217411676995</v>
      </c>
      <c r="E57" s="2">
        <f t="shared" si="18"/>
        <v>882.59579232849001</v>
      </c>
      <c r="F57" s="2">
        <f t="shared" si="18"/>
        <v>958.40795263329392</v>
      </c>
      <c r="G57" s="2">
        <f t="shared" si="18"/>
        <v>1051.7116652419299</v>
      </c>
      <c r="H57" s="2">
        <f t="shared" si="18"/>
        <v>1169.29391831161</v>
      </c>
      <c r="I57" s="2">
        <f t="shared" si="18"/>
        <v>1321.9742889301401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3E8C4-8279-407A-9A1F-F0F2A138C9E0}">
  <dimension ref="A1:I41"/>
  <sheetViews>
    <sheetView topLeftCell="A22" workbookViewId="0">
      <selection activeCell="A41" sqref="A41:I41"/>
    </sheetView>
  </sheetViews>
  <sheetFormatPr defaultRowHeight="15.6"/>
  <cols>
    <col min="1" max="3" width="11.6640625" style="1" bestFit="1" customWidth="1"/>
    <col min="4" max="4" width="12.88671875" style="1" bestFit="1" customWidth="1"/>
    <col min="5" max="7" width="11.6640625" style="1" bestFit="1" customWidth="1"/>
    <col min="8" max="8" width="12.88671875" style="1" bestFit="1" customWidth="1"/>
    <col min="9" max="9" width="11.6640625" style="1" bestFit="1" customWidth="1"/>
    <col min="10" max="16384" width="8.88671875" style="1"/>
  </cols>
  <sheetData>
    <row r="1" spans="1:9">
      <c r="A1" s="1">
        <v>4053705.8294448201</v>
      </c>
      <c r="B1" s="1">
        <v>4031176.2007231298</v>
      </c>
      <c r="C1" s="1">
        <v>3962625.8068027198</v>
      </c>
      <c r="D1" s="1">
        <v>3902973.0098222401</v>
      </c>
      <c r="E1" s="1">
        <v>3843769.60285541</v>
      </c>
      <c r="F1" s="1">
        <v>3785016.9311635899</v>
      </c>
      <c r="G1" s="1">
        <v>3726716.3021991602</v>
      </c>
      <c r="H1" s="1">
        <v>3668868.9857652001</v>
      </c>
      <c r="I1" s="1">
        <v>3611476.2141682799</v>
      </c>
    </row>
    <row r="3" spans="1:9">
      <c r="A3" s="2">
        <f>A1/1000</f>
        <v>4053.7058294448202</v>
      </c>
      <c r="B3" s="2">
        <f t="shared" ref="B3:I3" si="0">B1/1000</f>
        <v>4031.1762007231296</v>
      </c>
      <c r="C3" s="2">
        <f t="shared" si="0"/>
        <v>3962.62580680272</v>
      </c>
      <c r="D3" s="2">
        <f t="shared" si="0"/>
        <v>3902.9730098222399</v>
      </c>
      <c r="E3" s="2">
        <f t="shared" si="0"/>
        <v>3843.7696028554101</v>
      </c>
      <c r="F3" s="2">
        <f t="shared" si="0"/>
        <v>3785.01693116359</v>
      </c>
      <c r="G3" s="2">
        <f t="shared" si="0"/>
        <v>3726.7163021991601</v>
      </c>
      <c r="H3" s="2">
        <f t="shared" si="0"/>
        <v>3668.8689857652003</v>
      </c>
      <c r="I3" s="2">
        <f t="shared" si="0"/>
        <v>3611.47621416828</v>
      </c>
    </row>
    <row r="5" spans="1:9">
      <c r="A5" s="1">
        <v>-229022.92821722201</v>
      </c>
      <c r="B5" s="1">
        <v>-228308.97336378499</v>
      </c>
      <c r="C5" s="1">
        <v>-226124.48388491001</v>
      </c>
      <c r="D5" s="1">
        <v>-224208.39690302601</v>
      </c>
      <c r="E5" s="1">
        <v>-222292.52468895999</v>
      </c>
      <c r="F5" s="1">
        <v>-220376.94993132199</v>
      </c>
      <c r="G5" s="1">
        <v>-218461.755357252</v>
      </c>
      <c r="H5" s="1">
        <v>-216547.023743167</v>
      </c>
      <c r="I5" s="1">
        <v>-214632.83792554599</v>
      </c>
    </row>
    <row r="7" spans="1:9">
      <c r="A7" s="2">
        <f>A5/1000</f>
        <v>-229.02292821722202</v>
      </c>
      <c r="B7" s="2">
        <f t="shared" ref="B7:H7" si="1">B5/1000</f>
        <v>-228.30897336378499</v>
      </c>
      <c r="C7" s="2">
        <f t="shared" si="1"/>
        <v>-226.12448388491001</v>
      </c>
      <c r="D7" s="2">
        <f t="shared" si="1"/>
        <v>-224.208396903026</v>
      </c>
      <c r="E7" s="2">
        <f t="shared" si="1"/>
        <v>-222.29252468895999</v>
      </c>
      <c r="F7" s="2">
        <f t="shared" si="1"/>
        <v>-220.37694993132197</v>
      </c>
      <c r="G7" s="2">
        <f t="shared" si="1"/>
        <v>-218.461755357252</v>
      </c>
      <c r="H7" s="2">
        <f t="shared" si="1"/>
        <v>-216.54702374316699</v>
      </c>
      <c r="I7" s="2">
        <f>I5/1000</f>
        <v>-214.632837925546</v>
      </c>
    </row>
    <row r="9" spans="1:9">
      <c r="A9" s="1">
        <v>-67929.9544273621</v>
      </c>
      <c r="B9" s="1">
        <v>-67718.189950177606</v>
      </c>
      <c r="C9" s="1">
        <v>-67070.253641345495</v>
      </c>
      <c r="D9" s="1">
        <v>-66501.927568618004</v>
      </c>
      <c r="E9" s="1">
        <v>-65933.665197670096</v>
      </c>
      <c r="F9" s="1">
        <v>-65365.491054576698</v>
      </c>
      <c r="G9" s="1">
        <v>-64797.4296768411</v>
      </c>
      <c r="H9" s="1">
        <v>-64229.505616582501</v>
      </c>
      <c r="I9" s="1">
        <v>-63661.743443735199</v>
      </c>
    </row>
    <row r="11" spans="1:9">
      <c r="A11" s="2">
        <f>A9/1000</f>
        <v>-67.929954427362105</v>
      </c>
      <c r="B11" s="2">
        <f t="shared" ref="B11:I11" si="2">B9/1000</f>
        <v>-67.718189950177603</v>
      </c>
      <c r="C11" s="2">
        <f t="shared" si="2"/>
        <v>-67.070253641345488</v>
      </c>
      <c r="D11" s="2">
        <f t="shared" si="2"/>
        <v>-66.501927568618001</v>
      </c>
      <c r="E11" s="2">
        <f t="shared" si="2"/>
        <v>-65.933665197670095</v>
      </c>
      <c r="F11" s="2">
        <f t="shared" si="2"/>
        <v>-65.365491054576694</v>
      </c>
      <c r="G11" s="2">
        <f t="shared" si="2"/>
        <v>-64.797429676841105</v>
      </c>
      <c r="H11" s="2">
        <f t="shared" si="2"/>
        <v>-64.2295056165825</v>
      </c>
      <c r="I11" s="2">
        <f t="shared" si="2"/>
        <v>-63.661743443735197</v>
      </c>
    </row>
    <row r="13" spans="1:9">
      <c r="A13" s="1">
        <v>3.0412576601377898E-3</v>
      </c>
      <c r="B13" s="1">
        <v>3.0212691573820202E-3</v>
      </c>
      <c r="C13" s="1">
        <v>2.9590898618621002E-3</v>
      </c>
      <c r="D13" s="1">
        <v>2.9031939552034299E-3</v>
      </c>
      <c r="E13" s="1">
        <v>2.8459188094054999E-3</v>
      </c>
      <c r="F13" s="1">
        <v>2.7871376517904201E-3</v>
      </c>
      <c r="G13" s="1">
        <v>2.7267040920455898E-3</v>
      </c>
      <c r="H13" s="1">
        <v>2.66444776066725E-3</v>
      </c>
      <c r="I13" s="1">
        <v>2.6001686404462602E-3</v>
      </c>
    </row>
    <row r="14" spans="1:9">
      <c r="A14" s="1">
        <v>2.9066656688769999E-3</v>
      </c>
      <c r="B14" s="1">
        <v>2.8778408255974801E-3</v>
      </c>
      <c r="C14" s="1">
        <v>2.7869266076830101E-3</v>
      </c>
      <c r="D14" s="1">
        <v>2.7034080989307E-3</v>
      </c>
      <c r="E14" s="1">
        <v>2.6158045578777199E-3</v>
      </c>
      <c r="F14" s="1">
        <v>2.5234312635097301E-3</v>
      </c>
      <c r="G14" s="1">
        <v>2.4254027448666199E-3</v>
      </c>
      <c r="H14" s="1">
        <v>2.32054253884551E-3</v>
      </c>
      <c r="I14" s="1">
        <v>2.2072341738282198E-3</v>
      </c>
    </row>
    <row r="15" spans="1:9">
      <c r="A15" s="1">
        <v>2.3694867376743002E-3</v>
      </c>
      <c r="B15" s="1">
        <v>2.3438147877005099E-3</v>
      </c>
      <c r="C15" s="1">
        <v>2.2625247525726502E-3</v>
      </c>
      <c r="D15" s="1">
        <v>2.1873689316723299E-3</v>
      </c>
      <c r="E15" s="1">
        <v>2.1079667857737401E-3</v>
      </c>
      <c r="F15" s="1">
        <v>2.02350313036942E-3</v>
      </c>
      <c r="G15" s="1">
        <v>1.9328844905038701E-3</v>
      </c>
      <c r="H15" s="1">
        <v>1.8345901743533901E-3</v>
      </c>
      <c r="I15" s="1">
        <v>1.72640456218674E-3</v>
      </c>
    </row>
    <row r="16" spans="1:9">
      <c r="A16" s="1">
        <v>1.0840588270332201E-3</v>
      </c>
      <c r="B16" s="1">
        <v>1.04601055447525E-3</v>
      </c>
      <c r="C16" s="1">
        <v>9.0983113008782695E-4</v>
      </c>
      <c r="D16" s="1">
        <v>7.4646110422371605E-4</v>
      </c>
      <c r="E16" s="1">
        <v>4.3858657732929698E-4</v>
      </c>
      <c r="F16" s="1">
        <v>6.2277809414421396E-4</v>
      </c>
      <c r="G16" s="1">
        <v>8.2514201957389303E-4</v>
      </c>
      <c r="H16" s="1">
        <v>9.5698091564717903E-4</v>
      </c>
      <c r="I16" s="1">
        <v>1.05832438922101E-3</v>
      </c>
    </row>
    <row r="18" spans="1:9">
      <c r="A18" s="4">
        <f>A13*1000</f>
        <v>3.0412576601377896</v>
      </c>
      <c r="B18" s="4">
        <f t="shared" ref="B18:I18" si="3">B13*1000</f>
        <v>3.0212691573820201</v>
      </c>
      <c r="C18" s="4">
        <f t="shared" si="3"/>
        <v>2.9590898618621</v>
      </c>
      <c r="D18" s="4">
        <f t="shared" si="3"/>
        <v>2.90319395520343</v>
      </c>
      <c r="E18" s="4">
        <f t="shared" si="3"/>
        <v>2.8459188094054997</v>
      </c>
      <c r="F18" s="4">
        <f t="shared" si="3"/>
        <v>2.7871376517904203</v>
      </c>
      <c r="G18" s="4">
        <f t="shared" si="3"/>
        <v>2.7267040920455896</v>
      </c>
      <c r="H18" s="4">
        <f t="shared" si="3"/>
        <v>2.6644477606672501</v>
      </c>
      <c r="I18" s="4">
        <f t="shared" si="3"/>
        <v>2.6001686404462601</v>
      </c>
    </row>
    <row r="19" spans="1:9">
      <c r="A19" s="4">
        <f t="shared" ref="A19:I19" si="4">A14*1000</f>
        <v>2.9066656688769998</v>
      </c>
      <c r="B19" s="4">
        <f t="shared" si="4"/>
        <v>2.8778408255974801</v>
      </c>
      <c r="C19" s="4">
        <f t="shared" si="4"/>
        <v>2.7869266076830099</v>
      </c>
      <c r="D19" s="4">
        <f t="shared" si="4"/>
        <v>2.7034080989307001</v>
      </c>
      <c r="E19" s="4">
        <f t="shared" si="4"/>
        <v>2.6158045578777198</v>
      </c>
      <c r="F19" s="4">
        <f t="shared" si="4"/>
        <v>2.52343126350973</v>
      </c>
      <c r="G19" s="4">
        <f t="shared" si="4"/>
        <v>2.42540274486662</v>
      </c>
      <c r="H19" s="4">
        <f t="shared" si="4"/>
        <v>2.3205425388455101</v>
      </c>
      <c r="I19" s="4">
        <f t="shared" si="4"/>
        <v>2.20723417382822</v>
      </c>
    </row>
    <row r="20" spans="1:9">
      <c r="A20" s="4">
        <f t="shared" ref="A20:I20" si="5">A15*1000</f>
        <v>2.3694867376743001</v>
      </c>
      <c r="B20" s="4">
        <f t="shared" si="5"/>
        <v>2.3438147877005098</v>
      </c>
      <c r="C20" s="4">
        <f t="shared" si="5"/>
        <v>2.26252475257265</v>
      </c>
      <c r="D20" s="4">
        <f t="shared" si="5"/>
        <v>2.1873689316723297</v>
      </c>
      <c r="E20" s="4">
        <f t="shared" si="5"/>
        <v>2.1079667857737401</v>
      </c>
      <c r="F20" s="4">
        <f t="shared" si="5"/>
        <v>2.02350313036942</v>
      </c>
      <c r="G20" s="4">
        <f t="shared" si="5"/>
        <v>1.93288449050387</v>
      </c>
      <c r="H20" s="4">
        <f t="shared" si="5"/>
        <v>1.8345901743533901</v>
      </c>
      <c r="I20" s="4">
        <f t="shared" si="5"/>
        <v>1.7264045621867401</v>
      </c>
    </row>
    <row r="21" spans="1:9">
      <c r="A21" s="4">
        <f t="shared" ref="A21:I21" si="6">A16*1000</f>
        <v>1.0840588270332201</v>
      </c>
      <c r="B21" s="4">
        <f t="shared" si="6"/>
        <v>1.04601055447525</v>
      </c>
      <c r="C21" s="4">
        <f t="shared" si="6"/>
        <v>0.9098311300878269</v>
      </c>
      <c r="D21" s="4">
        <f t="shared" si="6"/>
        <v>0.74646110422371603</v>
      </c>
      <c r="E21" s="4">
        <f t="shared" si="6"/>
        <v>0.43858657732929696</v>
      </c>
      <c r="F21" s="4">
        <f t="shared" si="6"/>
        <v>0.62277809414421392</v>
      </c>
      <c r="G21" s="4">
        <f t="shared" si="6"/>
        <v>0.82514201957389299</v>
      </c>
      <c r="H21" s="4">
        <f t="shared" si="6"/>
        <v>0.95698091564717902</v>
      </c>
      <c r="I21" s="4">
        <f t="shared" si="6"/>
        <v>1.0583243892210101</v>
      </c>
    </row>
    <row r="23" spans="1:9">
      <c r="A23" s="1">
        <v>1.29132499047418E-3</v>
      </c>
      <c r="B23" s="1">
        <v>1.31863757302796E-3</v>
      </c>
      <c r="C23" s="1">
        <v>1.41227330767457E-3</v>
      </c>
      <c r="D23" s="1">
        <v>1.50957769779336E-3</v>
      </c>
      <c r="E23" s="1">
        <v>1.62520540482925E-3</v>
      </c>
      <c r="F23" s="1">
        <v>1.76480535958781E-3</v>
      </c>
      <c r="G23" s="1">
        <v>1.9366141301940399E-3</v>
      </c>
      <c r="H23" s="1">
        <v>2.1531292267556201E-3</v>
      </c>
      <c r="I23" s="1">
        <v>2.4342737389970799E-3</v>
      </c>
    </row>
    <row r="24" spans="1:9">
      <c r="A24" s="1">
        <v>1.4432455775887901E-3</v>
      </c>
      <c r="B24" s="1">
        <v>1.4737714051488999E-3</v>
      </c>
      <c r="C24" s="1">
        <v>1.57842310857746E-3</v>
      </c>
      <c r="D24" s="1">
        <v>1.6871750740043399E-3</v>
      </c>
      <c r="E24" s="1">
        <v>1.81640604069152E-3</v>
      </c>
      <c r="F24" s="1">
        <v>1.9724295195393099E-3</v>
      </c>
      <c r="G24" s="1">
        <v>2.1644510866874501E-3</v>
      </c>
      <c r="H24" s="1">
        <v>2.4064385475503999E-3</v>
      </c>
      <c r="I24" s="1">
        <v>2.7206588847614498E-3</v>
      </c>
    </row>
    <row r="25" spans="1:9">
      <c r="A25" s="1">
        <v>1.2153646969168799E-3</v>
      </c>
      <c r="B25" s="1">
        <v>1.2410706569674901E-3</v>
      </c>
      <c r="C25" s="1">
        <v>1.32919840722312E-3</v>
      </c>
      <c r="D25" s="1">
        <v>1.4207790096878599E-3</v>
      </c>
      <c r="E25" s="1">
        <v>1.5296050868981201E-3</v>
      </c>
      <c r="F25" s="1">
        <v>1.66099327961205E-3</v>
      </c>
      <c r="G25" s="1">
        <v>1.8226956519473299E-3</v>
      </c>
      <c r="H25" s="1">
        <v>2.0264745663582302E-3</v>
      </c>
      <c r="I25" s="1">
        <v>2.2910811661149E-3</v>
      </c>
    </row>
    <row r="26" spans="1:9">
      <c r="A26" s="1">
        <v>8.3556322913035303E-4</v>
      </c>
      <c r="B26" s="1">
        <v>8.5323607666515095E-4</v>
      </c>
      <c r="C26" s="1">
        <v>9.1382390496589597E-4</v>
      </c>
      <c r="D26" s="1">
        <v>9.7678556916040607E-4</v>
      </c>
      <c r="E26" s="1">
        <v>1.05160349724246E-3</v>
      </c>
      <c r="F26" s="1">
        <v>1.1419328797332899E-3</v>
      </c>
      <c r="G26" s="1">
        <v>1.25310326071379E-3</v>
      </c>
      <c r="H26" s="1">
        <v>1.39320126437128E-3</v>
      </c>
      <c r="I26" s="1">
        <v>1.575118301704E-3</v>
      </c>
    </row>
    <row r="28" spans="1:9">
      <c r="A28" s="2">
        <f>A23*1000000</f>
        <v>1291.3249904741801</v>
      </c>
      <c r="B28" s="2">
        <f t="shared" ref="B28:I28" si="7">B23*1000000</f>
        <v>1318.6375730279601</v>
      </c>
      <c r="C28" s="2">
        <f t="shared" si="7"/>
        <v>1412.2733076745699</v>
      </c>
      <c r="D28" s="2">
        <f t="shared" si="7"/>
        <v>1509.5776977933599</v>
      </c>
      <c r="E28" s="2">
        <f t="shared" si="7"/>
        <v>1625.20540482925</v>
      </c>
      <c r="F28" s="2">
        <f t="shared" si="7"/>
        <v>1764.80535958781</v>
      </c>
      <c r="G28" s="2">
        <f t="shared" si="7"/>
        <v>1936.6141301940399</v>
      </c>
      <c r="H28" s="2">
        <f t="shared" si="7"/>
        <v>2153.12922675562</v>
      </c>
      <c r="I28" s="2">
        <f t="shared" si="7"/>
        <v>2434.2737389970798</v>
      </c>
    </row>
    <row r="29" spans="1:9">
      <c r="A29" s="2">
        <f t="shared" ref="A29:I29" si="8">A24*1000000</f>
        <v>1443.24557758879</v>
      </c>
      <c r="B29" s="2">
        <f t="shared" si="8"/>
        <v>1473.7714051488999</v>
      </c>
      <c r="C29" s="2">
        <f t="shared" si="8"/>
        <v>1578.42310857746</v>
      </c>
      <c r="D29" s="2">
        <f t="shared" si="8"/>
        <v>1687.1750740043399</v>
      </c>
      <c r="E29" s="2">
        <f t="shared" si="8"/>
        <v>1816.40604069152</v>
      </c>
      <c r="F29" s="2">
        <f t="shared" si="8"/>
        <v>1972.4295195393099</v>
      </c>
      <c r="G29" s="2">
        <f t="shared" si="8"/>
        <v>2164.4510866874502</v>
      </c>
      <c r="H29" s="2">
        <f t="shared" si="8"/>
        <v>2406.4385475504</v>
      </c>
      <c r="I29" s="2">
        <f t="shared" si="8"/>
        <v>2720.6588847614498</v>
      </c>
    </row>
    <row r="30" spans="1:9">
      <c r="A30" s="2">
        <f t="shared" ref="A30:I30" si="9">A25*1000000</f>
        <v>1215.3646969168799</v>
      </c>
      <c r="B30" s="2">
        <f t="shared" si="9"/>
        <v>1241.0706569674901</v>
      </c>
      <c r="C30" s="2">
        <f t="shared" si="9"/>
        <v>1329.1984072231201</v>
      </c>
      <c r="D30" s="2">
        <f t="shared" si="9"/>
        <v>1420.77900968786</v>
      </c>
      <c r="E30" s="2">
        <f t="shared" si="9"/>
        <v>1529.6050868981201</v>
      </c>
      <c r="F30" s="2">
        <f t="shared" si="9"/>
        <v>1660.9932796120499</v>
      </c>
      <c r="G30" s="2">
        <f t="shared" si="9"/>
        <v>1822.6956519473299</v>
      </c>
      <c r="H30" s="2">
        <f t="shared" si="9"/>
        <v>2026.4745663582303</v>
      </c>
      <c r="I30" s="2">
        <f t="shared" si="9"/>
        <v>2291.0811661149</v>
      </c>
    </row>
    <row r="31" spans="1:9">
      <c r="A31" s="2">
        <f t="shared" ref="A31:I31" si="10">A26*1000000</f>
        <v>835.56322913035308</v>
      </c>
      <c r="B31" s="2">
        <f t="shared" si="10"/>
        <v>853.2360766651509</v>
      </c>
      <c r="C31" s="2">
        <f t="shared" si="10"/>
        <v>913.82390496589596</v>
      </c>
      <c r="D31" s="2">
        <f t="shared" si="10"/>
        <v>976.78556916040611</v>
      </c>
      <c r="E31" s="2">
        <f t="shared" si="10"/>
        <v>1051.60349724246</v>
      </c>
      <c r="F31" s="2">
        <f t="shared" si="10"/>
        <v>1141.9328797332898</v>
      </c>
      <c r="G31" s="2">
        <f t="shared" si="10"/>
        <v>1253.10326071379</v>
      </c>
      <c r="H31" s="2">
        <f t="shared" si="10"/>
        <v>1393.2012643712801</v>
      </c>
      <c r="I31" s="2">
        <f t="shared" si="10"/>
        <v>1575.118301704</v>
      </c>
    </row>
    <row r="33" spans="1:9">
      <c r="A33" s="1">
        <v>2.1675812340102301E-3</v>
      </c>
      <c r="B33" s="1">
        <v>2.97397672825407E-3</v>
      </c>
      <c r="C33" s="1">
        <v>2.78825770441108E-3</v>
      </c>
      <c r="D33" s="1">
        <v>2.8508770264270801E-3</v>
      </c>
      <c r="E33" s="1">
        <v>2.9218824950500199E-3</v>
      </c>
      <c r="F33" s="1">
        <v>3.00325539059251E-3</v>
      </c>
      <c r="G33" s="1">
        <v>3.25074514711142E-3</v>
      </c>
      <c r="H33" s="1">
        <v>3.6141812020540798E-3</v>
      </c>
      <c r="I33" s="1">
        <v>4.0861023476022502E-3</v>
      </c>
    </row>
    <row r="34" spans="1:9">
      <c r="A34" s="1">
        <v>2.4225907909526099E-3</v>
      </c>
      <c r="B34" s="1">
        <v>3.0863070127229199E-3</v>
      </c>
      <c r="C34" s="1">
        <v>2.89357318254961E-3</v>
      </c>
      <c r="D34" s="1">
        <v>2.95855770338795E-3</v>
      </c>
      <c r="E34" s="1">
        <v>3.0489672825893301E-3</v>
      </c>
      <c r="F34" s="1">
        <v>3.3108638363695598E-3</v>
      </c>
      <c r="G34" s="1">
        <v>3.6331857526539402E-3</v>
      </c>
      <c r="H34" s="1">
        <v>4.0393789905310302E-3</v>
      </c>
      <c r="I34" s="1">
        <v>4.5668202708495703E-3</v>
      </c>
    </row>
    <row r="35" spans="1:9">
      <c r="A35" s="1">
        <v>2.0400764555390401E-3</v>
      </c>
      <c r="B35" s="1">
        <v>2.9144811641307498E-3</v>
      </c>
      <c r="C35" s="1">
        <v>2.7324775217791399E-3</v>
      </c>
      <c r="D35" s="1">
        <v>2.79384411984039E-3</v>
      </c>
      <c r="E35" s="1">
        <v>2.86342909637561E-3</v>
      </c>
      <c r="F35" s="1">
        <v>2.9431740954121701E-3</v>
      </c>
      <c r="G35" s="1">
        <v>3.05952484434016E-3</v>
      </c>
      <c r="H35" s="1">
        <v>3.4015823078156E-3</v>
      </c>
      <c r="I35" s="1">
        <v>3.8457433859785898E-3</v>
      </c>
    </row>
    <row r="36" spans="1:9">
      <c r="A36" s="1">
        <v>1.4025525631830901E-3</v>
      </c>
      <c r="B36" s="1">
        <v>2.57228343153204E-3</v>
      </c>
      <c r="C36" s="1">
        <v>2.41164936758222E-3</v>
      </c>
      <c r="D36" s="1">
        <v>2.4658107344097601E-3</v>
      </c>
      <c r="E36" s="1">
        <v>2.5272255359284602E-3</v>
      </c>
      <c r="F36" s="1">
        <v>2.5976074420782798E-3</v>
      </c>
      <c r="G36" s="1">
        <v>2.6793057777719899E-3</v>
      </c>
      <c r="H36" s="1">
        <v>2.7756494357931002E-3</v>
      </c>
      <c r="I36" s="1">
        <v>2.89155230863666E-3</v>
      </c>
    </row>
    <row r="38" spans="1:9">
      <c r="A38" s="2">
        <f>A33*1000000</f>
        <v>2167.5812340102302</v>
      </c>
      <c r="B38" s="2">
        <f t="shared" ref="B38:I38" si="11">B33*1000000</f>
        <v>2973.9767282540702</v>
      </c>
      <c r="C38" s="2">
        <f t="shared" si="11"/>
        <v>2788.2577044110799</v>
      </c>
      <c r="D38" s="2">
        <f t="shared" si="11"/>
        <v>2850.8770264270802</v>
      </c>
      <c r="E38" s="2">
        <f t="shared" si="11"/>
        <v>2921.8824950500198</v>
      </c>
      <c r="F38" s="2">
        <f t="shared" si="11"/>
        <v>3003.2553905925101</v>
      </c>
      <c r="G38" s="2">
        <f t="shared" si="11"/>
        <v>3250.74514711142</v>
      </c>
      <c r="H38" s="2">
        <f t="shared" si="11"/>
        <v>3614.1812020540797</v>
      </c>
      <c r="I38" s="2">
        <f t="shared" si="11"/>
        <v>4086.1023476022501</v>
      </c>
    </row>
    <row r="39" spans="1:9">
      <c r="A39" s="2">
        <f t="shared" ref="A39:I39" si="12">A34*1000000</f>
        <v>2422.59079095261</v>
      </c>
      <c r="B39" s="2">
        <f t="shared" si="12"/>
        <v>3086.3070127229198</v>
      </c>
      <c r="C39" s="2">
        <f t="shared" si="12"/>
        <v>2893.57318254961</v>
      </c>
      <c r="D39" s="2">
        <f t="shared" si="12"/>
        <v>2958.5577033879499</v>
      </c>
      <c r="E39" s="2">
        <f t="shared" si="12"/>
        <v>3048.9672825893299</v>
      </c>
      <c r="F39" s="2">
        <f t="shared" si="12"/>
        <v>3310.86383636956</v>
      </c>
      <c r="G39" s="2">
        <f t="shared" si="12"/>
        <v>3633.1857526539402</v>
      </c>
      <c r="H39" s="2">
        <f t="shared" si="12"/>
        <v>4039.37899053103</v>
      </c>
      <c r="I39" s="2">
        <f t="shared" si="12"/>
        <v>4566.8202708495701</v>
      </c>
    </row>
    <row r="40" spans="1:9">
      <c r="A40" s="2">
        <f t="shared" ref="A40:I40" si="13">A35*1000000</f>
        <v>2040.0764555390401</v>
      </c>
      <c r="B40" s="2">
        <f t="shared" si="13"/>
        <v>2914.4811641307497</v>
      </c>
      <c r="C40" s="2">
        <f t="shared" si="13"/>
        <v>2732.4775217791398</v>
      </c>
      <c r="D40" s="2">
        <f t="shared" si="13"/>
        <v>2793.8441198403898</v>
      </c>
      <c r="E40" s="2">
        <f t="shared" si="13"/>
        <v>2863.4290963756098</v>
      </c>
      <c r="F40" s="2">
        <f t="shared" si="13"/>
        <v>2943.1740954121701</v>
      </c>
      <c r="G40" s="2">
        <f t="shared" si="13"/>
        <v>3059.5248443401601</v>
      </c>
      <c r="H40" s="2">
        <f t="shared" si="13"/>
        <v>3401.5823078156</v>
      </c>
      <c r="I40" s="2">
        <f t="shared" si="13"/>
        <v>3845.7433859785897</v>
      </c>
    </row>
    <row r="41" spans="1:9">
      <c r="A41" s="2">
        <f t="shared" ref="A41:I41" si="14">A36*1000000</f>
        <v>1402.5525631830901</v>
      </c>
      <c r="B41" s="2">
        <f t="shared" si="14"/>
        <v>2572.2834315320401</v>
      </c>
      <c r="C41" s="2">
        <f t="shared" si="14"/>
        <v>2411.6493675822198</v>
      </c>
      <c r="D41" s="2">
        <f t="shared" si="14"/>
        <v>2465.8107344097602</v>
      </c>
      <c r="E41" s="2">
        <f t="shared" si="14"/>
        <v>2527.22553592846</v>
      </c>
      <c r="F41" s="2">
        <f t="shared" si="14"/>
        <v>2597.6074420782797</v>
      </c>
      <c r="G41" s="2">
        <f t="shared" si="14"/>
        <v>2679.3057777719901</v>
      </c>
      <c r="H41" s="2">
        <f t="shared" si="14"/>
        <v>2775.6494357931001</v>
      </c>
      <c r="I41" s="2">
        <f t="shared" si="14"/>
        <v>2891.5523086366602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3F42E-820F-4EEA-971A-45B709170D49}">
  <dimension ref="A1:F19"/>
  <sheetViews>
    <sheetView workbookViewId="0">
      <selection activeCell="A21" sqref="A21"/>
    </sheetView>
  </sheetViews>
  <sheetFormatPr defaultRowHeight="15.6"/>
  <cols>
    <col min="1" max="3" width="15" style="1" bestFit="1" customWidth="1"/>
    <col min="4" max="4" width="15" style="1" customWidth="1"/>
    <col min="5" max="6" width="15" style="1" bestFit="1" customWidth="1"/>
    <col min="7" max="16384" width="8.88671875" style="1"/>
  </cols>
  <sheetData>
    <row r="1" spans="1:6">
      <c r="A1" s="1" t="s">
        <v>0</v>
      </c>
      <c r="B1" s="1" t="s">
        <v>4</v>
      </c>
      <c r="C1" s="1" t="s">
        <v>1</v>
      </c>
      <c r="D1" s="1" t="s">
        <v>6</v>
      </c>
      <c r="E1" s="1" t="s">
        <v>5</v>
      </c>
      <c r="F1" s="1" t="s">
        <v>7</v>
      </c>
    </row>
    <row r="2" spans="1:6">
      <c r="A2" s="1">
        <v>-743204.364653136</v>
      </c>
      <c r="B2" s="1">
        <v>-67070.253641345495</v>
      </c>
      <c r="C2" s="1">
        <f>B2/$B$9</f>
        <v>-276520.09438432485</v>
      </c>
      <c r="D2" s="1">
        <v>0.14146865859999999</v>
      </c>
      <c r="E2" s="1">
        <f>A2+C2</f>
        <v>-1019724.4590374609</v>
      </c>
      <c r="F2" s="1">
        <f>((E2*D2*D2)/(0.9*5.6*68000000000))^(1/3)</f>
        <v>-3.9050022292131921E-3</v>
      </c>
    </row>
    <row r="3" spans="1:6">
      <c r="A3" s="1">
        <v>-51597.497479338097</v>
      </c>
      <c r="B3" s="1">
        <v>-67070.253641345495</v>
      </c>
      <c r="C3" s="1">
        <f>B3/$B$9</f>
        <v>-276520.09438432485</v>
      </c>
      <c r="D3" s="1">
        <v>9.1538543799999997E-2</v>
      </c>
      <c r="E3" s="1">
        <f>A3-C3</f>
        <v>224922.59690498677</v>
      </c>
      <c r="F3" s="1">
        <f>((E3*D3*D3)/(0.9*5.6*68000000000))^(1/3)</f>
        <v>1.7650914567053778E-3</v>
      </c>
    </row>
    <row r="5" spans="1:6">
      <c r="A5" s="1" t="s">
        <v>2</v>
      </c>
      <c r="B5" s="1" t="s">
        <v>3</v>
      </c>
    </row>
    <row r="6" spans="1:6">
      <c r="A6" s="1">
        <v>4.45502024236289E-2</v>
      </c>
    </row>
    <row r="7" spans="1:6">
      <c r="A7" s="1">
        <v>4.3312696800750297E-2</v>
      </c>
    </row>
    <row r="8" spans="1:6">
      <c r="A8" s="1">
        <v>3.3412651817721697E-2</v>
      </c>
    </row>
    <row r="9" spans="1:6">
      <c r="A9" s="5">
        <f>SUM(A6:A8)</f>
        <v>0.1212755510421009</v>
      </c>
      <c r="B9" s="1">
        <f>A9*2</f>
        <v>0.2425511020842018</v>
      </c>
    </row>
    <row r="12" spans="1:6">
      <c r="A12" s="2">
        <f>A2/1000</f>
        <v>-743.20436465313605</v>
      </c>
      <c r="B12" s="2">
        <f t="shared" ref="B12:C13" si="0">B2/1000</f>
        <v>-67.070253641345488</v>
      </c>
      <c r="C12" s="2">
        <f t="shared" si="0"/>
        <v>-276.52009438432486</v>
      </c>
      <c r="D12" s="2">
        <f>D2*1000</f>
        <v>141.4686586</v>
      </c>
      <c r="E12" s="2">
        <f>E2/1000</f>
        <v>-1019.7244590374609</v>
      </c>
      <c r="F12" s="2">
        <f>F2*1000</f>
        <v>-3.9050022292131921</v>
      </c>
    </row>
    <row r="13" spans="1:6">
      <c r="A13" s="2">
        <f>A3/1000</f>
        <v>-51.597497479338095</v>
      </c>
      <c r="B13" s="2">
        <f t="shared" si="0"/>
        <v>-67.070253641345488</v>
      </c>
      <c r="C13" s="2">
        <f t="shared" si="0"/>
        <v>-276.52009438432486</v>
      </c>
      <c r="D13" s="2">
        <f>D3*1000</f>
        <v>91.538543799999999</v>
      </c>
      <c r="E13" s="2">
        <f>E3/1000</f>
        <v>224.92259690498676</v>
      </c>
      <c r="F13" s="2">
        <f>F3*1000</f>
        <v>1.7650914567053779</v>
      </c>
    </row>
    <row r="15" spans="1:6">
      <c r="A15" s="1">
        <v>1.41227330767457E-3</v>
      </c>
      <c r="B15" s="1">
        <f>A15*1000000</f>
        <v>1412.2733076745699</v>
      </c>
      <c r="C15" s="2">
        <f>B15*1.2</f>
        <v>1694.7279692094837</v>
      </c>
    </row>
    <row r="16" spans="1:6">
      <c r="A16" s="1">
        <v>2.78825770441108E-3</v>
      </c>
      <c r="B16" s="1">
        <f t="shared" ref="B16:B19" si="1">A16*1000000</f>
        <v>2788.2577044110799</v>
      </c>
      <c r="C16" s="2">
        <f>B16*1.2</f>
        <v>3345.909245293296</v>
      </c>
    </row>
    <row r="17" spans="1:3">
      <c r="C17" s="2"/>
    </row>
    <row r="18" spans="1:3">
      <c r="A18" s="1">
        <v>9.1382390496589597E-4</v>
      </c>
      <c r="B18" s="1">
        <f t="shared" si="1"/>
        <v>913.82390496589596</v>
      </c>
      <c r="C18" s="2">
        <f t="shared" ref="C18:C19" si="2">B18*1.2</f>
        <v>1096.5886859590751</v>
      </c>
    </row>
    <row r="19" spans="1:3">
      <c r="A19" s="1">
        <v>2.41164936758222E-3</v>
      </c>
      <c r="B19" s="1">
        <f t="shared" si="1"/>
        <v>2411.6493675822198</v>
      </c>
      <c r="C19" s="2">
        <f t="shared" si="2"/>
        <v>2893.9792410986638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B14F3-0CDF-4FE2-94BE-A2117A96F498}">
  <dimension ref="A1:H15"/>
  <sheetViews>
    <sheetView workbookViewId="0">
      <selection activeCell="C19" sqref="C19"/>
    </sheetView>
  </sheetViews>
  <sheetFormatPr defaultRowHeight="15.6"/>
  <cols>
    <col min="1" max="1" width="10.44140625" style="1" bestFit="1" customWidth="1"/>
    <col min="2" max="2" width="15.109375" style="1" bestFit="1" customWidth="1"/>
    <col min="3" max="3" width="28.88671875" style="1" bestFit="1" customWidth="1"/>
    <col min="4" max="5" width="14.21875" style="1" bestFit="1" customWidth="1"/>
    <col min="6" max="6" width="18" style="1" bestFit="1" customWidth="1"/>
    <col min="7" max="7" width="14.109375" style="1" bestFit="1" customWidth="1"/>
    <col min="8" max="16384" width="8.88671875" style="1"/>
  </cols>
  <sheetData>
    <row r="1" spans="1:8">
      <c r="B1" s="6" t="s">
        <v>11</v>
      </c>
      <c r="C1" s="6" t="s">
        <v>12</v>
      </c>
      <c r="D1" s="1" t="s">
        <v>13</v>
      </c>
      <c r="E1" s="1" t="s">
        <v>10</v>
      </c>
      <c r="F1" s="1" t="s">
        <v>5</v>
      </c>
    </row>
    <row r="2" spans="1:8">
      <c r="A2" s="1" t="s">
        <v>8</v>
      </c>
      <c r="B2" s="2">
        <v>972.14073058800011</v>
      </c>
      <c r="C2" s="2">
        <v>154.1353518</v>
      </c>
      <c r="D2" s="2">
        <f>B2/C2</f>
        <v>6.3070588235294123</v>
      </c>
      <c r="E2" s="2">
        <f>5.6+3.78/((D2)^2)</f>
        <v>5.6950250346890696</v>
      </c>
      <c r="F2" s="2">
        <v>-1019724.4590374609</v>
      </c>
      <c r="G2" s="4">
        <f>((F2*C2*C2)/(0.9*E2*68000000000))^(1/3)</f>
        <v>-0.41116243643233702</v>
      </c>
    </row>
    <row r="3" spans="1:8">
      <c r="A3" s="1" t="s">
        <v>9</v>
      </c>
      <c r="B3" s="2">
        <v>892.25115147600013</v>
      </c>
      <c r="C3" s="2">
        <v>141.4686586</v>
      </c>
      <c r="D3" s="2">
        <f t="shared" ref="D3:D5" si="0">B3/C3</f>
        <v>6.3070588235294132</v>
      </c>
      <c r="E3" s="2">
        <f t="shared" ref="E3:E5" si="1">5.6+3.78/((D3)^2)</f>
        <v>5.6950250346890696</v>
      </c>
      <c r="F3" s="2">
        <v>-901563.48938435828</v>
      </c>
      <c r="G3" s="4">
        <f t="shared" ref="G3:G5" si="2">((F3*C3*C3)/(0.9*E3*68000000000))^(1/3)</f>
        <v>-0.37269758253556606</v>
      </c>
    </row>
    <row r="4" spans="1:8">
      <c r="A4" s="1" t="s">
        <v>8</v>
      </c>
      <c r="B4" s="2">
        <f>B2/1000</f>
        <v>0.9721407305880001</v>
      </c>
      <c r="C4" s="2">
        <f>C2/1000</f>
        <v>0.15413535179999999</v>
      </c>
      <c r="D4" s="2">
        <f t="shared" si="0"/>
        <v>6.3070588235294132</v>
      </c>
      <c r="E4" s="2">
        <f t="shared" si="1"/>
        <v>5.6950250346890696</v>
      </c>
      <c r="F4" s="2">
        <v>-1019724.4590374609</v>
      </c>
      <c r="G4" s="4">
        <f>((F4*C4*C4)/(0.9*E4*68000000000))^(1/3)</f>
        <v>-4.1116243643233722E-3</v>
      </c>
    </row>
    <row r="5" spans="1:8">
      <c r="A5" s="1" t="s">
        <v>9</v>
      </c>
      <c r="B5" s="2">
        <f>B3/1000</f>
        <v>0.89225115147600009</v>
      </c>
      <c r="C5" s="2">
        <f>C3/1000</f>
        <v>0.14146865859999999</v>
      </c>
      <c r="D5" s="2">
        <f t="shared" si="0"/>
        <v>6.3070588235294132</v>
      </c>
      <c r="E5" s="2">
        <f t="shared" si="1"/>
        <v>5.6950250346890696</v>
      </c>
      <c r="F5" s="2">
        <v>-901563.48938435828</v>
      </c>
      <c r="G5" s="4">
        <f t="shared" si="2"/>
        <v>-3.7269758253556623E-3</v>
      </c>
    </row>
    <row r="6" spans="1:8">
      <c r="B6" s="2"/>
      <c r="C6" s="2"/>
      <c r="D6" s="2"/>
      <c r="E6" s="2"/>
      <c r="F6" s="2"/>
      <c r="G6" s="4">
        <f>G4*1000</f>
        <v>-4.1116243643233723</v>
      </c>
    </row>
    <row r="7" spans="1:8">
      <c r="B7" s="2"/>
      <c r="C7" s="2"/>
      <c r="D7" s="2"/>
      <c r="E7" s="2"/>
      <c r="F7" s="2"/>
      <c r="G7" s="4">
        <f>G5*1000</f>
        <v>-3.7269758253556624</v>
      </c>
    </row>
    <row r="9" spans="1:8">
      <c r="F9" s="1">
        <f>F4/1000</f>
        <v>-1019.7244590374609</v>
      </c>
    </row>
    <row r="10" spans="1:8">
      <c r="B10" s="1">
        <v>-1019724.4590374609</v>
      </c>
      <c r="F10" s="1">
        <f>F5/1000</f>
        <v>-901.56348938435826</v>
      </c>
    </row>
    <row r="11" spans="1:8">
      <c r="B11" s="1">
        <v>224922.59690498677</v>
      </c>
    </row>
    <row r="12" spans="1:8">
      <c r="F12" s="1">
        <v>0.1787</v>
      </c>
      <c r="G12" s="1">
        <v>0.71479999999999999</v>
      </c>
      <c r="H12" s="1">
        <f>G12-F12</f>
        <v>0.53610000000000002</v>
      </c>
    </row>
    <row r="13" spans="1:8">
      <c r="F13" s="1">
        <v>1.8133570800000001</v>
      </c>
      <c r="G13" s="1">
        <v>1.6643371600000001</v>
      </c>
    </row>
    <row r="14" spans="1:8">
      <c r="F14" s="1">
        <f>F13*H12</f>
        <v>0.9721407305880001</v>
      </c>
      <c r="G14" s="1">
        <f>G13*H12</f>
        <v>0.89225115147600009</v>
      </c>
    </row>
    <row r="15" spans="1:8">
      <c r="F15" s="1">
        <f>F14*1000</f>
        <v>972.14073058800011</v>
      </c>
      <c r="G15" s="1">
        <f>G14*1000</f>
        <v>892.25115147600013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4B5D0-C3B2-4694-B18C-9C6980E3D92E}">
  <dimension ref="A1:I83"/>
  <sheetViews>
    <sheetView workbookViewId="0">
      <selection activeCell="C2" sqref="C2"/>
    </sheetView>
  </sheetViews>
  <sheetFormatPr defaultRowHeight="15.6"/>
  <cols>
    <col min="1" max="3" width="15" style="1" bestFit="1" customWidth="1"/>
    <col min="4" max="4" width="15" style="1" customWidth="1"/>
    <col min="5" max="9" width="15" style="1" bestFit="1" customWidth="1"/>
    <col min="10" max="16384" width="8.88671875" style="1"/>
  </cols>
  <sheetData>
    <row r="1" spans="1:6">
      <c r="A1" s="1" t="s">
        <v>0</v>
      </c>
      <c r="B1" s="1" t="s">
        <v>4</v>
      </c>
      <c r="C1" s="1" t="s">
        <v>1</v>
      </c>
      <c r="D1" s="1" t="s">
        <v>6</v>
      </c>
      <c r="E1" s="1" t="s">
        <v>5</v>
      </c>
      <c r="F1" s="1" t="s">
        <v>7</v>
      </c>
    </row>
    <row r="2" spans="1:6">
      <c r="A2" s="1">
        <v>-666373.92692068603</v>
      </c>
      <c r="B2" s="1">
        <v>-67718.189950177606</v>
      </c>
      <c r="C2" s="1">
        <f>B2/$B$9</f>
        <v>-235189.56246367225</v>
      </c>
      <c r="D2" s="1">
        <v>0.15413535179999999</v>
      </c>
      <c r="E2" s="1">
        <f>A2+C2</f>
        <v>-901563.48938435828</v>
      </c>
      <c r="F2" s="1">
        <f>((E2*D2*D2)/(0.9*5.6*68000000000))^(1/3)</f>
        <v>-3.9684458700871561E-3</v>
      </c>
    </row>
    <row r="3" spans="1:6">
      <c r="A3" s="1">
        <v>-66049.634243708104</v>
      </c>
      <c r="B3" s="1">
        <v>-67718.189950177606</v>
      </c>
      <c r="C3" s="1">
        <f>B3/$B$9</f>
        <v>-235189.56246367225</v>
      </c>
      <c r="D3" s="1">
        <v>9.9734639400000005E-2</v>
      </c>
      <c r="E3" s="1">
        <f>A3-C3</f>
        <v>169139.92821996415</v>
      </c>
      <c r="F3" s="1">
        <f>((E3*D3*D3)/(0.9*5.6*68000000000))^(1/3)</f>
        <v>1.6995459546126261E-3</v>
      </c>
    </row>
    <row r="5" spans="1:6">
      <c r="A5" s="1" t="s">
        <v>2</v>
      </c>
      <c r="B5" s="1" t="s">
        <v>3</v>
      </c>
    </row>
    <row r="6" spans="1:6">
      <c r="A6" s="1">
        <v>5.2885148297043702E-2</v>
      </c>
    </row>
    <row r="7" spans="1:6">
      <c r="A7" s="1">
        <v>5.1416116399903601E-2</v>
      </c>
    </row>
    <row r="8" spans="1:6">
      <c r="A8" s="1">
        <v>3.9663861222782801E-2</v>
      </c>
    </row>
    <row r="9" spans="1:6">
      <c r="A9" s="5">
        <f>SUM(A6:A8)</f>
        <v>0.1439651259197301</v>
      </c>
      <c r="B9" s="1">
        <f>A9*2</f>
        <v>0.28793025183946019</v>
      </c>
    </row>
    <row r="12" spans="1:6">
      <c r="A12" s="2">
        <f>A2/1000</f>
        <v>-666.37392692068602</v>
      </c>
      <c r="B12" s="2">
        <f t="shared" ref="B12:C13" si="0">B2/1000</f>
        <v>-67.718189950177603</v>
      </c>
      <c r="C12" s="2">
        <f t="shared" si="0"/>
        <v>-235.18956246367225</v>
      </c>
      <c r="D12" s="2">
        <f>D2*1000</f>
        <v>154.1353518</v>
      </c>
      <c r="E12" s="2">
        <f>E2/1000</f>
        <v>-901.56348938435826</v>
      </c>
      <c r="F12" s="2">
        <f>F2*1000</f>
        <v>-3.9684458700871561</v>
      </c>
    </row>
    <row r="13" spans="1:6">
      <c r="A13" s="2">
        <f>A3/1000</f>
        <v>-66.049634243708098</v>
      </c>
      <c r="B13" s="2">
        <f t="shared" si="0"/>
        <v>-67.718189950177603</v>
      </c>
      <c r="C13" s="2">
        <f t="shared" si="0"/>
        <v>-235.18956246367225</v>
      </c>
      <c r="D13" s="2">
        <f>D3*1000</f>
        <v>99.734639400000006</v>
      </c>
      <c r="E13" s="2">
        <f>E3/1000</f>
        <v>169.13992821996413</v>
      </c>
      <c r="F13" s="2">
        <f>F3*1000</f>
        <v>1.6995459546126261</v>
      </c>
    </row>
    <row r="15" spans="1:6">
      <c r="A15" s="1">
        <v>1.41227330767457E-3</v>
      </c>
      <c r="B15" s="1">
        <f>A15*1000000</f>
        <v>1412.2733076745699</v>
      </c>
      <c r="C15" s="2">
        <f>B15*1.2</f>
        <v>1694.7279692094837</v>
      </c>
    </row>
    <row r="16" spans="1:6">
      <c r="A16" s="1">
        <v>2.78825770441108E-3</v>
      </c>
      <c r="B16" s="1">
        <f t="shared" ref="B16:B19" si="1">A16*1000000</f>
        <v>2788.2577044110799</v>
      </c>
      <c r="C16" s="2">
        <f>B16*1.2</f>
        <v>3345.909245293296</v>
      </c>
    </row>
    <row r="17" spans="1:9">
      <c r="C17" s="2"/>
    </row>
    <row r="18" spans="1:9">
      <c r="A18" s="1">
        <v>9.1382390496589597E-4</v>
      </c>
      <c r="B18" s="1">
        <f t="shared" si="1"/>
        <v>913.82390496589596</v>
      </c>
      <c r="C18" s="2">
        <f t="shared" ref="C18:C19" si="2">B18*1.2</f>
        <v>1096.5886859590751</v>
      </c>
    </row>
    <row r="19" spans="1:9">
      <c r="A19" s="1">
        <v>2.41164936758222E-3</v>
      </c>
      <c r="B19" s="1">
        <f t="shared" si="1"/>
        <v>2411.6493675822198</v>
      </c>
      <c r="C19" s="2">
        <f t="shared" si="2"/>
        <v>2893.9792410986638</v>
      </c>
    </row>
    <row r="22" spans="1:9">
      <c r="A22" s="2">
        <f t="shared" ref="A22:C23" si="3">A2/1000</f>
        <v>-666.37392692068602</v>
      </c>
      <c r="B22" s="2">
        <f t="shared" si="3"/>
        <v>-67.718189950177603</v>
      </c>
      <c r="C22" s="2">
        <f t="shared" si="3"/>
        <v>-235.18956246367225</v>
      </c>
      <c r="D22" s="2">
        <f>D2*1000</f>
        <v>154.1353518</v>
      </c>
      <c r="E22" s="2">
        <f>E2/1000</f>
        <v>-901.56348938435826</v>
      </c>
      <c r="F22" s="2">
        <f>F2*1000</f>
        <v>-3.9684458700871561</v>
      </c>
    </row>
    <row r="23" spans="1:9">
      <c r="A23" s="2">
        <f t="shared" si="3"/>
        <v>-66.049634243708098</v>
      </c>
      <c r="B23" s="2">
        <f t="shared" si="3"/>
        <v>-67.718189950177603</v>
      </c>
      <c r="C23" s="2">
        <f t="shared" si="3"/>
        <v>-235.18956246367225</v>
      </c>
      <c r="D23" s="2">
        <f>D3*1000</f>
        <v>99.734639400000006</v>
      </c>
      <c r="E23" s="2">
        <f>E3/1000</f>
        <v>169.13992821996413</v>
      </c>
      <c r="F23" s="2">
        <f>F3*1000</f>
        <v>1.6995459546126261</v>
      </c>
    </row>
    <row r="27" spans="1:9">
      <c r="A27" s="1">
        <v>-644597.64542911702</v>
      </c>
      <c r="B27" s="1">
        <v>-666373.92692068603</v>
      </c>
      <c r="C27" s="1">
        <v>-743204.364653136</v>
      </c>
      <c r="D27" s="1">
        <v>-826628.57413316704</v>
      </c>
      <c r="E27" s="1">
        <v>-930532.94290896005</v>
      </c>
      <c r="F27" s="1">
        <v>-1062907.9233786699</v>
      </c>
      <c r="G27" s="1">
        <v>-1236260.4356134201</v>
      </c>
      <c r="H27" s="1">
        <v>-1471159.73353887</v>
      </c>
      <c r="I27" s="1">
        <v>-1803583.5817980999</v>
      </c>
    </row>
    <row r="28" spans="1:9">
      <c r="A28" s="1">
        <v>-450510.53537908202</v>
      </c>
      <c r="B28" s="1">
        <v>-461042.21516364999</v>
      </c>
      <c r="C28" s="1">
        <v>-497051.084846424</v>
      </c>
      <c r="D28" s="1">
        <v>-534327.75432130997</v>
      </c>
      <c r="E28" s="1">
        <v>-578456.56189649703</v>
      </c>
      <c r="F28" s="1">
        <v>-631517.61452955799</v>
      </c>
      <c r="G28" s="1">
        <v>-696527.35282564303</v>
      </c>
      <c r="H28" s="1">
        <v>-778031.97017702297</v>
      </c>
      <c r="I28" s="1">
        <v>-883217.36733335897</v>
      </c>
    </row>
    <row r="29" spans="1:9">
      <c r="A29" s="1">
        <v>-344151.59884085797</v>
      </c>
      <c r="B29" s="1">
        <v>-351218.587515013</v>
      </c>
      <c r="C29" s="1">
        <v>-375034.90015676297</v>
      </c>
      <c r="D29" s="1">
        <v>-399122.54118420399</v>
      </c>
      <c r="E29" s="1">
        <v>-426887.46543286397</v>
      </c>
      <c r="F29" s="1">
        <v>-459187.34315635602</v>
      </c>
      <c r="G29" s="1">
        <v>-497131.77450162702</v>
      </c>
      <c r="H29" s="1">
        <v>-542142.26638331194</v>
      </c>
      <c r="I29" s="1">
        <v>-595960.29610759194</v>
      </c>
    </row>
    <row r="30" spans="1:9">
      <c r="A30" s="1">
        <v>-69726.857088375997</v>
      </c>
      <c r="B30" s="1">
        <v>-66049.634243708104</v>
      </c>
      <c r="C30" s="1">
        <v>-51597.497479338097</v>
      </c>
      <c r="D30" s="1">
        <v>-33559.561830917803</v>
      </c>
      <c r="E30" s="1">
        <v>-8134.7220003595603</v>
      </c>
      <c r="F30" s="1">
        <v>28322.582233108002</v>
      </c>
      <c r="G30" s="1">
        <v>81826.603472896095</v>
      </c>
      <c r="H30" s="1">
        <v>162802.28778981199</v>
      </c>
      <c r="I30" s="1">
        <v>290469.549452156</v>
      </c>
    </row>
    <row r="32" spans="1:9">
      <c r="A32" s="2">
        <f>A27/1000</f>
        <v>-644.59764542911705</v>
      </c>
      <c r="B32" s="2">
        <f t="shared" ref="B32:I32" si="4">B27/1000</f>
        <v>-666.37392692068602</v>
      </c>
      <c r="C32" s="2">
        <f t="shared" si="4"/>
        <v>-743.20436465313605</v>
      </c>
      <c r="D32" s="2">
        <f t="shared" si="4"/>
        <v>-826.62857413316704</v>
      </c>
      <c r="E32" s="2">
        <f t="shared" si="4"/>
        <v>-930.53294290896008</v>
      </c>
      <c r="F32" s="2">
        <f t="shared" si="4"/>
        <v>-1062.9079233786699</v>
      </c>
      <c r="G32" s="2">
        <f t="shared" si="4"/>
        <v>-1236.26043561342</v>
      </c>
      <c r="H32" s="2">
        <f t="shared" si="4"/>
        <v>-1471.1597335388701</v>
      </c>
      <c r="I32" s="2">
        <f t="shared" si="4"/>
        <v>-1803.5835817980999</v>
      </c>
    </row>
    <row r="33" spans="1:9">
      <c r="A33" s="2">
        <f t="shared" ref="A33:I33" si="5">A28/1000</f>
        <v>-450.510535379082</v>
      </c>
      <c r="B33" s="2">
        <f t="shared" si="5"/>
        <v>-461.04221516364998</v>
      </c>
      <c r="C33" s="2">
        <f t="shared" si="5"/>
        <v>-497.05108484642398</v>
      </c>
      <c r="D33" s="2">
        <f t="shared" si="5"/>
        <v>-534.32775432130995</v>
      </c>
      <c r="E33" s="2">
        <f t="shared" si="5"/>
        <v>-578.45656189649708</v>
      </c>
      <c r="F33" s="2">
        <f t="shared" si="5"/>
        <v>-631.51761452955805</v>
      </c>
      <c r="G33" s="2">
        <f t="shared" si="5"/>
        <v>-696.52735282564299</v>
      </c>
      <c r="H33" s="2">
        <f t="shared" si="5"/>
        <v>-778.03197017702303</v>
      </c>
      <c r="I33" s="2">
        <f t="shared" si="5"/>
        <v>-883.21736733335899</v>
      </c>
    </row>
    <row r="34" spans="1:9">
      <c r="A34" s="2">
        <f t="shared" ref="A34:I34" si="6">A29/1000</f>
        <v>-344.15159884085796</v>
      </c>
      <c r="B34" s="2">
        <f t="shared" si="6"/>
        <v>-351.21858751501298</v>
      </c>
      <c r="C34" s="2">
        <f t="shared" si="6"/>
        <v>-375.034900156763</v>
      </c>
      <c r="D34" s="2">
        <f t="shared" si="6"/>
        <v>-399.12254118420401</v>
      </c>
      <c r="E34" s="2">
        <f t="shared" si="6"/>
        <v>-426.88746543286396</v>
      </c>
      <c r="F34" s="2">
        <f t="shared" si="6"/>
        <v>-459.18734315635601</v>
      </c>
      <c r="G34" s="2">
        <f t="shared" si="6"/>
        <v>-497.13177450162704</v>
      </c>
      <c r="H34" s="2">
        <f t="shared" si="6"/>
        <v>-542.14226638331195</v>
      </c>
      <c r="I34" s="2">
        <f t="shared" si="6"/>
        <v>-595.96029610759194</v>
      </c>
    </row>
    <row r="35" spans="1:9">
      <c r="A35" s="2">
        <f t="shared" ref="A35:I35" si="7">A30/1000</f>
        <v>-69.726857088375993</v>
      </c>
      <c r="B35" s="2">
        <f t="shared" si="7"/>
        <v>-66.049634243708098</v>
      </c>
      <c r="C35" s="2">
        <f t="shared" si="7"/>
        <v>-51.597497479338095</v>
      </c>
      <c r="D35" s="2">
        <f t="shared" si="7"/>
        <v>-33.559561830917801</v>
      </c>
      <c r="E35" s="2">
        <f t="shared" si="7"/>
        <v>-8.1347220003595595</v>
      </c>
      <c r="F35" s="2">
        <f t="shared" si="7"/>
        <v>28.322582233108001</v>
      </c>
      <c r="G35" s="2">
        <f t="shared" si="7"/>
        <v>81.826603472896096</v>
      </c>
      <c r="H35" s="2">
        <f t="shared" si="7"/>
        <v>162.802287789812</v>
      </c>
      <c r="I35" s="2">
        <f t="shared" si="7"/>
        <v>290.469549452156</v>
      </c>
    </row>
    <row r="38" spans="1:9">
      <c r="A38" s="1">
        <v>3580806.9497639001</v>
      </c>
      <c r="B38" s="1">
        <v>3232853.23972145</v>
      </c>
      <c r="C38" s="1">
        <v>2280620.7803687798</v>
      </c>
      <c r="D38" s="1">
        <v>1587951.1491960301</v>
      </c>
      <c r="E38" s="1">
        <v>1029249.49706994</v>
      </c>
      <c r="F38" s="1">
        <v>601757.576052299</v>
      </c>
      <c r="G38" s="1">
        <v>299112.94574080099</v>
      </c>
      <c r="H38" s="1">
        <v>110659.998769171</v>
      </c>
      <c r="I38" s="1">
        <v>19927.626059052</v>
      </c>
    </row>
    <row r="39" spans="1:9">
      <c r="A39" s="1">
        <v>-204233.58085450201</v>
      </c>
      <c r="B39" s="1">
        <v>-192827.430381229</v>
      </c>
      <c r="C39" s="1">
        <v>-158183.83339253199</v>
      </c>
      <c r="D39" s="1">
        <v>-128496.987550834</v>
      </c>
      <c r="E39" s="1">
        <v>-99944.228041517999</v>
      </c>
      <c r="F39" s="1">
        <v>-73041.323529783607</v>
      </c>
      <c r="G39" s="1">
        <v>-48408.431814301999</v>
      </c>
      <c r="H39" s="1">
        <v>-26863.817236600898</v>
      </c>
      <c r="I39" s="1">
        <v>-9675.2595402854804</v>
      </c>
    </row>
    <row r="40" spans="1:9">
      <c r="A40" s="1">
        <v>-65108.356216659398</v>
      </c>
      <c r="B40" s="1">
        <v>-61472.148571630802</v>
      </c>
      <c r="C40" s="1">
        <v>-50427.991954833298</v>
      </c>
      <c r="D40" s="1">
        <v>-40964.015825524497</v>
      </c>
      <c r="E40" s="1">
        <v>-31861.579148249799</v>
      </c>
      <c r="F40" s="1">
        <v>-23285.1056668362</v>
      </c>
      <c r="G40" s="1">
        <v>-15432.2977116129</v>
      </c>
      <c r="H40" s="1">
        <v>-8564.0127086930406</v>
      </c>
      <c r="I40" s="1">
        <v>-3084.41071248863</v>
      </c>
    </row>
    <row r="42" spans="1:9">
      <c r="A42" s="2">
        <f>A38/1000</f>
        <v>3580.8069497639003</v>
      </c>
      <c r="B42" s="2">
        <f t="shared" ref="B42:I42" si="8">B38/1000</f>
        <v>3232.8532397214499</v>
      </c>
      <c r="C42" s="2">
        <f t="shared" si="8"/>
        <v>2280.6207803687798</v>
      </c>
      <c r="D42" s="2">
        <f t="shared" si="8"/>
        <v>1587.9511491960302</v>
      </c>
      <c r="E42" s="2">
        <f t="shared" si="8"/>
        <v>1029.2494970699399</v>
      </c>
      <c r="F42" s="2">
        <f t="shared" si="8"/>
        <v>601.75757605229899</v>
      </c>
      <c r="G42" s="2">
        <f t="shared" si="8"/>
        <v>299.11294574080097</v>
      </c>
      <c r="H42" s="2">
        <f t="shared" si="8"/>
        <v>110.659998769171</v>
      </c>
      <c r="I42" s="2">
        <f t="shared" si="8"/>
        <v>19.927626059051999</v>
      </c>
    </row>
    <row r="43" spans="1:9">
      <c r="A43" s="2">
        <f t="shared" ref="A43:I43" si="9">A39/1000</f>
        <v>-204.23358085450201</v>
      </c>
      <c r="B43" s="2">
        <f t="shared" si="9"/>
        <v>-192.82743038122899</v>
      </c>
      <c r="C43" s="2">
        <f t="shared" si="9"/>
        <v>-158.18383339253199</v>
      </c>
      <c r="D43" s="2">
        <f t="shared" si="9"/>
        <v>-128.49698755083401</v>
      </c>
      <c r="E43" s="2">
        <f t="shared" si="9"/>
        <v>-99.944228041518002</v>
      </c>
      <c r="F43" s="2">
        <f t="shared" si="9"/>
        <v>-73.041323529783611</v>
      </c>
      <c r="G43" s="2">
        <f t="shared" si="9"/>
        <v>-48.408431814301998</v>
      </c>
      <c r="H43" s="2">
        <f t="shared" si="9"/>
        <v>-26.863817236600898</v>
      </c>
      <c r="I43" s="2">
        <f t="shared" si="9"/>
        <v>-9.6752595402854809</v>
      </c>
    </row>
    <row r="44" spans="1:9">
      <c r="A44" s="2">
        <f t="shared" ref="A44:I44" si="10">A40/1000</f>
        <v>-65.108356216659402</v>
      </c>
      <c r="B44" s="2">
        <f t="shared" si="10"/>
        <v>-61.472148571630804</v>
      </c>
      <c r="C44" s="2">
        <f t="shared" si="10"/>
        <v>-50.427991954833296</v>
      </c>
      <c r="D44" s="2">
        <f t="shared" si="10"/>
        <v>-40.964015825524498</v>
      </c>
      <c r="E44" s="2">
        <f t="shared" si="10"/>
        <v>-31.861579148249799</v>
      </c>
      <c r="F44" s="2">
        <f t="shared" si="10"/>
        <v>-23.285105666836198</v>
      </c>
      <c r="G44" s="2">
        <f t="shared" si="10"/>
        <v>-15.4322977116129</v>
      </c>
      <c r="H44" s="2">
        <f t="shared" si="10"/>
        <v>-8.5640127086930402</v>
      </c>
      <c r="I44" s="2">
        <f t="shared" si="10"/>
        <v>-3.08441071248863</v>
      </c>
    </row>
    <row r="46" spans="1:9">
      <c r="A46" s="1">
        <v>2.9539522412229198E-3</v>
      </c>
      <c r="B46" s="1">
        <v>2.88228822422838E-3</v>
      </c>
      <c r="C46" s="1">
        <v>2.6524220730751698E-3</v>
      </c>
      <c r="D46" s="1">
        <v>2.4361823658958898E-3</v>
      </c>
      <c r="E46" s="1">
        <v>2.2036806909912299E-3</v>
      </c>
      <c r="F46" s="1">
        <v>1.95071810034065E-3</v>
      </c>
      <c r="G46" s="1">
        <v>1.6698255567514E-3</v>
      </c>
      <c r="H46" s="1">
        <v>1.3458009057243799E-3</v>
      </c>
      <c r="I46" s="1">
        <v>9.3795931323960205E-4</v>
      </c>
    </row>
    <row r="47" spans="1:9">
      <c r="A47" s="1">
        <v>2.79705498164117E-3</v>
      </c>
      <c r="B47" s="1">
        <v>2.7195825712068898E-3</v>
      </c>
      <c r="C47" s="1">
        <v>2.4732820997088599E-3</v>
      </c>
      <c r="D47" s="1">
        <v>2.2448703813748201E-3</v>
      </c>
      <c r="E47" s="1">
        <v>2.00325491116606E-3</v>
      </c>
      <c r="F47" s="1">
        <v>1.74567596119493E-3</v>
      </c>
      <c r="G47" s="1">
        <v>1.46707230650655E-3</v>
      </c>
      <c r="H47" s="1">
        <v>1.15679563172088E-3</v>
      </c>
      <c r="I47" s="1">
        <v>7.8511764239673303E-4</v>
      </c>
    </row>
    <row r="48" spans="1:9">
      <c r="A48" s="1">
        <v>2.2742353046190399E-3</v>
      </c>
      <c r="B48" s="1">
        <v>2.2090204777280701E-3</v>
      </c>
      <c r="C48" s="1">
        <v>2.0019972781784899E-3</v>
      </c>
      <c r="D48" s="1">
        <v>1.81049494987019E-3</v>
      </c>
      <c r="E48" s="1">
        <v>1.6085560675402101E-3</v>
      </c>
      <c r="F48" s="1">
        <v>1.3942014667852501E-3</v>
      </c>
      <c r="G48" s="1">
        <v>1.1637969642238699E-3</v>
      </c>
      <c r="H48" s="1">
        <v>9.0967010033323305E-4</v>
      </c>
      <c r="I48" s="1">
        <v>6.10174554074909E-4</v>
      </c>
    </row>
    <row r="49" spans="1:9">
      <c r="A49" s="1">
        <v>9.6547223857851002E-4</v>
      </c>
      <c r="B49" s="1">
        <v>9.0600143425524095E-4</v>
      </c>
      <c r="C49" s="1">
        <v>7.00665779550905E-4</v>
      </c>
      <c r="D49" s="1">
        <v>4.4783448013723301E-4</v>
      </c>
      <c r="E49" s="1">
        <v>4.2656712621097303E-4</v>
      </c>
      <c r="F49" s="1">
        <v>5.4792990156848497E-4</v>
      </c>
      <c r="G49" s="1">
        <v>5.6509805793304398E-4</v>
      </c>
      <c r="H49" s="1">
        <v>5.1898008366683599E-4</v>
      </c>
      <c r="I49" s="1">
        <v>4.0128870932709502E-4</v>
      </c>
    </row>
    <row r="51" spans="1:9">
      <c r="A51" s="4">
        <f>A46*1000</f>
        <v>2.95395224122292</v>
      </c>
      <c r="B51" s="4">
        <f t="shared" ref="B51:I51" si="11">B46*1000</f>
        <v>2.8822882242283798</v>
      </c>
      <c r="C51" s="4">
        <f t="shared" si="11"/>
        <v>2.65242207307517</v>
      </c>
      <c r="D51" s="4">
        <f t="shared" si="11"/>
        <v>2.4361823658958897</v>
      </c>
      <c r="E51" s="4">
        <f t="shared" si="11"/>
        <v>2.2036806909912299</v>
      </c>
      <c r="F51" s="4">
        <f t="shared" si="11"/>
        <v>1.95071810034065</v>
      </c>
      <c r="G51" s="4">
        <f t="shared" si="11"/>
        <v>1.6698255567514</v>
      </c>
      <c r="H51" s="4">
        <f t="shared" si="11"/>
        <v>1.3458009057243798</v>
      </c>
      <c r="I51" s="4">
        <f t="shared" si="11"/>
        <v>0.93795931323960202</v>
      </c>
    </row>
    <row r="52" spans="1:9">
      <c r="A52" s="4">
        <f t="shared" ref="A52:I52" si="12">A47*1000</f>
        <v>2.7970549816411698</v>
      </c>
      <c r="B52" s="4">
        <f t="shared" si="12"/>
        <v>2.7195825712068897</v>
      </c>
      <c r="C52" s="4">
        <f t="shared" si="12"/>
        <v>2.47328209970886</v>
      </c>
      <c r="D52" s="4">
        <f t="shared" si="12"/>
        <v>2.2448703813748203</v>
      </c>
      <c r="E52" s="4">
        <f t="shared" si="12"/>
        <v>2.00325491116606</v>
      </c>
      <c r="F52" s="4">
        <f t="shared" si="12"/>
        <v>1.74567596119493</v>
      </c>
      <c r="G52" s="4">
        <f t="shared" si="12"/>
        <v>1.4670723065065501</v>
      </c>
      <c r="H52" s="4">
        <f t="shared" si="12"/>
        <v>1.1567956317208801</v>
      </c>
      <c r="I52" s="4">
        <f t="shared" si="12"/>
        <v>0.78511764239673298</v>
      </c>
    </row>
    <row r="53" spans="1:9">
      <c r="A53" s="4">
        <f t="shared" ref="A53:I53" si="13">A48*1000</f>
        <v>2.2742353046190398</v>
      </c>
      <c r="B53" s="4">
        <f t="shared" si="13"/>
        <v>2.2090204777280702</v>
      </c>
      <c r="C53" s="4">
        <f t="shared" si="13"/>
        <v>2.0019972781784898</v>
      </c>
      <c r="D53" s="4">
        <f t="shared" si="13"/>
        <v>1.8104949498701901</v>
      </c>
      <c r="E53" s="4">
        <f t="shared" si="13"/>
        <v>1.6085560675402102</v>
      </c>
      <c r="F53" s="4">
        <f t="shared" si="13"/>
        <v>1.39420146678525</v>
      </c>
      <c r="G53" s="4">
        <f t="shared" si="13"/>
        <v>1.1637969642238699</v>
      </c>
      <c r="H53" s="4">
        <f t="shared" si="13"/>
        <v>0.90967010033323303</v>
      </c>
      <c r="I53" s="4">
        <f t="shared" si="13"/>
        <v>0.61017455407490906</v>
      </c>
    </row>
    <row r="54" spans="1:9">
      <c r="A54" s="4">
        <f t="shared" ref="A54:I54" si="14">A49*1000</f>
        <v>0.96547223857851006</v>
      </c>
      <c r="B54" s="4">
        <f t="shared" si="14"/>
        <v>0.90600143425524093</v>
      </c>
      <c r="C54" s="4">
        <f t="shared" si="14"/>
        <v>0.70066577955090503</v>
      </c>
      <c r="D54" s="4">
        <f t="shared" si="14"/>
        <v>0.44783448013723304</v>
      </c>
      <c r="E54" s="4">
        <f t="shared" si="14"/>
        <v>0.42656712621097304</v>
      </c>
      <c r="F54" s="4">
        <f t="shared" si="14"/>
        <v>0.54792990156848498</v>
      </c>
      <c r="G54" s="4">
        <f t="shared" si="14"/>
        <v>0.56509805793304402</v>
      </c>
      <c r="H54" s="4">
        <f t="shared" si="14"/>
        <v>0.51898008366683601</v>
      </c>
      <c r="I54" s="4">
        <f t="shared" si="14"/>
        <v>0.40128870932709504</v>
      </c>
    </row>
    <row r="57" spans="1:9">
      <c r="A57" s="1">
        <v>1.91471465209518E-3</v>
      </c>
      <c r="B57" s="1">
        <v>2.7630514288052798E-3</v>
      </c>
      <c r="C57" s="1">
        <v>2.319296372687E-3</v>
      </c>
      <c r="D57" s="1">
        <v>2.1124787432417499E-3</v>
      </c>
      <c r="E57" s="1">
        <v>1.8832899336706399E-3</v>
      </c>
      <c r="F57" s="1">
        <v>1.62695988650036E-3</v>
      </c>
      <c r="G57" s="1">
        <v>1.33621800151586E-3</v>
      </c>
      <c r="H57" s="1">
        <v>9.9893258160356295E-4</v>
      </c>
      <c r="I57" s="1">
        <v>5.9075408577228595E-4</v>
      </c>
    </row>
    <row r="58" spans="1:9">
      <c r="A58" s="1">
        <v>2.1399751994005001E-3</v>
      </c>
      <c r="B58" s="1">
        <v>2.8674148389325502E-3</v>
      </c>
      <c r="C58" s="1">
        <v>2.4068986793346599E-3</v>
      </c>
      <c r="D58" s="1">
        <v>2.1922693266408499E-3</v>
      </c>
      <c r="E58" s="1">
        <v>1.9544238104009801E-3</v>
      </c>
      <c r="F58" s="1">
        <v>1.6884119029649601E-3</v>
      </c>
      <c r="G58" s="1">
        <v>1.3866883857648999E-3</v>
      </c>
      <c r="H58" s="1">
        <v>1.03666333450108E-3</v>
      </c>
      <c r="I58" s="1">
        <v>6.1306749995454599E-4</v>
      </c>
    </row>
    <row r="59" spans="1:9">
      <c r="A59" s="1">
        <v>1.80208437844252E-3</v>
      </c>
      <c r="B59" s="1">
        <v>2.7077755075457901E-3</v>
      </c>
      <c r="C59" s="1">
        <v>2.27289794436332E-3</v>
      </c>
      <c r="D59" s="1">
        <v>2.0702177822417402E-3</v>
      </c>
      <c r="E59" s="1">
        <v>1.84561398417614E-3</v>
      </c>
      <c r="F59" s="1">
        <v>1.5944119195530301E-3</v>
      </c>
      <c r="G59" s="1">
        <v>1.3094864393497401E-3</v>
      </c>
      <c r="H59" s="1">
        <v>9.7894854578410291E-4</v>
      </c>
      <c r="I59" s="1">
        <v>5.7893581992734297E-4</v>
      </c>
    </row>
    <row r="60" spans="1:9">
      <c r="A60" s="1">
        <v>1.2389330101792401E-3</v>
      </c>
      <c r="B60" s="1">
        <v>2.3898476888752399E-3</v>
      </c>
      <c r="C60" s="1">
        <v>2.0060303685622699E-3</v>
      </c>
      <c r="D60" s="1">
        <v>1.82714747532488E-3</v>
      </c>
      <c r="E60" s="1">
        <v>1.6289150641726801E-3</v>
      </c>
      <c r="F60" s="1">
        <v>1.40720736650452E-3</v>
      </c>
      <c r="G60" s="1">
        <v>1.1557358178226E-3</v>
      </c>
      <c r="H60" s="1">
        <v>8.6400734224469403E-4</v>
      </c>
      <c r="I60" s="1">
        <v>5.1096127703528099E-4</v>
      </c>
    </row>
    <row r="62" spans="1:9">
      <c r="A62" s="1">
        <v>1.1406810693332999E-3</v>
      </c>
      <c r="B62" s="1">
        <v>1.0574982431224801E-3</v>
      </c>
      <c r="C62" s="1">
        <v>8.1280948796968197E-4</v>
      </c>
      <c r="D62" s="1">
        <v>6.1418196692086E-4</v>
      </c>
      <c r="E62" s="1">
        <v>4.3518265098751801E-4</v>
      </c>
      <c r="F62" s="1">
        <v>2.8057602243358802E-4</v>
      </c>
      <c r="G62" s="1">
        <v>1.5543612936240101E-4</v>
      </c>
      <c r="H62" s="7">
        <v>6.4942432806155094E-5</v>
      </c>
      <c r="I62" s="7">
        <v>1.34319856810343E-5</v>
      </c>
    </row>
    <row r="63" spans="1:9">
      <c r="A63" s="1">
        <v>1.27487884219604E-3</v>
      </c>
      <c r="B63" s="1">
        <v>1.18190980113689E-3</v>
      </c>
      <c r="C63" s="1">
        <v>9.0843413361317397E-4</v>
      </c>
      <c r="D63" s="1">
        <v>6.8643866891155E-4</v>
      </c>
      <c r="E63" s="1">
        <v>4.8638060992722598E-4</v>
      </c>
      <c r="F63" s="1">
        <v>3.1358496624930398E-4</v>
      </c>
      <c r="G63" s="1">
        <v>1.7372273281680099E-4</v>
      </c>
      <c r="H63" s="7">
        <v>7.2582719018643904E-5</v>
      </c>
      <c r="I63" s="7">
        <v>1.50122192905677E-5</v>
      </c>
    </row>
    <row r="64" spans="1:9">
      <c r="A64" s="1">
        <v>1.0735821829019299E-3</v>
      </c>
      <c r="B64" s="1">
        <v>9.9529246411527708E-4</v>
      </c>
      <c r="C64" s="1">
        <v>7.6499716514793602E-4</v>
      </c>
      <c r="D64" s="1">
        <v>5.7805361592551505E-4</v>
      </c>
      <c r="E64" s="1">
        <v>4.09583671517664E-4</v>
      </c>
      <c r="F64" s="1">
        <v>2.6407155052572901E-4</v>
      </c>
      <c r="G64" s="1">
        <v>1.46292827635201E-4</v>
      </c>
      <c r="H64" s="7">
        <v>6.1122289699910696E-5</v>
      </c>
      <c r="I64" s="7">
        <v>1.2641868876267501E-5</v>
      </c>
    </row>
    <row r="65" spans="1:9">
      <c r="A65" s="1">
        <v>7.3808775074507603E-4</v>
      </c>
      <c r="B65" s="1">
        <v>6.8426356907925296E-4</v>
      </c>
      <c r="C65" s="1">
        <v>5.2593555103920596E-4</v>
      </c>
      <c r="D65" s="1">
        <v>3.9741186094879199E-4</v>
      </c>
      <c r="E65" s="1">
        <v>2.8158877416839398E-4</v>
      </c>
      <c r="F65" s="1">
        <v>1.8154919098643899E-4</v>
      </c>
      <c r="G65" s="1">
        <v>1.00576318999201E-4</v>
      </c>
      <c r="H65" s="7">
        <v>4.2021574168688597E-5</v>
      </c>
      <c r="I65" s="7">
        <v>8.6912848524339297E-6</v>
      </c>
    </row>
    <row r="67" spans="1:9">
      <c r="A67" s="1">
        <v>1.91471465209518E-3</v>
      </c>
      <c r="B67" s="1">
        <v>2.7630514288052798E-3</v>
      </c>
      <c r="C67" s="1">
        <v>2.319296372687E-3</v>
      </c>
      <c r="D67" s="1">
        <v>2.1124787432417499E-3</v>
      </c>
      <c r="E67" s="1">
        <v>1.8832899336706399E-3</v>
      </c>
      <c r="F67" s="1">
        <v>1.62695988650036E-3</v>
      </c>
      <c r="G67" s="1">
        <v>1.33621800151586E-3</v>
      </c>
      <c r="H67" s="1">
        <v>9.9893258160356295E-4</v>
      </c>
      <c r="I67" s="1">
        <v>5.9075408577228595E-4</v>
      </c>
    </row>
    <row r="68" spans="1:9">
      <c r="A68" s="1">
        <v>1.1406810693332999E-3</v>
      </c>
      <c r="B68" s="1">
        <v>1.0574982431224801E-3</v>
      </c>
      <c r="C68" s="1">
        <v>8.1280948796968197E-4</v>
      </c>
      <c r="D68" s="1">
        <v>6.1418196692086E-4</v>
      </c>
      <c r="E68" s="1">
        <v>4.3518265098751801E-4</v>
      </c>
      <c r="F68" s="1">
        <v>2.8057602243358802E-4</v>
      </c>
      <c r="G68" s="1">
        <v>1.5543612936240101E-4</v>
      </c>
      <c r="H68" s="7">
        <v>6.4942432806155094E-5</v>
      </c>
      <c r="I68" s="7">
        <v>1.34319856810343E-5</v>
      </c>
    </row>
    <row r="69" spans="1:9">
      <c r="A69" s="1">
        <v>2.1399751994005001E-3</v>
      </c>
      <c r="B69" s="1">
        <v>2.8674148389325502E-3</v>
      </c>
      <c r="C69" s="1">
        <v>2.4068986793346599E-3</v>
      </c>
      <c r="D69" s="1">
        <v>2.1922693266408499E-3</v>
      </c>
      <c r="E69" s="1">
        <v>1.9544238104009801E-3</v>
      </c>
      <c r="F69" s="1">
        <v>1.6884119029649601E-3</v>
      </c>
      <c r="G69" s="1">
        <v>1.3866883857648999E-3</v>
      </c>
      <c r="H69" s="1">
        <v>1.03666333450108E-3</v>
      </c>
      <c r="I69" s="1">
        <v>6.1306749995454599E-4</v>
      </c>
    </row>
    <row r="70" spans="1:9">
      <c r="A70" s="1">
        <v>1.27487884219604E-3</v>
      </c>
      <c r="B70" s="1">
        <v>1.18190980113689E-3</v>
      </c>
      <c r="C70" s="1">
        <v>9.0843413361317397E-4</v>
      </c>
      <c r="D70" s="1">
        <v>6.8643866891155E-4</v>
      </c>
      <c r="E70" s="1">
        <v>4.8638060992722598E-4</v>
      </c>
      <c r="F70" s="1">
        <v>3.1358496624930398E-4</v>
      </c>
      <c r="G70" s="1">
        <v>1.7372273281680099E-4</v>
      </c>
      <c r="H70" s="7">
        <v>7.2582719018643904E-5</v>
      </c>
      <c r="I70" s="7">
        <v>1.50122192905677E-5</v>
      </c>
    </row>
    <row r="71" spans="1:9">
      <c r="A71" s="1">
        <v>1.80208437844252E-3</v>
      </c>
      <c r="B71" s="1">
        <v>2.7077755075457901E-3</v>
      </c>
      <c r="C71" s="1">
        <v>2.27289794436332E-3</v>
      </c>
      <c r="D71" s="1">
        <v>2.0702177822417402E-3</v>
      </c>
      <c r="E71" s="1">
        <v>1.84561398417614E-3</v>
      </c>
      <c r="F71" s="1">
        <v>1.5944119195530301E-3</v>
      </c>
      <c r="G71" s="1">
        <v>1.3094864393497401E-3</v>
      </c>
      <c r="H71" s="1">
        <v>9.7894854578410291E-4</v>
      </c>
      <c r="I71" s="1">
        <v>5.7893581992734297E-4</v>
      </c>
    </row>
    <row r="72" spans="1:9">
      <c r="A72" s="1">
        <v>1.0735821829019299E-3</v>
      </c>
      <c r="B72" s="1">
        <v>9.9529246411527708E-4</v>
      </c>
      <c r="C72" s="1">
        <v>7.6499716514793602E-4</v>
      </c>
      <c r="D72" s="1">
        <v>5.7805361592551505E-4</v>
      </c>
      <c r="E72" s="1">
        <v>4.09583671517664E-4</v>
      </c>
      <c r="F72" s="1">
        <v>2.6407155052572901E-4</v>
      </c>
      <c r="G72" s="1">
        <v>1.46292827635201E-4</v>
      </c>
      <c r="H72" s="7">
        <v>6.1122289699910696E-5</v>
      </c>
      <c r="I72" s="7">
        <v>1.2641868876267501E-5</v>
      </c>
    </row>
    <row r="73" spans="1:9">
      <c r="A73" s="1">
        <v>1.2389330101792401E-3</v>
      </c>
      <c r="B73" s="1">
        <v>2.3898476888752399E-3</v>
      </c>
      <c r="C73" s="1">
        <v>2.0060303685622699E-3</v>
      </c>
      <c r="D73" s="1">
        <v>1.82714747532488E-3</v>
      </c>
      <c r="E73" s="1">
        <v>1.6289150641726801E-3</v>
      </c>
      <c r="F73" s="1">
        <v>1.40720736650452E-3</v>
      </c>
      <c r="G73" s="1">
        <v>1.1557358178226E-3</v>
      </c>
      <c r="H73" s="1">
        <v>8.6400734224469403E-4</v>
      </c>
      <c r="I73" s="1">
        <v>5.1096127703528099E-4</v>
      </c>
    </row>
    <row r="74" spans="1:9">
      <c r="A74" s="1">
        <v>7.3808775074507603E-4</v>
      </c>
      <c r="B74" s="1">
        <v>6.8426356907925296E-4</v>
      </c>
      <c r="C74" s="1">
        <v>5.2593555103920596E-4</v>
      </c>
      <c r="D74" s="1">
        <v>3.9741186094879199E-4</v>
      </c>
      <c r="E74" s="1">
        <v>2.8158877416839398E-4</v>
      </c>
      <c r="F74" s="1">
        <v>1.8154919098643899E-4</v>
      </c>
      <c r="G74" s="1">
        <v>1.00576318999201E-4</v>
      </c>
      <c r="H74" s="7">
        <v>4.2021574168688597E-5</v>
      </c>
      <c r="I74" s="7">
        <v>8.6912848524339297E-6</v>
      </c>
    </row>
    <row r="76" spans="1:9">
      <c r="A76" s="2">
        <f>A67*1000000</f>
        <v>1914.7146520951801</v>
      </c>
      <c r="B76" s="2">
        <f t="shared" ref="B76:I76" si="15">B67*1000000</f>
        <v>2763.05142880528</v>
      </c>
      <c r="C76" s="2">
        <f t="shared" si="15"/>
        <v>2319.2963726869998</v>
      </c>
      <c r="D76" s="2">
        <f t="shared" si="15"/>
        <v>2112.4787432417497</v>
      </c>
      <c r="E76" s="2">
        <f t="shared" si="15"/>
        <v>1883.28993367064</v>
      </c>
      <c r="F76" s="2">
        <f t="shared" si="15"/>
        <v>1626.95988650036</v>
      </c>
      <c r="G76" s="2">
        <f t="shared" si="15"/>
        <v>1336.2180015158601</v>
      </c>
      <c r="H76" s="2">
        <f t="shared" si="15"/>
        <v>998.93258160356299</v>
      </c>
      <c r="I76" s="2">
        <f t="shared" si="15"/>
        <v>590.75408577228598</v>
      </c>
    </row>
    <row r="77" spans="1:9">
      <c r="A77" s="2">
        <f t="shared" ref="A77:I77" si="16">A68*1000000</f>
        <v>1140.6810693333</v>
      </c>
      <c r="B77" s="2">
        <f t="shared" si="16"/>
        <v>1057.4982431224801</v>
      </c>
      <c r="C77" s="2">
        <f t="shared" si="16"/>
        <v>812.80948796968198</v>
      </c>
      <c r="D77" s="2">
        <f t="shared" si="16"/>
        <v>614.18196692085996</v>
      </c>
      <c r="E77" s="2">
        <f t="shared" si="16"/>
        <v>435.182650987518</v>
      </c>
      <c r="F77" s="2">
        <f t="shared" si="16"/>
        <v>280.57602243358804</v>
      </c>
      <c r="G77" s="2">
        <f t="shared" si="16"/>
        <v>155.436129362401</v>
      </c>
      <c r="H77" s="2">
        <f t="shared" si="16"/>
        <v>64.942432806155097</v>
      </c>
      <c r="I77" s="2">
        <f t="shared" si="16"/>
        <v>13.4319856810343</v>
      </c>
    </row>
    <row r="78" spans="1:9">
      <c r="A78" s="2">
        <f t="shared" ref="A78:I78" si="17">A69*1000000</f>
        <v>2139.9751994005001</v>
      </c>
      <c r="B78" s="2">
        <f t="shared" si="17"/>
        <v>2867.4148389325501</v>
      </c>
      <c r="C78" s="2">
        <f t="shared" si="17"/>
        <v>2406.8986793346598</v>
      </c>
      <c r="D78" s="2">
        <f t="shared" si="17"/>
        <v>2192.2693266408501</v>
      </c>
      <c r="E78" s="2">
        <f t="shared" si="17"/>
        <v>1954.4238104009801</v>
      </c>
      <c r="F78" s="2">
        <f t="shared" si="17"/>
        <v>1688.4119029649601</v>
      </c>
      <c r="G78" s="2">
        <f t="shared" si="17"/>
        <v>1386.6883857649</v>
      </c>
      <c r="H78" s="2">
        <f t="shared" si="17"/>
        <v>1036.66333450108</v>
      </c>
      <c r="I78" s="2">
        <f t="shared" si="17"/>
        <v>613.06749995454595</v>
      </c>
    </row>
    <row r="79" spans="1:9">
      <c r="A79" s="2">
        <f t="shared" ref="A79:I79" si="18">A70*1000000</f>
        <v>1274.8788421960401</v>
      </c>
      <c r="B79" s="2">
        <f t="shared" si="18"/>
        <v>1181.9098011368899</v>
      </c>
      <c r="C79" s="2">
        <f t="shared" si="18"/>
        <v>908.43413361317403</v>
      </c>
      <c r="D79" s="2">
        <f t="shared" si="18"/>
        <v>686.43866891155005</v>
      </c>
      <c r="E79" s="2">
        <f t="shared" si="18"/>
        <v>486.38060992722598</v>
      </c>
      <c r="F79" s="2">
        <f t="shared" si="18"/>
        <v>313.58496624930399</v>
      </c>
      <c r="G79" s="2">
        <f t="shared" si="18"/>
        <v>173.722732816801</v>
      </c>
      <c r="H79" s="2">
        <f t="shared" si="18"/>
        <v>72.5827190186439</v>
      </c>
      <c r="I79" s="2">
        <f t="shared" si="18"/>
        <v>15.0122192905677</v>
      </c>
    </row>
    <row r="80" spans="1:9">
      <c r="A80" s="2">
        <f t="shared" ref="A80:I80" si="19">A71*1000000</f>
        <v>1802.0843784425199</v>
      </c>
      <c r="B80" s="2">
        <f t="shared" si="19"/>
        <v>2707.7755075457899</v>
      </c>
      <c r="C80" s="2">
        <f t="shared" si="19"/>
        <v>2272.8979443633202</v>
      </c>
      <c r="D80" s="2">
        <f t="shared" si="19"/>
        <v>2070.2177822417402</v>
      </c>
      <c r="E80" s="2">
        <f t="shared" si="19"/>
        <v>1845.6139841761399</v>
      </c>
      <c r="F80" s="2">
        <f t="shared" si="19"/>
        <v>1594.41191955303</v>
      </c>
      <c r="G80" s="2">
        <f t="shared" si="19"/>
        <v>1309.4864393497401</v>
      </c>
      <c r="H80" s="2">
        <f t="shared" si="19"/>
        <v>978.94854578410286</v>
      </c>
      <c r="I80" s="2">
        <f t="shared" si="19"/>
        <v>578.935819927343</v>
      </c>
    </row>
    <row r="81" spans="1:9">
      <c r="A81" s="2">
        <f t="shared" ref="A81:I81" si="20">A72*1000000</f>
        <v>1073.5821829019299</v>
      </c>
      <c r="B81" s="2">
        <f t="shared" si="20"/>
        <v>995.29246411527708</v>
      </c>
      <c r="C81" s="2">
        <f t="shared" si="20"/>
        <v>764.99716514793602</v>
      </c>
      <c r="D81" s="2">
        <f t="shared" si="20"/>
        <v>578.05361592551503</v>
      </c>
      <c r="E81" s="2">
        <f t="shared" si="20"/>
        <v>409.58367151766402</v>
      </c>
      <c r="F81" s="2">
        <f t="shared" si="20"/>
        <v>264.07155052572898</v>
      </c>
      <c r="G81" s="2">
        <f t="shared" si="20"/>
        <v>146.29282763520101</v>
      </c>
      <c r="H81" s="2">
        <f t="shared" si="20"/>
        <v>61.122289699910695</v>
      </c>
      <c r="I81" s="2">
        <f t="shared" si="20"/>
        <v>12.6418688762675</v>
      </c>
    </row>
    <row r="82" spans="1:9">
      <c r="A82" s="2">
        <f t="shared" ref="A82:I82" si="21">A73*1000000</f>
        <v>1238.93301017924</v>
      </c>
      <c r="B82" s="2">
        <f t="shared" si="21"/>
        <v>2389.8476888752398</v>
      </c>
      <c r="C82" s="2">
        <f t="shared" si="21"/>
        <v>2006.0303685622698</v>
      </c>
      <c r="D82" s="2">
        <f t="shared" si="21"/>
        <v>1827.1474753248801</v>
      </c>
      <c r="E82" s="2">
        <f t="shared" si="21"/>
        <v>1628.9150641726801</v>
      </c>
      <c r="F82" s="2">
        <f t="shared" si="21"/>
        <v>1407.20736650452</v>
      </c>
      <c r="G82" s="2">
        <f t="shared" si="21"/>
        <v>1155.7358178226</v>
      </c>
      <c r="H82" s="2">
        <f t="shared" si="21"/>
        <v>864.00734224469409</v>
      </c>
      <c r="I82" s="2">
        <f t="shared" si="21"/>
        <v>510.961277035281</v>
      </c>
    </row>
    <row r="83" spans="1:9">
      <c r="A83" s="2">
        <f t="shared" ref="A83:I83" si="22">A74*1000000</f>
        <v>738.08775074507605</v>
      </c>
      <c r="B83" s="2">
        <f t="shared" si="22"/>
        <v>684.26356907925299</v>
      </c>
      <c r="C83" s="2">
        <f t="shared" si="22"/>
        <v>525.93555103920596</v>
      </c>
      <c r="D83" s="2">
        <f t="shared" si="22"/>
        <v>397.41186094879197</v>
      </c>
      <c r="E83" s="2">
        <f t="shared" si="22"/>
        <v>281.58877416839397</v>
      </c>
      <c r="F83" s="2">
        <f t="shared" si="22"/>
        <v>181.54919098643899</v>
      </c>
      <c r="G83" s="2">
        <f t="shared" si="22"/>
        <v>100.57631899920101</v>
      </c>
      <c r="H83" s="2">
        <f t="shared" si="22"/>
        <v>42.021574168688595</v>
      </c>
      <c r="I83" s="2">
        <f t="shared" si="22"/>
        <v>8.6912848524339292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0C13-5392-444D-A0A9-2B582F81A63B}">
  <dimension ref="A1:J87"/>
  <sheetViews>
    <sheetView workbookViewId="0">
      <selection activeCell="E24" sqref="E24"/>
    </sheetView>
  </sheetViews>
  <sheetFormatPr defaultRowHeight="15.6"/>
  <cols>
    <col min="1" max="1" width="8.88671875" style="1"/>
    <col min="2" max="4" width="15" style="1" bestFit="1" customWidth="1"/>
    <col min="5" max="5" width="15" style="1" customWidth="1"/>
    <col min="6" max="10" width="15" style="1" bestFit="1" customWidth="1"/>
    <col min="11" max="16384" width="8.88671875" style="1"/>
  </cols>
  <sheetData>
    <row r="1" spans="1:7">
      <c r="B1" s="1" t="s">
        <v>0</v>
      </c>
      <c r="C1" s="1" t="s">
        <v>4</v>
      </c>
      <c r="D1" s="1" t="s">
        <v>1</v>
      </c>
      <c r="E1" s="1" t="s">
        <v>6</v>
      </c>
      <c r="F1" s="1" t="s">
        <v>5</v>
      </c>
      <c r="G1" s="1" t="s">
        <v>7</v>
      </c>
    </row>
    <row r="2" spans="1:7">
      <c r="A2" s="1" t="s">
        <v>14</v>
      </c>
      <c r="B2" s="1">
        <v>-578578.06773925095</v>
      </c>
      <c r="C2" s="1">
        <v>-61472.148571630802</v>
      </c>
      <c r="D2" s="1">
        <f>C2/$C$9</f>
        <v>-213496.66517815404</v>
      </c>
      <c r="E2" s="1">
        <v>0.15413535179999999</v>
      </c>
      <c r="F2" s="1">
        <f>B2+D2</f>
        <v>-792074.73291740497</v>
      </c>
      <c r="G2" s="1">
        <f>((F2*E2*E2)/(0.9*5.6*68000000000))^(1/3)</f>
        <v>-3.8008180115003342E-3</v>
      </c>
    </row>
    <row r="3" spans="1:7">
      <c r="A3" s="1" t="s">
        <v>15</v>
      </c>
      <c r="B3" s="1">
        <v>-535256.17903937504</v>
      </c>
      <c r="C3" s="1">
        <v>-50427.991954833298</v>
      </c>
      <c r="D3" s="1">
        <f>C3/$C$14</f>
        <v>-207906.67006463316</v>
      </c>
      <c r="E3" s="1">
        <v>9.9734639400000005E-2</v>
      </c>
      <c r="F3" s="1">
        <f>B3-D3</f>
        <v>-327349.50897474191</v>
      </c>
      <c r="G3" s="1">
        <f>((F3*E3*E3)/(0.9*5.6*68000000000))^(1/3)</f>
        <v>-2.1179779255956835E-3</v>
      </c>
    </row>
    <row r="5" spans="1:7">
      <c r="B5" s="1" t="s">
        <v>2</v>
      </c>
      <c r="C5" s="1" t="s">
        <v>3</v>
      </c>
    </row>
    <row r="6" spans="1:7">
      <c r="B6" s="1">
        <v>5.2885148297043702E-2</v>
      </c>
    </row>
    <row r="7" spans="1:7">
      <c r="B7" s="1">
        <v>5.1416116399903601E-2</v>
      </c>
    </row>
    <row r="8" spans="1:7">
      <c r="B8" s="1">
        <v>3.9663861222782801E-2</v>
      </c>
    </row>
    <row r="9" spans="1:7">
      <c r="B9" s="5">
        <f>SUM(B6:B8)</f>
        <v>0.1439651259197301</v>
      </c>
      <c r="C9" s="1">
        <f>B9*2</f>
        <v>0.28793025183946019</v>
      </c>
    </row>
    <row r="11" spans="1:7">
      <c r="B11" s="1">
        <v>4.45502024236289E-2</v>
      </c>
    </row>
    <row r="12" spans="1:7">
      <c r="B12" s="1">
        <v>4.3312696800750297E-2</v>
      </c>
    </row>
    <row r="13" spans="1:7">
      <c r="B13" s="1">
        <v>3.3412651817721697E-2</v>
      </c>
    </row>
    <row r="14" spans="1:7">
      <c r="B14" s="5">
        <f>SUM(B11:B13)</f>
        <v>0.1212755510421009</v>
      </c>
      <c r="C14" s="1">
        <f>B14*2</f>
        <v>0.2425511020842018</v>
      </c>
    </row>
    <row r="16" spans="1:7">
      <c r="B16" s="2">
        <f t="shared" ref="B16:D17" si="0">B2/1000</f>
        <v>-578.57806773925097</v>
      </c>
      <c r="C16" s="2">
        <f t="shared" si="0"/>
        <v>-61.472148571630804</v>
      </c>
      <c r="D16" s="2">
        <f t="shared" si="0"/>
        <v>-213.49666517815405</v>
      </c>
      <c r="E16" s="2">
        <f>E2*1000</f>
        <v>154.1353518</v>
      </c>
      <c r="F16" s="2">
        <f>F2/1000</f>
        <v>-792.07473291740496</v>
      </c>
      <c r="G16" s="2">
        <f>G2*1000</f>
        <v>-3.800818011500334</v>
      </c>
    </row>
    <row r="17" spans="2:10">
      <c r="B17" s="2">
        <f t="shared" si="0"/>
        <v>-535.25617903937507</v>
      </c>
      <c r="C17" s="2">
        <f t="shared" si="0"/>
        <v>-50.427991954833296</v>
      </c>
      <c r="D17" s="2">
        <f t="shared" si="0"/>
        <v>-207.90667006463315</v>
      </c>
      <c r="E17" s="2">
        <f>E3*1000</f>
        <v>99.734639400000006</v>
      </c>
      <c r="F17" s="2">
        <f>F3/1000</f>
        <v>-327.34950897474192</v>
      </c>
      <c r="G17" s="2">
        <f>G3*1000</f>
        <v>-2.1179779255956834</v>
      </c>
    </row>
    <row r="19" spans="2:10">
      <c r="B19" s="1">
        <v>1.41227330767457E-3</v>
      </c>
      <c r="C19" s="1">
        <f>B19*1000000</f>
        <v>1412.2733076745699</v>
      </c>
      <c r="D19" s="2">
        <f>C19*1.2</f>
        <v>1694.7279692094837</v>
      </c>
    </row>
    <row r="20" spans="2:10">
      <c r="B20" s="1">
        <v>2.78825770441108E-3</v>
      </c>
      <c r="C20" s="1">
        <f t="shared" ref="C20:C23" si="1">B20*1000000</f>
        <v>2788.2577044110799</v>
      </c>
      <c r="D20" s="2">
        <f>C20*1.2</f>
        <v>3345.909245293296</v>
      </c>
    </row>
    <row r="21" spans="2:10">
      <c r="D21" s="2"/>
    </row>
    <row r="22" spans="2:10">
      <c r="B22" s="1">
        <v>9.1382390496589597E-4</v>
      </c>
      <c r="C22" s="1">
        <f t="shared" si="1"/>
        <v>913.82390496589596</v>
      </c>
      <c r="D22" s="2">
        <f t="shared" ref="D22:D23" si="2">C22*1.2</f>
        <v>1096.5886859590751</v>
      </c>
    </row>
    <row r="23" spans="2:10">
      <c r="B23" s="1">
        <v>2.41164936758222E-3</v>
      </c>
      <c r="C23" s="1">
        <f t="shared" si="1"/>
        <v>2411.6493675822198</v>
      </c>
      <c r="D23" s="2">
        <f t="shared" si="2"/>
        <v>2893.9792410986638</v>
      </c>
    </row>
    <row r="26" spans="2:10">
      <c r="B26" s="2">
        <f t="shared" ref="B26:D27" si="3">B2/1000</f>
        <v>-578.57806773925097</v>
      </c>
      <c r="C26" s="2">
        <f t="shared" si="3"/>
        <v>-61.472148571630804</v>
      </c>
      <c r="D26" s="2">
        <f t="shared" si="3"/>
        <v>-213.49666517815405</v>
      </c>
      <c r="E26" s="2">
        <f>E2*1000</f>
        <v>154.1353518</v>
      </c>
      <c r="F26" s="2">
        <f>F2/1000</f>
        <v>-792.07473291740496</v>
      </c>
      <c r="G26" s="2">
        <f>G2*1000</f>
        <v>-3.800818011500334</v>
      </c>
    </row>
    <row r="27" spans="2:10">
      <c r="B27" s="2">
        <f t="shared" si="3"/>
        <v>-535.25617903937507</v>
      </c>
      <c r="C27" s="2">
        <f t="shared" si="3"/>
        <v>-50.427991954833296</v>
      </c>
      <c r="D27" s="2">
        <f t="shared" si="3"/>
        <v>-207.90667006463315</v>
      </c>
      <c r="E27" s="2">
        <f>E3*1000</f>
        <v>99.734639400000006</v>
      </c>
      <c r="F27" s="2">
        <f>F3/1000</f>
        <v>-327.34950897474192</v>
      </c>
      <c r="G27" s="2">
        <f>G3*1000</f>
        <v>-2.1179779255956834</v>
      </c>
    </row>
    <row r="31" spans="2:10">
      <c r="B31" s="1">
        <v>-644597.64542911702</v>
      </c>
      <c r="C31" s="1">
        <v>-666373.92692068603</v>
      </c>
      <c r="D31" s="1">
        <v>-743204.364653136</v>
      </c>
      <c r="E31" s="1">
        <v>-826628.57413316704</v>
      </c>
      <c r="F31" s="1">
        <v>-930532.94290896005</v>
      </c>
      <c r="G31" s="1">
        <v>-1062907.9233786699</v>
      </c>
      <c r="H31" s="1">
        <v>-1236260.4356134201</v>
      </c>
      <c r="I31" s="1">
        <v>-1471159.73353887</v>
      </c>
      <c r="J31" s="1">
        <v>-1803583.5817980999</v>
      </c>
    </row>
    <row r="32" spans="2:10">
      <c r="B32" s="1">
        <v>-450510.53537908202</v>
      </c>
      <c r="C32" s="1">
        <v>-461042.21516364999</v>
      </c>
      <c r="D32" s="1">
        <v>-497051.084846424</v>
      </c>
      <c r="E32" s="1">
        <v>-534327.75432130997</v>
      </c>
      <c r="F32" s="1">
        <v>-578456.56189649703</v>
      </c>
      <c r="G32" s="1">
        <v>-631517.61452955799</v>
      </c>
      <c r="H32" s="1">
        <v>-696527.35282564303</v>
      </c>
      <c r="I32" s="1">
        <v>-778031.97017702297</v>
      </c>
      <c r="J32" s="1">
        <v>-883217.36733335897</v>
      </c>
    </row>
    <row r="33" spans="2:10">
      <c r="B33" s="1">
        <v>-344151.59884085797</v>
      </c>
      <c r="C33" s="1">
        <v>-351218.587515013</v>
      </c>
      <c r="D33" s="1">
        <v>-375034.90015676297</v>
      </c>
      <c r="E33" s="1">
        <v>-399122.54118420399</v>
      </c>
      <c r="F33" s="1">
        <v>-426887.46543286397</v>
      </c>
      <c r="G33" s="1">
        <v>-459187.34315635602</v>
      </c>
      <c r="H33" s="1">
        <v>-497131.77450162702</v>
      </c>
      <c r="I33" s="1">
        <v>-542142.26638331194</v>
      </c>
      <c r="J33" s="1">
        <v>-595960.29610759194</v>
      </c>
    </row>
    <row r="34" spans="2:10">
      <c r="B34" s="1">
        <v>-69726.857088375997</v>
      </c>
      <c r="C34" s="1">
        <v>-66049.634243708104</v>
      </c>
      <c r="D34" s="1">
        <v>-51597.497479338097</v>
      </c>
      <c r="E34" s="1">
        <v>-33559.561830917803</v>
      </c>
      <c r="F34" s="1">
        <v>-8134.7220003595603</v>
      </c>
      <c r="G34" s="1">
        <v>28322.582233108002</v>
      </c>
      <c r="H34" s="1">
        <v>81826.603472896095</v>
      </c>
      <c r="I34" s="1">
        <v>162802.28778981199</v>
      </c>
      <c r="J34" s="1">
        <v>290469.549452156</v>
      </c>
    </row>
    <row r="36" spans="2:10">
      <c r="B36" s="2">
        <f>B31/1000</f>
        <v>-644.59764542911705</v>
      </c>
      <c r="C36" s="2">
        <f t="shared" ref="C36:J36" si="4">C31/1000</f>
        <v>-666.37392692068602</v>
      </c>
      <c r="D36" s="2">
        <f t="shared" si="4"/>
        <v>-743.20436465313605</v>
      </c>
      <c r="E36" s="2">
        <f t="shared" si="4"/>
        <v>-826.62857413316704</v>
      </c>
      <c r="F36" s="2">
        <f t="shared" si="4"/>
        <v>-930.53294290896008</v>
      </c>
      <c r="G36" s="2">
        <f t="shared" si="4"/>
        <v>-1062.9079233786699</v>
      </c>
      <c r="H36" s="2">
        <f t="shared" si="4"/>
        <v>-1236.26043561342</v>
      </c>
      <c r="I36" s="2">
        <f t="shared" si="4"/>
        <v>-1471.1597335388701</v>
      </c>
      <c r="J36" s="2">
        <f t="shared" si="4"/>
        <v>-1803.5835817980999</v>
      </c>
    </row>
    <row r="37" spans="2:10">
      <c r="B37" s="2">
        <f t="shared" ref="B37:J39" si="5">B32/1000</f>
        <v>-450.510535379082</v>
      </c>
      <c r="C37" s="2">
        <f t="shared" si="5"/>
        <v>-461.04221516364998</v>
      </c>
      <c r="D37" s="2">
        <f t="shared" si="5"/>
        <v>-497.05108484642398</v>
      </c>
      <c r="E37" s="2">
        <f t="shared" si="5"/>
        <v>-534.32775432130995</v>
      </c>
      <c r="F37" s="2">
        <f t="shared" si="5"/>
        <v>-578.45656189649708</v>
      </c>
      <c r="G37" s="2">
        <f t="shared" si="5"/>
        <v>-631.51761452955805</v>
      </c>
      <c r="H37" s="2">
        <f t="shared" si="5"/>
        <v>-696.52735282564299</v>
      </c>
      <c r="I37" s="2">
        <f t="shared" si="5"/>
        <v>-778.03197017702303</v>
      </c>
      <c r="J37" s="2">
        <f t="shared" si="5"/>
        <v>-883.21736733335899</v>
      </c>
    </row>
    <row r="38" spans="2:10">
      <c r="B38" s="2">
        <f t="shared" si="5"/>
        <v>-344.15159884085796</v>
      </c>
      <c r="C38" s="2">
        <f t="shared" si="5"/>
        <v>-351.21858751501298</v>
      </c>
      <c r="D38" s="2">
        <f t="shared" si="5"/>
        <v>-375.034900156763</v>
      </c>
      <c r="E38" s="2">
        <f t="shared" si="5"/>
        <v>-399.12254118420401</v>
      </c>
      <c r="F38" s="2">
        <f t="shared" si="5"/>
        <v>-426.88746543286396</v>
      </c>
      <c r="G38" s="2">
        <f t="shared" si="5"/>
        <v>-459.18734315635601</v>
      </c>
      <c r="H38" s="2">
        <f t="shared" si="5"/>
        <v>-497.13177450162704</v>
      </c>
      <c r="I38" s="2">
        <f t="shared" si="5"/>
        <v>-542.14226638331195</v>
      </c>
      <c r="J38" s="2">
        <f t="shared" si="5"/>
        <v>-595.96029610759194</v>
      </c>
    </row>
    <row r="39" spans="2:10">
      <c r="B39" s="2">
        <f t="shared" si="5"/>
        <v>-69.726857088375993</v>
      </c>
      <c r="C39" s="2">
        <f t="shared" si="5"/>
        <v>-66.049634243708098</v>
      </c>
      <c r="D39" s="2">
        <f t="shared" si="5"/>
        <v>-51.597497479338095</v>
      </c>
      <c r="E39" s="2">
        <f t="shared" si="5"/>
        <v>-33.559561830917801</v>
      </c>
      <c r="F39" s="2">
        <f t="shared" si="5"/>
        <v>-8.1347220003595595</v>
      </c>
      <c r="G39" s="2">
        <f t="shared" si="5"/>
        <v>28.322582233108001</v>
      </c>
      <c r="H39" s="2">
        <f t="shared" si="5"/>
        <v>81.826603472896096</v>
      </c>
      <c r="I39" s="2">
        <f t="shared" si="5"/>
        <v>162.802287789812</v>
      </c>
      <c r="J39" s="2">
        <f t="shared" si="5"/>
        <v>290.469549452156</v>
      </c>
    </row>
    <row r="42" spans="2:10">
      <c r="B42" s="1">
        <v>3580806.9497639001</v>
      </c>
      <c r="C42" s="1">
        <v>3232853.23972145</v>
      </c>
      <c r="D42" s="1">
        <v>2280620.7803687798</v>
      </c>
      <c r="E42" s="1">
        <v>1587951.1491960301</v>
      </c>
      <c r="F42" s="1">
        <v>1029249.49706994</v>
      </c>
      <c r="G42" s="1">
        <v>601757.576052299</v>
      </c>
      <c r="H42" s="1">
        <v>299112.94574080099</v>
      </c>
      <c r="I42" s="1">
        <v>110659.998769171</v>
      </c>
      <c r="J42" s="1">
        <v>19927.626059052</v>
      </c>
    </row>
    <row r="43" spans="2:10">
      <c r="B43" s="1">
        <v>-204233.58085450201</v>
      </c>
      <c r="C43" s="1">
        <v>-192827.430381229</v>
      </c>
      <c r="D43" s="1">
        <v>-158183.83339253199</v>
      </c>
      <c r="E43" s="1">
        <v>-128496.987550834</v>
      </c>
      <c r="F43" s="1">
        <v>-99944.228041517999</v>
      </c>
      <c r="G43" s="1">
        <v>-73041.323529783607</v>
      </c>
      <c r="H43" s="1">
        <v>-48408.431814301999</v>
      </c>
      <c r="I43" s="1">
        <v>-26863.817236600898</v>
      </c>
      <c r="J43" s="1">
        <v>-9675.2595402854804</v>
      </c>
    </row>
    <row r="44" spans="2:10">
      <c r="B44" s="1">
        <v>-65108.356216659398</v>
      </c>
      <c r="C44" s="1">
        <v>-61472.148571630802</v>
      </c>
      <c r="D44" s="1">
        <v>-50427.991954833298</v>
      </c>
      <c r="E44" s="1">
        <v>-40964.015825524497</v>
      </c>
      <c r="F44" s="1">
        <v>-31861.579148249799</v>
      </c>
      <c r="G44" s="1">
        <v>-23285.1056668362</v>
      </c>
      <c r="H44" s="1">
        <v>-15432.2977116129</v>
      </c>
      <c r="I44" s="1">
        <v>-8564.0127086930406</v>
      </c>
      <c r="J44" s="1">
        <v>-3084.41071248863</v>
      </c>
    </row>
    <row r="46" spans="2:10">
      <c r="B46" s="2">
        <f>B42/1000</f>
        <v>3580.8069497639003</v>
      </c>
      <c r="C46" s="2">
        <f t="shared" ref="C46:J46" si="6">C42/1000</f>
        <v>3232.8532397214499</v>
      </c>
      <c r="D46" s="2">
        <f t="shared" si="6"/>
        <v>2280.6207803687798</v>
      </c>
      <c r="E46" s="2">
        <f t="shared" si="6"/>
        <v>1587.9511491960302</v>
      </c>
      <c r="F46" s="2">
        <f t="shared" si="6"/>
        <v>1029.2494970699399</v>
      </c>
      <c r="G46" s="2">
        <f t="shared" si="6"/>
        <v>601.75757605229899</v>
      </c>
      <c r="H46" s="2">
        <f t="shared" si="6"/>
        <v>299.11294574080097</v>
      </c>
      <c r="I46" s="2">
        <f t="shared" si="6"/>
        <v>110.659998769171</v>
      </c>
      <c r="J46" s="2">
        <f t="shared" si="6"/>
        <v>19.927626059051999</v>
      </c>
    </row>
    <row r="47" spans="2:10">
      <c r="B47" s="2">
        <f t="shared" ref="B47:J48" si="7">B43/1000</f>
        <v>-204.23358085450201</v>
      </c>
      <c r="C47" s="2">
        <f t="shared" si="7"/>
        <v>-192.82743038122899</v>
      </c>
      <c r="D47" s="2">
        <f t="shared" si="7"/>
        <v>-158.18383339253199</v>
      </c>
      <c r="E47" s="2">
        <f t="shared" si="7"/>
        <v>-128.49698755083401</v>
      </c>
      <c r="F47" s="2">
        <f t="shared" si="7"/>
        <v>-99.944228041518002</v>
      </c>
      <c r="G47" s="2">
        <f t="shared" si="7"/>
        <v>-73.041323529783611</v>
      </c>
      <c r="H47" s="2">
        <f t="shared" si="7"/>
        <v>-48.408431814301998</v>
      </c>
      <c r="I47" s="2">
        <f t="shared" si="7"/>
        <v>-26.863817236600898</v>
      </c>
      <c r="J47" s="2">
        <f t="shared" si="7"/>
        <v>-9.6752595402854809</v>
      </c>
    </row>
    <row r="48" spans="2:10">
      <c r="B48" s="2">
        <f t="shared" si="7"/>
        <v>-65.108356216659402</v>
      </c>
      <c r="C48" s="2">
        <f t="shared" si="7"/>
        <v>-61.472148571630804</v>
      </c>
      <c r="D48" s="2">
        <f t="shared" si="7"/>
        <v>-50.427991954833296</v>
      </c>
      <c r="E48" s="2">
        <f t="shared" si="7"/>
        <v>-40.964015825524498</v>
      </c>
      <c r="F48" s="2">
        <f t="shared" si="7"/>
        <v>-31.861579148249799</v>
      </c>
      <c r="G48" s="2">
        <f t="shared" si="7"/>
        <v>-23.285105666836198</v>
      </c>
      <c r="H48" s="2">
        <f t="shared" si="7"/>
        <v>-15.4322977116129</v>
      </c>
      <c r="I48" s="2">
        <f t="shared" si="7"/>
        <v>-8.5640127086930402</v>
      </c>
      <c r="J48" s="2">
        <f t="shared" si="7"/>
        <v>-3.08441071248863</v>
      </c>
    </row>
    <row r="50" spans="2:10">
      <c r="B50" s="1">
        <v>2.9539522412229198E-3</v>
      </c>
      <c r="C50" s="1">
        <v>2.88228822422838E-3</v>
      </c>
      <c r="D50" s="1">
        <v>2.6524220730751698E-3</v>
      </c>
      <c r="E50" s="1">
        <v>2.4361823658958898E-3</v>
      </c>
      <c r="F50" s="1">
        <v>2.2036806909912299E-3</v>
      </c>
      <c r="G50" s="1">
        <v>1.95071810034065E-3</v>
      </c>
      <c r="H50" s="1">
        <v>1.6698255567514E-3</v>
      </c>
      <c r="I50" s="1">
        <v>1.3458009057243799E-3</v>
      </c>
      <c r="J50" s="1">
        <v>9.3795931323960205E-4</v>
      </c>
    </row>
    <row r="51" spans="2:10">
      <c r="B51" s="1">
        <v>2.79705498164117E-3</v>
      </c>
      <c r="C51" s="1">
        <v>2.7195825712068898E-3</v>
      </c>
      <c r="D51" s="1">
        <v>2.4732820997088599E-3</v>
      </c>
      <c r="E51" s="1">
        <v>2.2448703813748201E-3</v>
      </c>
      <c r="F51" s="1">
        <v>2.00325491116606E-3</v>
      </c>
      <c r="G51" s="1">
        <v>1.74567596119493E-3</v>
      </c>
      <c r="H51" s="1">
        <v>1.46707230650655E-3</v>
      </c>
      <c r="I51" s="1">
        <v>1.15679563172088E-3</v>
      </c>
      <c r="J51" s="1">
        <v>7.8511764239673303E-4</v>
      </c>
    </row>
    <row r="52" spans="2:10">
      <c r="B52" s="1">
        <v>2.2742353046190399E-3</v>
      </c>
      <c r="C52" s="1">
        <v>2.2090204777280701E-3</v>
      </c>
      <c r="D52" s="1">
        <v>2.0019972781784899E-3</v>
      </c>
      <c r="E52" s="1">
        <v>1.81049494987019E-3</v>
      </c>
      <c r="F52" s="1">
        <v>1.6085560675402101E-3</v>
      </c>
      <c r="G52" s="1">
        <v>1.3942014667852501E-3</v>
      </c>
      <c r="H52" s="1">
        <v>1.1637969642238699E-3</v>
      </c>
      <c r="I52" s="1">
        <v>9.0967010033323305E-4</v>
      </c>
      <c r="J52" s="1">
        <v>6.10174554074909E-4</v>
      </c>
    </row>
    <row r="53" spans="2:10">
      <c r="B53" s="1">
        <v>9.6547223857851002E-4</v>
      </c>
      <c r="C53" s="1">
        <v>9.0600143425524095E-4</v>
      </c>
      <c r="D53" s="1">
        <v>7.00665779550905E-4</v>
      </c>
      <c r="E53" s="1">
        <v>4.4783448013723301E-4</v>
      </c>
      <c r="F53" s="1">
        <v>4.2656712621097303E-4</v>
      </c>
      <c r="G53" s="1">
        <v>5.4792990156848497E-4</v>
      </c>
      <c r="H53" s="1">
        <v>5.6509805793304398E-4</v>
      </c>
      <c r="I53" s="1">
        <v>5.1898008366683599E-4</v>
      </c>
      <c r="J53" s="1">
        <v>4.0128870932709502E-4</v>
      </c>
    </row>
    <row r="55" spans="2:10">
      <c r="B55" s="4">
        <f>B50*1000</f>
        <v>2.95395224122292</v>
      </c>
      <c r="C55" s="4">
        <f t="shared" ref="C55:J55" si="8">C50*1000</f>
        <v>2.8822882242283798</v>
      </c>
      <c r="D55" s="4">
        <f t="shared" si="8"/>
        <v>2.65242207307517</v>
      </c>
      <c r="E55" s="4">
        <f t="shared" si="8"/>
        <v>2.4361823658958897</v>
      </c>
      <c r="F55" s="4">
        <f t="shared" si="8"/>
        <v>2.2036806909912299</v>
      </c>
      <c r="G55" s="4">
        <f t="shared" si="8"/>
        <v>1.95071810034065</v>
      </c>
      <c r="H55" s="4">
        <f t="shared" si="8"/>
        <v>1.6698255567514</v>
      </c>
      <c r="I55" s="4">
        <f t="shared" si="8"/>
        <v>1.3458009057243798</v>
      </c>
      <c r="J55" s="4">
        <f t="shared" si="8"/>
        <v>0.93795931323960202</v>
      </c>
    </row>
    <row r="56" spans="2:10">
      <c r="B56" s="4">
        <f t="shared" ref="B56:J58" si="9">B51*1000</f>
        <v>2.7970549816411698</v>
      </c>
      <c r="C56" s="4">
        <f t="shared" si="9"/>
        <v>2.7195825712068897</v>
      </c>
      <c r="D56" s="4">
        <f t="shared" si="9"/>
        <v>2.47328209970886</v>
      </c>
      <c r="E56" s="4">
        <f t="shared" si="9"/>
        <v>2.2448703813748203</v>
      </c>
      <c r="F56" s="4">
        <f t="shared" si="9"/>
        <v>2.00325491116606</v>
      </c>
      <c r="G56" s="4">
        <f t="shared" si="9"/>
        <v>1.74567596119493</v>
      </c>
      <c r="H56" s="4">
        <f t="shared" si="9"/>
        <v>1.4670723065065501</v>
      </c>
      <c r="I56" s="4">
        <f t="shared" si="9"/>
        <v>1.1567956317208801</v>
      </c>
      <c r="J56" s="4">
        <f t="shared" si="9"/>
        <v>0.78511764239673298</v>
      </c>
    </row>
    <row r="57" spans="2:10">
      <c r="B57" s="4">
        <f t="shared" si="9"/>
        <v>2.2742353046190398</v>
      </c>
      <c r="C57" s="4">
        <f t="shared" si="9"/>
        <v>2.2090204777280702</v>
      </c>
      <c r="D57" s="4">
        <f t="shared" si="9"/>
        <v>2.0019972781784898</v>
      </c>
      <c r="E57" s="4">
        <f t="shared" si="9"/>
        <v>1.8104949498701901</v>
      </c>
      <c r="F57" s="4">
        <f t="shared" si="9"/>
        <v>1.6085560675402102</v>
      </c>
      <c r="G57" s="4">
        <f t="shared" si="9"/>
        <v>1.39420146678525</v>
      </c>
      <c r="H57" s="4">
        <f t="shared" si="9"/>
        <v>1.1637969642238699</v>
      </c>
      <c r="I57" s="4">
        <f t="shared" si="9"/>
        <v>0.90967010033323303</v>
      </c>
      <c r="J57" s="4">
        <f t="shared" si="9"/>
        <v>0.61017455407490906</v>
      </c>
    </row>
    <row r="58" spans="2:10">
      <c r="B58" s="4">
        <f t="shared" si="9"/>
        <v>0.96547223857851006</v>
      </c>
      <c r="C58" s="4">
        <f t="shared" si="9"/>
        <v>0.90600143425524093</v>
      </c>
      <c r="D58" s="4">
        <f t="shared" si="9"/>
        <v>0.70066577955090503</v>
      </c>
      <c r="E58" s="4">
        <f t="shared" si="9"/>
        <v>0.44783448013723304</v>
      </c>
      <c r="F58" s="4">
        <f t="shared" si="9"/>
        <v>0.42656712621097304</v>
      </c>
      <c r="G58" s="4">
        <f t="shared" si="9"/>
        <v>0.54792990156848498</v>
      </c>
      <c r="H58" s="4">
        <f t="shared" si="9"/>
        <v>0.56509805793304402</v>
      </c>
      <c r="I58" s="4">
        <f t="shared" si="9"/>
        <v>0.51898008366683601</v>
      </c>
      <c r="J58" s="4">
        <f t="shared" si="9"/>
        <v>0.40128870932709504</v>
      </c>
    </row>
    <row r="61" spans="2:10">
      <c r="B61" s="1">
        <v>1.91471465209518E-3</v>
      </c>
      <c r="C61" s="1">
        <v>2.7630514288052798E-3</v>
      </c>
      <c r="D61" s="1">
        <v>2.319296372687E-3</v>
      </c>
      <c r="E61" s="1">
        <v>2.1124787432417499E-3</v>
      </c>
      <c r="F61" s="1">
        <v>1.8832899336706399E-3</v>
      </c>
      <c r="G61" s="1">
        <v>1.62695988650036E-3</v>
      </c>
      <c r="H61" s="1">
        <v>1.33621800151586E-3</v>
      </c>
      <c r="I61" s="1">
        <v>9.9893258160356295E-4</v>
      </c>
      <c r="J61" s="1">
        <v>5.9075408577228595E-4</v>
      </c>
    </row>
    <row r="62" spans="2:10">
      <c r="B62" s="1">
        <v>2.1399751994005001E-3</v>
      </c>
      <c r="C62" s="1">
        <v>2.8674148389325502E-3</v>
      </c>
      <c r="D62" s="1">
        <v>2.4068986793346599E-3</v>
      </c>
      <c r="E62" s="1">
        <v>2.1922693266408499E-3</v>
      </c>
      <c r="F62" s="1">
        <v>1.9544238104009801E-3</v>
      </c>
      <c r="G62" s="1">
        <v>1.6884119029649601E-3</v>
      </c>
      <c r="H62" s="1">
        <v>1.3866883857648999E-3</v>
      </c>
      <c r="I62" s="1">
        <v>1.03666333450108E-3</v>
      </c>
      <c r="J62" s="1">
        <v>6.1306749995454599E-4</v>
      </c>
    </row>
    <row r="63" spans="2:10">
      <c r="B63" s="1">
        <v>1.80208437844252E-3</v>
      </c>
      <c r="C63" s="1">
        <v>2.7077755075457901E-3</v>
      </c>
      <c r="D63" s="1">
        <v>2.27289794436332E-3</v>
      </c>
      <c r="E63" s="1">
        <v>2.0702177822417402E-3</v>
      </c>
      <c r="F63" s="1">
        <v>1.84561398417614E-3</v>
      </c>
      <c r="G63" s="1">
        <v>1.5944119195530301E-3</v>
      </c>
      <c r="H63" s="1">
        <v>1.3094864393497401E-3</v>
      </c>
      <c r="I63" s="1">
        <v>9.7894854578410291E-4</v>
      </c>
      <c r="J63" s="1">
        <v>5.7893581992734297E-4</v>
      </c>
    </row>
    <row r="64" spans="2:10">
      <c r="B64" s="1">
        <v>1.2389330101792401E-3</v>
      </c>
      <c r="C64" s="1">
        <v>2.3898476888752399E-3</v>
      </c>
      <c r="D64" s="1">
        <v>2.0060303685622699E-3</v>
      </c>
      <c r="E64" s="1">
        <v>1.82714747532488E-3</v>
      </c>
      <c r="F64" s="1">
        <v>1.6289150641726801E-3</v>
      </c>
      <c r="G64" s="1">
        <v>1.40720736650452E-3</v>
      </c>
      <c r="H64" s="1">
        <v>1.1557358178226E-3</v>
      </c>
      <c r="I64" s="1">
        <v>8.6400734224469403E-4</v>
      </c>
      <c r="J64" s="1">
        <v>5.1096127703528099E-4</v>
      </c>
    </row>
    <row r="66" spans="2:10">
      <c r="B66" s="1">
        <v>1.1406810693332999E-3</v>
      </c>
      <c r="C66" s="1">
        <v>1.0574982431224801E-3</v>
      </c>
      <c r="D66" s="1">
        <v>8.1280948796968197E-4</v>
      </c>
      <c r="E66" s="1">
        <v>6.1418196692086E-4</v>
      </c>
      <c r="F66" s="1">
        <v>4.3518265098751801E-4</v>
      </c>
      <c r="G66" s="1">
        <v>2.8057602243358802E-4</v>
      </c>
      <c r="H66" s="1">
        <v>1.5543612936240101E-4</v>
      </c>
      <c r="I66" s="7">
        <v>6.4942432806155094E-5</v>
      </c>
      <c r="J66" s="7">
        <v>1.34319856810343E-5</v>
      </c>
    </row>
    <row r="67" spans="2:10">
      <c r="B67" s="1">
        <v>1.27487884219604E-3</v>
      </c>
      <c r="C67" s="1">
        <v>1.18190980113689E-3</v>
      </c>
      <c r="D67" s="1">
        <v>9.0843413361317397E-4</v>
      </c>
      <c r="E67" s="1">
        <v>6.8643866891155E-4</v>
      </c>
      <c r="F67" s="1">
        <v>4.8638060992722598E-4</v>
      </c>
      <c r="G67" s="1">
        <v>3.1358496624930398E-4</v>
      </c>
      <c r="H67" s="1">
        <v>1.7372273281680099E-4</v>
      </c>
      <c r="I67" s="7">
        <v>7.2582719018643904E-5</v>
      </c>
      <c r="J67" s="7">
        <v>1.50122192905677E-5</v>
      </c>
    </row>
    <row r="68" spans="2:10">
      <c r="B68" s="1">
        <v>1.0735821829019299E-3</v>
      </c>
      <c r="C68" s="1">
        <v>9.9529246411527708E-4</v>
      </c>
      <c r="D68" s="1">
        <v>7.6499716514793602E-4</v>
      </c>
      <c r="E68" s="1">
        <v>5.7805361592551505E-4</v>
      </c>
      <c r="F68" s="1">
        <v>4.09583671517664E-4</v>
      </c>
      <c r="G68" s="1">
        <v>2.6407155052572901E-4</v>
      </c>
      <c r="H68" s="1">
        <v>1.46292827635201E-4</v>
      </c>
      <c r="I68" s="7">
        <v>6.1122289699910696E-5</v>
      </c>
      <c r="J68" s="7">
        <v>1.2641868876267501E-5</v>
      </c>
    </row>
    <row r="69" spans="2:10">
      <c r="B69" s="1">
        <v>7.3808775074507603E-4</v>
      </c>
      <c r="C69" s="1">
        <v>6.8426356907925296E-4</v>
      </c>
      <c r="D69" s="1">
        <v>5.2593555103920596E-4</v>
      </c>
      <c r="E69" s="1">
        <v>3.9741186094879199E-4</v>
      </c>
      <c r="F69" s="1">
        <v>2.8158877416839398E-4</v>
      </c>
      <c r="G69" s="1">
        <v>1.8154919098643899E-4</v>
      </c>
      <c r="H69" s="1">
        <v>1.00576318999201E-4</v>
      </c>
      <c r="I69" s="7">
        <v>4.2021574168688597E-5</v>
      </c>
      <c r="J69" s="7">
        <v>8.6912848524339297E-6</v>
      </c>
    </row>
    <row r="71" spans="2:10">
      <c r="B71" s="1">
        <v>1.91471465209518E-3</v>
      </c>
      <c r="C71" s="1">
        <v>2.7630514288052798E-3</v>
      </c>
      <c r="D71" s="1">
        <v>2.319296372687E-3</v>
      </c>
      <c r="E71" s="1">
        <v>2.1124787432417499E-3</v>
      </c>
      <c r="F71" s="1">
        <v>1.8832899336706399E-3</v>
      </c>
      <c r="G71" s="1">
        <v>1.62695988650036E-3</v>
      </c>
      <c r="H71" s="1">
        <v>1.33621800151586E-3</v>
      </c>
      <c r="I71" s="1">
        <v>9.9893258160356295E-4</v>
      </c>
      <c r="J71" s="1">
        <v>5.9075408577228595E-4</v>
      </c>
    </row>
    <row r="72" spans="2:10">
      <c r="B72" s="1">
        <v>1.1406810693332999E-3</v>
      </c>
      <c r="C72" s="1">
        <v>1.0574982431224801E-3</v>
      </c>
      <c r="D72" s="1">
        <v>8.1280948796968197E-4</v>
      </c>
      <c r="E72" s="1">
        <v>6.1418196692086E-4</v>
      </c>
      <c r="F72" s="1">
        <v>4.3518265098751801E-4</v>
      </c>
      <c r="G72" s="1">
        <v>2.8057602243358802E-4</v>
      </c>
      <c r="H72" s="1">
        <v>1.5543612936240101E-4</v>
      </c>
      <c r="I72" s="7">
        <v>6.4942432806155094E-5</v>
      </c>
      <c r="J72" s="7">
        <v>1.34319856810343E-5</v>
      </c>
    </row>
    <row r="73" spans="2:10">
      <c r="B73" s="1">
        <v>2.1399751994005001E-3</v>
      </c>
      <c r="C73" s="1">
        <v>2.8674148389325502E-3</v>
      </c>
      <c r="D73" s="1">
        <v>2.4068986793346599E-3</v>
      </c>
      <c r="E73" s="1">
        <v>2.1922693266408499E-3</v>
      </c>
      <c r="F73" s="1">
        <v>1.9544238104009801E-3</v>
      </c>
      <c r="G73" s="1">
        <v>1.6884119029649601E-3</v>
      </c>
      <c r="H73" s="1">
        <v>1.3866883857648999E-3</v>
      </c>
      <c r="I73" s="1">
        <v>1.03666333450108E-3</v>
      </c>
      <c r="J73" s="1">
        <v>6.1306749995454599E-4</v>
      </c>
    </row>
    <row r="74" spans="2:10">
      <c r="B74" s="1">
        <v>1.27487884219604E-3</v>
      </c>
      <c r="C74" s="1">
        <v>1.18190980113689E-3</v>
      </c>
      <c r="D74" s="1">
        <v>9.0843413361317397E-4</v>
      </c>
      <c r="E74" s="1">
        <v>6.8643866891155E-4</v>
      </c>
      <c r="F74" s="1">
        <v>4.8638060992722598E-4</v>
      </c>
      <c r="G74" s="1">
        <v>3.1358496624930398E-4</v>
      </c>
      <c r="H74" s="1">
        <v>1.7372273281680099E-4</v>
      </c>
      <c r="I74" s="7">
        <v>7.2582719018643904E-5</v>
      </c>
      <c r="J74" s="7">
        <v>1.50122192905677E-5</v>
      </c>
    </row>
    <row r="75" spans="2:10">
      <c r="B75" s="1">
        <v>1.80208437844252E-3</v>
      </c>
      <c r="C75" s="1">
        <v>2.7077755075457901E-3</v>
      </c>
      <c r="D75" s="1">
        <v>2.27289794436332E-3</v>
      </c>
      <c r="E75" s="1">
        <v>2.0702177822417402E-3</v>
      </c>
      <c r="F75" s="1">
        <v>1.84561398417614E-3</v>
      </c>
      <c r="G75" s="1">
        <v>1.5944119195530301E-3</v>
      </c>
      <c r="H75" s="1">
        <v>1.3094864393497401E-3</v>
      </c>
      <c r="I75" s="1">
        <v>9.7894854578410291E-4</v>
      </c>
      <c r="J75" s="1">
        <v>5.7893581992734297E-4</v>
      </c>
    </row>
    <row r="76" spans="2:10">
      <c r="B76" s="1">
        <v>1.0735821829019299E-3</v>
      </c>
      <c r="C76" s="1">
        <v>9.9529246411527708E-4</v>
      </c>
      <c r="D76" s="1">
        <v>7.6499716514793602E-4</v>
      </c>
      <c r="E76" s="1">
        <v>5.7805361592551505E-4</v>
      </c>
      <c r="F76" s="1">
        <v>4.09583671517664E-4</v>
      </c>
      <c r="G76" s="1">
        <v>2.6407155052572901E-4</v>
      </c>
      <c r="H76" s="1">
        <v>1.46292827635201E-4</v>
      </c>
      <c r="I76" s="7">
        <v>6.1122289699910696E-5</v>
      </c>
      <c r="J76" s="7">
        <v>1.2641868876267501E-5</v>
      </c>
    </row>
    <row r="77" spans="2:10">
      <c r="B77" s="1">
        <v>1.2389330101792401E-3</v>
      </c>
      <c r="C77" s="1">
        <v>2.3898476888752399E-3</v>
      </c>
      <c r="D77" s="1">
        <v>2.0060303685622699E-3</v>
      </c>
      <c r="E77" s="1">
        <v>1.82714747532488E-3</v>
      </c>
      <c r="F77" s="1">
        <v>1.6289150641726801E-3</v>
      </c>
      <c r="G77" s="1">
        <v>1.40720736650452E-3</v>
      </c>
      <c r="H77" s="1">
        <v>1.1557358178226E-3</v>
      </c>
      <c r="I77" s="1">
        <v>8.6400734224469403E-4</v>
      </c>
      <c r="J77" s="1">
        <v>5.1096127703528099E-4</v>
      </c>
    </row>
    <row r="78" spans="2:10">
      <c r="B78" s="1">
        <v>7.3808775074507603E-4</v>
      </c>
      <c r="C78" s="1">
        <v>6.8426356907925296E-4</v>
      </c>
      <c r="D78" s="1">
        <v>5.2593555103920596E-4</v>
      </c>
      <c r="E78" s="1">
        <v>3.9741186094879199E-4</v>
      </c>
      <c r="F78" s="1">
        <v>2.8158877416839398E-4</v>
      </c>
      <c r="G78" s="1">
        <v>1.8154919098643899E-4</v>
      </c>
      <c r="H78" s="1">
        <v>1.00576318999201E-4</v>
      </c>
      <c r="I78" s="7">
        <v>4.2021574168688597E-5</v>
      </c>
      <c r="J78" s="7">
        <v>8.6912848524339297E-6</v>
      </c>
    </row>
    <row r="80" spans="2:10">
      <c r="B80" s="2">
        <f>B71*1000000</f>
        <v>1914.7146520951801</v>
      </c>
      <c r="C80" s="2">
        <f t="shared" ref="C80:J80" si="10">C71*1000000</f>
        <v>2763.05142880528</v>
      </c>
      <c r="D80" s="2">
        <f t="shared" si="10"/>
        <v>2319.2963726869998</v>
      </c>
      <c r="E80" s="2">
        <f t="shared" si="10"/>
        <v>2112.4787432417497</v>
      </c>
      <c r="F80" s="2">
        <f t="shared" si="10"/>
        <v>1883.28993367064</v>
      </c>
      <c r="G80" s="2">
        <f t="shared" si="10"/>
        <v>1626.95988650036</v>
      </c>
      <c r="H80" s="2">
        <f t="shared" si="10"/>
        <v>1336.2180015158601</v>
      </c>
      <c r="I80" s="2">
        <f t="shared" si="10"/>
        <v>998.93258160356299</v>
      </c>
      <c r="J80" s="2">
        <f t="shared" si="10"/>
        <v>590.75408577228598</v>
      </c>
    </row>
    <row r="81" spans="2:10">
      <c r="B81" s="2">
        <f t="shared" ref="B81:J87" si="11">B72*1000000</f>
        <v>1140.6810693333</v>
      </c>
      <c r="C81" s="2">
        <f t="shared" si="11"/>
        <v>1057.4982431224801</v>
      </c>
      <c r="D81" s="2">
        <f t="shared" si="11"/>
        <v>812.80948796968198</v>
      </c>
      <c r="E81" s="2">
        <f t="shared" si="11"/>
        <v>614.18196692085996</v>
      </c>
      <c r="F81" s="2">
        <f t="shared" si="11"/>
        <v>435.182650987518</v>
      </c>
      <c r="G81" s="2">
        <f t="shared" si="11"/>
        <v>280.57602243358804</v>
      </c>
      <c r="H81" s="2">
        <f t="shared" si="11"/>
        <v>155.436129362401</v>
      </c>
      <c r="I81" s="2">
        <f t="shared" si="11"/>
        <v>64.942432806155097</v>
      </c>
      <c r="J81" s="2">
        <f t="shared" si="11"/>
        <v>13.4319856810343</v>
      </c>
    </row>
    <row r="82" spans="2:10">
      <c r="B82" s="2">
        <f t="shared" si="11"/>
        <v>2139.9751994005001</v>
      </c>
      <c r="C82" s="2">
        <f t="shared" si="11"/>
        <v>2867.4148389325501</v>
      </c>
      <c r="D82" s="2">
        <f t="shared" si="11"/>
        <v>2406.8986793346598</v>
      </c>
      <c r="E82" s="2">
        <f t="shared" si="11"/>
        <v>2192.2693266408501</v>
      </c>
      <c r="F82" s="2">
        <f t="shared" si="11"/>
        <v>1954.4238104009801</v>
      </c>
      <c r="G82" s="2">
        <f t="shared" si="11"/>
        <v>1688.4119029649601</v>
      </c>
      <c r="H82" s="2">
        <f t="shared" si="11"/>
        <v>1386.6883857649</v>
      </c>
      <c r="I82" s="2">
        <f t="shared" si="11"/>
        <v>1036.66333450108</v>
      </c>
      <c r="J82" s="2">
        <f t="shared" si="11"/>
        <v>613.06749995454595</v>
      </c>
    </row>
    <row r="83" spans="2:10">
      <c r="B83" s="2">
        <f t="shared" si="11"/>
        <v>1274.8788421960401</v>
      </c>
      <c r="C83" s="2">
        <f t="shared" si="11"/>
        <v>1181.9098011368899</v>
      </c>
      <c r="D83" s="2">
        <f t="shared" si="11"/>
        <v>908.43413361317403</v>
      </c>
      <c r="E83" s="2">
        <f t="shared" si="11"/>
        <v>686.43866891155005</v>
      </c>
      <c r="F83" s="2">
        <f t="shared" si="11"/>
        <v>486.38060992722598</v>
      </c>
      <c r="G83" s="2">
        <f t="shared" si="11"/>
        <v>313.58496624930399</v>
      </c>
      <c r="H83" s="2">
        <f t="shared" si="11"/>
        <v>173.722732816801</v>
      </c>
      <c r="I83" s="2">
        <f t="shared" si="11"/>
        <v>72.5827190186439</v>
      </c>
      <c r="J83" s="2">
        <f t="shared" si="11"/>
        <v>15.0122192905677</v>
      </c>
    </row>
    <row r="84" spans="2:10">
      <c r="B84" s="2">
        <f t="shared" si="11"/>
        <v>1802.0843784425199</v>
      </c>
      <c r="C84" s="2">
        <f t="shared" si="11"/>
        <v>2707.7755075457899</v>
      </c>
      <c r="D84" s="2">
        <f t="shared" si="11"/>
        <v>2272.8979443633202</v>
      </c>
      <c r="E84" s="2">
        <f t="shared" si="11"/>
        <v>2070.2177822417402</v>
      </c>
      <c r="F84" s="2">
        <f t="shared" si="11"/>
        <v>1845.6139841761399</v>
      </c>
      <c r="G84" s="2">
        <f t="shared" si="11"/>
        <v>1594.41191955303</v>
      </c>
      <c r="H84" s="2">
        <f t="shared" si="11"/>
        <v>1309.4864393497401</v>
      </c>
      <c r="I84" s="2">
        <f t="shared" si="11"/>
        <v>978.94854578410286</v>
      </c>
      <c r="J84" s="2">
        <f t="shared" si="11"/>
        <v>578.935819927343</v>
      </c>
    </row>
    <row r="85" spans="2:10">
      <c r="B85" s="2">
        <f t="shared" si="11"/>
        <v>1073.5821829019299</v>
      </c>
      <c r="C85" s="2">
        <f t="shared" si="11"/>
        <v>995.29246411527708</v>
      </c>
      <c r="D85" s="2">
        <f t="shared" si="11"/>
        <v>764.99716514793602</v>
      </c>
      <c r="E85" s="2">
        <f t="shared" si="11"/>
        <v>578.05361592551503</v>
      </c>
      <c r="F85" s="2">
        <f t="shared" si="11"/>
        <v>409.58367151766402</v>
      </c>
      <c r="G85" s="2">
        <f t="shared" si="11"/>
        <v>264.07155052572898</v>
      </c>
      <c r="H85" s="2">
        <f t="shared" si="11"/>
        <v>146.29282763520101</v>
      </c>
      <c r="I85" s="2">
        <f t="shared" si="11"/>
        <v>61.122289699910695</v>
      </c>
      <c r="J85" s="2">
        <f t="shared" si="11"/>
        <v>12.6418688762675</v>
      </c>
    </row>
    <row r="86" spans="2:10">
      <c r="B86" s="2">
        <f t="shared" si="11"/>
        <v>1238.93301017924</v>
      </c>
      <c r="C86" s="2">
        <f t="shared" si="11"/>
        <v>2389.8476888752398</v>
      </c>
      <c r="D86" s="2">
        <f t="shared" si="11"/>
        <v>2006.0303685622698</v>
      </c>
      <c r="E86" s="2">
        <f t="shared" si="11"/>
        <v>1827.1474753248801</v>
      </c>
      <c r="F86" s="2">
        <f t="shared" si="11"/>
        <v>1628.9150641726801</v>
      </c>
      <c r="G86" s="2">
        <f t="shared" si="11"/>
        <v>1407.20736650452</v>
      </c>
      <c r="H86" s="2">
        <f t="shared" si="11"/>
        <v>1155.7358178226</v>
      </c>
      <c r="I86" s="2">
        <f t="shared" si="11"/>
        <v>864.00734224469409</v>
      </c>
      <c r="J86" s="2">
        <f t="shared" si="11"/>
        <v>510.961277035281</v>
      </c>
    </row>
    <row r="87" spans="2:10">
      <c r="B87" s="2">
        <f t="shared" si="11"/>
        <v>738.08775074507605</v>
      </c>
      <c r="C87" s="2">
        <f t="shared" si="11"/>
        <v>684.26356907925299</v>
      </c>
      <c r="D87" s="2">
        <f t="shared" si="11"/>
        <v>525.93555103920596</v>
      </c>
      <c r="E87" s="2">
        <f t="shared" si="11"/>
        <v>397.41186094879197</v>
      </c>
      <c r="F87" s="2">
        <f t="shared" si="11"/>
        <v>281.58877416839397</v>
      </c>
      <c r="G87" s="2">
        <f t="shared" si="11"/>
        <v>181.54919098643899</v>
      </c>
      <c r="H87" s="2">
        <f t="shared" si="11"/>
        <v>100.57631899920101</v>
      </c>
      <c r="I87" s="2">
        <f t="shared" si="11"/>
        <v>42.021574168688595</v>
      </c>
      <c r="J87" s="2">
        <f t="shared" si="11"/>
        <v>8.6912848524339292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BB699-32DD-44D2-91BC-F9AE16886680}">
  <dimension ref="A1:J87"/>
  <sheetViews>
    <sheetView tabSelected="1" workbookViewId="0">
      <selection activeCell="J13" sqref="J13"/>
    </sheetView>
  </sheetViews>
  <sheetFormatPr defaultRowHeight="15.6"/>
  <cols>
    <col min="1" max="1" width="8.88671875" style="1"/>
    <col min="2" max="5" width="15" style="1" bestFit="1" customWidth="1"/>
    <col min="6" max="6" width="15" style="1" customWidth="1"/>
    <col min="7" max="10" width="15" style="1" bestFit="1" customWidth="1"/>
    <col min="11" max="16384" width="8.88671875" style="1"/>
  </cols>
  <sheetData>
    <row r="1" spans="1:9">
      <c r="B1" s="1" t="s">
        <v>0</v>
      </c>
      <c r="C1" s="1" t="s">
        <v>4</v>
      </c>
      <c r="D1" s="1" t="s">
        <v>1</v>
      </c>
      <c r="E1" s="1" t="s">
        <v>5</v>
      </c>
      <c r="F1" s="1" t="s">
        <v>6</v>
      </c>
      <c r="G1" s="1" t="s">
        <v>7</v>
      </c>
    </row>
    <row r="2" spans="1:9">
      <c r="A2" s="1" t="s">
        <v>14</v>
      </c>
      <c r="B2" s="1">
        <v>-652312.32973773114</v>
      </c>
      <c r="C2" s="1">
        <v>-61472.148571630802</v>
      </c>
      <c r="D2" s="1">
        <f>2*(C2/$C$9)</f>
        <v>-426993.33035630808</v>
      </c>
      <c r="E2" s="1">
        <f>B2+D2</f>
        <v>-1079305.6600940393</v>
      </c>
      <c r="F2" s="1">
        <v>0.15413535179999999</v>
      </c>
      <c r="G2" s="1">
        <f>((E2*F2*F2)/(0.9*5.6*68000000000))^(1/3)</f>
        <v>-4.2137604297318061E-3</v>
      </c>
    </row>
    <row r="3" spans="1:9">
      <c r="B3" s="1">
        <v>-652312.32973773114</v>
      </c>
      <c r="C3" s="1">
        <v>-61472.148571630802</v>
      </c>
      <c r="D3" s="1">
        <f>2*(C3/$C$9)</f>
        <v>-426993.33035630808</v>
      </c>
      <c r="E3" s="1">
        <f>B3-D3</f>
        <v>-225318.99938142305</v>
      </c>
      <c r="F3" s="1">
        <v>9.9734639400000005E-2</v>
      </c>
      <c r="G3" s="1">
        <f>((E3*F3*F3)/(0.9*5.6*68000000000))^(1/3)</f>
        <v>-1.8700367272649384E-3</v>
      </c>
    </row>
    <row r="5" spans="1:9">
      <c r="A5" s="1" t="s">
        <v>14</v>
      </c>
      <c r="B5" s="1" t="s">
        <v>2</v>
      </c>
      <c r="C5" s="1" t="s">
        <v>3</v>
      </c>
    </row>
    <row r="6" spans="1:9">
      <c r="B6" s="1">
        <v>5.2885148297043702E-2</v>
      </c>
    </row>
    <row r="7" spans="1:9">
      <c r="B7" s="1">
        <v>5.1416116399903601E-2</v>
      </c>
      <c r="I7" s="1">
        <v>-578578.06773925095</v>
      </c>
    </row>
    <row r="8" spans="1:9">
      <c r="B8" s="1">
        <v>3.9663861222782801E-2</v>
      </c>
      <c r="I8" s="1">
        <v>-389087.36967289197</v>
      </c>
    </row>
    <row r="9" spans="1:9">
      <c r="B9" s="5">
        <f>SUM(B6:B8)</f>
        <v>0.1439651259197301</v>
      </c>
      <c r="C9" s="1">
        <f>B9*2</f>
        <v>0.28793025183946019</v>
      </c>
      <c r="I9" s="1">
        <v>-294040.29340804502</v>
      </c>
    </row>
    <row r="10" spans="1:9">
      <c r="I10" s="1">
        <v>-42918.928655274103</v>
      </c>
    </row>
    <row r="11" spans="1:9">
      <c r="B11" s="1">
        <v>4.45502024236289E-2</v>
      </c>
      <c r="I11" s="1">
        <f>SUM(I7:I10)</f>
        <v>-1304624.6594754623</v>
      </c>
    </row>
    <row r="12" spans="1:9">
      <c r="B12" s="1">
        <v>4.3312696800750297E-2</v>
      </c>
      <c r="I12" s="1">
        <f>I11/2</f>
        <v>-652312.32973773114</v>
      </c>
    </row>
    <row r="13" spans="1:9">
      <c r="B13" s="1">
        <v>3.3412651817721697E-2</v>
      </c>
    </row>
    <row r="14" spans="1:9">
      <c r="B14" s="5">
        <f>SUM(B11:B13)</f>
        <v>0.1212755510421009</v>
      </c>
      <c r="C14" s="1">
        <f>B14*2</f>
        <v>0.2425511020842018</v>
      </c>
    </row>
    <row r="16" spans="1:9">
      <c r="B16" s="2">
        <f t="shared" ref="B16:E17" si="0">B2/1000</f>
        <v>-652.31232973773115</v>
      </c>
      <c r="C16" s="2">
        <f t="shared" si="0"/>
        <v>-61.472148571630804</v>
      </c>
      <c r="D16" s="2">
        <f t="shared" si="0"/>
        <v>-426.99333035630809</v>
      </c>
      <c r="E16" s="2">
        <f t="shared" si="0"/>
        <v>-1079.3056600940392</v>
      </c>
      <c r="F16" s="2">
        <f>F2*1000</f>
        <v>154.1353518</v>
      </c>
      <c r="G16" s="2">
        <f>G2*1000</f>
        <v>-4.2137604297318063</v>
      </c>
    </row>
    <row r="17" spans="2:10">
      <c r="B17" s="2">
        <f t="shared" si="0"/>
        <v>-652.31232973773115</v>
      </c>
      <c r="C17" s="2">
        <f t="shared" si="0"/>
        <v>-61.472148571630804</v>
      </c>
      <c r="D17" s="2">
        <f t="shared" si="0"/>
        <v>-426.99333035630809</v>
      </c>
      <c r="E17" s="2">
        <f t="shared" si="0"/>
        <v>-225.31899938142305</v>
      </c>
      <c r="F17" s="2">
        <f>F3*1000</f>
        <v>99.734639400000006</v>
      </c>
      <c r="G17" s="2">
        <f>G3*1000</f>
        <v>-1.8700367272649385</v>
      </c>
    </row>
    <row r="19" spans="2:10">
      <c r="B19" s="1">
        <v>1.41227330767457E-3</v>
      </c>
      <c r="C19" s="1">
        <f>B19*1000000</f>
        <v>1412.2733076745699</v>
      </c>
      <c r="D19" s="2">
        <f>C19*1.2</f>
        <v>1694.7279692094837</v>
      </c>
    </row>
    <row r="20" spans="2:10">
      <c r="B20" s="1">
        <v>2.78825770441108E-3</v>
      </c>
      <c r="C20" s="1">
        <f t="shared" ref="C20:C23" si="1">B20*1000000</f>
        <v>2788.2577044110799</v>
      </c>
      <c r="D20" s="2">
        <f>C20*1.2</f>
        <v>3345.909245293296</v>
      </c>
    </row>
    <row r="21" spans="2:10">
      <c r="D21" s="2"/>
    </row>
    <row r="22" spans="2:10">
      <c r="B22" s="1">
        <v>9.1382390496589597E-4</v>
      </c>
      <c r="C22" s="1">
        <f t="shared" si="1"/>
        <v>913.82390496589596</v>
      </c>
      <c r="D22" s="2">
        <f t="shared" ref="D22:D23" si="2">C22*1.2</f>
        <v>1096.5886859590751</v>
      </c>
    </row>
    <row r="23" spans="2:10">
      <c r="B23" s="1">
        <v>2.41164936758222E-3</v>
      </c>
      <c r="C23" s="1">
        <f t="shared" si="1"/>
        <v>2411.6493675822198</v>
      </c>
      <c r="D23" s="2">
        <f t="shared" si="2"/>
        <v>2893.9792410986638</v>
      </c>
    </row>
    <row r="26" spans="2:10">
      <c r="B26" s="2">
        <f t="shared" ref="B26:E27" si="3">B2/1000</f>
        <v>-652.31232973773115</v>
      </c>
      <c r="C26" s="2">
        <f t="shared" si="3"/>
        <v>-61.472148571630804</v>
      </c>
      <c r="D26" s="2">
        <f t="shared" si="3"/>
        <v>-426.99333035630809</v>
      </c>
      <c r="E26" s="2">
        <f t="shared" si="3"/>
        <v>-1079.3056600940392</v>
      </c>
      <c r="F26" s="2">
        <f>F2*1000</f>
        <v>154.1353518</v>
      </c>
      <c r="G26" s="2">
        <f>G2*1000</f>
        <v>-4.2137604297318063</v>
      </c>
    </row>
    <row r="27" spans="2:10">
      <c r="B27" s="2">
        <f t="shared" si="3"/>
        <v>-652.31232973773115</v>
      </c>
      <c r="C27" s="2">
        <f t="shared" si="3"/>
        <v>-61.472148571630804</v>
      </c>
      <c r="D27" s="2">
        <f t="shared" si="3"/>
        <v>-426.99333035630809</v>
      </c>
      <c r="E27" s="2">
        <f t="shared" si="3"/>
        <v>-225.31899938142305</v>
      </c>
      <c r="F27" s="2">
        <f>F3*1000</f>
        <v>99.734639400000006</v>
      </c>
      <c r="G27" s="2">
        <f>G3*1000</f>
        <v>-1.8700367272649385</v>
      </c>
    </row>
    <row r="31" spans="2:10">
      <c r="B31" s="1">
        <v>-644597.64542911702</v>
      </c>
      <c r="C31" s="1">
        <v>-666373.92692068603</v>
      </c>
      <c r="D31" s="1">
        <v>-743204.364653136</v>
      </c>
      <c r="E31" s="1">
        <v>-930532.94290896005</v>
      </c>
      <c r="F31" s="1">
        <v>-826628.57413316704</v>
      </c>
      <c r="G31" s="1">
        <v>-1062907.9233786699</v>
      </c>
      <c r="H31" s="1">
        <v>-1236260.4356134201</v>
      </c>
      <c r="I31" s="1">
        <v>-1471159.73353887</v>
      </c>
      <c r="J31" s="1">
        <v>-1803583.5817980999</v>
      </c>
    </row>
    <row r="32" spans="2:10">
      <c r="B32" s="1">
        <v>-450510.53537908202</v>
      </c>
      <c r="C32" s="1">
        <v>-461042.21516364999</v>
      </c>
      <c r="D32" s="1">
        <v>-497051.084846424</v>
      </c>
      <c r="E32" s="1">
        <v>-578456.56189649703</v>
      </c>
      <c r="F32" s="1">
        <v>-534327.75432130997</v>
      </c>
      <c r="G32" s="1">
        <v>-631517.61452955799</v>
      </c>
      <c r="H32" s="1">
        <v>-696527.35282564303</v>
      </c>
      <c r="I32" s="1">
        <v>-778031.97017702297</v>
      </c>
      <c r="J32" s="1">
        <v>-883217.36733335897</v>
      </c>
    </row>
    <row r="33" spans="2:10">
      <c r="B33" s="1">
        <v>-344151.59884085797</v>
      </c>
      <c r="C33" s="1">
        <v>-351218.587515013</v>
      </c>
      <c r="D33" s="1">
        <v>-375034.90015676297</v>
      </c>
      <c r="E33" s="1">
        <v>-426887.46543286397</v>
      </c>
      <c r="F33" s="1">
        <v>-399122.54118420399</v>
      </c>
      <c r="G33" s="1">
        <v>-459187.34315635602</v>
      </c>
      <c r="H33" s="1">
        <v>-497131.77450162702</v>
      </c>
      <c r="I33" s="1">
        <v>-542142.26638331194</v>
      </c>
      <c r="J33" s="1">
        <v>-595960.29610759194</v>
      </c>
    </row>
    <row r="34" spans="2:10">
      <c r="B34" s="1">
        <v>-69726.857088375997</v>
      </c>
      <c r="C34" s="1">
        <v>-66049.634243708104</v>
      </c>
      <c r="D34" s="1">
        <v>-51597.497479338097</v>
      </c>
      <c r="E34" s="1">
        <v>-8134.7220003595603</v>
      </c>
      <c r="F34" s="1">
        <v>-33559.561830917803</v>
      </c>
      <c r="G34" s="1">
        <v>28322.582233108002</v>
      </c>
      <c r="H34" s="1">
        <v>81826.603472896095</v>
      </c>
      <c r="I34" s="1">
        <v>162802.28778981199</v>
      </c>
      <c r="J34" s="1">
        <v>290469.549452156</v>
      </c>
    </row>
    <row r="36" spans="2:10">
      <c r="B36" s="2">
        <f>B31/1000</f>
        <v>-644.59764542911705</v>
      </c>
      <c r="C36" s="2">
        <f t="shared" ref="C36:J36" si="4">C31/1000</f>
        <v>-666.37392692068602</v>
      </c>
      <c r="D36" s="2">
        <f t="shared" si="4"/>
        <v>-743.20436465313605</v>
      </c>
      <c r="E36" s="2">
        <f t="shared" si="4"/>
        <v>-930.53294290896008</v>
      </c>
      <c r="F36" s="2">
        <f>F31/1000</f>
        <v>-826.62857413316704</v>
      </c>
      <c r="G36" s="2">
        <f t="shared" si="4"/>
        <v>-1062.9079233786699</v>
      </c>
      <c r="H36" s="2">
        <f t="shared" si="4"/>
        <v>-1236.26043561342</v>
      </c>
      <c r="I36" s="2">
        <f t="shared" si="4"/>
        <v>-1471.1597335388701</v>
      </c>
      <c r="J36" s="2">
        <f t="shared" si="4"/>
        <v>-1803.5835817980999</v>
      </c>
    </row>
    <row r="37" spans="2:10">
      <c r="B37" s="2">
        <f t="shared" ref="B37:J39" si="5">B32/1000</f>
        <v>-450.510535379082</v>
      </c>
      <c r="C37" s="2">
        <f t="shared" si="5"/>
        <v>-461.04221516364998</v>
      </c>
      <c r="D37" s="2">
        <f t="shared" si="5"/>
        <v>-497.05108484642398</v>
      </c>
      <c r="E37" s="2">
        <f t="shared" si="5"/>
        <v>-578.45656189649708</v>
      </c>
      <c r="F37" s="2">
        <f>F32/1000</f>
        <v>-534.32775432130995</v>
      </c>
      <c r="G37" s="2">
        <f t="shared" si="5"/>
        <v>-631.51761452955805</v>
      </c>
      <c r="H37" s="2">
        <f t="shared" si="5"/>
        <v>-696.52735282564299</v>
      </c>
      <c r="I37" s="2">
        <f t="shared" si="5"/>
        <v>-778.03197017702303</v>
      </c>
      <c r="J37" s="2">
        <f t="shared" si="5"/>
        <v>-883.21736733335899</v>
      </c>
    </row>
    <row r="38" spans="2:10">
      <c r="B38" s="2">
        <f t="shared" si="5"/>
        <v>-344.15159884085796</v>
      </c>
      <c r="C38" s="2">
        <f t="shared" si="5"/>
        <v>-351.21858751501298</v>
      </c>
      <c r="D38" s="2">
        <f t="shared" si="5"/>
        <v>-375.034900156763</v>
      </c>
      <c r="E38" s="2">
        <f t="shared" si="5"/>
        <v>-426.88746543286396</v>
      </c>
      <c r="F38" s="2">
        <f>F33/1000</f>
        <v>-399.12254118420401</v>
      </c>
      <c r="G38" s="2">
        <f t="shared" si="5"/>
        <v>-459.18734315635601</v>
      </c>
      <c r="H38" s="2">
        <f t="shared" si="5"/>
        <v>-497.13177450162704</v>
      </c>
      <c r="I38" s="2">
        <f t="shared" si="5"/>
        <v>-542.14226638331195</v>
      </c>
      <c r="J38" s="2">
        <f t="shared" si="5"/>
        <v>-595.96029610759194</v>
      </c>
    </row>
    <row r="39" spans="2:10">
      <c r="B39" s="2">
        <f t="shared" si="5"/>
        <v>-69.726857088375993</v>
      </c>
      <c r="C39" s="2">
        <f t="shared" si="5"/>
        <v>-66.049634243708098</v>
      </c>
      <c r="D39" s="2">
        <f t="shared" si="5"/>
        <v>-51.597497479338095</v>
      </c>
      <c r="E39" s="2">
        <f t="shared" si="5"/>
        <v>-8.1347220003595595</v>
      </c>
      <c r="F39" s="2">
        <f>F34/1000</f>
        <v>-33.559561830917801</v>
      </c>
      <c r="G39" s="2">
        <f t="shared" si="5"/>
        <v>28.322582233108001</v>
      </c>
      <c r="H39" s="2">
        <f t="shared" si="5"/>
        <v>81.826603472896096</v>
      </c>
      <c r="I39" s="2">
        <f t="shared" si="5"/>
        <v>162.802287789812</v>
      </c>
      <c r="J39" s="2">
        <f t="shared" si="5"/>
        <v>290.469549452156</v>
      </c>
    </row>
    <row r="42" spans="2:10">
      <c r="B42" s="1">
        <v>3580806.9497639001</v>
      </c>
      <c r="C42" s="1">
        <v>3232853.23972145</v>
      </c>
      <c r="D42" s="1">
        <v>2280620.7803687798</v>
      </c>
      <c r="E42" s="1">
        <v>1029249.49706994</v>
      </c>
      <c r="F42" s="1">
        <v>1587951.1491960301</v>
      </c>
      <c r="G42" s="1">
        <v>601757.576052299</v>
      </c>
      <c r="H42" s="1">
        <v>299112.94574080099</v>
      </c>
      <c r="I42" s="1">
        <v>110659.998769171</v>
      </c>
      <c r="J42" s="1">
        <v>19927.626059052</v>
      </c>
    </row>
    <row r="43" spans="2:10">
      <c r="B43" s="1">
        <v>-204233.58085450201</v>
      </c>
      <c r="C43" s="1">
        <v>-192827.430381229</v>
      </c>
      <c r="D43" s="1">
        <v>-158183.83339253199</v>
      </c>
      <c r="E43" s="1">
        <v>-99944.228041517999</v>
      </c>
      <c r="F43" s="1">
        <v>-128496.987550834</v>
      </c>
      <c r="G43" s="1">
        <v>-73041.323529783607</v>
      </c>
      <c r="H43" s="1">
        <v>-48408.431814301999</v>
      </c>
      <c r="I43" s="1">
        <v>-26863.817236600898</v>
      </c>
      <c r="J43" s="1">
        <v>-9675.2595402854804</v>
      </c>
    </row>
    <row r="44" spans="2:10">
      <c r="B44" s="1">
        <v>-65108.356216659398</v>
      </c>
      <c r="C44" s="1">
        <v>-61472.148571630802</v>
      </c>
      <c r="D44" s="1">
        <v>-50427.991954833298</v>
      </c>
      <c r="E44" s="1">
        <v>-31861.579148249799</v>
      </c>
      <c r="F44" s="1">
        <v>-40964.015825524497</v>
      </c>
      <c r="G44" s="1">
        <v>-23285.1056668362</v>
      </c>
      <c r="H44" s="1">
        <v>-15432.2977116129</v>
      </c>
      <c r="I44" s="1">
        <v>-8564.0127086930406</v>
      </c>
      <c r="J44" s="1">
        <v>-3084.41071248863</v>
      </c>
    </row>
    <row r="46" spans="2:10">
      <c r="B46" s="2">
        <f>B42/1000</f>
        <v>3580.8069497639003</v>
      </c>
      <c r="C46" s="2">
        <f t="shared" ref="C46:J46" si="6">C42/1000</f>
        <v>3232.8532397214499</v>
      </c>
      <c r="D46" s="2">
        <f t="shared" si="6"/>
        <v>2280.6207803687798</v>
      </c>
      <c r="E46" s="2">
        <f t="shared" si="6"/>
        <v>1029.2494970699399</v>
      </c>
      <c r="F46" s="2">
        <f>F42/1000</f>
        <v>1587.9511491960302</v>
      </c>
      <c r="G46" s="2">
        <f t="shared" si="6"/>
        <v>601.75757605229899</v>
      </c>
      <c r="H46" s="2">
        <f t="shared" si="6"/>
        <v>299.11294574080097</v>
      </c>
      <c r="I46" s="2">
        <f t="shared" si="6"/>
        <v>110.659998769171</v>
      </c>
      <c r="J46" s="2">
        <f t="shared" si="6"/>
        <v>19.927626059051999</v>
      </c>
    </row>
    <row r="47" spans="2:10">
      <c r="B47" s="2">
        <f t="shared" ref="B47:J48" si="7">B43/1000</f>
        <v>-204.23358085450201</v>
      </c>
      <c r="C47" s="2">
        <f t="shared" si="7"/>
        <v>-192.82743038122899</v>
      </c>
      <c r="D47" s="2">
        <f t="shared" si="7"/>
        <v>-158.18383339253199</v>
      </c>
      <c r="E47" s="2">
        <f t="shared" si="7"/>
        <v>-99.944228041518002</v>
      </c>
      <c r="F47" s="2">
        <f>F43/1000</f>
        <v>-128.49698755083401</v>
      </c>
      <c r="G47" s="2">
        <f t="shared" si="7"/>
        <v>-73.041323529783611</v>
      </c>
      <c r="H47" s="2">
        <f t="shared" si="7"/>
        <v>-48.408431814301998</v>
      </c>
      <c r="I47" s="2">
        <f t="shared" si="7"/>
        <v>-26.863817236600898</v>
      </c>
      <c r="J47" s="2">
        <f t="shared" si="7"/>
        <v>-9.6752595402854809</v>
      </c>
    </row>
    <row r="48" spans="2:10">
      <c r="B48" s="2">
        <f t="shared" si="7"/>
        <v>-65.108356216659402</v>
      </c>
      <c r="C48" s="2">
        <f t="shared" si="7"/>
        <v>-61.472148571630804</v>
      </c>
      <c r="D48" s="2">
        <f t="shared" si="7"/>
        <v>-50.427991954833296</v>
      </c>
      <c r="E48" s="2">
        <f t="shared" si="7"/>
        <v>-31.861579148249799</v>
      </c>
      <c r="F48" s="2">
        <f>F44/1000</f>
        <v>-40.964015825524498</v>
      </c>
      <c r="G48" s="2">
        <f t="shared" si="7"/>
        <v>-23.285105666836198</v>
      </c>
      <c r="H48" s="2">
        <f t="shared" si="7"/>
        <v>-15.4322977116129</v>
      </c>
      <c r="I48" s="2">
        <f t="shared" si="7"/>
        <v>-8.5640127086930402</v>
      </c>
      <c r="J48" s="2">
        <f t="shared" si="7"/>
        <v>-3.08441071248863</v>
      </c>
    </row>
    <row r="50" spans="2:10">
      <c r="B50" s="1">
        <v>2.9539522412229198E-3</v>
      </c>
      <c r="C50" s="1">
        <v>2.88228822422838E-3</v>
      </c>
      <c r="D50" s="1">
        <v>2.6524220730751698E-3</v>
      </c>
      <c r="E50" s="1">
        <v>2.2036806909912299E-3</v>
      </c>
      <c r="F50" s="1">
        <v>2.4361823658958898E-3</v>
      </c>
      <c r="G50" s="1">
        <v>1.95071810034065E-3</v>
      </c>
      <c r="H50" s="1">
        <v>1.6698255567514E-3</v>
      </c>
      <c r="I50" s="1">
        <v>1.3458009057243799E-3</v>
      </c>
      <c r="J50" s="1">
        <v>9.3795931323960205E-4</v>
      </c>
    </row>
    <row r="51" spans="2:10">
      <c r="B51" s="1">
        <v>2.79705498164117E-3</v>
      </c>
      <c r="C51" s="1">
        <v>2.7195825712068898E-3</v>
      </c>
      <c r="D51" s="1">
        <v>2.4732820997088599E-3</v>
      </c>
      <c r="E51" s="1">
        <v>2.00325491116606E-3</v>
      </c>
      <c r="F51" s="1">
        <v>2.2448703813748201E-3</v>
      </c>
      <c r="G51" s="1">
        <v>1.74567596119493E-3</v>
      </c>
      <c r="H51" s="1">
        <v>1.46707230650655E-3</v>
      </c>
      <c r="I51" s="1">
        <v>1.15679563172088E-3</v>
      </c>
      <c r="J51" s="1">
        <v>7.8511764239673303E-4</v>
      </c>
    </row>
    <row r="52" spans="2:10">
      <c r="B52" s="1">
        <v>2.2742353046190399E-3</v>
      </c>
      <c r="C52" s="1">
        <v>2.2090204777280701E-3</v>
      </c>
      <c r="D52" s="1">
        <v>2.0019972781784899E-3</v>
      </c>
      <c r="E52" s="1">
        <v>1.6085560675402101E-3</v>
      </c>
      <c r="F52" s="1">
        <v>1.81049494987019E-3</v>
      </c>
      <c r="G52" s="1">
        <v>1.3942014667852501E-3</v>
      </c>
      <c r="H52" s="1">
        <v>1.1637969642238699E-3</v>
      </c>
      <c r="I52" s="1">
        <v>9.0967010033323305E-4</v>
      </c>
      <c r="J52" s="1">
        <v>6.10174554074909E-4</v>
      </c>
    </row>
    <row r="53" spans="2:10">
      <c r="B53" s="1">
        <v>9.6547223857851002E-4</v>
      </c>
      <c r="C53" s="1">
        <v>9.0600143425524095E-4</v>
      </c>
      <c r="D53" s="1">
        <v>7.00665779550905E-4</v>
      </c>
      <c r="E53" s="1">
        <v>4.2656712621097303E-4</v>
      </c>
      <c r="F53" s="1">
        <v>4.4783448013723301E-4</v>
      </c>
      <c r="G53" s="1">
        <v>5.4792990156848497E-4</v>
      </c>
      <c r="H53" s="1">
        <v>5.6509805793304398E-4</v>
      </c>
      <c r="I53" s="1">
        <v>5.1898008366683599E-4</v>
      </c>
      <c r="J53" s="1">
        <v>4.0128870932709502E-4</v>
      </c>
    </row>
    <row r="55" spans="2:10">
      <c r="B55" s="4">
        <f>B50*1000</f>
        <v>2.95395224122292</v>
      </c>
      <c r="C55" s="4">
        <f t="shared" ref="C55:J55" si="8">C50*1000</f>
        <v>2.8822882242283798</v>
      </c>
      <c r="D55" s="4">
        <f t="shared" si="8"/>
        <v>2.65242207307517</v>
      </c>
      <c r="E55" s="4">
        <f t="shared" si="8"/>
        <v>2.2036806909912299</v>
      </c>
      <c r="F55" s="4">
        <f>F50*1000</f>
        <v>2.4361823658958897</v>
      </c>
      <c r="G55" s="4">
        <f t="shared" si="8"/>
        <v>1.95071810034065</v>
      </c>
      <c r="H55" s="4">
        <f t="shared" si="8"/>
        <v>1.6698255567514</v>
      </c>
      <c r="I55" s="4">
        <f t="shared" si="8"/>
        <v>1.3458009057243798</v>
      </c>
      <c r="J55" s="4">
        <f t="shared" si="8"/>
        <v>0.93795931323960202</v>
      </c>
    </row>
    <row r="56" spans="2:10">
      <c r="B56" s="4">
        <f t="shared" ref="B56:J58" si="9">B51*1000</f>
        <v>2.7970549816411698</v>
      </c>
      <c r="C56" s="4">
        <f t="shared" si="9"/>
        <v>2.7195825712068897</v>
      </c>
      <c r="D56" s="4">
        <f t="shared" si="9"/>
        <v>2.47328209970886</v>
      </c>
      <c r="E56" s="4">
        <f t="shared" si="9"/>
        <v>2.00325491116606</v>
      </c>
      <c r="F56" s="4">
        <f>F51*1000</f>
        <v>2.2448703813748203</v>
      </c>
      <c r="G56" s="4">
        <f t="shared" si="9"/>
        <v>1.74567596119493</v>
      </c>
      <c r="H56" s="4">
        <f t="shared" si="9"/>
        <v>1.4670723065065501</v>
      </c>
      <c r="I56" s="4">
        <f t="shared" si="9"/>
        <v>1.1567956317208801</v>
      </c>
      <c r="J56" s="4">
        <f t="shared" si="9"/>
        <v>0.78511764239673298</v>
      </c>
    </row>
    <row r="57" spans="2:10">
      <c r="B57" s="4">
        <f t="shared" si="9"/>
        <v>2.2742353046190398</v>
      </c>
      <c r="C57" s="4">
        <f t="shared" si="9"/>
        <v>2.2090204777280702</v>
      </c>
      <c r="D57" s="4">
        <f t="shared" si="9"/>
        <v>2.0019972781784898</v>
      </c>
      <c r="E57" s="4">
        <f t="shared" si="9"/>
        <v>1.6085560675402102</v>
      </c>
      <c r="F57" s="4">
        <f>F52*1000</f>
        <v>1.8104949498701901</v>
      </c>
      <c r="G57" s="4">
        <f t="shared" si="9"/>
        <v>1.39420146678525</v>
      </c>
      <c r="H57" s="4">
        <f t="shared" si="9"/>
        <v>1.1637969642238699</v>
      </c>
      <c r="I57" s="4">
        <f t="shared" si="9"/>
        <v>0.90967010033323303</v>
      </c>
      <c r="J57" s="4">
        <f t="shared" si="9"/>
        <v>0.61017455407490906</v>
      </c>
    </row>
    <row r="58" spans="2:10">
      <c r="B58" s="4">
        <f t="shared" si="9"/>
        <v>0.96547223857851006</v>
      </c>
      <c r="C58" s="4">
        <f t="shared" si="9"/>
        <v>0.90600143425524093</v>
      </c>
      <c r="D58" s="4">
        <f t="shared" si="9"/>
        <v>0.70066577955090503</v>
      </c>
      <c r="E58" s="4">
        <f t="shared" si="9"/>
        <v>0.42656712621097304</v>
      </c>
      <c r="F58" s="4">
        <f>F53*1000</f>
        <v>0.44783448013723304</v>
      </c>
      <c r="G58" s="4">
        <f t="shared" si="9"/>
        <v>0.54792990156848498</v>
      </c>
      <c r="H58" s="4">
        <f t="shared" si="9"/>
        <v>0.56509805793304402</v>
      </c>
      <c r="I58" s="4">
        <f t="shared" si="9"/>
        <v>0.51898008366683601</v>
      </c>
      <c r="J58" s="4">
        <f t="shared" si="9"/>
        <v>0.40128870932709504</v>
      </c>
    </row>
    <row r="61" spans="2:10">
      <c r="B61" s="1">
        <v>1.91471465209518E-3</v>
      </c>
      <c r="C61" s="1">
        <v>2.7630514288052798E-3</v>
      </c>
      <c r="D61" s="1">
        <v>2.319296372687E-3</v>
      </c>
      <c r="E61" s="1">
        <v>1.8832899336706399E-3</v>
      </c>
      <c r="F61" s="1">
        <v>2.1124787432417499E-3</v>
      </c>
      <c r="G61" s="1">
        <v>1.62695988650036E-3</v>
      </c>
      <c r="H61" s="1">
        <v>1.33621800151586E-3</v>
      </c>
      <c r="I61" s="1">
        <v>9.9893258160356295E-4</v>
      </c>
      <c r="J61" s="1">
        <v>5.9075408577228595E-4</v>
      </c>
    </row>
    <row r="62" spans="2:10">
      <c r="B62" s="1">
        <v>2.1399751994005001E-3</v>
      </c>
      <c r="C62" s="1">
        <v>2.8674148389325502E-3</v>
      </c>
      <c r="D62" s="1">
        <v>2.4068986793346599E-3</v>
      </c>
      <c r="E62" s="1">
        <v>1.9544238104009801E-3</v>
      </c>
      <c r="F62" s="1">
        <v>2.1922693266408499E-3</v>
      </c>
      <c r="G62" s="1">
        <v>1.6884119029649601E-3</v>
      </c>
      <c r="H62" s="1">
        <v>1.3866883857648999E-3</v>
      </c>
      <c r="I62" s="1">
        <v>1.03666333450108E-3</v>
      </c>
      <c r="J62" s="1">
        <v>6.1306749995454599E-4</v>
      </c>
    </row>
    <row r="63" spans="2:10">
      <c r="B63" s="1">
        <v>1.80208437844252E-3</v>
      </c>
      <c r="C63" s="1">
        <v>2.7077755075457901E-3</v>
      </c>
      <c r="D63" s="1">
        <v>2.27289794436332E-3</v>
      </c>
      <c r="E63" s="1">
        <v>1.84561398417614E-3</v>
      </c>
      <c r="F63" s="1">
        <v>2.0702177822417402E-3</v>
      </c>
      <c r="G63" s="1">
        <v>1.5944119195530301E-3</v>
      </c>
      <c r="H63" s="1">
        <v>1.3094864393497401E-3</v>
      </c>
      <c r="I63" s="1">
        <v>9.7894854578410291E-4</v>
      </c>
      <c r="J63" s="1">
        <v>5.7893581992734297E-4</v>
      </c>
    </row>
    <row r="64" spans="2:10">
      <c r="B64" s="1">
        <v>1.2389330101792401E-3</v>
      </c>
      <c r="C64" s="1">
        <v>2.3898476888752399E-3</v>
      </c>
      <c r="D64" s="1">
        <v>2.0060303685622699E-3</v>
      </c>
      <c r="E64" s="1">
        <v>1.6289150641726801E-3</v>
      </c>
      <c r="F64" s="1">
        <v>1.82714747532488E-3</v>
      </c>
      <c r="G64" s="1">
        <v>1.40720736650452E-3</v>
      </c>
      <c r="H64" s="1">
        <v>1.1557358178226E-3</v>
      </c>
      <c r="I64" s="1">
        <v>8.6400734224469403E-4</v>
      </c>
      <c r="J64" s="1">
        <v>5.1096127703528099E-4</v>
      </c>
    </row>
    <row r="66" spans="2:10">
      <c r="B66" s="1">
        <v>1.1406810693332999E-3</v>
      </c>
      <c r="C66" s="1">
        <v>1.0574982431224801E-3</v>
      </c>
      <c r="D66" s="1">
        <v>8.1280948796968197E-4</v>
      </c>
      <c r="E66" s="1">
        <v>4.3518265098751801E-4</v>
      </c>
      <c r="F66" s="1">
        <v>6.1418196692086E-4</v>
      </c>
      <c r="G66" s="1">
        <v>2.8057602243358802E-4</v>
      </c>
      <c r="H66" s="1">
        <v>1.5543612936240101E-4</v>
      </c>
      <c r="I66" s="7">
        <v>6.4942432806155094E-5</v>
      </c>
      <c r="J66" s="7">
        <v>1.34319856810343E-5</v>
      </c>
    </row>
    <row r="67" spans="2:10">
      <c r="B67" s="1">
        <v>1.27487884219604E-3</v>
      </c>
      <c r="C67" s="1">
        <v>1.18190980113689E-3</v>
      </c>
      <c r="D67" s="1">
        <v>9.0843413361317397E-4</v>
      </c>
      <c r="E67" s="1">
        <v>4.8638060992722598E-4</v>
      </c>
      <c r="F67" s="1">
        <v>6.8643866891155E-4</v>
      </c>
      <c r="G67" s="1">
        <v>3.1358496624930398E-4</v>
      </c>
      <c r="H67" s="1">
        <v>1.7372273281680099E-4</v>
      </c>
      <c r="I67" s="7">
        <v>7.2582719018643904E-5</v>
      </c>
      <c r="J67" s="7">
        <v>1.50122192905677E-5</v>
      </c>
    </row>
    <row r="68" spans="2:10">
      <c r="B68" s="1">
        <v>1.0735821829019299E-3</v>
      </c>
      <c r="C68" s="1">
        <v>9.9529246411527708E-4</v>
      </c>
      <c r="D68" s="1">
        <v>7.6499716514793602E-4</v>
      </c>
      <c r="E68" s="1">
        <v>4.09583671517664E-4</v>
      </c>
      <c r="F68" s="1">
        <v>5.7805361592551505E-4</v>
      </c>
      <c r="G68" s="1">
        <v>2.6407155052572901E-4</v>
      </c>
      <c r="H68" s="1">
        <v>1.46292827635201E-4</v>
      </c>
      <c r="I68" s="7">
        <v>6.1122289699910696E-5</v>
      </c>
      <c r="J68" s="7">
        <v>1.2641868876267501E-5</v>
      </c>
    </row>
    <row r="69" spans="2:10">
      <c r="B69" s="1">
        <v>7.3808775074507603E-4</v>
      </c>
      <c r="C69" s="1">
        <v>6.8426356907925296E-4</v>
      </c>
      <c r="D69" s="1">
        <v>5.2593555103920596E-4</v>
      </c>
      <c r="E69" s="1">
        <v>2.8158877416839398E-4</v>
      </c>
      <c r="F69" s="1">
        <v>3.9741186094879199E-4</v>
      </c>
      <c r="G69" s="1">
        <v>1.8154919098643899E-4</v>
      </c>
      <c r="H69" s="1">
        <v>1.00576318999201E-4</v>
      </c>
      <c r="I69" s="7">
        <v>4.2021574168688597E-5</v>
      </c>
      <c r="J69" s="7">
        <v>8.6912848524339297E-6</v>
      </c>
    </row>
    <row r="71" spans="2:10">
      <c r="B71" s="1">
        <v>1.91471465209518E-3</v>
      </c>
      <c r="C71" s="1">
        <v>2.7630514288052798E-3</v>
      </c>
      <c r="D71" s="1">
        <v>2.319296372687E-3</v>
      </c>
      <c r="E71" s="1">
        <v>1.8832899336706399E-3</v>
      </c>
      <c r="F71" s="1">
        <v>2.1124787432417499E-3</v>
      </c>
      <c r="G71" s="1">
        <v>1.62695988650036E-3</v>
      </c>
      <c r="H71" s="1">
        <v>1.33621800151586E-3</v>
      </c>
      <c r="I71" s="1">
        <v>9.9893258160356295E-4</v>
      </c>
      <c r="J71" s="1">
        <v>5.9075408577228595E-4</v>
      </c>
    </row>
    <row r="72" spans="2:10">
      <c r="B72" s="1">
        <v>1.1406810693332999E-3</v>
      </c>
      <c r="C72" s="1">
        <v>1.0574982431224801E-3</v>
      </c>
      <c r="D72" s="1">
        <v>8.1280948796968197E-4</v>
      </c>
      <c r="E72" s="1">
        <v>4.3518265098751801E-4</v>
      </c>
      <c r="F72" s="1">
        <v>6.1418196692086E-4</v>
      </c>
      <c r="G72" s="1">
        <v>2.8057602243358802E-4</v>
      </c>
      <c r="H72" s="1">
        <v>1.5543612936240101E-4</v>
      </c>
      <c r="I72" s="7">
        <v>6.4942432806155094E-5</v>
      </c>
      <c r="J72" s="7">
        <v>1.34319856810343E-5</v>
      </c>
    </row>
    <row r="73" spans="2:10">
      <c r="B73" s="1">
        <v>2.1399751994005001E-3</v>
      </c>
      <c r="C73" s="1">
        <v>2.8674148389325502E-3</v>
      </c>
      <c r="D73" s="1">
        <v>2.4068986793346599E-3</v>
      </c>
      <c r="E73" s="1">
        <v>1.9544238104009801E-3</v>
      </c>
      <c r="F73" s="1">
        <v>2.1922693266408499E-3</v>
      </c>
      <c r="G73" s="1">
        <v>1.6884119029649601E-3</v>
      </c>
      <c r="H73" s="1">
        <v>1.3866883857648999E-3</v>
      </c>
      <c r="I73" s="1">
        <v>1.03666333450108E-3</v>
      </c>
      <c r="J73" s="1">
        <v>6.1306749995454599E-4</v>
      </c>
    </row>
    <row r="74" spans="2:10">
      <c r="B74" s="1">
        <v>1.27487884219604E-3</v>
      </c>
      <c r="C74" s="1">
        <v>1.18190980113689E-3</v>
      </c>
      <c r="D74" s="1">
        <v>9.0843413361317397E-4</v>
      </c>
      <c r="E74" s="1">
        <v>4.8638060992722598E-4</v>
      </c>
      <c r="F74" s="1">
        <v>6.8643866891155E-4</v>
      </c>
      <c r="G74" s="1">
        <v>3.1358496624930398E-4</v>
      </c>
      <c r="H74" s="1">
        <v>1.7372273281680099E-4</v>
      </c>
      <c r="I74" s="7">
        <v>7.2582719018643904E-5</v>
      </c>
      <c r="J74" s="7">
        <v>1.50122192905677E-5</v>
      </c>
    </row>
    <row r="75" spans="2:10">
      <c r="B75" s="1">
        <v>1.80208437844252E-3</v>
      </c>
      <c r="C75" s="1">
        <v>2.7077755075457901E-3</v>
      </c>
      <c r="D75" s="1">
        <v>2.27289794436332E-3</v>
      </c>
      <c r="E75" s="1">
        <v>1.84561398417614E-3</v>
      </c>
      <c r="F75" s="1">
        <v>2.0702177822417402E-3</v>
      </c>
      <c r="G75" s="1">
        <v>1.5944119195530301E-3</v>
      </c>
      <c r="H75" s="1">
        <v>1.3094864393497401E-3</v>
      </c>
      <c r="I75" s="1">
        <v>9.7894854578410291E-4</v>
      </c>
      <c r="J75" s="1">
        <v>5.7893581992734297E-4</v>
      </c>
    </row>
    <row r="76" spans="2:10">
      <c r="B76" s="1">
        <v>1.0735821829019299E-3</v>
      </c>
      <c r="C76" s="1">
        <v>9.9529246411527708E-4</v>
      </c>
      <c r="D76" s="1">
        <v>7.6499716514793602E-4</v>
      </c>
      <c r="E76" s="1">
        <v>4.09583671517664E-4</v>
      </c>
      <c r="F76" s="1">
        <v>5.7805361592551505E-4</v>
      </c>
      <c r="G76" s="1">
        <v>2.6407155052572901E-4</v>
      </c>
      <c r="H76" s="1">
        <v>1.46292827635201E-4</v>
      </c>
      <c r="I76" s="7">
        <v>6.1122289699910696E-5</v>
      </c>
      <c r="J76" s="7">
        <v>1.2641868876267501E-5</v>
      </c>
    </row>
    <row r="77" spans="2:10">
      <c r="B77" s="1">
        <v>1.2389330101792401E-3</v>
      </c>
      <c r="C77" s="1">
        <v>2.3898476888752399E-3</v>
      </c>
      <c r="D77" s="1">
        <v>2.0060303685622699E-3</v>
      </c>
      <c r="E77" s="1">
        <v>1.6289150641726801E-3</v>
      </c>
      <c r="F77" s="1">
        <v>1.82714747532488E-3</v>
      </c>
      <c r="G77" s="1">
        <v>1.40720736650452E-3</v>
      </c>
      <c r="H77" s="1">
        <v>1.1557358178226E-3</v>
      </c>
      <c r="I77" s="1">
        <v>8.6400734224469403E-4</v>
      </c>
      <c r="J77" s="1">
        <v>5.1096127703528099E-4</v>
      </c>
    </row>
    <row r="78" spans="2:10">
      <c r="B78" s="1">
        <v>7.3808775074507603E-4</v>
      </c>
      <c r="C78" s="1">
        <v>6.8426356907925296E-4</v>
      </c>
      <c r="D78" s="1">
        <v>5.2593555103920596E-4</v>
      </c>
      <c r="E78" s="1">
        <v>2.8158877416839398E-4</v>
      </c>
      <c r="F78" s="1">
        <v>3.9741186094879199E-4</v>
      </c>
      <c r="G78" s="1">
        <v>1.8154919098643899E-4</v>
      </c>
      <c r="H78" s="1">
        <v>1.00576318999201E-4</v>
      </c>
      <c r="I78" s="7">
        <v>4.2021574168688597E-5</v>
      </c>
      <c r="J78" s="7">
        <v>8.6912848524339297E-6</v>
      </c>
    </row>
    <row r="80" spans="2:10">
      <c r="B80" s="2">
        <f>B71*1000000</f>
        <v>1914.7146520951801</v>
      </c>
      <c r="C80" s="2">
        <f t="shared" ref="C80:J80" si="10">C71*1000000</f>
        <v>2763.05142880528</v>
      </c>
      <c r="D80" s="2">
        <f t="shared" si="10"/>
        <v>2319.2963726869998</v>
      </c>
      <c r="E80" s="2">
        <f t="shared" si="10"/>
        <v>1883.28993367064</v>
      </c>
      <c r="F80" s="2">
        <f t="shared" ref="F80:F87" si="11">F71*1000000</f>
        <v>2112.4787432417497</v>
      </c>
      <c r="G80" s="2">
        <f t="shared" si="10"/>
        <v>1626.95988650036</v>
      </c>
      <c r="H80" s="2">
        <f t="shared" si="10"/>
        <v>1336.2180015158601</v>
      </c>
      <c r="I80" s="2">
        <f t="shared" si="10"/>
        <v>998.93258160356299</v>
      </c>
      <c r="J80" s="2">
        <f t="shared" si="10"/>
        <v>590.75408577228598</v>
      </c>
    </row>
    <row r="81" spans="2:10">
      <c r="B81" s="2">
        <f t="shared" ref="B81:J87" si="12">B72*1000000</f>
        <v>1140.6810693333</v>
      </c>
      <c r="C81" s="2">
        <f t="shared" si="12"/>
        <v>1057.4982431224801</v>
      </c>
      <c r="D81" s="2">
        <f t="shared" si="12"/>
        <v>812.80948796968198</v>
      </c>
      <c r="E81" s="2">
        <f t="shared" si="12"/>
        <v>435.182650987518</v>
      </c>
      <c r="F81" s="2">
        <f t="shared" si="11"/>
        <v>614.18196692085996</v>
      </c>
      <c r="G81" s="2">
        <f t="shared" si="12"/>
        <v>280.57602243358804</v>
      </c>
      <c r="H81" s="2">
        <f t="shared" si="12"/>
        <v>155.436129362401</v>
      </c>
      <c r="I81" s="2">
        <f t="shared" si="12"/>
        <v>64.942432806155097</v>
      </c>
      <c r="J81" s="2">
        <f t="shared" si="12"/>
        <v>13.4319856810343</v>
      </c>
    </row>
    <row r="82" spans="2:10">
      <c r="B82" s="2">
        <f t="shared" si="12"/>
        <v>2139.9751994005001</v>
      </c>
      <c r="C82" s="2">
        <f t="shared" si="12"/>
        <v>2867.4148389325501</v>
      </c>
      <c r="D82" s="2">
        <f t="shared" si="12"/>
        <v>2406.8986793346598</v>
      </c>
      <c r="E82" s="2">
        <f t="shared" si="12"/>
        <v>1954.4238104009801</v>
      </c>
      <c r="F82" s="2">
        <f t="shared" si="11"/>
        <v>2192.2693266408501</v>
      </c>
      <c r="G82" s="2">
        <f t="shared" si="12"/>
        <v>1688.4119029649601</v>
      </c>
      <c r="H82" s="2">
        <f t="shared" si="12"/>
        <v>1386.6883857649</v>
      </c>
      <c r="I82" s="2">
        <f t="shared" si="12"/>
        <v>1036.66333450108</v>
      </c>
      <c r="J82" s="2">
        <f t="shared" si="12"/>
        <v>613.06749995454595</v>
      </c>
    </row>
    <row r="83" spans="2:10">
      <c r="B83" s="2">
        <f t="shared" si="12"/>
        <v>1274.8788421960401</v>
      </c>
      <c r="C83" s="2">
        <f t="shared" si="12"/>
        <v>1181.9098011368899</v>
      </c>
      <c r="D83" s="2">
        <f t="shared" si="12"/>
        <v>908.43413361317403</v>
      </c>
      <c r="E83" s="2">
        <f t="shared" si="12"/>
        <v>486.38060992722598</v>
      </c>
      <c r="F83" s="2">
        <f t="shared" si="11"/>
        <v>686.43866891155005</v>
      </c>
      <c r="G83" s="2">
        <f t="shared" si="12"/>
        <v>313.58496624930399</v>
      </c>
      <c r="H83" s="2">
        <f t="shared" si="12"/>
        <v>173.722732816801</v>
      </c>
      <c r="I83" s="2">
        <f t="shared" si="12"/>
        <v>72.5827190186439</v>
      </c>
      <c r="J83" s="2">
        <f t="shared" si="12"/>
        <v>15.0122192905677</v>
      </c>
    </row>
    <row r="84" spans="2:10">
      <c r="B84" s="2">
        <f t="shared" si="12"/>
        <v>1802.0843784425199</v>
      </c>
      <c r="C84" s="2">
        <f t="shared" si="12"/>
        <v>2707.7755075457899</v>
      </c>
      <c r="D84" s="2">
        <f t="shared" si="12"/>
        <v>2272.8979443633202</v>
      </c>
      <c r="E84" s="2">
        <f t="shared" si="12"/>
        <v>1845.6139841761399</v>
      </c>
      <c r="F84" s="2">
        <f t="shared" si="11"/>
        <v>2070.2177822417402</v>
      </c>
      <c r="G84" s="2">
        <f t="shared" si="12"/>
        <v>1594.41191955303</v>
      </c>
      <c r="H84" s="2">
        <f t="shared" si="12"/>
        <v>1309.4864393497401</v>
      </c>
      <c r="I84" s="2">
        <f t="shared" si="12"/>
        <v>978.94854578410286</v>
      </c>
      <c r="J84" s="2">
        <f t="shared" si="12"/>
        <v>578.935819927343</v>
      </c>
    </row>
    <row r="85" spans="2:10">
      <c r="B85" s="2">
        <f t="shared" si="12"/>
        <v>1073.5821829019299</v>
      </c>
      <c r="C85" s="2">
        <f t="shared" si="12"/>
        <v>995.29246411527708</v>
      </c>
      <c r="D85" s="2">
        <f t="shared" si="12"/>
        <v>764.99716514793602</v>
      </c>
      <c r="E85" s="2">
        <f t="shared" si="12"/>
        <v>409.58367151766402</v>
      </c>
      <c r="F85" s="2">
        <f t="shared" si="11"/>
        <v>578.05361592551503</v>
      </c>
      <c r="G85" s="2">
        <f t="shared" si="12"/>
        <v>264.07155052572898</v>
      </c>
      <c r="H85" s="2">
        <f t="shared" si="12"/>
        <v>146.29282763520101</v>
      </c>
      <c r="I85" s="2">
        <f t="shared" si="12"/>
        <v>61.122289699910695</v>
      </c>
      <c r="J85" s="2">
        <f t="shared" si="12"/>
        <v>12.6418688762675</v>
      </c>
    </row>
    <row r="86" spans="2:10">
      <c r="B86" s="2">
        <f t="shared" si="12"/>
        <v>1238.93301017924</v>
      </c>
      <c r="C86" s="2">
        <f t="shared" si="12"/>
        <v>2389.8476888752398</v>
      </c>
      <c r="D86" s="2">
        <f t="shared" si="12"/>
        <v>2006.0303685622698</v>
      </c>
      <c r="E86" s="2">
        <f t="shared" si="12"/>
        <v>1628.9150641726801</v>
      </c>
      <c r="F86" s="2">
        <f t="shared" si="11"/>
        <v>1827.1474753248801</v>
      </c>
      <c r="G86" s="2">
        <f t="shared" si="12"/>
        <v>1407.20736650452</v>
      </c>
      <c r="H86" s="2">
        <f t="shared" si="12"/>
        <v>1155.7358178226</v>
      </c>
      <c r="I86" s="2">
        <f t="shared" si="12"/>
        <v>864.00734224469409</v>
      </c>
      <c r="J86" s="2">
        <f t="shared" si="12"/>
        <v>510.961277035281</v>
      </c>
    </row>
    <row r="87" spans="2:10">
      <c r="B87" s="2">
        <f t="shared" si="12"/>
        <v>738.08775074507605</v>
      </c>
      <c r="C87" s="2">
        <f t="shared" si="12"/>
        <v>684.26356907925299</v>
      </c>
      <c r="D87" s="2">
        <f t="shared" si="12"/>
        <v>525.93555103920596</v>
      </c>
      <c r="E87" s="2">
        <f t="shared" si="12"/>
        <v>281.58877416839397</v>
      </c>
      <c r="F87" s="2">
        <f t="shared" si="11"/>
        <v>397.41186094879197</v>
      </c>
      <c r="G87" s="2">
        <f t="shared" si="12"/>
        <v>181.54919098643899</v>
      </c>
      <c r="H87" s="2">
        <f t="shared" si="12"/>
        <v>100.57631899920101</v>
      </c>
      <c r="I87" s="2">
        <f t="shared" si="12"/>
        <v>42.021574168688595</v>
      </c>
      <c r="J87" s="2">
        <f t="shared" si="12"/>
        <v>8.6912848524339292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5D70A-8799-45AA-A556-4AB843252500}">
  <dimension ref="A1:K89"/>
  <sheetViews>
    <sheetView workbookViewId="0">
      <selection activeCell="B16" sqref="B16:G17"/>
    </sheetView>
  </sheetViews>
  <sheetFormatPr defaultRowHeight="15.6"/>
  <cols>
    <col min="1" max="1" width="8.88671875" style="1"/>
    <col min="2" max="5" width="15" style="1" bestFit="1" customWidth="1"/>
    <col min="6" max="6" width="15" style="1" customWidth="1"/>
    <col min="7" max="10" width="15" style="1" bestFit="1" customWidth="1"/>
    <col min="11" max="11" width="14.109375" style="1" bestFit="1" customWidth="1"/>
    <col min="12" max="16384" width="8.88671875" style="1"/>
  </cols>
  <sheetData>
    <row r="1" spans="1:11">
      <c r="B1" s="1" t="s">
        <v>0</v>
      </c>
      <c r="C1" s="1" t="s">
        <v>4</v>
      </c>
      <c r="D1" s="1" t="s">
        <v>1</v>
      </c>
      <c r="E1" s="1" t="s">
        <v>5</v>
      </c>
      <c r="F1" s="1" t="s">
        <v>6</v>
      </c>
      <c r="G1" s="1" t="s">
        <v>7</v>
      </c>
    </row>
    <row r="2" spans="1:11">
      <c r="A2" s="1" t="s">
        <v>14</v>
      </c>
      <c r="B2" s="1">
        <v>-583029.9863272314</v>
      </c>
      <c r="C2" s="1">
        <v>-50427.991954833298</v>
      </c>
      <c r="D2" s="1">
        <f>2*(C2/$C$14)</f>
        <v>-415813.34012926632</v>
      </c>
      <c r="E2" s="1">
        <f>B2+D2</f>
        <v>-998843.32645649766</v>
      </c>
      <c r="F2" s="1">
        <v>0.15413535179999999</v>
      </c>
      <c r="G2" s="1">
        <f>((E2*F2*F2)/(0.9*5.6*68000000000))^(1/3)</f>
        <v>-4.1063328216621939E-3</v>
      </c>
    </row>
    <row r="3" spans="1:11">
      <c r="B3" s="1">
        <v>-583029.9863272314</v>
      </c>
      <c r="C3" s="1">
        <v>-50427.991954833298</v>
      </c>
      <c r="D3" s="1">
        <f>2*(C3/$C$14)</f>
        <v>-415813.34012926632</v>
      </c>
      <c r="E3" s="1">
        <f>B3-D3</f>
        <v>-167216.64619796508</v>
      </c>
      <c r="F3" s="1">
        <v>9.9734639400000005E-2</v>
      </c>
      <c r="G3" s="1">
        <f>((E3*F3*F3)/(0.9*5.6*68000000000))^(1/3)</f>
        <v>-1.6930795641055124E-3</v>
      </c>
    </row>
    <row r="5" spans="1:11">
      <c r="A5" s="1" t="s">
        <v>14</v>
      </c>
      <c r="B5" s="1" t="s">
        <v>2</v>
      </c>
      <c r="C5" s="1" t="s">
        <v>3</v>
      </c>
    </row>
    <row r="6" spans="1:11">
      <c r="B6" s="1">
        <v>5.2885148297043702E-2</v>
      </c>
    </row>
    <row r="7" spans="1:11">
      <c r="B7" s="1">
        <v>5.1416116399903601E-2</v>
      </c>
      <c r="I7" s="1">
        <v>-535256.17903937504</v>
      </c>
    </row>
    <row r="8" spans="1:11">
      <c r="B8" s="1">
        <v>3.9663861222782801E-2</v>
      </c>
      <c r="I8" s="1">
        <v>-347412.46217606298</v>
      </c>
    </row>
    <row r="9" spans="1:11">
      <c r="B9" s="5">
        <f>SUM(B6:B8)</f>
        <v>0.1439651259197301</v>
      </c>
      <c r="C9" s="1">
        <f>B9*2</f>
        <v>0.28793025183946019</v>
      </c>
      <c r="I9" s="1">
        <v>-259825.705318202</v>
      </c>
    </row>
    <row r="10" spans="1:11">
      <c r="I10" s="1">
        <v>-23565.626120822799</v>
      </c>
    </row>
    <row r="11" spans="1:11">
      <c r="B11" s="1">
        <v>4.45502024236289E-2</v>
      </c>
      <c r="I11" s="1">
        <f>SUM(I7:I10)</f>
        <v>-1166059.9726544628</v>
      </c>
    </row>
    <row r="12" spans="1:11">
      <c r="B12" s="1">
        <v>4.3312696800750297E-2</v>
      </c>
      <c r="I12" s="1">
        <f>I11/2</f>
        <v>-583029.9863272314</v>
      </c>
    </row>
    <row r="13" spans="1:11">
      <c r="B13" s="1">
        <v>3.3412651817721697E-2</v>
      </c>
      <c r="J13" s="1">
        <v>1.0574982431224801E-3</v>
      </c>
      <c r="K13" s="1">
        <v>8.1280948796968197E-4</v>
      </c>
    </row>
    <row r="14" spans="1:11">
      <c r="B14" s="5">
        <f>SUM(B11:B13)</f>
        <v>0.1212755510421009</v>
      </c>
      <c r="C14" s="1">
        <f>B14*2</f>
        <v>0.2425511020842018</v>
      </c>
      <c r="J14" s="1">
        <v>1.18190980113689E-3</v>
      </c>
      <c r="K14" s="1">
        <v>9.0843413361317397E-4</v>
      </c>
    </row>
    <row r="15" spans="1:11">
      <c r="J15" s="1">
        <v>9.9529246411527708E-4</v>
      </c>
      <c r="K15" s="1">
        <v>7.6499716514793602E-4</v>
      </c>
    </row>
    <row r="16" spans="1:11">
      <c r="B16" s="2">
        <f t="shared" ref="B16:E17" si="0">B2/1000</f>
        <v>-583.02998632723143</v>
      </c>
      <c r="C16" s="2">
        <f t="shared" si="0"/>
        <v>-50.427991954833296</v>
      </c>
      <c r="D16" s="2">
        <f t="shared" si="0"/>
        <v>-415.81334012926629</v>
      </c>
      <c r="E16" s="2">
        <f t="shared" si="0"/>
        <v>-998.84332645649761</v>
      </c>
      <c r="F16" s="2">
        <f>F2*1000</f>
        <v>154.1353518</v>
      </c>
      <c r="G16" s="2">
        <f>G2*1000</f>
        <v>-4.1063328216621935</v>
      </c>
      <c r="J16" s="1">
        <v>6.8426356907925296E-4</v>
      </c>
      <c r="K16" s="1">
        <v>5.2593555103920596E-4</v>
      </c>
    </row>
    <row r="17" spans="2:11">
      <c r="B17" s="2">
        <f t="shared" si="0"/>
        <v>-583.02998632723143</v>
      </c>
      <c r="C17" s="2">
        <f t="shared" si="0"/>
        <v>-50.427991954833296</v>
      </c>
      <c r="D17" s="2">
        <f t="shared" si="0"/>
        <v>-415.81334012926629</v>
      </c>
      <c r="E17" s="2">
        <f t="shared" si="0"/>
        <v>-167.21664619796508</v>
      </c>
      <c r="F17" s="2">
        <f>F3*1000</f>
        <v>99.734639400000006</v>
      </c>
      <c r="G17" s="2">
        <f>G3*1000</f>
        <v>-1.6930795641055125</v>
      </c>
      <c r="J17" s="1">
        <f>SUM(J13:J16)</f>
        <v>3.9189640774538997E-3</v>
      </c>
      <c r="K17" s="1">
        <f>SUM(K13:K16)</f>
        <v>3.0121763377699978E-3</v>
      </c>
    </row>
    <row r="18" spans="2:11">
      <c r="J18" s="8">
        <f>J17/2</f>
        <v>1.9594820387269498E-3</v>
      </c>
      <c r="K18" s="8">
        <f>K17/2</f>
        <v>1.5060881688849989E-3</v>
      </c>
    </row>
    <row r="19" spans="2:11">
      <c r="B19" s="1">
        <v>1.41227330767457E-3</v>
      </c>
      <c r="C19" s="1">
        <f>B19*1000000</f>
        <v>1412.2733076745699</v>
      </c>
      <c r="D19" s="2">
        <f>C19*1.2</f>
        <v>1694.7279692094837</v>
      </c>
      <c r="J19" s="1">
        <f>J18*1.2</f>
        <v>2.3513784464723399E-3</v>
      </c>
      <c r="K19" s="1">
        <f>K18*1.2</f>
        <v>1.8073058026619987E-3</v>
      </c>
    </row>
    <row r="20" spans="2:11">
      <c r="D20" s="2"/>
      <c r="J20" s="2">
        <f>J19*1000000</f>
        <v>2351.3784464723399</v>
      </c>
      <c r="K20" s="2">
        <f>K19*1000000</f>
        <v>1807.3058026619985</v>
      </c>
    </row>
    <row r="21" spans="2:11">
      <c r="D21" s="2"/>
    </row>
    <row r="22" spans="2:11">
      <c r="B22" s="1">
        <v>2.78825770441108E-3</v>
      </c>
      <c r="C22" s="1">
        <f t="shared" ref="C22:C25" si="1">B22*1000000</f>
        <v>2788.2577044110799</v>
      </c>
      <c r="D22" s="2">
        <f>C22*1.2</f>
        <v>3345.909245293296</v>
      </c>
      <c r="J22" s="1">
        <v>2.7630514288052798E-3</v>
      </c>
      <c r="K22" s="1">
        <v>2.319296372687E-3</v>
      </c>
    </row>
    <row r="23" spans="2:11">
      <c r="D23" s="2"/>
      <c r="J23" s="1">
        <v>2.8674148389325502E-3</v>
      </c>
      <c r="K23" s="1">
        <v>2.4068986793346599E-3</v>
      </c>
    </row>
    <row r="24" spans="2:11">
      <c r="B24" s="1">
        <v>9.1382390496589597E-4</v>
      </c>
      <c r="C24" s="1">
        <f t="shared" si="1"/>
        <v>913.82390496589596</v>
      </c>
      <c r="D24" s="2">
        <f t="shared" ref="D24:D25" si="2">C24*1.2</f>
        <v>1096.5886859590751</v>
      </c>
      <c r="J24" s="1">
        <v>2.7077755075457901E-3</v>
      </c>
      <c r="K24" s="1">
        <v>2.27289794436332E-3</v>
      </c>
    </row>
    <row r="25" spans="2:11">
      <c r="B25" s="1">
        <v>2.41164936758222E-3</v>
      </c>
      <c r="C25" s="1">
        <f t="shared" si="1"/>
        <v>2411.6493675822198</v>
      </c>
      <c r="D25" s="2">
        <f t="shared" si="2"/>
        <v>2893.9792410986638</v>
      </c>
      <c r="J25" s="1">
        <v>2.3898476888752399E-3</v>
      </c>
      <c r="K25" s="1">
        <v>2.0060303685622699E-3</v>
      </c>
    </row>
    <row r="26" spans="2:11">
      <c r="J26" s="1">
        <f>SUM(J22:J25)</f>
        <v>1.072808946415886E-2</v>
      </c>
      <c r="K26" s="1">
        <f>SUM(K22:K25)</f>
        <v>9.0051233649472498E-3</v>
      </c>
    </row>
    <row r="27" spans="2:11">
      <c r="J27" s="8">
        <f>J26/2</f>
        <v>5.3640447320794302E-3</v>
      </c>
      <c r="K27" s="8">
        <f>K26/2</f>
        <v>4.5025616824736249E-3</v>
      </c>
    </row>
    <row r="28" spans="2:11">
      <c r="B28" s="2">
        <f t="shared" ref="B28:E29" si="3">B2/1000</f>
        <v>-583.02998632723143</v>
      </c>
      <c r="C28" s="2">
        <f t="shared" si="3"/>
        <v>-50.427991954833296</v>
      </c>
      <c r="D28" s="2">
        <f t="shared" si="3"/>
        <v>-415.81334012926629</v>
      </c>
      <c r="E28" s="2">
        <f t="shared" si="3"/>
        <v>-998.84332645649761</v>
      </c>
      <c r="F28" s="2">
        <f>F2*1000</f>
        <v>154.1353518</v>
      </c>
      <c r="G28" s="2">
        <f>G2*1000</f>
        <v>-4.1063328216621935</v>
      </c>
      <c r="J28" s="1">
        <f>J27*1.2</f>
        <v>6.4368536784953157E-3</v>
      </c>
      <c r="K28" s="1">
        <f>K27*1.2</f>
        <v>5.4030740189683494E-3</v>
      </c>
    </row>
    <row r="29" spans="2:11">
      <c r="B29" s="2">
        <f t="shared" si="3"/>
        <v>-583.02998632723143</v>
      </c>
      <c r="C29" s="2">
        <f t="shared" si="3"/>
        <v>-50.427991954833296</v>
      </c>
      <c r="D29" s="2">
        <f t="shared" si="3"/>
        <v>-415.81334012926629</v>
      </c>
      <c r="E29" s="2">
        <f t="shared" si="3"/>
        <v>-167.21664619796508</v>
      </c>
      <c r="F29" s="2">
        <f>F3*1000</f>
        <v>99.734639400000006</v>
      </c>
      <c r="G29" s="2">
        <f>G3*1000</f>
        <v>-1.6930795641055125</v>
      </c>
      <c r="J29" s="2">
        <f>J28*1000000</f>
        <v>6436.8536784953158</v>
      </c>
      <c r="K29" s="2">
        <f>K28*1000000</f>
        <v>5403.0740189683493</v>
      </c>
    </row>
    <row r="33" spans="2:10">
      <c r="B33" s="1">
        <v>-644597.64542911702</v>
      </c>
      <c r="C33" s="1">
        <v>-666373.92692068603</v>
      </c>
      <c r="D33" s="1">
        <v>-743204.364653136</v>
      </c>
      <c r="E33" s="1">
        <v>-930532.94290896005</v>
      </c>
      <c r="F33" s="1">
        <v>-826628.57413316704</v>
      </c>
      <c r="G33" s="1">
        <v>-1062907.9233786699</v>
      </c>
      <c r="H33" s="1">
        <v>-1236260.4356134201</v>
      </c>
      <c r="I33" s="1">
        <v>-1471159.73353887</v>
      </c>
      <c r="J33" s="1">
        <v>-1803583.5817980999</v>
      </c>
    </row>
    <row r="34" spans="2:10">
      <c r="B34" s="1">
        <v>-450510.53537908202</v>
      </c>
      <c r="C34" s="1">
        <v>-461042.21516364999</v>
      </c>
      <c r="D34" s="1">
        <v>-497051.084846424</v>
      </c>
      <c r="E34" s="1">
        <v>-578456.56189649703</v>
      </c>
      <c r="F34" s="1">
        <v>-534327.75432130997</v>
      </c>
      <c r="G34" s="1">
        <v>-631517.61452955799</v>
      </c>
      <c r="H34" s="1">
        <v>-696527.35282564303</v>
      </c>
      <c r="I34" s="1">
        <v>-778031.97017702297</v>
      </c>
      <c r="J34" s="1">
        <v>-883217.36733335897</v>
      </c>
    </row>
    <row r="35" spans="2:10">
      <c r="B35" s="1">
        <v>-344151.59884085797</v>
      </c>
      <c r="C35" s="1">
        <v>-351218.587515013</v>
      </c>
      <c r="D35" s="1">
        <v>-375034.90015676297</v>
      </c>
      <c r="E35" s="1">
        <v>-426887.46543286397</v>
      </c>
      <c r="F35" s="1">
        <v>-399122.54118420399</v>
      </c>
      <c r="G35" s="1">
        <v>-459187.34315635602</v>
      </c>
      <c r="H35" s="1">
        <v>-497131.77450162702</v>
      </c>
      <c r="I35" s="1">
        <v>-542142.26638331194</v>
      </c>
      <c r="J35" s="1">
        <v>-595960.29610759194</v>
      </c>
    </row>
    <row r="36" spans="2:10">
      <c r="B36" s="1">
        <v>-69726.857088375997</v>
      </c>
      <c r="C36" s="1">
        <v>-66049.634243708104</v>
      </c>
      <c r="D36" s="1">
        <v>-51597.497479338097</v>
      </c>
      <c r="E36" s="1">
        <v>-8134.7220003595603</v>
      </c>
      <c r="F36" s="1">
        <v>-33559.561830917803</v>
      </c>
      <c r="G36" s="1">
        <v>28322.582233108002</v>
      </c>
      <c r="H36" s="1">
        <v>81826.603472896095</v>
      </c>
      <c r="I36" s="1">
        <v>162802.28778981199</v>
      </c>
      <c r="J36" s="1">
        <v>290469.549452156</v>
      </c>
    </row>
    <row r="38" spans="2:10">
      <c r="B38" s="2">
        <f>B33/1000</f>
        <v>-644.59764542911705</v>
      </c>
      <c r="C38" s="2">
        <f t="shared" ref="C38:J38" si="4">C33/1000</f>
        <v>-666.37392692068602</v>
      </c>
      <c r="D38" s="2">
        <f t="shared" si="4"/>
        <v>-743.20436465313605</v>
      </c>
      <c r="E38" s="2">
        <f t="shared" si="4"/>
        <v>-930.53294290896008</v>
      </c>
      <c r="F38" s="2">
        <f>F33/1000</f>
        <v>-826.62857413316704</v>
      </c>
      <c r="G38" s="2">
        <f t="shared" si="4"/>
        <v>-1062.9079233786699</v>
      </c>
      <c r="H38" s="2">
        <f t="shared" si="4"/>
        <v>-1236.26043561342</v>
      </c>
      <c r="I38" s="2">
        <f t="shared" si="4"/>
        <v>-1471.1597335388701</v>
      </c>
      <c r="J38" s="2">
        <f t="shared" si="4"/>
        <v>-1803.5835817980999</v>
      </c>
    </row>
    <row r="39" spans="2:10">
      <c r="B39" s="2">
        <f t="shared" ref="B39:J41" si="5">B34/1000</f>
        <v>-450.510535379082</v>
      </c>
      <c r="C39" s="2">
        <f t="shared" si="5"/>
        <v>-461.04221516364998</v>
      </c>
      <c r="D39" s="2">
        <f t="shared" si="5"/>
        <v>-497.05108484642398</v>
      </c>
      <c r="E39" s="2">
        <f t="shared" si="5"/>
        <v>-578.45656189649708</v>
      </c>
      <c r="F39" s="2">
        <f>F34/1000</f>
        <v>-534.32775432130995</v>
      </c>
      <c r="G39" s="2">
        <f t="shared" si="5"/>
        <v>-631.51761452955805</v>
      </c>
      <c r="H39" s="2">
        <f t="shared" si="5"/>
        <v>-696.52735282564299</v>
      </c>
      <c r="I39" s="2">
        <f t="shared" si="5"/>
        <v>-778.03197017702303</v>
      </c>
      <c r="J39" s="2">
        <f t="shared" si="5"/>
        <v>-883.21736733335899</v>
      </c>
    </row>
    <row r="40" spans="2:10">
      <c r="B40" s="2">
        <f t="shared" si="5"/>
        <v>-344.15159884085796</v>
      </c>
      <c r="C40" s="2">
        <f t="shared" si="5"/>
        <v>-351.21858751501298</v>
      </c>
      <c r="D40" s="2">
        <f t="shared" si="5"/>
        <v>-375.034900156763</v>
      </c>
      <c r="E40" s="2">
        <f t="shared" si="5"/>
        <v>-426.88746543286396</v>
      </c>
      <c r="F40" s="2">
        <f>F35/1000</f>
        <v>-399.12254118420401</v>
      </c>
      <c r="G40" s="2">
        <f t="shared" si="5"/>
        <v>-459.18734315635601</v>
      </c>
      <c r="H40" s="2">
        <f t="shared" si="5"/>
        <v>-497.13177450162704</v>
      </c>
      <c r="I40" s="2">
        <f t="shared" si="5"/>
        <v>-542.14226638331195</v>
      </c>
      <c r="J40" s="2">
        <f t="shared" si="5"/>
        <v>-595.96029610759194</v>
      </c>
    </row>
    <row r="41" spans="2:10">
      <c r="B41" s="2">
        <f t="shared" si="5"/>
        <v>-69.726857088375993</v>
      </c>
      <c r="C41" s="2">
        <f t="shared" si="5"/>
        <v>-66.049634243708098</v>
      </c>
      <c r="D41" s="2">
        <f t="shared" si="5"/>
        <v>-51.597497479338095</v>
      </c>
      <c r="E41" s="2">
        <f t="shared" si="5"/>
        <v>-8.1347220003595595</v>
      </c>
      <c r="F41" s="2">
        <f>F36/1000</f>
        <v>-33.559561830917801</v>
      </c>
      <c r="G41" s="2">
        <f t="shared" si="5"/>
        <v>28.322582233108001</v>
      </c>
      <c r="H41" s="2">
        <f t="shared" si="5"/>
        <v>81.826603472896096</v>
      </c>
      <c r="I41" s="2">
        <f t="shared" si="5"/>
        <v>162.802287789812</v>
      </c>
      <c r="J41" s="2">
        <f t="shared" si="5"/>
        <v>290.469549452156</v>
      </c>
    </row>
    <row r="44" spans="2:10">
      <c r="B44" s="1">
        <v>3580806.9497639001</v>
      </c>
      <c r="C44" s="1">
        <v>3232853.23972145</v>
      </c>
      <c r="D44" s="1">
        <v>2280620.7803687798</v>
      </c>
      <c r="E44" s="1">
        <v>1029249.49706994</v>
      </c>
      <c r="F44" s="1">
        <v>1587951.1491960301</v>
      </c>
      <c r="G44" s="1">
        <v>601757.576052299</v>
      </c>
      <c r="H44" s="1">
        <v>299112.94574080099</v>
      </c>
      <c r="I44" s="1">
        <v>110659.998769171</v>
      </c>
      <c r="J44" s="1">
        <v>19927.626059052</v>
      </c>
    </row>
    <row r="45" spans="2:10">
      <c r="B45" s="1">
        <v>-204233.58085450201</v>
      </c>
      <c r="C45" s="1">
        <v>-192827.430381229</v>
      </c>
      <c r="D45" s="1">
        <v>-158183.83339253199</v>
      </c>
      <c r="E45" s="1">
        <v>-99944.228041517999</v>
      </c>
      <c r="F45" s="1">
        <v>-128496.987550834</v>
      </c>
      <c r="G45" s="1">
        <v>-73041.323529783607</v>
      </c>
      <c r="H45" s="1">
        <v>-48408.431814301999</v>
      </c>
      <c r="I45" s="1">
        <v>-26863.817236600898</v>
      </c>
      <c r="J45" s="1">
        <v>-9675.2595402854804</v>
      </c>
    </row>
    <row r="46" spans="2:10">
      <c r="B46" s="1">
        <v>-65108.356216659398</v>
      </c>
      <c r="C46" s="1">
        <v>-61472.148571630802</v>
      </c>
      <c r="D46" s="1">
        <v>-50427.991954833298</v>
      </c>
      <c r="E46" s="1">
        <v>-31861.579148249799</v>
      </c>
      <c r="F46" s="1">
        <v>-40964.015825524497</v>
      </c>
      <c r="G46" s="1">
        <v>-23285.1056668362</v>
      </c>
      <c r="H46" s="1">
        <v>-15432.2977116129</v>
      </c>
      <c r="I46" s="1">
        <v>-8564.0127086930406</v>
      </c>
      <c r="J46" s="1">
        <v>-3084.41071248863</v>
      </c>
    </row>
    <row r="48" spans="2:10">
      <c r="B48" s="2">
        <f>B44/1000</f>
        <v>3580.8069497639003</v>
      </c>
      <c r="C48" s="2">
        <f t="shared" ref="C48:J48" si="6">C44/1000</f>
        <v>3232.8532397214499</v>
      </c>
      <c r="D48" s="2">
        <f t="shared" si="6"/>
        <v>2280.6207803687798</v>
      </c>
      <c r="E48" s="2">
        <f t="shared" si="6"/>
        <v>1029.2494970699399</v>
      </c>
      <c r="F48" s="2">
        <f>F44/1000</f>
        <v>1587.9511491960302</v>
      </c>
      <c r="G48" s="2">
        <f t="shared" si="6"/>
        <v>601.75757605229899</v>
      </c>
      <c r="H48" s="2">
        <f t="shared" si="6"/>
        <v>299.11294574080097</v>
      </c>
      <c r="I48" s="2">
        <f t="shared" si="6"/>
        <v>110.659998769171</v>
      </c>
      <c r="J48" s="2">
        <f t="shared" si="6"/>
        <v>19.927626059051999</v>
      </c>
    </row>
    <row r="49" spans="2:10">
      <c r="B49" s="2">
        <f t="shared" ref="B49:J50" si="7">B45/1000</f>
        <v>-204.23358085450201</v>
      </c>
      <c r="C49" s="2">
        <f t="shared" si="7"/>
        <v>-192.82743038122899</v>
      </c>
      <c r="D49" s="2">
        <f t="shared" si="7"/>
        <v>-158.18383339253199</v>
      </c>
      <c r="E49" s="2">
        <f t="shared" si="7"/>
        <v>-99.944228041518002</v>
      </c>
      <c r="F49" s="2">
        <f>F45/1000</f>
        <v>-128.49698755083401</v>
      </c>
      <c r="G49" s="2">
        <f t="shared" si="7"/>
        <v>-73.041323529783611</v>
      </c>
      <c r="H49" s="2">
        <f t="shared" si="7"/>
        <v>-48.408431814301998</v>
      </c>
      <c r="I49" s="2">
        <f t="shared" si="7"/>
        <v>-26.863817236600898</v>
      </c>
      <c r="J49" s="2">
        <f t="shared" si="7"/>
        <v>-9.6752595402854809</v>
      </c>
    </row>
    <row r="50" spans="2:10">
      <c r="B50" s="2">
        <f t="shared" si="7"/>
        <v>-65.108356216659402</v>
      </c>
      <c r="C50" s="2">
        <f t="shared" si="7"/>
        <v>-61.472148571630804</v>
      </c>
      <c r="D50" s="2">
        <f t="shared" si="7"/>
        <v>-50.427991954833296</v>
      </c>
      <c r="E50" s="2">
        <f t="shared" si="7"/>
        <v>-31.861579148249799</v>
      </c>
      <c r="F50" s="2">
        <f>F46/1000</f>
        <v>-40.964015825524498</v>
      </c>
      <c r="G50" s="2">
        <f t="shared" si="7"/>
        <v>-23.285105666836198</v>
      </c>
      <c r="H50" s="2">
        <f t="shared" si="7"/>
        <v>-15.4322977116129</v>
      </c>
      <c r="I50" s="2">
        <f t="shared" si="7"/>
        <v>-8.5640127086930402</v>
      </c>
      <c r="J50" s="2">
        <f t="shared" si="7"/>
        <v>-3.08441071248863</v>
      </c>
    </row>
    <row r="52" spans="2:10">
      <c r="B52" s="1">
        <v>2.9539522412229198E-3</v>
      </c>
      <c r="C52" s="1">
        <v>2.88228822422838E-3</v>
      </c>
      <c r="D52" s="1">
        <v>2.6524220730751698E-3</v>
      </c>
      <c r="E52" s="1">
        <v>2.2036806909912299E-3</v>
      </c>
      <c r="F52" s="1">
        <v>2.4361823658958898E-3</v>
      </c>
      <c r="G52" s="1">
        <v>1.95071810034065E-3</v>
      </c>
      <c r="H52" s="1">
        <v>1.6698255567514E-3</v>
      </c>
      <c r="I52" s="1">
        <v>1.3458009057243799E-3</v>
      </c>
      <c r="J52" s="1">
        <v>9.3795931323960205E-4</v>
      </c>
    </row>
    <row r="53" spans="2:10">
      <c r="B53" s="1">
        <v>2.79705498164117E-3</v>
      </c>
      <c r="C53" s="1">
        <v>2.7195825712068898E-3</v>
      </c>
      <c r="D53" s="1">
        <v>2.4732820997088599E-3</v>
      </c>
      <c r="E53" s="1">
        <v>2.00325491116606E-3</v>
      </c>
      <c r="F53" s="1">
        <v>2.2448703813748201E-3</v>
      </c>
      <c r="G53" s="1">
        <v>1.74567596119493E-3</v>
      </c>
      <c r="H53" s="1">
        <v>1.46707230650655E-3</v>
      </c>
      <c r="I53" s="1">
        <v>1.15679563172088E-3</v>
      </c>
      <c r="J53" s="1">
        <v>7.8511764239673303E-4</v>
      </c>
    </row>
    <row r="54" spans="2:10">
      <c r="B54" s="1">
        <v>2.2742353046190399E-3</v>
      </c>
      <c r="C54" s="1">
        <v>2.2090204777280701E-3</v>
      </c>
      <c r="D54" s="1">
        <v>2.0019972781784899E-3</v>
      </c>
      <c r="E54" s="1">
        <v>1.6085560675402101E-3</v>
      </c>
      <c r="F54" s="1">
        <v>1.81049494987019E-3</v>
      </c>
      <c r="G54" s="1">
        <v>1.3942014667852501E-3</v>
      </c>
      <c r="H54" s="1">
        <v>1.1637969642238699E-3</v>
      </c>
      <c r="I54" s="1">
        <v>9.0967010033323305E-4</v>
      </c>
      <c r="J54" s="1">
        <v>6.10174554074909E-4</v>
      </c>
    </row>
    <row r="55" spans="2:10">
      <c r="B55" s="1">
        <v>9.6547223857851002E-4</v>
      </c>
      <c r="C55" s="1">
        <v>9.0600143425524095E-4</v>
      </c>
      <c r="D55" s="1">
        <v>7.00665779550905E-4</v>
      </c>
      <c r="E55" s="1">
        <v>4.2656712621097303E-4</v>
      </c>
      <c r="F55" s="1">
        <v>4.4783448013723301E-4</v>
      </c>
      <c r="G55" s="1">
        <v>5.4792990156848497E-4</v>
      </c>
      <c r="H55" s="1">
        <v>5.6509805793304398E-4</v>
      </c>
      <c r="I55" s="1">
        <v>5.1898008366683599E-4</v>
      </c>
      <c r="J55" s="1">
        <v>4.0128870932709502E-4</v>
      </c>
    </row>
    <row r="57" spans="2:10">
      <c r="B57" s="4">
        <f>B52*1000</f>
        <v>2.95395224122292</v>
      </c>
      <c r="C57" s="4">
        <f t="shared" ref="C57:J57" si="8">C52*1000</f>
        <v>2.8822882242283798</v>
      </c>
      <c r="D57" s="4">
        <f t="shared" si="8"/>
        <v>2.65242207307517</v>
      </c>
      <c r="E57" s="4">
        <f t="shared" si="8"/>
        <v>2.2036806909912299</v>
      </c>
      <c r="F57" s="4">
        <f>F52*1000</f>
        <v>2.4361823658958897</v>
      </c>
      <c r="G57" s="4">
        <f t="shared" si="8"/>
        <v>1.95071810034065</v>
      </c>
      <c r="H57" s="4">
        <f t="shared" si="8"/>
        <v>1.6698255567514</v>
      </c>
      <c r="I57" s="4">
        <f t="shared" si="8"/>
        <v>1.3458009057243798</v>
      </c>
      <c r="J57" s="4">
        <f t="shared" si="8"/>
        <v>0.93795931323960202</v>
      </c>
    </row>
    <row r="58" spans="2:10">
      <c r="B58" s="4">
        <f t="shared" ref="B58:J60" si="9">B53*1000</f>
        <v>2.7970549816411698</v>
      </c>
      <c r="C58" s="4">
        <f t="shared" si="9"/>
        <v>2.7195825712068897</v>
      </c>
      <c r="D58" s="4">
        <f t="shared" si="9"/>
        <v>2.47328209970886</v>
      </c>
      <c r="E58" s="4">
        <f t="shared" si="9"/>
        <v>2.00325491116606</v>
      </c>
      <c r="F58" s="4">
        <f>F53*1000</f>
        <v>2.2448703813748203</v>
      </c>
      <c r="G58" s="4">
        <f t="shared" si="9"/>
        <v>1.74567596119493</v>
      </c>
      <c r="H58" s="4">
        <f t="shared" si="9"/>
        <v>1.4670723065065501</v>
      </c>
      <c r="I58" s="4">
        <f t="shared" si="9"/>
        <v>1.1567956317208801</v>
      </c>
      <c r="J58" s="4">
        <f t="shared" si="9"/>
        <v>0.78511764239673298</v>
      </c>
    </row>
    <row r="59" spans="2:10">
      <c r="B59" s="4">
        <f t="shared" si="9"/>
        <v>2.2742353046190398</v>
      </c>
      <c r="C59" s="4">
        <f t="shared" si="9"/>
        <v>2.2090204777280702</v>
      </c>
      <c r="D59" s="4">
        <f t="shared" si="9"/>
        <v>2.0019972781784898</v>
      </c>
      <c r="E59" s="4">
        <f t="shared" si="9"/>
        <v>1.6085560675402102</v>
      </c>
      <c r="F59" s="4">
        <f>F54*1000</f>
        <v>1.8104949498701901</v>
      </c>
      <c r="G59" s="4">
        <f t="shared" si="9"/>
        <v>1.39420146678525</v>
      </c>
      <c r="H59" s="4">
        <f t="shared" si="9"/>
        <v>1.1637969642238699</v>
      </c>
      <c r="I59" s="4">
        <f t="shared" si="9"/>
        <v>0.90967010033323303</v>
      </c>
      <c r="J59" s="4">
        <f t="shared" si="9"/>
        <v>0.61017455407490906</v>
      </c>
    </row>
    <row r="60" spans="2:10">
      <c r="B60" s="4">
        <f t="shared" si="9"/>
        <v>0.96547223857851006</v>
      </c>
      <c r="C60" s="4">
        <f t="shared" si="9"/>
        <v>0.90600143425524093</v>
      </c>
      <c r="D60" s="4">
        <f t="shared" si="9"/>
        <v>0.70066577955090503</v>
      </c>
      <c r="E60" s="4">
        <f t="shared" si="9"/>
        <v>0.42656712621097304</v>
      </c>
      <c r="F60" s="4">
        <f>F55*1000</f>
        <v>0.44783448013723304</v>
      </c>
      <c r="G60" s="4">
        <f t="shared" si="9"/>
        <v>0.54792990156848498</v>
      </c>
      <c r="H60" s="4">
        <f t="shared" si="9"/>
        <v>0.56509805793304402</v>
      </c>
      <c r="I60" s="4">
        <f t="shared" si="9"/>
        <v>0.51898008366683601</v>
      </c>
      <c r="J60" s="4">
        <f t="shared" si="9"/>
        <v>0.40128870932709504</v>
      </c>
    </row>
    <row r="63" spans="2:10">
      <c r="B63" s="1">
        <v>1.91471465209518E-3</v>
      </c>
      <c r="C63" s="1">
        <v>2.7630514288052798E-3</v>
      </c>
      <c r="D63" s="1">
        <v>2.319296372687E-3</v>
      </c>
      <c r="E63" s="1">
        <v>1.8832899336706399E-3</v>
      </c>
      <c r="F63" s="1">
        <v>2.1124787432417499E-3</v>
      </c>
      <c r="G63" s="1">
        <v>1.62695988650036E-3</v>
      </c>
      <c r="H63" s="1">
        <v>1.33621800151586E-3</v>
      </c>
      <c r="I63" s="1">
        <v>9.9893258160356295E-4</v>
      </c>
      <c r="J63" s="1">
        <v>5.9075408577228595E-4</v>
      </c>
    </row>
    <row r="64" spans="2:10">
      <c r="B64" s="1">
        <v>2.1399751994005001E-3</v>
      </c>
      <c r="C64" s="1">
        <v>2.8674148389325502E-3</v>
      </c>
      <c r="D64" s="1">
        <v>2.4068986793346599E-3</v>
      </c>
      <c r="E64" s="1">
        <v>1.9544238104009801E-3</v>
      </c>
      <c r="F64" s="1">
        <v>2.1922693266408499E-3</v>
      </c>
      <c r="G64" s="1">
        <v>1.6884119029649601E-3</v>
      </c>
      <c r="H64" s="1">
        <v>1.3866883857648999E-3</v>
      </c>
      <c r="I64" s="1">
        <v>1.03666333450108E-3</v>
      </c>
      <c r="J64" s="1">
        <v>6.1306749995454599E-4</v>
      </c>
    </row>
    <row r="65" spans="2:10">
      <c r="B65" s="1">
        <v>1.80208437844252E-3</v>
      </c>
      <c r="C65" s="1">
        <v>2.7077755075457901E-3</v>
      </c>
      <c r="D65" s="1">
        <v>2.27289794436332E-3</v>
      </c>
      <c r="E65" s="1">
        <v>1.84561398417614E-3</v>
      </c>
      <c r="F65" s="1">
        <v>2.0702177822417402E-3</v>
      </c>
      <c r="G65" s="1">
        <v>1.5944119195530301E-3</v>
      </c>
      <c r="H65" s="1">
        <v>1.3094864393497401E-3</v>
      </c>
      <c r="I65" s="1">
        <v>9.7894854578410291E-4</v>
      </c>
      <c r="J65" s="1">
        <v>5.7893581992734297E-4</v>
      </c>
    </row>
    <row r="66" spans="2:10">
      <c r="B66" s="1">
        <v>1.2389330101792401E-3</v>
      </c>
      <c r="C66" s="1">
        <v>2.3898476888752399E-3</v>
      </c>
      <c r="D66" s="1">
        <v>2.0060303685622699E-3</v>
      </c>
      <c r="E66" s="1">
        <v>1.6289150641726801E-3</v>
      </c>
      <c r="F66" s="1">
        <v>1.82714747532488E-3</v>
      </c>
      <c r="G66" s="1">
        <v>1.40720736650452E-3</v>
      </c>
      <c r="H66" s="1">
        <v>1.1557358178226E-3</v>
      </c>
      <c r="I66" s="1">
        <v>8.6400734224469403E-4</v>
      </c>
      <c r="J66" s="1">
        <v>5.1096127703528099E-4</v>
      </c>
    </row>
    <row r="68" spans="2:10">
      <c r="B68" s="1">
        <v>1.1406810693332999E-3</v>
      </c>
      <c r="C68" s="1">
        <v>1.0574982431224801E-3</v>
      </c>
      <c r="D68" s="1">
        <v>8.1280948796968197E-4</v>
      </c>
      <c r="E68" s="1">
        <v>4.3518265098751801E-4</v>
      </c>
      <c r="F68" s="1">
        <v>6.1418196692086E-4</v>
      </c>
      <c r="G68" s="1">
        <v>2.8057602243358802E-4</v>
      </c>
      <c r="H68" s="1">
        <v>1.5543612936240101E-4</v>
      </c>
      <c r="I68" s="7">
        <v>6.4942432806155094E-5</v>
      </c>
      <c r="J68" s="7">
        <v>1.34319856810343E-5</v>
      </c>
    </row>
    <row r="69" spans="2:10">
      <c r="B69" s="1">
        <v>1.27487884219604E-3</v>
      </c>
      <c r="C69" s="1">
        <v>1.18190980113689E-3</v>
      </c>
      <c r="D69" s="1">
        <v>9.0843413361317397E-4</v>
      </c>
      <c r="E69" s="1">
        <v>4.8638060992722598E-4</v>
      </c>
      <c r="F69" s="1">
        <v>6.8643866891155E-4</v>
      </c>
      <c r="G69" s="1">
        <v>3.1358496624930398E-4</v>
      </c>
      <c r="H69" s="1">
        <v>1.7372273281680099E-4</v>
      </c>
      <c r="I69" s="7">
        <v>7.2582719018643904E-5</v>
      </c>
      <c r="J69" s="7">
        <v>1.50122192905677E-5</v>
      </c>
    </row>
    <row r="70" spans="2:10">
      <c r="B70" s="1">
        <v>1.0735821829019299E-3</v>
      </c>
      <c r="C70" s="1">
        <v>9.9529246411527708E-4</v>
      </c>
      <c r="D70" s="1">
        <v>7.6499716514793602E-4</v>
      </c>
      <c r="E70" s="1">
        <v>4.09583671517664E-4</v>
      </c>
      <c r="F70" s="1">
        <v>5.7805361592551505E-4</v>
      </c>
      <c r="G70" s="1">
        <v>2.6407155052572901E-4</v>
      </c>
      <c r="H70" s="1">
        <v>1.46292827635201E-4</v>
      </c>
      <c r="I70" s="7">
        <v>6.1122289699910696E-5</v>
      </c>
      <c r="J70" s="7">
        <v>1.2641868876267501E-5</v>
      </c>
    </row>
    <row r="71" spans="2:10">
      <c r="B71" s="1">
        <v>7.3808775074507603E-4</v>
      </c>
      <c r="C71" s="1">
        <v>6.8426356907925296E-4</v>
      </c>
      <c r="D71" s="1">
        <v>5.2593555103920596E-4</v>
      </c>
      <c r="E71" s="1">
        <v>2.8158877416839398E-4</v>
      </c>
      <c r="F71" s="1">
        <v>3.9741186094879199E-4</v>
      </c>
      <c r="G71" s="1">
        <v>1.8154919098643899E-4</v>
      </c>
      <c r="H71" s="1">
        <v>1.00576318999201E-4</v>
      </c>
      <c r="I71" s="7">
        <v>4.2021574168688597E-5</v>
      </c>
      <c r="J71" s="7">
        <v>8.6912848524339297E-6</v>
      </c>
    </row>
    <row r="73" spans="2:10">
      <c r="B73" s="1">
        <v>1.91471465209518E-3</v>
      </c>
      <c r="C73" s="1">
        <v>2.7630514288052798E-3</v>
      </c>
      <c r="D73" s="1">
        <v>2.319296372687E-3</v>
      </c>
      <c r="E73" s="1">
        <v>1.8832899336706399E-3</v>
      </c>
      <c r="F73" s="1">
        <v>2.1124787432417499E-3</v>
      </c>
      <c r="G73" s="1">
        <v>1.62695988650036E-3</v>
      </c>
      <c r="H73" s="1">
        <v>1.33621800151586E-3</v>
      </c>
      <c r="I73" s="1">
        <v>9.9893258160356295E-4</v>
      </c>
      <c r="J73" s="1">
        <v>5.9075408577228595E-4</v>
      </c>
    </row>
    <row r="74" spans="2:10">
      <c r="B74" s="1">
        <v>1.1406810693332999E-3</v>
      </c>
      <c r="C74" s="1">
        <v>1.0574982431224801E-3</v>
      </c>
      <c r="D74" s="1">
        <v>8.1280948796968197E-4</v>
      </c>
      <c r="E74" s="1">
        <v>4.3518265098751801E-4</v>
      </c>
      <c r="F74" s="1">
        <v>6.1418196692086E-4</v>
      </c>
      <c r="G74" s="1">
        <v>2.8057602243358802E-4</v>
      </c>
      <c r="H74" s="1">
        <v>1.5543612936240101E-4</v>
      </c>
      <c r="I74" s="7">
        <v>6.4942432806155094E-5</v>
      </c>
      <c r="J74" s="7">
        <v>1.34319856810343E-5</v>
      </c>
    </row>
    <row r="75" spans="2:10">
      <c r="B75" s="1">
        <v>2.1399751994005001E-3</v>
      </c>
      <c r="C75" s="1">
        <v>2.8674148389325502E-3</v>
      </c>
      <c r="D75" s="1">
        <v>2.4068986793346599E-3</v>
      </c>
      <c r="E75" s="1">
        <v>1.9544238104009801E-3</v>
      </c>
      <c r="F75" s="1">
        <v>2.1922693266408499E-3</v>
      </c>
      <c r="G75" s="1">
        <v>1.6884119029649601E-3</v>
      </c>
      <c r="H75" s="1">
        <v>1.3866883857648999E-3</v>
      </c>
      <c r="I75" s="1">
        <v>1.03666333450108E-3</v>
      </c>
      <c r="J75" s="1">
        <v>6.1306749995454599E-4</v>
      </c>
    </row>
    <row r="76" spans="2:10">
      <c r="B76" s="1">
        <v>1.27487884219604E-3</v>
      </c>
      <c r="C76" s="1">
        <v>1.18190980113689E-3</v>
      </c>
      <c r="D76" s="1">
        <v>9.0843413361317397E-4</v>
      </c>
      <c r="E76" s="1">
        <v>4.8638060992722598E-4</v>
      </c>
      <c r="F76" s="1">
        <v>6.8643866891155E-4</v>
      </c>
      <c r="G76" s="1">
        <v>3.1358496624930398E-4</v>
      </c>
      <c r="H76" s="1">
        <v>1.7372273281680099E-4</v>
      </c>
      <c r="I76" s="7">
        <v>7.2582719018643904E-5</v>
      </c>
      <c r="J76" s="7">
        <v>1.50122192905677E-5</v>
      </c>
    </row>
    <row r="77" spans="2:10">
      <c r="B77" s="1">
        <v>1.80208437844252E-3</v>
      </c>
      <c r="C77" s="1">
        <v>2.7077755075457901E-3</v>
      </c>
      <c r="D77" s="1">
        <v>2.27289794436332E-3</v>
      </c>
      <c r="E77" s="1">
        <v>1.84561398417614E-3</v>
      </c>
      <c r="F77" s="1">
        <v>2.0702177822417402E-3</v>
      </c>
      <c r="G77" s="1">
        <v>1.5944119195530301E-3</v>
      </c>
      <c r="H77" s="1">
        <v>1.3094864393497401E-3</v>
      </c>
      <c r="I77" s="1">
        <v>9.7894854578410291E-4</v>
      </c>
      <c r="J77" s="1">
        <v>5.7893581992734297E-4</v>
      </c>
    </row>
    <row r="78" spans="2:10">
      <c r="B78" s="1">
        <v>1.0735821829019299E-3</v>
      </c>
      <c r="C78" s="1">
        <v>9.9529246411527708E-4</v>
      </c>
      <c r="D78" s="1">
        <v>7.6499716514793602E-4</v>
      </c>
      <c r="E78" s="1">
        <v>4.09583671517664E-4</v>
      </c>
      <c r="F78" s="1">
        <v>5.7805361592551505E-4</v>
      </c>
      <c r="G78" s="1">
        <v>2.6407155052572901E-4</v>
      </c>
      <c r="H78" s="1">
        <v>1.46292827635201E-4</v>
      </c>
      <c r="I78" s="7">
        <v>6.1122289699910696E-5</v>
      </c>
      <c r="J78" s="7">
        <v>1.2641868876267501E-5</v>
      </c>
    </row>
    <row r="79" spans="2:10">
      <c r="B79" s="1">
        <v>1.2389330101792401E-3</v>
      </c>
      <c r="C79" s="1">
        <v>2.3898476888752399E-3</v>
      </c>
      <c r="D79" s="1">
        <v>2.0060303685622699E-3</v>
      </c>
      <c r="E79" s="1">
        <v>1.6289150641726801E-3</v>
      </c>
      <c r="F79" s="1">
        <v>1.82714747532488E-3</v>
      </c>
      <c r="G79" s="1">
        <v>1.40720736650452E-3</v>
      </c>
      <c r="H79" s="1">
        <v>1.1557358178226E-3</v>
      </c>
      <c r="I79" s="1">
        <v>8.6400734224469403E-4</v>
      </c>
      <c r="J79" s="1">
        <v>5.1096127703528099E-4</v>
      </c>
    </row>
    <row r="80" spans="2:10">
      <c r="B80" s="1">
        <v>7.3808775074507603E-4</v>
      </c>
      <c r="C80" s="1">
        <v>6.8426356907925296E-4</v>
      </c>
      <c r="D80" s="1">
        <v>5.2593555103920596E-4</v>
      </c>
      <c r="E80" s="1">
        <v>2.8158877416839398E-4</v>
      </c>
      <c r="F80" s="1">
        <v>3.9741186094879199E-4</v>
      </c>
      <c r="G80" s="1">
        <v>1.8154919098643899E-4</v>
      </c>
      <c r="H80" s="1">
        <v>1.00576318999201E-4</v>
      </c>
      <c r="I80" s="7">
        <v>4.2021574168688597E-5</v>
      </c>
      <c r="J80" s="7">
        <v>8.6912848524339297E-6</v>
      </c>
    </row>
    <row r="82" spans="2:10">
      <c r="B82" s="2">
        <f>B73*1000000</f>
        <v>1914.7146520951801</v>
      </c>
      <c r="C82" s="2">
        <f t="shared" ref="C82:J82" si="10">C73*1000000</f>
        <v>2763.05142880528</v>
      </c>
      <c r="D82" s="2">
        <f t="shared" si="10"/>
        <v>2319.2963726869998</v>
      </c>
      <c r="E82" s="2">
        <f t="shared" si="10"/>
        <v>1883.28993367064</v>
      </c>
      <c r="F82" s="2">
        <f t="shared" ref="F82:F89" si="11">F73*1000000</f>
        <v>2112.4787432417497</v>
      </c>
      <c r="G82" s="2">
        <f t="shared" si="10"/>
        <v>1626.95988650036</v>
      </c>
      <c r="H82" s="2">
        <f t="shared" si="10"/>
        <v>1336.2180015158601</v>
      </c>
      <c r="I82" s="2">
        <f t="shared" si="10"/>
        <v>998.93258160356299</v>
      </c>
      <c r="J82" s="2">
        <f t="shared" si="10"/>
        <v>590.75408577228598</v>
      </c>
    </row>
    <row r="83" spans="2:10">
      <c r="B83" s="2">
        <f t="shared" ref="B83:J89" si="12">B74*1000000</f>
        <v>1140.6810693333</v>
      </c>
      <c r="C83" s="2">
        <f t="shared" si="12"/>
        <v>1057.4982431224801</v>
      </c>
      <c r="D83" s="2">
        <f t="shared" si="12"/>
        <v>812.80948796968198</v>
      </c>
      <c r="E83" s="2">
        <f t="shared" si="12"/>
        <v>435.182650987518</v>
      </c>
      <c r="F83" s="2">
        <f t="shared" si="11"/>
        <v>614.18196692085996</v>
      </c>
      <c r="G83" s="2">
        <f t="shared" si="12"/>
        <v>280.57602243358804</v>
      </c>
      <c r="H83" s="2">
        <f t="shared" si="12"/>
        <v>155.436129362401</v>
      </c>
      <c r="I83" s="2">
        <f t="shared" si="12"/>
        <v>64.942432806155097</v>
      </c>
      <c r="J83" s="2">
        <f t="shared" si="12"/>
        <v>13.4319856810343</v>
      </c>
    </row>
    <row r="84" spans="2:10">
      <c r="B84" s="2">
        <f t="shared" si="12"/>
        <v>2139.9751994005001</v>
      </c>
      <c r="C84" s="2">
        <f t="shared" si="12"/>
        <v>2867.4148389325501</v>
      </c>
      <c r="D84" s="2">
        <f t="shared" si="12"/>
        <v>2406.8986793346598</v>
      </c>
      <c r="E84" s="2">
        <f t="shared" si="12"/>
        <v>1954.4238104009801</v>
      </c>
      <c r="F84" s="2">
        <f t="shared" si="11"/>
        <v>2192.2693266408501</v>
      </c>
      <c r="G84" s="2">
        <f t="shared" si="12"/>
        <v>1688.4119029649601</v>
      </c>
      <c r="H84" s="2">
        <f t="shared" si="12"/>
        <v>1386.6883857649</v>
      </c>
      <c r="I84" s="2">
        <f t="shared" si="12"/>
        <v>1036.66333450108</v>
      </c>
      <c r="J84" s="2">
        <f t="shared" si="12"/>
        <v>613.06749995454595</v>
      </c>
    </row>
    <row r="85" spans="2:10">
      <c r="B85" s="2">
        <f t="shared" si="12"/>
        <v>1274.8788421960401</v>
      </c>
      <c r="C85" s="2">
        <f t="shared" si="12"/>
        <v>1181.9098011368899</v>
      </c>
      <c r="D85" s="2">
        <f t="shared" si="12"/>
        <v>908.43413361317403</v>
      </c>
      <c r="E85" s="2">
        <f t="shared" si="12"/>
        <v>486.38060992722598</v>
      </c>
      <c r="F85" s="2">
        <f t="shared" si="11"/>
        <v>686.43866891155005</v>
      </c>
      <c r="G85" s="2">
        <f t="shared" si="12"/>
        <v>313.58496624930399</v>
      </c>
      <c r="H85" s="2">
        <f t="shared" si="12"/>
        <v>173.722732816801</v>
      </c>
      <c r="I85" s="2">
        <f t="shared" si="12"/>
        <v>72.5827190186439</v>
      </c>
      <c r="J85" s="2">
        <f t="shared" si="12"/>
        <v>15.0122192905677</v>
      </c>
    </row>
    <row r="86" spans="2:10">
      <c r="B86" s="2">
        <f t="shared" si="12"/>
        <v>1802.0843784425199</v>
      </c>
      <c r="C86" s="2">
        <f t="shared" si="12"/>
        <v>2707.7755075457899</v>
      </c>
      <c r="D86" s="2">
        <f t="shared" si="12"/>
        <v>2272.8979443633202</v>
      </c>
      <c r="E86" s="2">
        <f t="shared" si="12"/>
        <v>1845.6139841761399</v>
      </c>
      <c r="F86" s="2">
        <f t="shared" si="11"/>
        <v>2070.2177822417402</v>
      </c>
      <c r="G86" s="2">
        <f t="shared" si="12"/>
        <v>1594.41191955303</v>
      </c>
      <c r="H86" s="2">
        <f t="shared" si="12"/>
        <v>1309.4864393497401</v>
      </c>
      <c r="I86" s="2">
        <f t="shared" si="12"/>
        <v>978.94854578410286</v>
      </c>
      <c r="J86" s="2">
        <f t="shared" si="12"/>
        <v>578.935819927343</v>
      </c>
    </row>
    <row r="87" spans="2:10">
      <c r="B87" s="2">
        <f t="shared" si="12"/>
        <v>1073.5821829019299</v>
      </c>
      <c r="C87" s="2">
        <f t="shared" si="12"/>
        <v>995.29246411527708</v>
      </c>
      <c r="D87" s="2">
        <f t="shared" si="12"/>
        <v>764.99716514793602</v>
      </c>
      <c r="E87" s="2">
        <f t="shared" si="12"/>
        <v>409.58367151766402</v>
      </c>
      <c r="F87" s="2">
        <f t="shared" si="11"/>
        <v>578.05361592551503</v>
      </c>
      <c r="G87" s="2">
        <f t="shared" si="12"/>
        <v>264.07155052572898</v>
      </c>
      <c r="H87" s="2">
        <f t="shared" si="12"/>
        <v>146.29282763520101</v>
      </c>
      <c r="I87" s="2">
        <f t="shared" si="12"/>
        <v>61.122289699910695</v>
      </c>
      <c r="J87" s="2">
        <f t="shared" si="12"/>
        <v>12.6418688762675</v>
      </c>
    </row>
    <row r="88" spans="2:10">
      <c r="B88" s="2">
        <f t="shared" si="12"/>
        <v>1238.93301017924</v>
      </c>
      <c r="C88" s="2">
        <f t="shared" si="12"/>
        <v>2389.8476888752398</v>
      </c>
      <c r="D88" s="2">
        <f t="shared" si="12"/>
        <v>2006.0303685622698</v>
      </c>
      <c r="E88" s="2">
        <f t="shared" si="12"/>
        <v>1628.9150641726801</v>
      </c>
      <c r="F88" s="2">
        <f t="shared" si="11"/>
        <v>1827.1474753248801</v>
      </c>
      <c r="G88" s="2">
        <f t="shared" si="12"/>
        <v>1407.20736650452</v>
      </c>
      <c r="H88" s="2">
        <f t="shared" si="12"/>
        <v>1155.7358178226</v>
      </c>
      <c r="I88" s="2">
        <f t="shared" si="12"/>
        <v>864.00734224469409</v>
      </c>
      <c r="J88" s="2">
        <f t="shared" si="12"/>
        <v>510.961277035281</v>
      </c>
    </row>
    <row r="89" spans="2:10">
      <c r="B89" s="2">
        <f t="shared" si="12"/>
        <v>738.08775074507605</v>
      </c>
      <c r="C89" s="2">
        <f t="shared" si="12"/>
        <v>684.26356907925299</v>
      </c>
      <c r="D89" s="2">
        <f t="shared" si="12"/>
        <v>525.93555103920596</v>
      </c>
      <c r="E89" s="2">
        <f t="shared" si="12"/>
        <v>281.58877416839397</v>
      </c>
      <c r="F89" s="2">
        <f t="shared" si="11"/>
        <v>397.41186094879197</v>
      </c>
      <c r="G89" s="2">
        <f t="shared" si="12"/>
        <v>181.54919098643899</v>
      </c>
      <c r="H89" s="2">
        <f t="shared" si="12"/>
        <v>100.57631899920101</v>
      </c>
      <c r="I89" s="2">
        <f t="shared" si="12"/>
        <v>42.021574168688595</v>
      </c>
      <c r="J89" s="2">
        <f t="shared" si="12"/>
        <v>8.6912848524339292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New</vt:lpstr>
      <vt:lpstr>Sheet2</vt:lpstr>
      <vt:lpstr>Sheet3</vt:lpstr>
      <vt:lpstr>1#</vt:lpstr>
      <vt:lpstr>2#</vt:lpstr>
      <vt:lpstr>2# Add</vt:lpstr>
      <vt:lpstr>3# 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nwpufzh</dc:creator>
  <cp:lastModifiedBy>nwpufzh</cp:lastModifiedBy>
  <dcterms:created xsi:type="dcterms:W3CDTF">2020-07-08T02:05:52Z</dcterms:created>
  <dcterms:modified xsi:type="dcterms:W3CDTF">2020-07-15T09:08:26Z</dcterms:modified>
</cp:coreProperties>
</file>