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maury\OneDrive\Documents\Maury Documents\Baseball\"/>
    </mc:Choice>
  </mc:AlternateContent>
  <xr:revisionPtr revIDLastSave="217" documentId="5645F2664206B92BE51AC8E20EC8C0AAFFF49D22" xr6:coauthVersionLast="24" xr6:coauthVersionMax="24" xr10:uidLastSave="{E858B2E2-292B-4020-9E54-2F7078422F21}"/>
  <bookViews>
    <workbookView xWindow="0" yWindow="0" windowWidth="20490" windowHeight="7755" activeTab="2" xr2:uid="{00000000-000D-0000-FFFF-FFFF00000000}"/>
  </bookViews>
  <sheets>
    <sheet name="Sheet1" sheetId="1" r:id="rId1"/>
    <sheet name="2016 Final Player Payrolls" sheetId="2" r:id="rId2"/>
    <sheet name="2017 Final Player Payroll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H18" i="1"/>
  <c r="I17" i="1"/>
  <c r="G40" i="1"/>
  <c r="H41" i="1"/>
  <c r="H40" i="1"/>
  <c r="H39" i="1"/>
  <c r="J2" i="1"/>
  <c r="D32" i="3"/>
  <c r="J17" i="1" l="1"/>
  <c r="B17" i="1"/>
  <c r="C17" i="1"/>
  <c r="D17" i="1"/>
  <c r="E17" i="1"/>
  <c r="F17" i="1"/>
  <c r="G17" i="1"/>
  <c r="H17" i="1"/>
  <c r="D6" i="2" l="1"/>
  <c r="C6" i="2"/>
  <c r="C30" i="2"/>
  <c r="J3" i="1"/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B18" i="1" l="1"/>
  <c r="D18" i="1"/>
  <c r="G18" i="1" l="1"/>
  <c r="C18" i="1"/>
  <c r="E18" i="1"/>
  <c r="F18" i="1"/>
</calcChain>
</file>

<file path=xl/sharedStrings.xml><?xml version="1.0" encoding="utf-8"?>
<sst xmlns="http://schemas.openxmlformats.org/spreadsheetml/2006/main" count="86" uniqueCount="76">
  <si>
    <t>Year</t>
  </si>
  <si>
    <t>Yankees</t>
  </si>
  <si>
    <t>Red Sox</t>
  </si>
  <si>
    <t>Angels</t>
  </si>
  <si>
    <t>Tigers</t>
  </si>
  <si>
    <t>TOTAL</t>
  </si>
  <si>
    <t>TOTALS</t>
  </si>
  <si>
    <t>Dodgers</t>
  </si>
  <si>
    <t>Giants</t>
  </si>
  <si>
    <t>Percent of total</t>
  </si>
  <si>
    <t>L.A. Dodgers</t>
  </si>
  <si>
    <t>N.Y. Yankees</t>
  </si>
  <si>
    <t>Detroit</t>
  </si>
  <si>
    <t>Chicago Cubs</t>
  </si>
  <si>
    <t>Boston</t>
  </si>
  <si>
    <t>San Francisco</t>
  </si>
  <si>
    <t>L.A. Angels</t>
  </si>
  <si>
    <t>St. Louis</t>
  </si>
  <si>
    <t>Kansas City</t>
  </si>
  <si>
    <t>Seattle</t>
  </si>
  <si>
    <t>Washington</t>
  </si>
  <si>
    <t>Baltimore</t>
  </si>
  <si>
    <t>Texas</t>
  </si>
  <si>
    <t>Toronto</t>
  </si>
  <si>
    <t>N.Y. Mets</t>
  </si>
  <si>
    <t>Atlanta</t>
  </si>
  <si>
    <t>Houston</t>
  </si>
  <si>
    <t>Miami</t>
  </si>
  <si>
    <t>Minnesota</t>
  </si>
  <si>
    <t>Cleveland</t>
  </si>
  <si>
    <t>Colorado</t>
  </si>
  <si>
    <t>Arizona</t>
  </si>
  <si>
    <t>Pittsburgh</t>
  </si>
  <si>
    <t>San Diego</t>
  </si>
  <si>
    <t>Philadelphia</t>
  </si>
  <si>
    <t>Oakland</t>
  </si>
  <si>
    <t>Cincinnati</t>
  </si>
  <si>
    <t>Tampa Bay</t>
  </si>
  <si>
    <t>Milwaukee</t>
  </si>
  <si>
    <t>Total</t>
  </si>
  <si>
    <t>White Sox</t>
  </si>
  <si>
    <t>Cubs</t>
  </si>
  <si>
    <t>Nationals</t>
  </si>
  <si>
    <t>Final Payroll</t>
  </si>
  <si>
    <t>Club</t>
  </si>
  <si>
    <t>Royals</t>
  </si>
  <si>
    <t>Cardinals</t>
  </si>
  <si>
    <t>Orioles</t>
  </si>
  <si>
    <t>Mariners</t>
  </si>
  <si>
    <t>Rangers</t>
  </si>
  <si>
    <t>Blue Jays</t>
  </si>
  <si>
    <t>Mets</t>
  </si>
  <si>
    <t>Rockies</t>
  </si>
  <si>
    <t>Marlins</t>
  </si>
  <si>
    <t>Indians</t>
  </si>
  <si>
    <t>Astros</t>
  </si>
  <si>
    <t>Braves</t>
  </si>
  <si>
    <t>Twins</t>
  </si>
  <si>
    <t>Phillies</t>
  </si>
  <si>
    <t>D-Backs</t>
  </si>
  <si>
    <t>Pirates</t>
  </si>
  <si>
    <t>Reds</t>
  </si>
  <si>
    <t>W. Sox</t>
  </si>
  <si>
    <t>Rays</t>
  </si>
  <si>
    <t>Padres</t>
  </si>
  <si>
    <t>A's</t>
  </si>
  <si>
    <t>Brewers</t>
  </si>
  <si>
    <t>NLCS Champ</t>
  </si>
  <si>
    <t>ALCS</t>
  </si>
  <si>
    <t>NLCS</t>
  </si>
  <si>
    <t>NLDS</t>
  </si>
  <si>
    <t>NL Wild Card</t>
  </si>
  <si>
    <t>ALDS</t>
  </si>
  <si>
    <t>AL Wild Card</t>
  </si>
  <si>
    <t>World Series Champs</t>
  </si>
  <si>
    <t>ALDC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</si>
</sst>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8"/>
      <color rgb="FFFFFFFF"/>
      <name val="Arial"/>
      <family val="2"/>
    </font>
    <font>
      <sz val="8"/>
      <color rgb="FF333333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000000"/>
      <name val="Segoe U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b/>
      <sz val="11"/>
      <color rgb="FF111111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03B3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6" fontId="2" fillId="5" borderId="0" xfId="0" applyNumberFormat="1" applyFont="1" applyFill="1" applyAlignment="1">
      <alignment horizontal="center" vertical="center" wrapText="1"/>
    </xf>
    <xf numFmtId="0" fontId="4" fillId="0" borderId="0" xfId="0" applyFont="1" applyFill="1"/>
    <xf numFmtId="6" fontId="0" fillId="0" borderId="0" xfId="0" applyNumberFormat="1"/>
    <xf numFmtId="6" fontId="6" fillId="0" borderId="0" xfId="0" applyNumberFormat="1" applyFont="1"/>
    <xf numFmtId="8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6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6" fontId="3" fillId="0" borderId="1" xfId="0" applyNumberFormat="1" applyFont="1" applyFill="1" applyBorder="1" applyAlignment="1">
      <alignment horizontal="center" vertical="center" wrapText="1"/>
    </xf>
    <xf numFmtId="6" fontId="7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6" fontId="7" fillId="6" borderId="1" xfId="0" applyNumberFormat="1" applyFont="1" applyFill="1" applyBorder="1"/>
    <xf numFmtId="0" fontId="0" fillId="6" borderId="1" xfId="0" applyFill="1" applyBorder="1"/>
    <xf numFmtId="6" fontId="3" fillId="6" borderId="1" xfId="0" applyNumberFormat="1" applyFont="1" applyFill="1" applyBorder="1" applyAlignment="1">
      <alignment horizontal="center" vertical="center" wrapText="1"/>
    </xf>
    <xf numFmtId="6" fontId="7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6" fontId="3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9" fontId="0" fillId="0" borderId="0" xfId="1" applyFont="1"/>
    <xf numFmtId="10" fontId="0" fillId="0" borderId="0" xfId="1" applyNumberFormat="1" applyFont="1"/>
    <xf numFmtId="0" fontId="9" fillId="0" borderId="0" xfId="0" applyFont="1" applyAlignment="1">
      <alignment vertical="center" wrapText="1"/>
    </xf>
    <xf numFmtId="6" fontId="9" fillId="0" borderId="0" xfId="0" applyNumberFormat="1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6" fontId="5" fillId="7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7" fillId="8" borderId="1" xfId="0" applyFont="1" applyFill="1" applyBorder="1" applyAlignment="1">
      <alignment horizontal="center" vertical="center" wrapText="1"/>
    </xf>
    <xf numFmtId="6" fontId="7" fillId="8" borderId="1" xfId="0" applyNumberFormat="1" applyFont="1" applyFill="1" applyBorder="1" applyAlignment="1">
      <alignment horizontal="center" vertical="center" wrapText="1"/>
    </xf>
    <xf numFmtId="40" fontId="0" fillId="0" borderId="0" xfId="0" applyNumberFormat="1"/>
    <xf numFmtId="0" fontId="11" fillId="0" borderId="1" xfId="0" applyFont="1" applyBorder="1" applyAlignment="1">
      <alignment horizontal="center"/>
    </xf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  <xf numFmtId="6" fontId="0" fillId="0" borderId="2" xfId="0" applyNumberFormat="1" applyBorder="1"/>
    <xf numFmtId="3" fontId="0" fillId="0" borderId="2" xfId="0" applyNumberFormat="1" applyBorder="1"/>
    <xf numFmtId="0" fontId="0" fillId="0" borderId="3" xfId="0" applyBorder="1"/>
    <xf numFmtId="0" fontId="0" fillId="13" borderId="3" xfId="0" applyFill="1" applyBorder="1"/>
    <xf numFmtId="0" fontId="0" fillId="0" borderId="4" xfId="0" applyBorder="1"/>
    <xf numFmtId="0" fontId="0" fillId="0" borderId="5" xfId="0" applyBorder="1"/>
    <xf numFmtId="0" fontId="0" fillId="9" borderId="3" xfId="0" applyFill="1" applyBorder="1"/>
    <xf numFmtId="0" fontId="0" fillId="10" borderId="3" xfId="0" applyFill="1" applyBorder="1"/>
    <xf numFmtId="0" fontId="0" fillId="14" borderId="3" xfId="0" applyFill="1" applyBorder="1"/>
    <xf numFmtId="0" fontId="0" fillId="10" borderId="5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MLB Luxury Tax By Club (2003-17)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3"/>
              <c:layout>
                <c:manualLayout>
                  <c:x val="0"/>
                  <c:y val="-3.7558685446009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EF-4496-B298-DB4C71D3B4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Sheet1!$B$1:$J$1</c:f>
              <c:strCache>
                <c:ptCount val="9"/>
                <c:pt idx="0">
                  <c:v>Yankees</c:v>
                </c:pt>
                <c:pt idx="1">
                  <c:v>Red Sox</c:v>
                </c:pt>
                <c:pt idx="2">
                  <c:v>Angels</c:v>
                </c:pt>
                <c:pt idx="3">
                  <c:v>Tigers</c:v>
                </c:pt>
                <c:pt idx="4">
                  <c:v>Giants</c:v>
                </c:pt>
                <c:pt idx="5">
                  <c:v>Dodgers</c:v>
                </c:pt>
                <c:pt idx="6">
                  <c:v>Cubs</c:v>
                </c:pt>
                <c:pt idx="7">
                  <c:v>Nationals</c:v>
                </c:pt>
                <c:pt idx="8">
                  <c:v>TOTAL</c:v>
                </c:pt>
              </c:strCache>
            </c:strRef>
          </c:cat>
          <c:val>
            <c:numRef>
              <c:f>Sheet1!$B$17:$J$17</c:f>
              <c:numCache>
                <c:formatCode>"$"#,##0_);[Red]\("$"#,##0\)</c:formatCode>
                <c:ptCount val="9"/>
                <c:pt idx="0">
                  <c:v>340767870</c:v>
                </c:pt>
                <c:pt idx="1">
                  <c:v>25117479</c:v>
                </c:pt>
                <c:pt idx="2">
                  <c:v>927057</c:v>
                </c:pt>
                <c:pt idx="3">
                  <c:v>8999451</c:v>
                </c:pt>
                <c:pt idx="4">
                  <c:v>8861255</c:v>
                </c:pt>
                <c:pt idx="5">
                  <c:v>149589945</c:v>
                </c:pt>
                <c:pt idx="6">
                  <c:v>2960647</c:v>
                </c:pt>
                <c:pt idx="7">
                  <c:v>1448190</c:v>
                </c:pt>
                <c:pt idx="8">
                  <c:v>537223704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F-4496-B298-DB4C71D3B4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8516272"/>
        <c:axId val="408515096"/>
        <c:axId val="0"/>
      </c:bar3DChart>
      <c:catAx>
        <c:axId val="4085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5096"/>
        <c:crosses val="autoZero"/>
        <c:auto val="1"/>
        <c:lblAlgn val="ctr"/>
        <c:lblOffset val="100"/>
        <c:noMultiLvlLbl val="0"/>
      </c:catAx>
      <c:valAx>
        <c:axId val="4085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Luxury</a:t>
            </a:r>
            <a:r>
              <a:rPr lang="en-US" baseline="0"/>
              <a:t> Tax By Year By Club (2003-2017)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Yankees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</c:numCache>
            </c:numRef>
          </c:cat>
          <c:val>
            <c:numRef>
              <c:f>Sheet1!$B$2:$B$16</c:f>
              <c:numCache>
                <c:formatCode>"$"#,##0_);[Red]\("$"#,##0\)</c:formatCode>
                <c:ptCount val="15"/>
                <c:pt idx="0">
                  <c:v>15719318</c:v>
                </c:pt>
                <c:pt idx="1">
                  <c:v>27396653</c:v>
                </c:pt>
                <c:pt idx="2">
                  <c:v>26108785</c:v>
                </c:pt>
                <c:pt idx="3">
                  <c:v>18326948</c:v>
                </c:pt>
                <c:pt idx="4">
                  <c:v>28113945</c:v>
                </c:pt>
                <c:pt idx="5">
                  <c:v>18917994</c:v>
                </c:pt>
                <c:pt idx="6">
                  <c:v>13896069</c:v>
                </c:pt>
                <c:pt idx="7">
                  <c:v>18029654</c:v>
                </c:pt>
                <c:pt idx="8">
                  <c:v>25689173</c:v>
                </c:pt>
                <c:pt idx="9">
                  <c:v>26862702</c:v>
                </c:pt>
                <c:pt idx="10">
                  <c:v>23881386</c:v>
                </c:pt>
                <c:pt idx="11">
                  <c:v>26009039</c:v>
                </c:pt>
                <c:pt idx="12">
                  <c:v>34053787</c:v>
                </c:pt>
                <c:pt idx="13">
                  <c:v>25964060</c:v>
                </c:pt>
                <c:pt idx="14">
                  <c:v>11798357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6-4F80-8BE3-5D551665DD69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Red Sox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</c:numCache>
            </c:numRef>
          </c:cat>
          <c:val>
            <c:numRef>
              <c:f>Sheet1!$C$2:$C$16</c:f>
              <c:numCache>
                <c:formatCode>"$"#,##0_);[Red]\("$"#,##0\)</c:formatCode>
                <c:ptCount val="15"/>
                <c:pt idx="1">
                  <c:v>4503815</c:v>
                </c:pt>
                <c:pt idx="2">
                  <c:v>1835926</c:v>
                </c:pt>
                <c:pt idx="6">
                  <c:v>3430810</c:v>
                </c:pt>
                <c:pt idx="7">
                  <c:v>1487149</c:v>
                </c:pt>
                <c:pt idx="10">
                  <c:v>6064287</c:v>
                </c:pt>
                <c:pt idx="11">
                  <c:v>497549</c:v>
                </c:pt>
                <c:pt idx="12">
                  <c:v>4148981</c:v>
                </c:pt>
                <c:pt idx="13">
                  <c:v>3148962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6-4F80-8BE3-5D551665DD69}"/>
            </c:ext>
          </c:extLst>
        </c:ser>
        <c:ser>
          <c:idx val="5"/>
          <c:order val="2"/>
          <c:tx>
            <c:strRef>
              <c:f>Sheet1!$D$1</c:f>
              <c:strCache>
                <c:ptCount val="1"/>
                <c:pt idx="0">
                  <c:v>Angels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13" formatCode="&quot;$&quot;#,##0_);[Red]\(&quot;$&quot;#,##0\)">
                  <c:v>927057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6-4F80-8BE3-5D551665DD69}"/>
            </c:ext>
          </c:extLst>
        </c:ser>
        <c:ser>
          <c:idx val="6"/>
          <c:order val="3"/>
          <c:tx>
            <c:strRef>
              <c:f>Sheet1!$E$1</c:f>
              <c:strCache>
                <c:ptCount val="1"/>
                <c:pt idx="0">
                  <c:v>Tigers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</c:numCache>
            </c:numRef>
          </c:cat>
          <c:val>
            <c:numRef>
              <c:f>Sheet1!$E$2:$E$16</c:f>
              <c:numCache>
                <c:formatCode>"$"#,##0_);[Red]\("$"#,##0\)</c:formatCode>
                <c:ptCount val="15"/>
                <c:pt idx="0">
                  <c:v>3661484</c:v>
                </c:pt>
                <c:pt idx="1">
                  <c:v>4032747</c:v>
                </c:pt>
                <c:pt idx="9">
                  <c:v>1305220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6-4F80-8BE3-5D551665DD69}"/>
            </c:ext>
          </c:extLst>
        </c:ser>
        <c:ser>
          <c:idx val="7"/>
          <c:order val="4"/>
          <c:tx>
            <c:strRef>
              <c:f>Sheet1!$F$1</c:f>
              <c:strCache>
                <c:ptCount val="1"/>
                <c:pt idx="0">
                  <c:v>Giants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</c:numCache>
            </c:numRef>
          </c:cat>
          <c:val>
            <c:numRef>
              <c:f>Sheet1!$F$2:$F$16</c:f>
              <c:numCache>
                <c:formatCode>"$"#,##0_);[Red]\("$"#,##0\)</c:formatCode>
                <c:ptCount val="15"/>
                <c:pt idx="0">
                  <c:v>4133193</c:v>
                </c:pt>
                <c:pt idx="1">
                  <c:v>3394645</c:v>
                </c:pt>
                <c:pt idx="2">
                  <c:v>1333417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656-4F80-8BE3-5D551665DD69}"/>
            </c:ext>
          </c:extLst>
        </c:ser>
        <c:ser>
          <c:idx val="0"/>
          <c:order val="5"/>
          <c:tx>
            <c:strRef>
              <c:f>Sheet1!$G$1</c:f>
              <c:strCache>
                <c:ptCount val="1"/>
                <c:pt idx="0">
                  <c:v>Dodgers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</c:numCache>
            </c:numRef>
          </c:cat>
          <c:val>
            <c:numRef>
              <c:f>Sheet1!$G$2:$G$16</c:f>
              <c:numCache>
                <c:formatCode>"$"#,##0_);[Red]\("$"#,##0\)</c:formatCode>
                <c:ptCount val="15"/>
                <c:pt idx="0">
                  <c:v>36209572</c:v>
                </c:pt>
                <c:pt idx="1">
                  <c:v>31775817</c:v>
                </c:pt>
                <c:pt idx="2">
                  <c:v>43567472</c:v>
                </c:pt>
                <c:pt idx="3">
                  <c:v>26621125</c:v>
                </c:pt>
                <c:pt idx="4">
                  <c:v>11415959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3-4721-B6F5-F48C33F85D65}"/>
            </c:ext>
          </c:extLst>
        </c:ser>
        <c:ser>
          <c:idx val="4"/>
          <c:order val="6"/>
          <c:tx>
            <c:strRef>
              <c:f>Sheet1!$H$1</c:f>
              <c:strCache>
                <c:ptCount val="1"/>
                <c:pt idx="0">
                  <c:v>Cubs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</c:numCache>
            </c:numRef>
          </c:cat>
          <c:val>
            <c:numRef>
              <c:f>Sheet1!$H$2:$H$16</c:f>
              <c:numCache>
                <c:formatCode>"$"#,##0_);[Red]\("$"#,##0\)</c:formatCode>
                <c:ptCount val="15"/>
                <c:pt idx="1">
                  <c:v>2960647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3-4721-B6F5-F48C33F85D65}"/>
            </c:ext>
          </c:extLst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Nationals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</c:numCache>
            </c:numRef>
          </c:cat>
          <c:val>
            <c:numRef>
              <c:f>Sheet1!$I$2:$I$16</c:f>
              <c:numCache>
                <c:formatCode>"$"#,##0_);[Red]\("$"#,##0\)</c:formatCode>
                <c:ptCount val="15"/>
                <c:pt idx="0">
                  <c:v>1448190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3-4721-B6F5-F48C33F8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27691920"/>
        <c:axId val="427689960"/>
        <c:axId val="0"/>
        <c:extLst/>
      </c:bar3DChart>
      <c:catAx>
        <c:axId val="4276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9960"/>
        <c:crosses val="autoZero"/>
        <c:auto val="1"/>
        <c:lblAlgn val="ctr"/>
        <c:lblOffset val="100"/>
        <c:noMultiLvlLbl val="0"/>
      </c:catAx>
      <c:valAx>
        <c:axId val="4276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  <a:r>
              <a:rPr lang="en-US" baseline="0"/>
              <a:t> MLB Luxury Tax Payments (By Club)</a:t>
            </a:r>
            <a:endParaRPr lang="en-US"/>
          </a:p>
        </c:rich>
      </c:tx>
      <c:layout>
        <c:manualLayout>
          <c:xMode val="edge"/>
          <c:yMode val="edge"/>
          <c:x val="0.24248375845401426"/>
          <c:y val="2.7777701700330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65-4681-A2B9-13B0D53B7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65-4681-A2B9-13B0D53B77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65-4681-A2B9-13B0D53B77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65-4681-A2B9-13B0D53B77A0}"/>
              </c:ext>
            </c:extLst>
          </c:dPt>
          <c:dLbls>
            <c:dLbl>
              <c:idx val="2"/>
              <c:layout>
                <c:manualLayout>
                  <c:x val="0.05"/>
                  <c:y val="9.72222222222223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65-4681-A2B9-13B0D53B77A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(Sheet1!$B$1:$C$1,Sheet1!$F$1:$G$1)</c:f>
              <c:strCache>
                <c:ptCount val="4"/>
                <c:pt idx="0">
                  <c:v>Yankees</c:v>
                </c:pt>
                <c:pt idx="1">
                  <c:v>Red Sox</c:v>
                </c:pt>
                <c:pt idx="2">
                  <c:v>Giants</c:v>
                </c:pt>
                <c:pt idx="3">
                  <c:v>Dodgers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Sheet1!$B$4:$G$4</c15:sqref>
                  </c15:fullRef>
                </c:ext>
              </c:extLst>
              <c:f>(Sheet1!$B$4:$C$4,Sheet1!$F$4:$G$4)</c:f>
              <c:numCache>
                <c:formatCode>"$"#,##0_);[Red]\("$"#,##0\)</c:formatCode>
                <c:ptCount val="4"/>
                <c:pt idx="0">
                  <c:v>26108785</c:v>
                </c:pt>
                <c:pt idx="1">
                  <c:v>1835926</c:v>
                </c:pt>
                <c:pt idx="2">
                  <c:v>1333417</c:v>
                </c:pt>
                <c:pt idx="3">
                  <c:v>43567472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A465-4681-A2B9-13B0D53B77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MLB Luxury</a:t>
            </a:r>
            <a:r>
              <a:rPr lang="en-US" baseline="0"/>
              <a:t> Tax Payments (by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Sheet1!$A$2:$A$16</c:f>
              <c:numCache>
                <c:formatCode>General</c:formatCode>
                <c:ptCount val="1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</c:numCache>
            </c:numRef>
          </c:cat>
          <c:val>
            <c:numRef>
              <c:f>Sheet1!$J$2:$J$16</c:f>
              <c:numCache>
                <c:formatCode>"$"#,##0_);[Red]\("$"#,##0\)</c:formatCode>
                <c:ptCount val="15"/>
                <c:pt idx="0">
                  <c:v>59723567</c:v>
                </c:pt>
                <c:pt idx="1">
                  <c:v>74064324</c:v>
                </c:pt>
                <c:pt idx="2">
                  <c:v>72845600</c:v>
                </c:pt>
                <c:pt idx="3">
                  <c:v>44948073</c:v>
                </c:pt>
                <c:pt idx="4">
                  <c:v>39529904</c:v>
                </c:pt>
                <c:pt idx="5">
                  <c:v>18917994</c:v>
                </c:pt>
                <c:pt idx="6">
                  <c:v>17326879</c:v>
                </c:pt>
                <c:pt idx="7">
                  <c:v>19516803</c:v>
                </c:pt>
                <c:pt idx="8">
                  <c:v>25689173</c:v>
                </c:pt>
                <c:pt idx="9">
                  <c:v>28167922</c:v>
                </c:pt>
                <c:pt idx="10">
                  <c:v>29945673</c:v>
                </c:pt>
                <c:pt idx="11">
                  <c:v>26506588</c:v>
                </c:pt>
                <c:pt idx="12">
                  <c:v>38202768</c:v>
                </c:pt>
                <c:pt idx="13">
                  <c:v>30040079</c:v>
                </c:pt>
                <c:pt idx="14">
                  <c:v>11798357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4-46B9-8ACF-C0D001D0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1064"/>
        <c:axId val="64241392"/>
      </c:areaChart>
      <c:catAx>
        <c:axId val="6424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1392"/>
        <c:crosses val="autoZero"/>
        <c:auto val="1"/>
        <c:lblAlgn val="ctr"/>
        <c:lblOffset val="100"/>
        <c:noMultiLvlLbl val="0"/>
      </c:catAx>
      <c:valAx>
        <c:axId val="642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  <a:r>
              <a:rPr lang="en-US" baseline="0"/>
              <a:t> Luxury Tax Penalties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EDA-4012-948D-6738EE065B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EDA-4012-948D-6738EE065B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EDA-4012-948D-6738EE065B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EDA-4012-948D-6738EE065B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CEDA-4012-948D-6738EE065BE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DA-4012-948D-6738EE065BE7}"/>
                </c:ext>
              </c:extLst>
            </c:dLbl>
            <c:dLbl>
              <c:idx val="1"/>
              <c:layout>
                <c:manualLayout>
                  <c:x val="-8.6758967629046363E-2"/>
                  <c:y val="-8.2455890930300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DA-4012-948D-6738EE065BE7}"/>
                </c:ext>
              </c:extLst>
            </c:dLbl>
            <c:dLbl>
              <c:idx val="2"/>
              <c:layout>
                <c:manualLayout>
                  <c:x val="-0.15467760279965004"/>
                  <c:y val="-0.108083624963546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DA-4012-948D-6738EE065BE7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DA-4012-948D-6738EE065BE7}"/>
                </c:ext>
              </c:extLst>
            </c:dLbl>
            <c:dLbl>
              <c:idx val="4"/>
              <c:layout>
                <c:manualLayout>
                  <c:x val="3.3924759405074369E-2"/>
                  <c:y val="5.9284412365121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DA-4012-948D-6738EE065B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Sheet1!$B$1:$I$1</c15:sqref>
                  </c15:fullRef>
                </c:ext>
              </c:extLst>
              <c:f>(Sheet1!$B$1,Sheet1!$E$1:$G$1,Sheet1!$I$1)</c:f>
              <c:strCache>
                <c:ptCount val="5"/>
                <c:pt idx="0">
                  <c:v>Yankees</c:v>
                </c:pt>
                <c:pt idx="1">
                  <c:v>Tigers</c:v>
                </c:pt>
                <c:pt idx="2">
                  <c:v>Giants</c:v>
                </c:pt>
                <c:pt idx="3">
                  <c:v>Dodgers</c:v>
                </c:pt>
                <c:pt idx="4">
                  <c:v>Nationals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Sheet1!$B$2:$I$2</c15:sqref>
                  </c15:fullRef>
                </c:ext>
              </c:extLst>
              <c:f>(Sheet1!$B$2,Sheet1!$E$2:$G$2,Sheet1!$I$2)</c:f>
              <c:numCache>
                <c:formatCode>"$"#,##0_);[Red]\("$"#,##0\)</c:formatCode>
                <c:ptCount val="5"/>
                <c:pt idx="0">
                  <c:v>15719318</c:v>
                </c:pt>
                <c:pt idx="1">
                  <c:v>3661484</c:v>
                </c:pt>
                <c:pt idx="2">
                  <c:v>4133193</c:v>
                </c:pt>
                <c:pt idx="3">
                  <c:v>36209572</c:v>
                </c:pt>
                <c:pt idx="4">
                  <c:v>1448190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EDA-4012-948D-6738EE06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MLB Payrolls - 2017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2E65-4E24-9F2D-86A126FED71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2E65-4E24-9F2D-86A126FED719}"/>
              </c:ext>
            </c:extLst>
          </c:dPt>
          <c:cat>
            <c:strRef>
              <c:f>'2017 Final Player Payrolls'!$A$2:$A$31</c:f>
              <c:strCache>
                <c:ptCount val="30"/>
                <c:pt idx="0">
                  <c:v>Dodgers</c:v>
                </c:pt>
                <c:pt idx="1">
                  <c:v>Yankees</c:v>
                </c:pt>
                <c:pt idx="2">
                  <c:v>Tigers</c:v>
                </c:pt>
                <c:pt idx="3">
                  <c:v>Giants</c:v>
                </c:pt>
                <c:pt idx="4">
                  <c:v>Nationals</c:v>
                </c:pt>
                <c:pt idx="5">
                  <c:v>Red Sox</c:v>
                </c:pt>
                <c:pt idx="6">
                  <c:v>Angels</c:v>
                </c:pt>
                <c:pt idx="7">
                  <c:v>Royals</c:v>
                </c:pt>
                <c:pt idx="8">
                  <c:v>Cubs</c:v>
                </c:pt>
                <c:pt idx="9">
                  <c:v>Cardinals</c:v>
                </c:pt>
                <c:pt idx="10">
                  <c:v>Orioles</c:v>
                </c:pt>
                <c:pt idx="11">
                  <c:v>Mariners</c:v>
                </c:pt>
                <c:pt idx="12">
                  <c:v>Rangers</c:v>
                </c:pt>
                <c:pt idx="13">
                  <c:v>Blue Jays</c:v>
                </c:pt>
                <c:pt idx="14">
                  <c:v>Mets</c:v>
                </c:pt>
                <c:pt idx="15">
                  <c:v>Rockies</c:v>
                </c:pt>
                <c:pt idx="16">
                  <c:v>Marlins</c:v>
                </c:pt>
                <c:pt idx="17">
                  <c:v>Indians</c:v>
                </c:pt>
                <c:pt idx="18">
                  <c:v>Astros</c:v>
                </c:pt>
                <c:pt idx="19">
                  <c:v>Braves</c:v>
                </c:pt>
                <c:pt idx="20">
                  <c:v>Twins</c:v>
                </c:pt>
                <c:pt idx="21">
                  <c:v>Phillies</c:v>
                </c:pt>
                <c:pt idx="22">
                  <c:v>D-Backs</c:v>
                </c:pt>
                <c:pt idx="23">
                  <c:v>Pirates</c:v>
                </c:pt>
                <c:pt idx="24">
                  <c:v>Reds</c:v>
                </c:pt>
                <c:pt idx="25">
                  <c:v>W. Sox</c:v>
                </c:pt>
                <c:pt idx="26">
                  <c:v>Rays</c:v>
                </c:pt>
                <c:pt idx="27">
                  <c:v>Padres</c:v>
                </c:pt>
                <c:pt idx="28">
                  <c:v>A's</c:v>
                </c:pt>
                <c:pt idx="29">
                  <c:v>Brewers</c:v>
                </c:pt>
              </c:strCache>
            </c:strRef>
          </c:cat>
          <c:val>
            <c:numRef>
              <c:f>'2017 Final Player Payrolls'!$B$2:$B$31</c:f>
              <c:numCache>
                <c:formatCode>#,##0</c:formatCode>
                <c:ptCount val="30"/>
                <c:pt idx="0" formatCode="&quot;$&quot;#,##0_);[Red]\(&quot;$&quot;#,##0\)">
                  <c:v>253633893</c:v>
                </c:pt>
                <c:pt idx="1">
                  <c:v>224224707</c:v>
                </c:pt>
                <c:pt idx="2">
                  <c:v>207204947</c:v>
                </c:pt>
                <c:pt idx="3">
                  <c:v>203266385</c:v>
                </c:pt>
                <c:pt idx="4">
                  <c:v>202240951</c:v>
                </c:pt>
                <c:pt idx="5">
                  <c:v>191888422</c:v>
                </c:pt>
                <c:pt idx="6">
                  <c:v>188553926</c:v>
                </c:pt>
                <c:pt idx="7">
                  <c:v>185102611</c:v>
                </c:pt>
                <c:pt idx="8">
                  <c:v>183310943</c:v>
                </c:pt>
                <c:pt idx="9">
                  <c:v>182701709</c:v>
                </c:pt>
                <c:pt idx="10">
                  <c:v>179936646</c:v>
                </c:pt>
                <c:pt idx="11">
                  <c:v>174721701</c:v>
                </c:pt>
                <c:pt idx="12">
                  <c:v>173238067</c:v>
                </c:pt>
                <c:pt idx="13">
                  <c:v>166152534</c:v>
                </c:pt>
                <c:pt idx="14">
                  <c:v>164660792</c:v>
                </c:pt>
                <c:pt idx="15">
                  <c:v>156003532</c:v>
                </c:pt>
                <c:pt idx="16">
                  <c:v>154892372</c:v>
                </c:pt>
                <c:pt idx="17">
                  <c:v>151800196</c:v>
                </c:pt>
                <c:pt idx="18">
                  <c:v>140475350</c:v>
                </c:pt>
                <c:pt idx="19">
                  <c:v>133400668</c:v>
                </c:pt>
                <c:pt idx="20">
                  <c:v>123573527</c:v>
                </c:pt>
                <c:pt idx="21">
                  <c:v>119643867</c:v>
                </c:pt>
                <c:pt idx="22">
                  <c:v>115868790</c:v>
                </c:pt>
                <c:pt idx="23">
                  <c:v>109460508</c:v>
                </c:pt>
                <c:pt idx="24">
                  <c:v>108415573</c:v>
                </c:pt>
                <c:pt idx="25">
                  <c:v>100877540</c:v>
                </c:pt>
                <c:pt idx="26">
                  <c:v>100355005</c:v>
                </c:pt>
                <c:pt idx="27">
                  <c:v>98837480</c:v>
                </c:pt>
                <c:pt idx="28">
                  <c:v>90044120</c:v>
                </c:pt>
                <c:pt idx="29">
                  <c:v>78827919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5-4E24-9F2D-86A126FED7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80398912"/>
        <c:axId val="780400224"/>
      </c:barChart>
      <c:catAx>
        <c:axId val="78039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00224"/>
        <c:crosses val="autoZero"/>
        <c:auto val="1"/>
        <c:lblAlgn val="ctr"/>
        <c:lblOffset val="100"/>
        <c:noMultiLvlLbl val="0"/>
      </c:catAx>
      <c:valAx>
        <c:axId val="78040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</xdr:row>
      <xdr:rowOff>28574</xdr:rowOff>
    </xdr:from>
    <xdr:to>
      <xdr:col>20</xdr:col>
      <xdr:colOff>428624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23</xdr:row>
      <xdr:rowOff>190499</xdr:rowOff>
    </xdr:from>
    <xdr:to>
      <xdr:col>20</xdr:col>
      <xdr:colOff>495300</xdr:colOff>
      <xdr:row>46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238124</xdr:colOff>
      <xdr:row>10</xdr:row>
      <xdr:rowOff>152400</xdr:rowOff>
    </xdr:from>
    <xdr:to>
      <xdr:col>34</xdr:col>
      <xdr:colOff>190499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19</xdr:row>
      <xdr:rowOff>133350</xdr:rowOff>
    </xdr:from>
    <xdr:to>
      <xdr:col>10</xdr:col>
      <xdr:colOff>0</xdr:colOff>
      <xdr:row>34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28565-456A-4D15-BE16-07E3BA7B4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41</xdr:row>
      <xdr:rowOff>104775</xdr:rowOff>
    </xdr:from>
    <xdr:to>
      <xdr:col>7</xdr:col>
      <xdr:colOff>323850</xdr:colOff>
      <xdr:row>55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6B0DF2-A689-4308-BB0B-0B7BE882B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542926</xdr:colOff>
      <xdr:row>16</xdr:row>
      <xdr:rowOff>133350</xdr:rowOff>
    </xdr:from>
    <xdr:to>
      <xdr:col>19</xdr:col>
      <xdr:colOff>38100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CFBE8-8C1A-43D3-A648-F49366142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0.59272</cdr:x>
      <cdr:y>0.41974</cdr:y>
    </cdr:from>
    <cdr:to>
      <cdr:x>0.744</cdr:x>
      <cdr:y>0.49232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BE9A98-CFF7-4B55-A21F-9DB499E1CBF1}"/>
            </a:ext>
          </a:extLst>
        </cdr:cNvPr>
        <cdr:cNvSpPr txBox="1"/>
      </cdr:nvSpPr>
      <cdr:spPr>
        <a:xfrm xmlns:a="http://schemas.openxmlformats.org/drawingml/2006/main">
          <a:off x="5144771" y="1487260"/>
          <a:ext cx="131317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70" baseline="0">
              <a:solidFill>
                <a:schemeClr val="bg1"/>
              </a:solidFill>
            </a:rPr>
            <a:t>World Series Champs</a:t>
          </a:r>
          <a:endParaRPr lang="en-US" sz="97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0.06702</cdr:x>
      <cdr:y>0.16795</cdr:y>
    </cdr:from>
    <cdr:to>
      <cdr:x>0.1726</cdr:x>
      <cdr:y>0.24053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201F182-D322-41B7-9688-FECC092DF8BC}"/>
            </a:ext>
          </a:extLst>
        </cdr:cNvPr>
        <cdr:cNvSpPr txBox="1"/>
      </cdr:nvSpPr>
      <cdr:spPr>
        <a:xfrm xmlns:a="http://schemas.openxmlformats.org/drawingml/2006/main">
          <a:off x="581718" y="595086"/>
          <a:ext cx="91642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70">
              <a:solidFill>
                <a:schemeClr val="bg1"/>
              </a:solidFill>
            </a:rPr>
            <a:t>NLCS </a:t>
          </a:r>
          <a:r>
            <a:rPr lang="en-US" sz="970" baseline="0">
              <a:solidFill>
                <a:schemeClr val="bg1"/>
              </a:solidFill>
            </a:rPr>
            <a:t>Champs</a:t>
          </a:r>
          <a:endParaRPr lang="en-US" sz="97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zoomScaleNormal="100" workbookViewId="0">
      <selection activeCell="E6" sqref="E6"/>
    </sheetView>
  </sheetViews>
  <sheetFormatPr defaultRowHeight="15" x14ac:dyDescent="0.25"/>
  <cols>
    <col min="1" max="1" width="7.140625" customWidth="1"/>
    <col min="2" max="2" width="10.85546875" bestFit="1" customWidth="1"/>
    <col min="3" max="3" width="10" bestFit="1" customWidth="1"/>
    <col min="7" max="7" width="10.85546875" bestFit="1" customWidth="1"/>
    <col min="8" max="9" width="10" customWidth="1"/>
    <col min="10" max="10" width="10.85546875" style="10" bestFit="1" customWidth="1"/>
    <col min="13" max="13" width="14.5703125" bestFit="1" customWidth="1"/>
    <col min="14" max="14" width="14.140625" bestFit="1" customWidth="1"/>
    <col min="15" max="16" width="14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7</v>
      </c>
      <c r="H1" s="1" t="s">
        <v>41</v>
      </c>
      <c r="I1" s="1" t="s">
        <v>42</v>
      </c>
      <c r="J1" s="1" t="s">
        <v>5</v>
      </c>
    </row>
    <row r="2" spans="1:16" s="38" customFormat="1" x14ac:dyDescent="0.25">
      <c r="A2" s="39">
        <v>2017</v>
      </c>
      <c r="B2" s="12">
        <v>15719318</v>
      </c>
      <c r="C2" s="12"/>
      <c r="D2" s="39"/>
      <c r="E2" s="12">
        <v>3661484</v>
      </c>
      <c r="F2" s="12">
        <v>4133193</v>
      </c>
      <c r="G2" s="12">
        <v>36209572</v>
      </c>
      <c r="H2" s="39"/>
      <c r="I2" s="12">
        <v>1448190</v>
      </c>
      <c r="J2" s="40">
        <f>SUM(B2:H2)</f>
        <v>59723567</v>
      </c>
    </row>
    <row r="3" spans="1:16" x14ac:dyDescent="0.25">
      <c r="A3" s="36">
        <v>2016</v>
      </c>
      <c r="B3" s="37">
        <v>27396653</v>
      </c>
      <c r="C3" s="37">
        <v>4503815</v>
      </c>
      <c r="D3" s="36"/>
      <c r="E3" s="22">
        <v>4032747</v>
      </c>
      <c r="F3" s="22">
        <v>3394645</v>
      </c>
      <c r="G3" s="37">
        <v>31775817</v>
      </c>
      <c r="H3" s="37">
        <v>2960647</v>
      </c>
      <c r="I3" s="37"/>
      <c r="J3" s="37">
        <f>SUM(B3:H3)</f>
        <v>74064324</v>
      </c>
    </row>
    <row r="4" spans="1:16" x14ac:dyDescent="0.25">
      <c r="A4" s="11">
        <v>2015</v>
      </c>
      <c r="B4" s="12">
        <v>26108785</v>
      </c>
      <c r="C4" s="12">
        <v>1835926</v>
      </c>
      <c r="D4" s="13"/>
      <c r="E4" s="13"/>
      <c r="F4" s="14">
        <v>1333417</v>
      </c>
      <c r="G4" s="14">
        <v>43567472</v>
      </c>
      <c r="H4" s="14"/>
      <c r="I4" s="14"/>
      <c r="J4" s="15">
        <f t="shared" ref="J4:J16" si="0">SUM(B4:G4)</f>
        <v>72845600</v>
      </c>
    </row>
    <row r="5" spans="1:16" ht="16.5" x14ac:dyDescent="0.3">
      <c r="A5" s="16">
        <v>2014</v>
      </c>
      <c r="B5" s="17">
        <v>18326948</v>
      </c>
      <c r="C5" s="18"/>
      <c r="D5" s="18"/>
      <c r="E5" s="18"/>
      <c r="F5" s="18"/>
      <c r="G5" s="19">
        <v>26621125</v>
      </c>
      <c r="H5" s="19"/>
      <c r="I5" s="19"/>
      <c r="J5" s="20">
        <f t="shared" si="0"/>
        <v>44948073</v>
      </c>
      <c r="M5" s="6"/>
      <c r="N5" s="6"/>
      <c r="P5" s="7"/>
    </row>
    <row r="6" spans="1:16" s="4" customFormat="1" x14ac:dyDescent="0.25">
      <c r="A6" s="11">
        <v>2013</v>
      </c>
      <c r="B6" s="12">
        <v>28113945</v>
      </c>
      <c r="C6" s="11"/>
      <c r="D6" s="11"/>
      <c r="E6" s="11"/>
      <c r="F6" s="11"/>
      <c r="G6" s="14">
        <v>11415959</v>
      </c>
      <c r="H6" s="14"/>
      <c r="I6" s="14"/>
      <c r="J6" s="12">
        <f t="shared" si="0"/>
        <v>39529904</v>
      </c>
    </row>
    <row r="7" spans="1:16" x14ac:dyDescent="0.25">
      <c r="A7" s="21">
        <v>2012</v>
      </c>
      <c r="B7" s="22">
        <v>18917994</v>
      </c>
      <c r="C7" s="23"/>
      <c r="D7" s="23"/>
      <c r="E7" s="23"/>
      <c r="F7" s="23"/>
      <c r="G7" s="23"/>
      <c r="H7" s="23"/>
      <c r="I7" s="23"/>
      <c r="J7" s="22">
        <f t="shared" si="0"/>
        <v>18917994</v>
      </c>
      <c r="M7" s="5"/>
      <c r="N7" s="5"/>
      <c r="O7" s="7"/>
    </row>
    <row r="8" spans="1:16" x14ac:dyDescent="0.25">
      <c r="A8" s="24">
        <v>2011</v>
      </c>
      <c r="B8" s="25">
        <v>13896069</v>
      </c>
      <c r="C8" s="25">
        <v>3430810</v>
      </c>
      <c r="D8" s="26"/>
      <c r="E8" s="26"/>
      <c r="F8" s="26"/>
      <c r="G8" s="26"/>
      <c r="H8" s="26"/>
      <c r="I8" s="26"/>
      <c r="J8" s="25">
        <f t="shared" si="0"/>
        <v>17326879</v>
      </c>
      <c r="M8" s="5"/>
    </row>
    <row r="9" spans="1:16" x14ac:dyDescent="0.25">
      <c r="A9" s="21">
        <v>2010</v>
      </c>
      <c r="B9" s="22">
        <v>18029654</v>
      </c>
      <c r="C9" s="22">
        <v>1487149</v>
      </c>
      <c r="D9" s="27"/>
      <c r="E9" s="27"/>
      <c r="F9" s="27"/>
      <c r="G9" s="27"/>
      <c r="H9" s="27"/>
      <c r="I9" s="27"/>
      <c r="J9" s="22">
        <f t="shared" si="0"/>
        <v>19516803</v>
      </c>
    </row>
    <row r="10" spans="1:16" x14ac:dyDescent="0.25">
      <c r="A10" s="24">
        <v>2009</v>
      </c>
      <c r="B10" s="25">
        <v>25689173</v>
      </c>
      <c r="C10" s="26"/>
      <c r="D10" s="26"/>
      <c r="E10" s="26"/>
      <c r="F10" s="26"/>
      <c r="G10" s="26"/>
      <c r="H10" s="26"/>
      <c r="I10" s="26"/>
      <c r="J10" s="25">
        <f t="shared" si="0"/>
        <v>25689173</v>
      </c>
    </row>
    <row r="11" spans="1:16" x14ac:dyDescent="0.25">
      <c r="A11" s="21">
        <v>2008</v>
      </c>
      <c r="B11" s="22">
        <v>26862702</v>
      </c>
      <c r="C11" s="27"/>
      <c r="D11" s="27"/>
      <c r="E11" s="22">
        <v>1305220</v>
      </c>
      <c r="F11" s="22"/>
      <c r="G11" s="22"/>
      <c r="H11" s="22"/>
      <c r="I11" s="22"/>
      <c r="J11" s="22">
        <f t="shared" si="0"/>
        <v>28167922</v>
      </c>
    </row>
    <row r="12" spans="1:16" x14ac:dyDescent="0.25">
      <c r="A12" s="24">
        <v>2007</v>
      </c>
      <c r="B12" s="25">
        <v>23881386</v>
      </c>
      <c r="C12" s="25">
        <v>6064287</v>
      </c>
      <c r="D12" s="26"/>
      <c r="E12" s="26"/>
      <c r="F12" s="26"/>
      <c r="G12" s="26"/>
      <c r="H12" s="26"/>
      <c r="I12" s="26"/>
      <c r="J12" s="25">
        <f t="shared" si="0"/>
        <v>29945673</v>
      </c>
      <c r="M12" s="8"/>
    </row>
    <row r="13" spans="1:16" x14ac:dyDescent="0.25">
      <c r="A13" s="21">
        <v>2006</v>
      </c>
      <c r="B13" s="22">
        <v>26009039</v>
      </c>
      <c r="C13" s="22">
        <v>497549</v>
      </c>
      <c r="D13" s="27"/>
      <c r="E13" s="27"/>
      <c r="F13" s="27"/>
      <c r="G13" s="27"/>
      <c r="H13" s="27"/>
      <c r="I13" s="27"/>
      <c r="J13" s="22">
        <f t="shared" si="0"/>
        <v>26506588</v>
      </c>
      <c r="M13" s="8"/>
    </row>
    <row r="14" spans="1:16" x14ac:dyDescent="0.25">
      <c r="A14" s="24">
        <v>2005</v>
      </c>
      <c r="B14" s="25">
        <v>34053787</v>
      </c>
      <c r="C14" s="25">
        <v>4148981</v>
      </c>
      <c r="D14" s="26"/>
      <c r="E14" s="26"/>
      <c r="F14" s="26"/>
      <c r="G14" s="26"/>
      <c r="H14" s="26"/>
      <c r="I14" s="26"/>
      <c r="J14" s="25">
        <f t="shared" si="0"/>
        <v>38202768</v>
      </c>
      <c r="M14" s="9"/>
    </row>
    <row r="15" spans="1:16" x14ac:dyDescent="0.25">
      <c r="A15" s="21">
        <v>2004</v>
      </c>
      <c r="B15" s="22">
        <v>25964060</v>
      </c>
      <c r="C15" s="22">
        <v>3148962</v>
      </c>
      <c r="D15" s="22">
        <v>927057</v>
      </c>
      <c r="E15" s="23"/>
      <c r="F15" s="23"/>
      <c r="G15" s="23"/>
      <c r="H15" s="23"/>
      <c r="I15" s="23"/>
      <c r="J15" s="22">
        <f t="shared" si="0"/>
        <v>30040079</v>
      </c>
    </row>
    <row r="16" spans="1:16" x14ac:dyDescent="0.25">
      <c r="A16" s="24">
        <v>2003</v>
      </c>
      <c r="B16" s="25">
        <v>11798357</v>
      </c>
      <c r="C16" s="24"/>
      <c r="D16" s="26"/>
      <c r="E16" s="28"/>
      <c r="F16" s="28"/>
      <c r="G16" s="28"/>
      <c r="H16" s="28"/>
      <c r="I16" s="28"/>
      <c r="J16" s="25">
        <f t="shared" si="0"/>
        <v>11798357</v>
      </c>
    </row>
    <row r="17" spans="1:10" ht="22.5" x14ac:dyDescent="0.25">
      <c r="A17" s="2" t="s">
        <v>6</v>
      </c>
      <c r="B17" s="3">
        <f>SUM(B2:B16)</f>
        <v>340767870</v>
      </c>
      <c r="C17" s="3">
        <f>SUM(C2:C16)</f>
        <v>25117479</v>
      </c>
      <c r="D17" s="3">
        <f>SUM(D2:D16)</f>
        <v>927057</v>
      </c>
      <c r="E17" s="3">
        <f>SUM(E2:E16)</f>
        <v>8999451</v>
      </c>
      <c r="F17" s="3">
        <f>SUM(F2:F16)</f>
        <v>8861255</v>
      </c>
      <c r="G17" s="3">
        <f>SUM(G2:G16)</f>
        <v>149589945</v>
      </c>
      <c r="H17" s="3">
        <f>SUM(H2:H16)</f>
        <v>2960647</v>
      </c>
      <c r="I17" s="3">
        <f>SUM(I2:I16)</f>
        <v>1448190</v>
      </c>
      <c r="J17" s="3">
        <f>SUM(J2:J16)</f>
        <v>537223704</v>
      </c>
    </row>
    <row r="18" spans="1:10" x14ac:dyDescent="0.25">
      <c r="A18" t="s">
        <v>9</v>
      </c>
      <c r="B18" s="29">
        <f>B17/J17</f>
        <v>0.63431279644354632</v>
      </c>
      <c r="C18" s="29">
        <f>C17/J17</f>
        <v>4.6754226987720554E-2</v>
      </c>
      <c r="D18" s="30">
        <f>D17/J17</f>
        <v>1.7256442578713913E-3</v>
      </c>
      <c r="E18" s="30">
        <f>F17/J17</f>
        <v>1.6494534649200809E-2</v>
      </c>
      <c r="F18" s="30">
        <f>F17/J17</f>
        <v>1.6494534649200809E-2</v>
      </c>
      <c r="G18" s="29">
        <f>G17/J17</f>
        <v>0.27845000860200314</v>
      </c>
      <c r="H18" s="29">
        <f>H17/J17</f>
        <v>5.5110133412877103E-3</v>
      </c>
      <c r="I18" s="29">
        <f>I17/J17</f>
        <v>2.6956926680956729E-3</v>
      </c>
    </row>
    <row r="23" spans="1:10" x14ac:dyDescent="0.25">
      <c r="F23" s="29"/>
    </row>
    <row r="37" spans="7:8" x14ac:dyDescent="0.25">
      <c r="H37">
        <v>61171757</v>
      </c>
    </row>
    <row r="38" spans="7:8" x14ac:dyDescent="0.25">
      <c r="H38">
        <v>13000000</v>
      </c>
    </row>
    <row r="39" spans="7:8" x14ac:dyDescent="0.25">
      <c r="H39">
        <f>H37-H38</f>
        <v>48171757</v>
      </c>
    </row>
    <row r="40" spans="7:8" x14ac:dyDescent="0.25">
      <c r="G40">
        <f>H40+13000000</f>
        <v>37085878.5</v>
      </c>
      <c r="H40">
        <f>H39/2</f>
        <v>24085878.5</v>
      </c>
    </row>
    <row r="41" spans="7:8" x14ac:dyDescent="0.25">
      <c r="H41">
        <f>H40/25</f>
        <v>963435.14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30" workbookViewId="0">
      <selection activeCell="B31" sqref="B31"/>
    </sheetView>
  </sheetViews>
  <sheetFormatPr defaultColWidth="16.7109375" defaultRowHeight="15" x14ac:dyDescent="0.25"/>
  <sheetData>
    <row r="1" spans="1:4" x14ac:dyDescent="0.25">
      <c r="A1" s="31" t="s">
        <v>10</v>
      </c>
      <c r="B1" s="32">
        <v>252551634</v>
      </c>
    </row>
    <row r="2" spans="1:4" x14ac:dyDescent="0.25">
      <c r="A2" s="31" t="s">
        <v>11</v>
      </c>
      <c r="B2" s="33">
        <v>243793306</v>
      </c>
    </row>
    <row r="3" spans="1:4" x14ac:dyDescent="0.25">
      <c r="A3" s="31" t="s">
        <v>12</v>
      </c>
      <c r="B3" s="33">
        <v>212044266</v>
      </c>
    </row>
    <row r="4" spans="1:4" x14ac:dyDescent="0.25">
      <c r="A4" s="31" t="s">
        <v>13</v>
      </c>
      <c r="B4" s="33">
        <v>205917980</v>
      </c>
    </row>
    <row r="5" spans="1:4" x14ac:dyDescent="0.25">
      <c r="A5" s="31" t="s">
        <v>14</v>
      </c>
      <c r="B5" s="33">
        <v>204012716</v>
      </c>
    </row>
    <row r="6" spans="1:4" x14ac:dyDescent="0.25">
      <c r="A6" s="31" t="s">
        <v>15</v>
      </c>
      <c r="B6" s="33">
        <v>200315484</v>
      </c>
      <c r="C6" s="5">
        <f>SUM(B1:B6)</f>
        <v>1318635386</v>
      </c>
      <c r="D6" s="29">
        <f>C6/B31</f>
        <v>0.29212458104683242</v>
      </c>
    </row>
    <row r="7" spans="1:4" x14ac:dyDescent="0.25">
      <c r="A7" s="31" t="s">
        <v>16</v>
      </c>
      <c r="B7" s="33">
        <v>185760439</v>
      </c>
    </row>
    <row r="8" spans="1:4" x14ac:dyDescent="0.25">
      <c r="A8" s="31" t="s">
        <v>17</v>
      </c>
      <c r="B8" s="33">
        <v>178298756</v>
      </c>
    </row>
    <row r="9" spans="1:4" x14ac:dyDescent="0.25">
      <c r="A9" s="31" t="s">
        <v>18</v>
      </c>
      <c r="B9" s="33">
        <v>177170963</v>
      </c>
    </row>
    <row r="10" spans="1:4" x14ac:dyDescent="0.25">
      <c r="A10" s="31" t="s">
        <v>19</v>
      </c>
      <c r="B10" s="33">
        <v>171340795</v>
      </c>
    </row>
    <row r="11" spans="1:4" x14ac:dyDescent="0.25">
      <c r="A11" s="31" t="s">
        <v>20</v>
      </c>
      <c r="B11" s="33">
        <v>170876032</v>
      </c>
    </row>
    <row r="12" spans="1:4" x14ac:dyDescent="0.25">
      <c r="A12" s="31" t="s">
        <v>21</v>
      </c>
      <c r="B12" s="33">
        <v>169272704</v>
      </c>
    </row>
    <row r="13" spans="1:4" x14ac:dyDescent="0.25">
      <c r="A13" s="31" t="s">
        <v>22</v>
      </c>
      <c r="B13" s="33">
        <v>164642718</v>
      </c>
    </row>
    <row r="14" spans="1:4" x14ac:dyDescent="0.25">
      <c r="A14" s="31" t="s">
        <v>23</v>
      </c>
      <c r="B14" s="33">
        <v>164312432</v>
      </c>
    </row>
    <row r="15" spans="1:4" x14ac:dyDescent="0.25">
      <c r="A15" s="31" t="s">
        <v>24</v>
      </c>
      <c r="B15" s="33">
        <v>156801072</v>
      </c>
    </row>
    <row r="16" spans="1:4" x14ac:dyDescent="0.25">
      <c r="A16" s="31" t="s">
        <v>40</v>
      </c>
      <c r="B16" s="33">
        <v>132603810</v>
      </c>
    </row>
    <row r="17" spans="1:3" x14ac:dyDescent="0.25">
      <c r="A17" s="31" t="s">
        <v>25</v>
      </c>
      <c r="B17" s="33">
        <v>128348481</v>
      </c>
    </row>
    <row r="18" spans="1:3" x14ac:dyDescent="0.25">
      <c r="A18" s="31" t="s">
        <v>26</v>
      </c>
      <c r="B18" s="33">
        <v>124363133</v>
      </c>
    </row>
    <row r="19" spans="1:3" x14ac:dyDescent="0.25">
      <c r="A19" s="31" t="s">
        <v>27</v>
      </c>
      <c r="B19" s="33">
        <v>123574388</v>
      </c>
    </row>
    <row r="20" spans="1:3" x14ac:dyDescent="0.25">
      <c r="A20" s="31" t="s">
        <v>28</v>
      </c>
      <c r="B20" s="33">
        <v>122601625</v>
      </c>
    </row>
    <row r="21" spans="1:3" x14ac:dyDescent="0.25">
      <c r="A21" s="31" t="s">
        <v>29</v>
      </c>
      <c r="B21" s="33">
        <v>117561917</v>
      </c>
    </row>
    <row r="22" spans="1:3" x14ac:dyDescent="0.25">
      <c r="A22" s="31" t="s">
        <v>30</v>
      </c>
      <c r="B22" s="33">
        <v>116767428</v>
      </c>
    </row>
    <row r="23" spans="1:3" x14ac:dyDescent="0.25">
      <c r="A23" s="31" t="s">
        <v>31</v>
      </c>
      <c r="B23" s="33">
        <v>114826495</v>
      </c>
    </row>
    <row r="24" spans="1:3" x14ac:dyDescent="0.25">
      <c r="A24" s="31" t="s">
        <v>32</v>
      </c>
      <c r="B24" s="33">
        <v>109671516</v>
      </c>
    </row>
    <row r="25" spans="1:3" x14ac:dyDescent="0.25">
      <c r="A25" s="31" t="s">
        <v>33</v>
      </c>
      <c r="B25" s="33">
        <v>107311252</v>
      </c>
    </row>
    <row r="26" spans="1:3" x14ac:dyDescent="0.25">
      <c r="A26" s="31" t="s">
        <v>34</v>
      </c>
      <c r="B26" s="33">
        <v>103112427</v>
      </c>
    </row>
    <row r="27" spans="1:3" x14ac:dyDescent="0.25">
      <c r="A27" s="31" t="s">
        <v>35</v>
      </c>
      <c r="B27" s="33">
        <v>101408603</v>
      </c>
    </row>
    <row r="28" spans="1:3" x14ac:dyDescent="0.25">
      <c r="A28" s="31" t="s">
        <v>36</v>
      </c>
      <c r="B28" s="33">
        <v>101320745</v>
      </c>
      <c r="C28" s="8"/>
    </row>
    <row r="29" spans="1:3" x14ac:dyDescent="0.25">
      <c r="A29" s="31" t="s">
        <v>37</v>
      </c>
      <c r="B29" s="33">
        <v>81283926</v>
      </c>
    </row>
    <row r="30" spans="1:3" x14ac:dyDescent="0.25">
      <c r="A30" s="31" t="s">
        <v>38</v>
      </c>
      <c r="B30" s="33">
        <v>71808702</v>
      </c>
      <c r="C30" s="5">
        <f>B1-B30</f>
        <v>180742932</v>
      </c>
    </row>
    <row r="31" spans="1:3" x14ac:dyDescent="0.25">
      <c r="A31" s="34" t="s">
        <v>39</v>
      </c>
      <c r="B31" s="35">
        <v>4513948745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281E-3862-48A3-AD61-F9E443058025}">
  <dimension ref="A1:D34"/>
  <sheetViews>
    <sheetView tabSelected="1" zoomScaleNormal="100" workbookViewId="0">
      <selection activeCell="A20" sqref="A20"/>
    </sheetView>
  </sheetViews>
  <sheetFormatPr defaultRowHeight="15" x14ac:dyDescent="0.25"/>
  <cols>
    <col min="1" max="1" width="17.5703125" bestFit="1" customWidth="1"/>
    <col min="2" max="2" width="14.28515625" bestFit="1" customWidth="1"/>
    <col min="3" max="3" width="12.28515625" bestFit="1" customWidth="1"/>
    <col min="4" max="4" width="11.140625" bestFit="1" customWidth="1"/>
  </cols>
  <sheetData>
    <row r="1" spans="1:3" x14ac:dyDescent="0.25">
      <c r="A1" s="42" t="s">
        <v>44</v>
      </c>
      <c r="B1" s="42" t="s">
        <v>43</v>
      </c>
    </row>
    <row r="2" spans="1:3" x14ac:dyDescent="0.25">
      <c r="A2" s="43" t="s">
        <v>7</v>
      </c>
      <c r="B2" s="46">
        <v>253633893</v>
      </c>
      <c r="C2" s="41" t="s">
        <v>67</v>
      </c>
    </row>
    <row r="3" spans="1:3" x14ac:dyDescent="0.25">
      <c r="A3" s="44" t="s">
        <v>1</v>
      </c>
      <c r="B3" s="47">
        <v>224224707</v>
      </c>
      <c r="C3" t="s">
        <v>68</v>
      </c>
    </row>
    <row r="4" spans="1:3" x14ac:dyDescent="0.25">
      <c r="A4" s="13" t="s">
        <v>4</v>
      </c>
      <c r="B4" s="47">
        <v>207204947</v>
      </c>
    </row>
    <row r="5" spans="1:3" x14ac:dyDescent="0.25">
      <c r="A5" s="13" t="s">
        <v>8</v>
      </c>
      <c r="B5" s="47">
        <v>203266385</v>
      </c>
    </row>
    <row r="6" spans="1:3" x14ac:dyDescent="0.25">
      <c r="A6" s="45" t="s">
        <v>42</v>
      </c>
      <c r="B6" s="47">
        <v>202240951</v>
      </c>
      <c r="C6" t="s">
        <v>70</v>
      </c>
    </row>
    <row r="7" spans="1:3" x14ac:dyDescent="0.25">
      <c r="A7" s="54" t="s">
        <v>2</v>
      </c>
      <c r="B7" s="8">
        <v>191888422</v>
      </c>
      <c r="C7" t="s">
        <v>75</v>
      </c>
    </row>
    <row r="8" spans="1:3" x14ac:dyDescent="0.25">
      <c r="A8" s="48" t="s">
        <v>3</v>
      </c>
      <c r="B8" s="8">
        <v>188553926</v>
      </c>
    </row>
    <row r="9" spans="1:3" x14ac:dyDescent="0.25">
      <c r="A9" s="48" t="s">
        <v>45</v>
      </c>
      <c r="B9" s="8">
        <v>185102611</v>
      </c>
    </row>
    <row r="10" spans="1:3" x14ac:dyDescent="0.25">
      <c r="A10" s="49" t="s">
        <v>41</v>
      </c>
      <c r="B10" s="8">
        <v>183310943</v>
      </c>
      <c r="C10" t="s">
        <v>69</v>
      </c>
    </row>
    <row r="11" spans="1:3" x14ac:dyDescent="0.25">
      <c r="A11" s="50" t="s">
        <v>46</v>
      </c>
      <c r="B11" s="8">
        <v>182701709</v>
      </c>
    </row>
    <row r="12" spans="1:3" x14ac:dyDescent="0.25">
      <c r="A12" s="51" t="s">
        <v>47</v>
      </c>
      <c r="B12" s="8">
        <v>179936646</v>
      </c>
    </row>
    <row r="13" spans="1:3" x14ac:dyDescent="0.25">
      <c r="A13" s="48" t="s">
        <v>48</v>
      </c>
      <c r="B13" s="8">
        <v>174721701</v>
      </c>
    </row>
    <row r="14" spans="1:3" x14ac:dyDescent="0.25">
      <c r="A14" s="48" t="s">
        <v>49</v>
      </c>
      <c r="B14" s="8">
        <v>173238067</v>
      </c>
    </row>
    <row r="15" spans="1:3" x14ac:dyDescent="0.25">
      <c r="A15" s="48" t="s">
        <v>50</v>
      </c>
      <c r="B15" s="8">
        <v>166152534</v>
      </c>
    </row>
    <row r="16" spans="1:3" x14ac:dyDescent="0.25">
      <c r="A16" s="48" t="s">
        <v>51</v>
      </c>
      <c r="B16" s="8">
        <v>164660792</v>
      </c>
    </row>
    <row r="17" spans="1:4" x14ac:dyDescent="0.25">
      <c r="A17" s="52" t="s">
        <v>52</v>
      </c>
      <c r="B17" s="8">
        <v>156003532</v>
      </c>
      <c r="C17" t="s">
        <v>71</v>
      </c>
    </row>
    <row r="18" spans="1:4" x14ac:dyDescent="0.25">
      <c r="A18" s="48" t="s">
        <v>53</v>
      </c>
      <c r="B18" s="8">
        <v>154892372</v>
      </c>
    </row>
    <row r="19" spans="1:4" x14ac:dyDescent="0.25">
      <c r="A19" s="53" t="s">
        <v>54</v>
      </c>
      <c r="B19" s="8">
        <v>151800196</v>
      </c>
      <c r="C19" t="s">
        <v>72</v>
      </c>
    </row>
    <row r="20" spans="1:4" x14ac:dyDescent="0.25">
      <c r="A20" s="54" t="s">
        <v>55</v>
      </c>
      <c r="B20" s="8">
        <v>140475350</v>
      </c>
      <c r="C20" t="s">
        <v>74</v>
      </c>
    </row>
    <row r="21" spans="1:4" x14ac:dyDescent="0.25">
      <c r="A21" s="50" t="s">
        <v>56</v>
      </c>
      <c r="B21" s="8">
        <v>133400668</v>
      </c>
    </row>
    <row r="22" spans="1:4" x14ac:dyDescent="0.25">
      <c r="A22" s="55" t="s">
        <v>57</v>
      </c>
      <c r="B22" s="8">
        <v>123573527</v>
      </c>
      <c r="C22" t="s">
        <v>73</v>
      </c>
    </row>
    <row r="23" spans="1:4" x14ac:dyDescent="0.25">
      <c r="A23" s="48" t="s">
        <v>58</v>
      </c>
      <c r="B23" s="8">
        <v>119643867</v>
      </c>
    </row>
    <row r="24" spans="1:4" x14ac:dyDescent="0.25">
      <c r="A24" s="52" t="s">
        <v>59</v>
      </c>
      <c r="B24" s="8">
        <v>115868790</v>
      </c>
      <c r="C24" t="s">
        <v>70</v>
      </c>
    </row>
    <row r="25" spans="1:4" x14ac:dyDescent="0.25">
      <c r="A25" s="48" t="s">
        <v>60</v>
      </c>
      <c r="B25" s="8">
        <v>109460508</v>
      </c>
    </row>
    <row r="26" spans="1:4" x14ac:dyDescent="0.25">
      <c r="A26" s="48" t="s">
        <v>61</v>
      </c>
      <c r="B26" s="8">
        <v>108415573</v>
      </c>
    </row>
    <row r="27" spans="1:4" x14ac:dyDescent="0.25">
      <c r="A27" s="48" t="s">
        <v>62</v>
      </c>
      <c r="B27" s="8">
        <v>100877540</v>
      </c>
    </row>
    <row r="28" spans="1:4" x14ac:dyDescent="0.25">
      <c r="A28" s="48" t="s">
        <v>63</v>
      </c>
      <c r="B28" s="8">
        <v>100355005</v>
      </c>
    </row>
    <row r="29" spans="1:4" x14ac:dyDescent="0.25">
      <c r="A29" s="48" t="s">
        <v>64</v>
      </c>
      <c r="B29" s="8">
        <v>98837480</v>
      </c>
    </row>
    <row r="30" spans="1:4" x14ac:dyDescent="0.25">
      <c r="A30" s="48" t="s">
        <v>65</v>
      </c>
      <c r="B30" s="8">
        <v>90044120</v>
      </c>
    </row>
    <row r="31" spans="1:4" x14ac:dyDescent="0.25">
      <c r="A31" s="50" t="s">
        <v>66</v>
      </c>
      <c r="B31" s="8">
        <v>78827919</v>
      </c>
    </row>
    <row r="32" spans="1:4" x14ac:dyDescent="0.25">
      <c r="A32" t="s">
        <v>39</v>
      </c>
      <c r="B32" s="8">
        <v>4663314681</v>
      </c>
      <c r="D32" s="8">
        <f>B32-B34</f>
        <v>149365936</v>
      </c>
    </row>
    <row r="34" spans="2:2" x14ac:dyDescent="0.25">
      <c r="B34" s="35">
        <v>4513948745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2016 Final Player Payrolls</vt:lpstr>
      <vt:lpstr>2017 Final Player Payrolls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 Brown</dc:creator>
  <cp:lastModifiedBy>Maury Brown</cp:lastModifiedBy>
  <dcterms:created xsi:type="dcterms:W3CDTF">2015-12-01T23:25:43Z</dcterms:created>
  <dcterms:modified xsi:type="dcterms:W3CDTF">2017-12-20T05:37:35Z</dcterms:modified>
</cp:coreProperties>
</file>