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3_ncr:1_{359ECA13-34C3-D542-93CB-7AE01CD8BE51}" xr6:coauthVersionLast="36" xr6:coauthVersionMax="36" xr10:uidLastSave="{00000000-0000-0000-0000-000000000000}"/>
  <bookViews>
    <workbookView xWindow="13260" yWindow="7280" windowWidth="32700" windowHeight="15260" xr2:uid="{BA9339E3-2359-194A-8D5A-0746FFDE20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G21" i="1"/>
  <c r="G20" i="1"/>
  <c r="G13" i="1"/>
  <c r="G12" i="1"/>
  <c r="G5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F4" i="1"/>
  <c r="F5" i="1"/>
  <c r="F6" i="1"/>
  <c r="G6" i="1" s="1"/>
  <c r="F7" i="1"/>
  <c r="G7" i="1" s="1"/>
  <c r="F8" i="1"/>
  <c r="G8" i="1" s="1"/>
  <c r="F9" i="1"/>
  <c r="G10" i="1" s="1"/>
  <c r="F10" i="1"/>
  <c r="F11" i="1"/>
  <c r="G11" i="1" s="1"/>
  <c r="F12" i="1"/>
  <c r="F13" i="1"/>
  <c r="F14" i="1"/>
  <c r="G14" i="1" s="1"/>
  <c r="F15" i="1"/>
  <c r="G15" i="1" s="1"/>
  <c r="F16" i="1"/>
  <c r="G16" i="1" s="1"/>
  <c r="F17" i="1"/>
  <c r="G18" i="1" s="1"/>
  <c r="F18" i="1"/>
  <c r="F19" i="1"/>
  <c r="G19" i="1" s="1"/>
  <c r="F20" i="1"/>
  <c r="F21" i="1"/>
  <c r="F22" i="1"/>
  <c r="G22" i="1" s="1"/>
  <c r="F23" i="1"/>
  <c r="G23" i="1" s="1"/>
  <c r="F3" i="1"/>
  <c r="A4" i="1"/>
  <c r="A5" i="1" s="1"/>
  <c r="A6" i="1" l="1"/>
  <c r="D5" i="1"/>
  <c r="D4" i="1"/>
  <c r="G9" i="1"/>
  <c r="G17" i="1"/>
  <c r="A7" i="1" l="1"/>
  <c r="D6" i="1"/>
  <c r="A8" i="1" l="1"/>
  <c r="D7" i="1"/>
  <c r="A9" i="1" l="1"/>
  <c r="D8" i="1"/>
  <c r="A10" i="1" l="1"/>
  <c r="D9" i="1"/>
  <c r="A11" i="1" l="1"/>
  <c r="D10" i="1"/>
  <c r="A12" i="1" l="1"/>
  <c r="D11" i="1"/>
  <c r="A13" i="1" l="1"/>
  <c r="D12" i="1"/>
  <c r="A14" i="1" l="1"/>
  <c r="D13" i="1"/>
  <c r="A15" i="1" l="1"/>
  <c r="D14" i="1"/>
  <c r="A16" i="1" l="1"/>
  <c r="D15" i="1"/>
  <c r="A17" i="1" l="1"/>
  <c r="D16" i="1"/>
  <c r="A18" i="1" l="1"/>
  <c r="D17" i="1"/>
  <c r="A19" i="1" l="1"/>
  <c r="D18" i="1"/>
  <c r="A20" i="1" l="1"/>
  <c r="D19" i="1"/>
  <c r="D20" i="1" l="1"/>
  <c r="A21" i="1"/>
  <c r="A22" i="1" l="1"/>
  <c r="D21" i="1"/>
  <c r="A23" i="1" l="1"/>
  <c r="D23" i="1" s="1"/>
  <c r="D22" i="1"/>
</calcChain>
</file>

<file path=xl/sharedStrings.xml><?xml version="1.0" encoding="utf-8"?>
<sst xmlns="http://schemas.openxmlformats.org/spreadsheetml/2006/main" count="9" uniqueCount="9">
  <si>
    <t>Maury Brown's Final Payrolls (1999-2019)</t>
  </si>
  <si>
    <t>Year</t>
  </si>
  <si>
    <t>Real League Final Payroll</t>
  </si>
  <si>
    <t>Nominal League Final Payroll</t>
  </si>
  <si>
    <t>Inflation factor ($2019)</t>
  </si>
  <si>
    <t>%Change</t>
  </si>
  <si>
    <t>ARG</t>
  </si>
  <si>
    <t>RARG</t>
  </si>
  <si>
    <t>What went on in 2004 &amp; 2005? I have my own thoughts on 2018, but we'll have to watch the data unfold.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</si>
</sst>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6" formatCode="0.0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164" fontId="0" fillId="2" borderId="0" xfId="0" applyNumberFormat="1" applyFill="1"/>
    <xf numFmtId="166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MLB League Payroll, 1999-2019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Nominal League Final Payroll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xVal>
          <c:yVal>
            <c:numRef>
              <c:f>Sheet1!$B$3:$B$23</c:f>
              <c:numCache>
                <c:formatCode>"$"#,##0</c:formatCode>
                <c:ptCount val="21"/>
                <c:pt idx="0">
                  <c:v>1463828701</c:v>
                </c:pt>
                <c:pt idx="1">
                  <c:v>1661338710</c:v>
                </c:pt>
                <c:pt idx="2">
                  <c:v>1995870540</c:v>
                </c:pt>
                <c:pt idx="3">
                  <c:v>2040392901</c:v>
                </c:pt>
                <c:pt idx="4">
                  <c:v>2400424777</c:v>
                </c:pt>
                <c:pt idx="5">
                  <c:v>2195640472</c:v>
                </c:pt>
                <c:pt idx="6">
                  <c:v>2123852856</c:v>
                </c:pt>
                <c:pt idx="7">
                  <c:v>2496687254</c:v>
                </c:pt>
                <c:pt idx="8">
                  <c:v>2711274581</c:v>
                </c:pt>
                <c:pt idx="9">
                  <c:v>2879357538</c:v>
                </c:pt>
                <c:pt idx="10">
                  <c:v>2913904332</c:v>
                </c:pt>
                <c:pt idx="11">
                  <c:v>2911575488</c:v>
                </c:pt>
                <c:pt idx="12">
                  <c:v>2999557280</c:v>
                </c:pt>
                <c:pt idx="13">
                  <c:v>3148498166</c:v>
                </c:pt>
                <c:pt idx="14">
                  <c:v>3767445278</c:v>
                </c:pt>
                <c:pt idx="15">
                  <c:v>4066496491</c:v>
                </c:pt>
                <c:pt idx="16">
                  <c:v>4404807366</c:v>
                </c:pt>
                <c:pt idx="17">
                  <c:v>4513948745</c:v>
                </c:pt>
                <c:pt idx="18">
                  <c:v>4663314681</c:v>
                </c:pt>
                <c:pt idx="19">
                  <c:v>4547926246</c:v>
                </c:pt>
                <c:pt idx="20">
                  <c:v>4705582072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F-9E48-B03B-FBAF12027BC5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Real League Final Payroll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xVal>
          <c:yVal>
            <c:numRef>
              <c:f>Sheet1!$F$3:$F$23</c:f>
              <c:numCache>
                <c:formatCode>"$"#,##0</c:formatCode>
                <c:ptCount val="21"/>
                <c:pt idx="0">
                  <c:v>2239657912.5300002</c:v>
                </c:pt>
                <c:pt idx="1">
                  <c:v>2458781290.8000002</c:v>
                </c:pt>
                <c:pt idx="2">
                  <c:v>2874053577.5999999</c:v>
                </c:pt>
                <c:pt idx="3">
                  <c:v>2897357919.4200001</c:v>
                </c:pt>
                <c:pt idx="4">
                  <c:v>3336590440.0299997</c:v>
                </c:pt>
                <c:pt idx="5">
                  <c:v>2964114637.2000003</c:v>
                </c:pt>
                <c:pt idx="6">
                  <c:v>2782247241.3600001</c:v>
                </c:pt>
                <c:pt idx="7">
                  <c:v>3170792812.5799999</c:v>
                </c:pt>
                <c:pt idx="8">
                  <c:v>3334867734.6300001</c:v>
                </c:pt>
                <c:pt idx="9">
                  <c:v>3426435470.2199998</c:v>
                </c:pt>
                <c:pt idx="10">
                  <c:v>3467546155.0799999</c:v>
                </c:pt>
                <c:pt idx="11">
                  <c:v>3406543320.9599996</c:v>
                </c:pt>
                <c:pt idx="12">
                  <c:v>3419495299.1999998</c:v>
                </c:pt>
                <c:pt idx="13">
                  <c:v>3494832964.2600002</c:v>
                </c:pt>
                <c:pt idx="14">
                  <c:v>4144189805.8000002</c:v>
                </c:pt>
                <c:pt idx="15">
                  <c:v>4391816210.2800007</c:v>
                </c:pt>
                <c:pt idx="16">
                  <c:v>4757191955.2800007</c:v>
                </c:pt>
                <c:pt idx="17">
                  <c:v>4829925157.1500006</c:v>
                </c:pt>
                <c:pt idx="18">
                  <c:v>4849847268.2399998</c:v>
                </c:pt>
                <c:pt idx="19">
                  <c:v>4638884770.9200001</c:v>
                </c:pt>
                <c:pt idx="20">
                  <c:v>4705582072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F-9E48-B03B-FBAF12027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54736"/>
        <c:axId val="258356416"/>
      </c:scatterChart>
      <c:valAx>
        <c:axId val="258354736"/>
        <c:scaling>
          <c:orientation val="minMax"/>
          <c:max val="2019"/>
          <c:min val="1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56416"/>
        <c:crosses val="autoZero"/>
        <c:crossBetween val="midCat"/>
        <c:majorUnit val="1"/>
      </c:valAx>
      <c:valAx>
        <c:axId val="258356416"/>
        <c:scaling>
          <c:orientation val="minMax"/>
          <c:max val="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5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6349</xdr:colOff>
      <xdr:row>1</xdr:row>
      <xdr:rowOff>196850</xdr:rowOff>
    </xdr:from>
    <xdr:to>
      <xdr:col>17</xdr:col>
      <xdr:colOff>821266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8329F-5BF2-C143-8EC9-CF5D95FAB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469A-582E-5746-997E-45AB851FD3D1}">
  <dimension ref="A1:J27"/>
  <sheetViews>
    <sheetView tabSelected="1" workbookViewId="0">
      <selection activeCell="F27" sqref="F27"/>
    </sheetView>
  </sheetViews>
  <sheetFormatPr baseColWidth="10" defaultRowHeight="16" x14ac:dyDescent="0.2"/>
  <cols>
    <col min="2" max="4" width="24.5" style="1" customWidth="1"/>
    <col min="5" max="5" width="20.1640625" customWidth="1"/>
    <col min="6" max="6" width="21.83203125" customWidth="1"/>
  </cols>
  <sheetData>
    <row r="1" spans="1:8" x14ac:dyDescent="0.2">
      <c r="A1" t="s">
        <v>0</v>
      </c>
    </row>
    <row r="2" spans="1:8" x14ac:dyDescent="0.2">
      <c r="A2" t="s">
        <v>1</v>
      </c>
      <c r="B2" s="1" t="s">
        <v>3</v>
      </c>
      <c r="C2" s="1" t="s">
        <v>5</v>
      </c>
      <c r="D2" s="1" t="s">
        <v>6</v>
      </c>
      <c r="E2" t="s">
        <v>4</v>
      </c>
      <c r="F2" t="s">
        <v>2</v>
      </c>
      <c r="H2" t="s">
        <v>7</v>
      </c>
    </row>
    <row r="3" spans="1:8" x14ac:dyDescent="0.2">
      <c r="A3">
        <v>1999</v>
      </c>
      <c r="B3" s="2">
        <v>1463828701</v>
      </c>
      <c r="C3" s="2"/>
      <c r="D3" s="2"/>
      <c r="E3" s="3">
        <v>1.53</v>
      </c>
      <c r="F3" s="2">
        <f>B3*E3</f>
        <v>2239657912.5300002</v>
      </c>
    </row>
    <row r="4" spans="1:8" x14ac:dyDescent="0.2">
      <c r="A4">
        <f>1+A3</f>
        <v>2000</v>
      </c>
      <c r="B4" s="2">
        <v>1661338710</v>
      </c>
      <c r="C4" s="4">
        <f>(B4-B3)/B3</f>
        <v>0.13492699580563833</v>
      </c>
      <c r="D4" s="4">
        <f>((B4/$B$3)^(1/(A4-$A$3)))-1</f>
        <v>0.13492699580563827</v>
      </c>
      <c r="E4" s="3">
        <v>1.48</v>
      </c>
      <c r="F4" s="2">
        <f t="shared" ref="F4:F23" si="0">B4*E4</f>
        <v>2458781290.8000002</v>
      </c>
      <c r="G4" s="4">
        <f>(F4-F3)/F3</f>
        <v>9.7837878295650132E-2</v>
      </c>
      <c r="H4" s="4">
        <f>((F4/$F$3)^(1/(A4-$A$3)))-1</f>
        <v>9.783787829565016E-2</v>
      </c>
    </row>
    <row r="5" spans="1:8" x14ac:dyDescent="0.2">
      <c r="A5">
        <f t="shared" ref="A5:A23" si="1">1+A4</f>
        <v>2001</v>
      </c>
      <c r="B5" s="2">
        <v>1995870540</v>
      </c>
      <c r="C5" s="4">
        <f t="shared" ref="C5:C23" si="2">(B5-B4)/B4</f>
        <v>0.20136280939363654</v>
      </c>
      <c r="D5" s="4">
        <f t="shared" ref="D5:D22" si="3">((B5/$B$3)^(1/(A5-$A$3)))-1</f>
        <v>0.16767250722869287</v>
      </c>
      <c r="E5" s="3">
        <v>1.44</v>
      </c>
      <c r="F5" s="2">
        <f t="shared" si="0"/>
        <v>2874053577.5999999</v>
      </c>
      <c r="G5" s="4">
        <f t="shared" ref="G5:G23" si="4">(F5-F4)/F4</f>
        <v>0.16889354427488948</v>
      </c>
      <c r="H5" s="4">
        <f t="shared" ref="H5:H23" si="5">((F5/$F$3)^(1/(A5-$A$3)))-1</f>
        <v>0.13280872551381195</v>
      </c>
    </row>
    <row r="6" spans="1:8" x14ac:dyDescent="0.2">
      <c r="A6">
        <f t="shared" si="1"/>
        <v>2002</v>
      </c>
      <c r="B6" s="2">
        <v>2040392901</v>
      </c>
      <c r="C6" s="4">
        <f t="shared" si="2"/>
        <v>2.2307238925426496E-2</v>
      </c>
      <c r="D6" s="4">
        <f t="shared" si="3"/>
        <v>0.11705489311173611</v>
      </c>
      <c r="E6" s="3">
        <v>1.42</v>
      </c>
      <c r="F6" s="2">
        <f t="shared" si="0"/>
        <v>2897357919.4200001</v>
      </c>
      <c r="G6" s="4">
        <f t="shared" si="4"/>
        <v>8.108527273684522E-3</v>
      </c>
      <c r="H6" s="4">
        <f t="shared" si="5"/>
        <v>8.9616036716708036E-2</v>
      </c>
    </row>
    <row r="7" spans="1:8" x14ac:dyDescent="0.2">
      <c r="A7">
        <f t="shared" si="1"/>
        <v>2003</v>
      </c>
      <c r="B7" s="2">
        <v>2400424777</v>
      </c>
      <c r="C7" s="4">
        <f t="shared" si="2"/>
        <v>0.17645222928561835</v>
      </c>
      <c r="D7" s="4">
        <f t="shared" si="3"/>
        <v>0.13161699368984148</v>
      </c>
      <c r="E7" s="3">
        <v>1.39</v>
      </c>
      <c r="F7" s="2">
        <f t="shared" si="0"/>
        <v>3336590440.0299997</v>
      </c>
      <c r="G7" s="4">
        <f t="shared" si="4"/>
        <v>0.15159760472324602</v>
      </c>
      <c r="H7" s="4">
        <f t="shared" si="5"/>
        <v>0.10479144617892211</v>
      </c>
    </row>
    <row r="8" spans="1:8" x14ac:dyDescent="0.2">
      <c r="A8" s="5">
        <f t="shared" si="1"/>
        <v>2004</v>
      </c>
      <c r="B8" s="6">
        <v>2195640472</v>
      </c>
      <c r="C8" s="7">
        <f t="shared" si="2"/>
        <v>-8.5311694397662022E-2</v>
      </c>
      <c r="D8" s="7">
        <f t="shared" si="3"/>
        <v>8.4461638258795713E-2</v>
      </c>
      <c r="E8" s="8">
        <v>1.35</v>
      </c>
      <c r="F8" s="6">
        <f t="shared" si="0"/>
        <v>2964114637.2000003</v>
      </c>
      <c r="G8" s="7">
        <f t="shared" si="4"/>
        <v>-0.11163366002650613</v>
      </c>
      <c r="H8" s="7">
        <f t="shared" si="5"/>
        <v>5.765167476157429E-2</v>
      </c>
    </row>
    <row r="9" spans="1:8" x14ac:dyDescent="0.2">
      <c r="A9" s="5">
        <f t="shared" si="1"/>
        <v>2005</v>
      </c>
      <c r="B9" s="6">
        <v>2123852856</v>
      </c>
      <c r="C9" s="7">
        <f t="shared" si="2"/>
        <v>-3.2695524114933511E-2</v>
      </c>
      <c r="D9" s="7">
        <f t="shared" si="3"/>
        <v>6.399362975309697E-2</v>
      </c>
      <c r="E9" s="8">
        <v>1.31</v>
      </c>
      <c r="F9" s="6">
        <f t="shared" si="0"/>
        <v>2782247241.3600001</v>
      </c>
      <c r="G9" s="7">
        <f t="shared" si="4"/>
        <v>-6.1356397474491085E-2</v>
      </c>
      <c r="H9" s="7">
        <f t="shared" si="5"/>
        <v>3.6817547137914186E-2</v>
      </c>
    </row>
    <row r="10" spans="1:8" x14ac:dyDescent="0.2">
      <c r="A10">
        <f t="shared" si="1"/>
        <v>2006</v>
      </c>
      <c r="B10" s="2">
        <v>2496687254</v>
      </c>
      <c r="C10" s="4">
        <f t="shared" si="2"/>
        <v>0.17554624697597224</v>
      </c>
      <c r="D10" s="4">
        <f t="shared" si="3"/>
        <v>7.9256917305635888E-2</v>
      </c>
      <c r="E10" s="3">
        <v>1.27</v>
      </c>
      <c r="F10" s="2">
        <f t="shared" si="0"/>
        <v>3170792812.5799999</v>
      </c>
      <c r="G10" s="4">
        <f t="shared" si="4"/>
        <v>0.13965170508357605</v>
      </c>
      <c r="H10" s="4">
        <f t="shared" si="5"/>
        <v>5.0919507799900954E-2</v>
      </c>
    </row>
    <row r="11" spans="1:8" x14ac:dyDescent="0.2">
      <c r="A11">
        <f t="shared" si="1"/>
        <v>2007</v>
      </c>
      <c r="B11" s="2">
        <v>2711274581</v>
      </c>
      <c r="C11" s="4">
        <f t="shared" si="2"/>
        <v>8.5948821445779686E-2</v>
      </c>
      <c r="D11" s="4">
        <f t="shared" si="3"/>
        <v>8.0091144930661162E-2</v>
      </c>
      <c r="E11" s="3">
        <v>1.23</v>
      </c>
      <c r="F11" s="2">
        <f t="shared" si="0"/>
        <v>3334867734.6300001</v>
      </c>
      <c r="G11" s="4">
        <f t="shared" si="4"/>
        <v>5.1745708959298503E-2</v>
      </c>
      <c r="H11" s="4">
        <f t="shared" si="5"/>
        <v>5.1022747440857774E-2</v>
      </c>
    </row>
    <row r="12" spans="1:8" x14ac:dyDescent="0.2">
      <c r="A12">
        <f t="shared" si="1"/>
        <v>2008</v>
      </c>
      <c r="B12" s="2">
        <v>2879357538</v>
      </c>
      <c r="C12" s="4">
        <f t="shared" si="2"/>
        <v>6.1994073996742123E-2</v>
      </c>
      <c r="D12" s="4">
        <f t="shared" si="3"/>
        <v>7.8065225598812571E-2</v>
      </c>
      <c r="E12" s="3">
        <v>1.19</v>
      </c>
      <c r="F12" s="2">
        <f t="shared" si="0"/>
        <v>3426435470.2199998</v>
      </c>
      <c r="G12" s="4">
        <f t="shared" si="4"/>
        <v>2.745768134644147E-2</v>
      </c>
      <c r="H12" s="4">
        <f t="shared" si="5"/>
        <v>4.8377940791137108E-2</v>
      </c>
    </row>
    <row r="13" spans="1:8" x14ac:dyDescent="0.2">
      <c r="A13">
        <f t="shared" si="1"/>
        <v>2009</v>
      </c>
      <c r="B13" s="2">
        <v>2913904332</v>
      </c>
      <c r="C13" s="4">
        <f t="shared" si="2"/>
        <v>1.1998091082497584E-2</v>
      </c>
      <c r="D13" s="4">
        <f t="shared" si="3"/>
        <v>7.1268914829991425E-2</v>
      </c>
      <c r="E13" s="3">
        <v>1.19</v>
      </c>
      <c r="F13" s="2">
        <f t="shared" si="0"/>
        <v>3467546155.0799999</v>
      </c>
      <c r="G13" s="4">
        <f t="shared" si="4"/>
        <v>1.1998091082497624E-2</v>
      </c>
      <c r="H13" s="4">
        <f t="shared" si="5"/>
        <v>4.4681866117595836E-2</v>
      </c>
    </row>
    <row r="14" spans="1:8" x14ac:dyDescent="0.2">
      <c r="A14">
        <f t="shared" si="1"/>
        <v>2010</v>
      </c>
      <c r="B14" s="2">
        <v>2911575488</v>
      </c>
      <c r="C14" s="4">
        <f t="shared" si="2"/>
        <v>-7.9921772805820451E-4</v>
      </c>
      <c r="D14" s="4">
        <f t="shared" si="3"/>
        <v>6.4507904371786218E-2</v>
      </c>
      <c r="E14" s="3">
        <v>1.17</v>
      </c>
      <c r="F14" s="2">
        <f t="shared" si="0"/>
        <v>3406543320.9599996</v>
      </c>
      <c r="G14" s="4">
        <f t="shared" si="4"/>
        <v>-1.7592508186410272E-2</v>
      </c>
      <c r="H14" s="4">
        <f t="shared" si="5"/>
        <v>3.8861077837760494E-2</v>
      </c>
    </row>
    <row r="15" spans="1:8" x14ac:dyDescent="0.2">
      <c r="A15">
        <f t="shared" si="1"/>
        <v>2011</v>
      </c>
      <c r="B15" s="2">
        <v>2999557280</v>
      </c>
      <c r="C15" s="4">
        <f t="shared" si="2"/>
        <v>3.0217932649390405E-2</v>
      </c>
      <c r="D15" s="4">
        <f t="shared" si="3"/>
        <v>6.1607329916364639E-2</v>
      </c>
      <c r="E15" s="3">
        <v>1.1399999999999999</v>
      </c>
      <c r="F15" s="2">
        <f t="shared" si="0"/>
        <v>3419495299.1999998</v>
      </c>
      <c r="G15" s="4">
        <f t="shared" si="4"/>
        <v>3.8020882224830315E-3</v>
      </c>
      <c r="H15" s="4">
        <f t="shared" si="5"/>
        <v>3.589330649198752E-2</v>
      </c>
    </row>
    <row r="16" spans="1:8" x14ac:dyDescent="0.2">
      <c r="A16">
        <f t="shared" si="1"/>
        <v>2012</v>
      </c>
      <c r="B16" s="2">
        <v>3148498166</v>
      </c>
      <c r="C16" s="4">
        <f t="shared" si="2"/>
        <v>4.9654289649037807E-2</v>
      </c>
      <c r="D16" s="4">
        <f t="shared" si="3"/>
        <v>6.0683052383930347E-2</v>
      </c>
      <c r="E16" s="3">
        <v>1.1100000000000001</v>
      </c>
      <c r="F16" s="2">
        <f t="shared" si="0"/>
        <v>3494832964.2600002</v>
      </c>
      <c r="G16" s="4">
        <f t="shared" si="4"/>
        <v>2.2031808342484305E-2</v>
      </c>
      <c r="H16" s="4">
        <f t="shared" si="5"/>
        <v>3.4820395145876537E-2</v>
      </c>
    </row>
    <row r="17" spans="1:10" x14ac:dyDescent="0.2">
      <c r="A17" s="9">
        <f t="shared" si="1"/>
        <v>2013</v>
      </c>
      <c r="B17" s="10">
        <v>3767445278</v>
      </c>
      <c r="C17" s="11">
        <f t="shared" si="2"/>
        <v>0.19658487296701826</v>
      </c>
      <c r="D17" s="11">
        <f t="shared" si="3"/>
        <v>6.9856373363853086E-2</v>
      </c>
      <c r="E17" s="12">
        <v>1.1000000000000001</v>
      </c>
      <c r="F17" s="10">
        <f t="shared" si="0"/>
        <v>4144189805.8000002</v>
      </c>
      <c r="G17" s="11">
        <f t="shared" si="4"/>
        <v>0.18580482906641449</v>
      </c>
      <c r="H17" s="11">
        <f t="shared" si="5"/>
        <v>4.4936389356085238E-2</v>
      </c>
    </row>
    <row r="18" spans="1:10" x14ac:dyDescent="0.2">
      <c r="A18" s="9">
        <f t="shared" si="1"/>
        <v>2014</v>
      </c>
      <c r="B18" s="10">
        <v>4066496491</v>
      </c>
      <c r="C18" s="11">
        <f t="shared" si="2"/>
        <v>7.9377719099547328E-2</v>
      </c>
      <c r="D18" s="11">
        <f t="shared" si="3"/>
        <v>7.048850851726729E-2</v>
      </c>
      <c r="E18" s="12">
        <v>1.08</v>
      </c>
      <c r="F18" s="10">
        <f t="shared" si="0"/>
        <v>4391816210.2800007</v>
      </c>
      <c r="G18" s="11">
        <f t="shared" si="4"/>
        <v>5.975266966137386E-2</v>
      </c>
      <c r="H18" s="11">
        <f t="shared" si="5"/>
        <v>4.5917664605360287E-2</v>
      </c>
    </row>
    <row r="19" spans="1:10" x14ac:dyDescent="0.2">
      <c r="A19" s="9">
        <f t="shared" si="1"/>
        <v>2015</v>
      </c>
      <c r="B19" s="10">
        <v>4404807366</v>
      </c>
      <c r="C19" s="11">
        <f t="shared" si="2"/>
        <v>8.3194680174629956E-2</v>
      </c>
      <c r="D19" s="11">
        <f t="shared" si="3"/>
        <v>7.1278259386279519E-2</v>
      </c>
      <c r="E19" s="12">
        <v>1.08</v>
      </c>
      <c r="F19" s="10">
        <f t="shared" si="0"/>
        <v>4757191955.2800007</v>
      </c>
      <c r="G19" s="11">
        <f t="shared" si="4"/>
        <v>8.3194680174629942E-2</v>
      </c>
      <c r="H19" s="11">
        <f t="shared" si="5"/>
        <v>4.8209428211523742E-2</v>
      </c>
    </row>
    <row r="20" spans="1:10" x14ac:dyDescent="0.2">
      <c r="A20">
        <f t="shared" si="1"/>
        <v>2016</v>
      </c>
      <c r="B20" s="2">
        <v>4513948745</v>
      </c>
      <c r="C20" s="4">
        <f t="shared" si="2"/>
        <v>2.4777787070200789E-2</v>
      </c>
      <c r="D20" s="4">
        <f t="shared" si="3"/>
        <v>6.8485442997641588E-2</v>
      </c>
      <c r="E20" s="3">
        <v>1.07</v>
      </c>
      <c r="F20" s="2">
        <f t="shared" si="0"/>
        <v>4829925157.1500006</v>
      </c>
      <c r="G20" s="4">
        <f t="shared" si="4"/>
        <v>1.5289103856587794E-2</v>
      </c>
      <c r="H20" s="4">
        <f t="shared" si="5"/>
        <v>4.6243722985342739E-2</v>
      </c>
    </row>
    <row r="21" spans="1:10" x14ac:dyDescent="0.2">
      <c r="A21">
        <f>1+A20</f>
        <v>2017</v>
      </c>
      <c r="B21" s="2">
        <v>4663314681</v>
      </c>
      <c r="C21" s="4">
        <f t="shared" si="2"/>
        <v>3.308986088188292E-2</v>
      </c>
      <c r="D21" s="4">
        <f t="shared" si="3"/>
        <v>6.6487583542107043E-2</v>
      </c>
      <c r="E21" s="3">
        <v>1.04</v>
      </c>
      <c r="F21" s="2">
        <f t="shared" si="0"/>
        <v>4849847268.2399998</v>
      </c>
      <c r="G21" s="4">
        <f t="shared" si="4"/>
        <v>4.1247245954748211E-3</v>
      </c>
      <c r="H21" s="4">
        <f t="shared" si="5"/>
        <v>4.3858099101317327E-2</v>
      </c>
    </row>
    <row r="22" spans="1:10" x14ac:dyDescent="0.2">
      <c r="A22" s="5">
        <f t="shared" si="1"/>
        <v>2018</v>
      </c>
      <c r="B22" s="6">
        <v>4547926246</v>
      </c>
      <c r="C22" s="7">
        <f t="shared" si="2"/>
        <v>-2.4743866303969034E-2</v>
      </c>
      <c r="D22" s="7">
        <f t="shared" si="3"/>
        <v>6.1479827038762203E-2</v>
      </c>
      <c r="E22" s="8">
        <v>1.02</v>
      </c>
      <c r="F22" s="6">
        <f t="shared" si="0"/>
        <v>4638884770.9200001</v>
      </c>
      <c r="G22" s="7">
        <f t="shared" si="4"/>
        <v>-4.3498791951969568E-2</v>
      </c>
      <c r="H22" s="7">
        <f t="shared" si="5"/>
        <v>3.9067554664710791E-2</v>
      </c>
    </row>
    <row r="23" spans="1:10" x14ac:dyDescent="0.2">
      <c r="A23">
        <f t="shared" si="1"/>
        <v>2019</v>
      </c>
      <c r="B23" s="2">
        <v>4705582072</v>
      </c>
      <c r="C23" s="4">
        <f t="shared" si="2"/>
        <v>3.4665431555461507E-2</v>
      </c>
      <c r="D23" s="4">
        <f>((B23/$B$3)^(1/(A23-$A$3)))-1</f>
        <v>6.0122750613665232E-2</v>
      </c>
      <c r="E23" s="3">
        <v>1</v>
      </c>
      <c r="F23" s="2">
        <f t="shared" si="0"/>
        <v>4705582072</v>
      </c>
      <c r="G23" s="4">
        <f t="shared" si="4"/>
        <v>1.4377874073981854E-2</v>
      </c>
      <c r="H23" s="4">
        <f t="shared" si="5"/>
        <v>3.7818918398199175E-2</v>
      </c>
    </row>
    <row r="25" spans="1:10" x14ac:dyDescent="0.2">
      <c r="F25" s="2">
        <f>F22-F21</f>
        <v>-210962497.31999969</v>
      </c>
    </row>
    <row r="26" spans="1:10" x14ac:dyDescent="0.2">
      <c r="F26" s="2">
        <f>F23-F21</f>
        <v>-144265196.23999977</v>
      </c>
    </row>
    <row r="27" spans="1:10" x14ac:dyDescent="0.2">
      <c r="J2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2019-12-19T15:19:59Z</dcterms:created>
  <dcterms:modified xsi:type="dcterms:W3CDTF">2019-12-19T21:21:34Z</dcterms:modified>
</cp:coreProperties>
</file>