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9740" yWindow="1820" windowWidth="25120" windowHeight="13660" tabRatio="500"/>
  </bookViews>
  <sheets>
    <sheet name="Sheet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7" i="1" l="1"/>
  <c r="F47" i="1"/>
  <c r="G47" i="1"/>
  <c r="H47" i="1"/>
  <c r="I47" i="1"/>
  <c r="G46" i="1"/>
  <c r="H46" i="1"/>
  <c r="I46" i="1"/>
  <c r="F46" i="1"/>
  <c r="E47" i="1"/>
  <c r="D47" i="1"/>
  <c r="E46" i="1"/>
  <c r="D46" i="1"/>
  <c r="C46" i="1"/>
</calcChain>
</file>

<file path=xl/sharedStrings.xml><?xml version="1.0" encoding="utf-8"?>
<sst xmlns="http://schemas.openxmlformats.org/spreadsheetml/2006/main" count="86" uniqueCount="62">
  <si>
    <t>Sector</t>
  </si>
  <si>
    <t>Residential</t>
  </si>
  <si>
    <t>Equipment type</t>
  </si>
  <si>
    <t>Service output</t>
  </si>
  <si>
    <t>Space Cooling</t>
  </si>
  <si>
    <t>Space Heating</t>
  </si>
  <si>
    <t>Lifetime (yr)</t>
  </si>
  <si>
    <t>Water Heating</t>
  </si>
  <si>
    <t>Water Heating - Electric</t>
  </si>
  <si>
    <t>Water Heating - Gas or LPG</t>
  </si>
  <si>
    <t>Refrigerators</t>
  </si>
  <si>
    <t>Service output unit</t>
  </si>
  <si>
    <t>Freezers</t>
  </si>
  <si>
    <t>Cooking</t>
  </si>
  <si>
    <t>Lighting</t>
  </si>
  <si>
    <t>Clothes Washers</t>
  </si>
  <si>
    <t>Dishwashers</t>
  </si>
  <si>
    <t>Capacity Factor</t>
  </si>
  <si>
    <t>Clothes Dryers - Electric</t>
  </si>
  <si>
    <t>UEC (kwh/yr)</t>
  </si>
  <si>
    <t>GJ/unit/yr</t>
  </si>
  <si>
    <t>cycles/unit/yr</t>
  </si>
  <si>
    <t>Commercial</t>
  </si>
  <si>
    <t>Refrigeration</t>
  </si>
  <si>
    <t>Ventilation</t>
  </si>
  <si>
    <t>LBNL cost curves</t>
  </si>
  <si>
    <t>NREL Building America Benchmark</t>
  </si>
  <si>
    <t>Navigant Lighting Inventory (2002)</t>
  </si>
  <si>
    <t>No data available</t>
  </si>
  <si>
    <t>Additional assumptions for weighting different types of commercial refrigeration equipment</t>
  </si>
  <si>
    <t>Walk-in refrigerator</t>
  </si>
  <si>
    <t>Walk-in freezer</t>
  </si>
  <si>
    <t>Supermarket display case</t>
  </si>
  <si>
    <t>Reach-in refrigerator</t>
  </si>
  <si>
    <t>Reach-in freezer</t>
  </si>
  <si>
    <t>Ice machine</t>
  </si>
  <si>
    <t>Beverage merchandizer</t>
  </si>
  <si>
    <t>Vending machine</t>
  </si>
  <si>
    <t>Legend</t>
  </si>
  <si>
    <t>Equipment Type</t>
  </si>
  <si>
    <t>Market Share</t>
  </si>
  <si>
    <t>Supermkt_compressor_rack</t>
  </si>
  <si>
    <t>Supermkt_condenser</t>
  </si>
  <si>
    <t>Supermkt_display_case</t>
  </si>
  <si>
    <t>Walk-In_refrig</t>
  </si>
  <si>
    <t>Walk-In_freezer</t>
  </si>
  <si>
    <t>Reach-in_refrig</t>
  </si>
  <si>
    <t>Reach-in_freezer</t>
  </si>
  <si>
    <t>Ice_machine</t>
  </si>
  <si>
    <t>Bevrg_Mchndsr</t>
  </si>
  <si>
    <t>Vend_Machine</t>
  </si>
  <si>
    <t>From NEMS Service demands 2010</t>
  </si>
  <si>
    <t>Share</t>
  </si>
  <si>
    <t>Efficiency</t>
  </si>
  <si>
    <t>2015 typical</t>
  </si>
  <si>
    <t>2015 high</t>
  </si>
  <si>
    <t>2020 typical</t>
  </si>
  <si>
    <t>2020 high</t>
  </si>
  <si>
    <t>Weighted averages</t>
  </si>
  <si>
    <t>Typical</t>
  </si>
  <si>
    <t>High</t>
  </si>
  <si>
    <t>Stock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</si>
</sst>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sz val="10"/>
      <name val="Courier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9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7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1" xfId="0" applyFont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3" xfId="0" applyFill="1" applyBorder="1"/>
    <xf numFmtId="164" fontId="0" fillId="2" borderId="0" xfId="1" applyNumberFormat="1" applyFont="1" applyFill="1" applyAlignment="1">
      <alignment horizontal="center"/>
    </xf>
    <xf numFmtId="0" fontId="0" fillId="0" borderId="0" xfId="0" applyFill="1"/>
    <xf numFmtId="0" fontId="5" fillId="0" borderId="0" xfId="0" applyFont="1"/>
    <xf numFmtId="10" fontId="0" fillId="0" borderId="0" xfId="1" applyNumberFormat="1" applyFont="1" applyAlignment="1">
      <alignment horizontal="center"/>
    </xf>
  </cellXfs>
  <cellStyles count="9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4" builtinId="8" hidden="1"/>
    <cellStyle name="Normal" xfId="0" builtinId="0"/>
    <cellStyle name="Normal 2" xfId="93"/>
    <cellStyle name="Normal 4" xfId="92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Typical</c:v>
                </c:pt>
              </c:strCache>
            </c:strRef>
          </c:tx>
          <c:marker>
            <c:symbol val="none"/>
          </c:marker>
          <c:xVal>
            <c:numRef>
              <c:f>Sheet1!$C$45:$I$45</c:f>
              <c:numCache>
                <c:formatCode>General</c:formatCode>
                <c:ptCount val="7"/>
                <c:pt idx="0">
                  <c:v>2010.0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</c:numCache>
            </c:numRef>
          </c:xVal>
          <c:yVal>
            <c:numRef>
              <c:f>Sheet1!$C$46:$I$46</c:f>
              <c:numCache>
                <c:formatCode>General</c:formatCode>
                <c:ptCount val="7"/>
                <c:pt idx="0">
                  <c:v>3.182111043420013</c:v>
                </c:pt>
                <c:pt idx="1">
                  <c:v>4.821681918311432</c:v>
                </c:pt>
                <c:pt idx="2">
                  <c:v>5.807117817345854</c:v>
                </c:pt>
                <c:pt idx="3">
                  <c:v>5.807117817345854</c:v>
                </c:pt>
                <c:pt idx="4">
                  <c:v>5.807117817345854</c:v>
                </c:pt>
                <c:pt idx="5">
                  <c:v>5.807117817345854</c:v>
                </c:pt>
                <c:pt idx="6">
                  <c:v>5.807117817345854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Sheet1!$B$47</c:f>
              <c:strCache>
                <c:ptCount val="1"/>
                <c:pt idx="0">
                  <c:v>High</c:v>
                </c:pt>
              </c:strCache>
            </c:strRef>
          </c:tx>
          <c:marker>
            <c:symbol val="none"/>
          </c:marker>
          <c:xVal>
            <c:numRef>
              <c:f>Sheet1!$C$45:$I$45</c:f>
              <c:numCache>
                <c:formatCode>General</c:formatCode>
                <c:ptCount val="7"/>
                <c:pt idx="0">
                  <c:v>2010.0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</c:numCache>
            </c:numRef>
          </c:xVal>
          <c:yVal>
            <c:numRef>
              <c:f>Sheet1!$C$47:$I$47</c:f>
              <c:numCache>
                <c:formatCode>General</c:formatCode>
                <c:ptCount val="7"/>
                <c:pt idx="0">
                  <c:v>3.182111043420013</c:v>
                </c:pt>
                <c:pt idx="1">
                  <c:v>6.08366768312791</c:v>
                </c:pt>
                <c:pt idx="2">
                  <c:v>7.244594012316718</c:v>
                </c:pt>
                <c:pt idx="3">
                  <c:v>7.244594012316718</c:v>
                </c:pt>
                <c:pt idx="4">
                  <c:v>7.244594012316718</c:v>
                </c:pt>
                <c:pt idx="5">
                  <c:v>7.244594012316718</c:v>
                </c:pt>
                <c:pt idx="6">
                  <c:v>7.244594012316718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Stock average</c:v>
                </c:pt>
              </c:strCache>
            </c:strRef>
          </c:tx>
          <c:marker>
            <c:symbol val="none"/>
          </c:marker>
          <c:xVal>
            <c:numRef>
              <c:f>Sheet1!$C$45:$I$45</c:f>
              <c:numCache>
                <c:formatCode>General</c:formatCode>
                <c:ptCount val="7"/>
                <c:pt idx="0">
                  <c:v>2010.0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</c:numCache>
            </c:numRef>
          </c:xVal>
          <c:yVal>
            <c:numRef>
              <c:f>Sheet1!$C$48:$I$48</c:f>
              <c:numCache>
                <c:formatCode>General</c:formatCode>
                <c:ptCount val="7"/>
                <c:pt idx="0">
                  <c:v>2.059812</c:v>
                </c:pt>
                <c:pt idx="1">
                  <c:v>2.294728</c:v>
                </c:pt>
                <c:pt idx="2">
                  <c:v>2.662768</c:v>
                </c:pt>
                <c:pt idx="3">
                  <c:v>2.95975</c:v>
                </c:pt>
                <c:pt idx="4">
                  <c:v>3.156576</c:v>
                </c:pt>
                <c:pt idx="5">
                  <c:v>3.277461</c:v>
                </c:pt>
                <c:pt idx="6">
                  <c:v>3.350163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747144"/>
        <c:axId val="-2127833384"/>
      </c:scatterChart>
      <c:valAx>
        <c:axId val="-212774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833384"/>
        <c:crosses val="autoZero"/>
        <c:crossBetween val="midCat"/>
      </c:valAx>
      <c:valAx>
        <c:axId val="-2127833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7471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28</xdr:row>
      <xdr:rowOff>88900</xdr:rowOff>
    </xdr:from>
    <xdr:to>
      <xdr:col>12</xdr:col>
      <xdr:colOff>800100</xdr:colOff>
      <xdr:row>42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A15" workbookViewId="0">
      <selection activeCell="B23" sqref="B23:B30"/>
    </sheetView>
  </sheetViews>
  <sheetFormatPr baseColWidth="10" defaultColWidth="11" defaultRowHeight="15" x14ac:dyDescent="0"/>
  <cols>
    <col min="1" max="1" width="23.33203125" customWidth="1"/>
    <col min="2" max="2" width="23.5" bestFit="1" customWidth="1"/>
    <col min="3" max="4" width="10.5" style="1" customWidth="1"/>
    <col min="5" max="9" width="10.5" customWidth="1"/>
  </cols>
  <sheetData>
    <row r="1" spans="1:9">
      <c r="A1" s="8" t="s">
        <v>0</v>
      </c>
      <c r="B1" s="8" t="s">
        <v>2</v>
      </c>
      <c r="C1" s="9" t="s">
        <v>6</v>
      </c>
      <c r="D1" s="9" t="s">
        <v>3</v>
      </c>
      <c r="E1" s="8" t="s">
        <v>11</v>
      </c>
      <c r="F1" s="8" t="s">
        <v>19</v>
      </c>
      <c r="G1" s="8" t="s">
        <v>17</v>
      </c>
    </row>
    <row r="2" spans="1:9" ht="16" thickBot="1">
      <c r="A2" t="s">
        <v>1</v>
      </c>
      <c r="B2" t="s">
        <v>5</v>
      </c>
      <c r="C2" s="2">
        <v>18.399999999999999</v>
      </c>
      <c r="D2" s="2">
        <v>42</v>
      </c>
      <c r="E2" t="s">
        <v>20</v>
      </c>
    </row>
    <row r="3" spans="1:9">
      <c r="A3" t="s">
        <v>1</v>
      </c>
      <c r="B3" t="s">
        <v>4</v>
      </c>
      <c r="C3" s="2">
        <v>18.399999999999999</v>
      </c>
      <c r="D3" s="2">
        <v>19</v>
      </c>
      <c r="E3" t="s">
        <v>20</v>
      </c>
      <c r="I3" s="11" t="s">
        <v>38</v>
      </c>
    </row>
    <row r="4" spans="1:9">
      <c r="A4" t="s">
        <v>1</v>
      </c>
      <c r="B4" t="s">
        <v>9</v>
      </c>
      <c r="C4" s="2">
        <v>9</v>
      </c>
      <c r="D4" s="2">
        <v>9</v>
      </c>
      <c r="E4" t="s">
        <v>20</v>
      </c>
      <c r="I4" s="12" t="s">
        <v>25</v>
      </c>
    </row>
    <row r="5" spans="1:9">
      <c r="A5" t="s">
        <v>1</v>
      </c>
      <c r="B5" t="s">
        <v>8</v>
      </c>
      <c r="C5" s="2">
        <v>14</v>
      </c>
      <c r="D5" s="2">
        <v>9</v>
      </c>
      <c r="E5" t="s">
        <v>20</v>
      </c>
      <c r="I5" s="13" t="s">
        <v>26</v>
      </c>
    </row>
    <row r="6" spans="1:9">
      <c r="A6" t="s">
        <v>1</v>
      </c>
      <c r="B6" t="s">
        <v>10</v>
      </c>
      <c r="C6" s="2">
        <v>19</v>
      </c>
      <c r="I6" s="14" t="s">
        <v>27</v>
      </c>
    </row>
    <row r="7" spans="1:9" ht="16" thickBot="1">
      <c r="A7" t="s">
        <v>1</v>
      </c>
      <c r="B7" t="s">
        <v>13</v>
      </c>
      <c r="C7" s="2">
        <v>19</v>
      </c>
      <c r="I7" s="15" t="s">
        <v>28</v>
      </c>
    </row>
    <row r="8" spans="1:9">
      <c r="A8" t="s">
        <v>1</v>
      </c>
      <c r="B8" t="s">
        <v>18</v>
      </c>
      <c r="C8" s="4">
        <v>10</v>
      </c>
      <c r="F8" s="5">
        <v>600</v>
      </c>
    </row>
    <row r="9" spans="1:9">
      <c r="A9" t="s">
        <v>1</v>
      </c>
      <c r="B9" t="s">
        <v>12</v>
      </c>
      <c r="C9" s="4">
        <v>10</v>
      </c>
    </row>
    <row r="10" spans="1:9">
      <c r="A10" t="s">
        <v>1</v>
      </c>
      <c r="B10" t="s">
        <v>14</v>
      </c>
      <c r="G10" s="6">
        <v>0.1</v>
      </c>
    </row>
    <row r="11" spans="1:9">
      <c r="A11" t="s">
        <v>1</v>
      </c>
      <c r="B11" t="s">
        <v>15</v>
      </c>
      <c r="C11" s="4">
        <v>10</v>
      </c>
      <c r="D11" s="4">
        <v>392</v>
      </c>
      <c r="E11" t="s">
        <v>21</v>
      </c>
    </row>
    <row r="12" spans="1:9">
      <c r="A12" t="s">
        <v>1</v>
      </c>
      <c r="B12" t="s">
        <v>16</v>
      </c>
      <c r="C12" s="2">
        <v>12.6</v>
      </c>
      <c r="D12" s="4">
        <v>215</v>
      </c>
      <c r="E12" t="s">
        <v>21</v>
      </c>
    </row>
    <row r="13" spans="1:9">
      <c r="A13" t="s">
        <v>22</v>
      </c>
      <c r="B13" t="s">
        <v>5</v>
      </c>
      <c r="C13" s="10"/>
      <c r="G13" s="3">
        <v>0.11</v>
      </c>
    </row>
    <row r="14" spans="1:9">
      <c r="A14" t="s">
        <v>22</v>
      </c>
      <c r="B14" t="s">
        <v>4</v>
      </c>
      <c r="C14" s="10"/>
      <c r="G14" s="3">
        <v>0.18</v>
      </c>
    </row>
    <row r="15" spans="1:9">
      <c r="A15" t="s">
        <v>22</v>
      </c>
      <c r="B15" t="s">
        <v>7</v>
      </c>
      <c r="C15" s="10"/>
      <c r="G15" s="3">
        <v>7.4999999999999997E-2</v>
      </c>
    </row>
    <row r="16" spans="1:9">
      <c r="A16" t="s">
        <v>22</v>
      </c>
      <c r="B16" t="s">
        <v>23</v>
      </c>
      <c r="C16" s="10"/>
      <c r="G16" s="7">
        <v>0.8</v>
      </c>
    </row>
    <row r="17" spans="1:7">
      <c r="A17" t="s">
        <v>22</v>
      </c>
      <c r="B17" t="s">
        <v>13</v>
      </c>
      <c r="C17" s="10"/>
      <c r="G17" s="7">
        <v>0.15</v>
      </c>
    </row>
    <row r="18" spans="1:7">
      <c r="A18" t="s">
        <v>22</v>
      </c>
      <c r="B18" t="s">
        <v>14</v>
      </c>
      <c r="C18" s="10"/>
      <c r="G18" s="6">
        <v>0.4</v>
      </c>
    </row>
    <row r="19" spans="1:7">
      <c r="A19" t="s">
        <v>22</v>
      </c>
      <c r="B19" t="s">
        <v>24</v>
      </c>
      <c r="C19" s="10"/>
      <c r="G19" s="3">
        <v>0.15</v>
      </c>
    </row>
    <row r="21" spans="1:7">
      <c r="A21" t="s">
        <v>29</v>
      </c>
    </row>
    <row r="22" spans="1:7">
      <c r="A22" s="8" t="s">
        <v>39</v>
      </c>
      <c r="B22" s="9" t="s">
        <v>40</v>
      </c>
    </row>
    <row r="23" spans="1:7">
      <c r="A23" s="17" t="s">
        <v>32</v>
      </c>
      <c r="B23" s="16">
        <v>0.33509681173162081</v>
      </c>
    </row>
    <row r="24" spans="1:7">
      <c r="A24" s="17" t="s">
        <v>30</v>
      </c>
      <c r="B24" s="16">
        <v>0.19530433470891831</v>
      </c>
    </row>
    <row r="25" spans="1:7">
      <c r="A25" s="17" t="s">
        <v>31</v>
      </c>
      <c r="B25" s="16">
        <v>2.8122272624422198E-2</v>
      </c>
    </row>
    <row r="26" spans="1:7">
      <c r="A26" s="17" t="s">
        <v>33</v>
      </c>
      <c r="B26" s="16">
        <v>5.8593455376094984E-2</v>
      </c>
    </row>
    <row r="27" spans="1:7">
      <c r="A27" s="17" t="s">
        <v>34</v>
      </c>
      <c r="B27" s="16">
        <v>7.0521177903005078E-2</v>
      </c>
    </row>
    <row r="28" spans="1:7">
      <c r="A28" s="17" t="s">
        <v>35</v>
      </c>
      <c r="B28" s="16">
        <v>0.11065737159111723</v>
      </c>
    </row>
    <row r="29" spans="1:7">
      <c r="A29" s="17" t="s">
        <v>36</v>
      </c>
      <c r="B29" s="16">
        <v>5.6352293419819191E-2</v>
      </c>
    </row>
    <row r="30" spans="1:7">
      <c r="A30" s="17" t="s">
        <v>37</v>
      </c>
      <c r="B30" s="16">
        <v>0.14535228264500208</v>
      </c>
    </row>
    <row r="31" spans="1:7">
      <c r="C31" s="1" t="s">
        <v>53</v>
      </c>
    </row>
    <row r="32" spans="1:7">
      <c r="A32" s="18" t="s">
        <v>51</v>
      </c>
      <c r="B32" t="s">
        <v>52</v>
      </c>
      <c r="C32" s="1">
        <v>2010</v>
      </c>
      <c r="D32" s="1" t="s">
        <v>54</v>
      </c>
      <c r="E32" t="s">
        <v>55</v>
      </c>
      <c r="F32" t="s">
        <v>56</v>
      </c>
      <c r="G32" t="s">
        <v>57</v>
      </c>
    </row>
    <row r="33" spans="1:9">
      <c r="A33" t="s">
        <v>41</v>
      </c>
      <c r="B33" s="19">
        <v>0.24515738721185279</v>
      </c>
      <c r="C33" s="1">
        <v>2.7029322075269961</v>
      </c>
      <c r="D33" s="1">
        <v>3.0723329425556858</v>
      </c>
      <c r="E33">
        <v>3.4137032695063176</v>
      </c>
      <c r="F33">
        <v>3.0723329425556858</v>
      </c>
      <c r="G33">
        <v>3.4137032695063176</v>
      </c>
    </row>
    <row r="34" spans="1:9">
      <c r="A34" t="s">
        <v>42</v>
      </c>
      <c r="B34" s="19">
        <v>3.1203118474857121E-2</v>
      </c>
      <c r="C34" s="1">
        <v>17.819460726846426</v>
      </c>
      <c r="D34" s="1">
        <v>20.249387189598213</v>
      </c>
      <c r="E34">
        <v>22.499319099553563</v>
      </c>
      <c r="F34">
        <v>20.249387189598213</v>
      </c>
      <c r="G34">
        <v>22.499319099553563</v>
      </c>
    </row>
    <row r="35" spans="1:9">
      <c r="A35" t="s">
        <v>43</v>
      </c>
      <c r="B35" s="19">
        <v>0.13372065254796695</v>
      </c>
      <c r="C35" s="1">
        <v>2.3022686055707791</v>
      </c>
      <c r="D35" s="1">
        <v>2.4297055804262917</v>
      </c>
      <c r="E35">
        <v>3.0201793281812428</v>
      </c>
      <c r="F35">
        <v>3.7005439043589257</v>
      </c>
      <c r="G35">
        <v>3.9981272178799649</v>
      </c>
    </row>
    <row r="36" spans="1:9">
      <c r="A36" t="s">
        <v>44</v>
      </c>
      <c r="B36" s="19">
        <v>0.37516731920646901</v>
      </c>
      <c r="C36" s="1">
        <v>3.7459159111246767</v>
      </c>
      <c r="D36" s="1">
        <v>7.3017276698970051</v>
      </c>
      <c r="E36">
        <v>9.5845539588201394</v>
      </c>
      <c r="F36">
        <v>9.3611893203807774</v>
      </c>
      <c r="G36">
        <v>12.287889690795057</v>
      </c>
    </row>
    <row r="37" spans="1:9">
      <c r="A37" t="s">
        <v>45</v>
      </c>
      <c r="B37" s="19">
        <v>4.1519656409320642E-2</v>
      </c>
      <c r="C37" s="1">
        <v>0.81203154050804294</v>
      </c>
      <c r="D37" s="1">
        <v>1.6690213260745328</v>
      </c>
      <c r="E37">
        <v>1.8757327080890973</v>
      </c>
      <c r="F37">
        <v>2.0108690675596783</v>
      </c>
      <c r="G37">
        <v>2.259918925408551</v>
      </c>
    </row>
    <row r="38" spans="1:9">
      <c r="A38" t="s">
        <v>46</v>
      </c>
      <c r="B38" s="19">
        <v>6.8408296828252516E-2</v>
      </c>
      <c r="C38" s="1">
        <v>1.0135443307397858</v>
      </c>
      <c r="D38" s="1">
        <v>1.6063022734263792</v>
      </c>
      <c r="E38">
        <v>2.5860285497551891</v>
      </c>
      <c r="F38">
        <v>1.3622447958003447</v>
      </c>
      <c r="G38">
        <v>2.5860285497551891</v>
      </c>
    </row>
    <row r="39" spans="1:9">
      <c r="A39" t="s">
        <v>47</v>
      </c>
      <c r="B39" s="19">
        <v>3.4726466010167156E-2</v>
      </c>
      <c r="C39" s="1">
        <v>0.60348883601531966</v>
      </c>
      <c r="D39" s="1">
        <v>0.89719357848649428</v>
      </c>
      <c r="E39">
        <v>1.5217783388943997</v>
      </c>
      <c r="F39">
        <v>1.168285287478634</v>
      </c>
      <c r="G39">
        <v>1.5217783388943997</v>
      </c>
    </row>
    <row r="40" spans="1:9">
      <c r="A40" t="s">
        <v>48</v>
      </c>
      <c r="B40" s="19">
        <v>1.3582706817561128E-2</v>
      </c>
      <c r="C40" s="1">
        <v>0.4617638751588759</v>
      </c>
      <c r="D40" s="1">
        <v>0.5118982387475538</v>
      </c>
      <c r="E40">
        <v>0.57572102686903537</v>
      </c>
      <c r="F40">
        <v>0.5118982387475538</v>
      </c>
      <c r="G40">
        <v>0.57572102686903537</v>
      </c>
    </row>
    <row r="41" spans="1:9">
      <c r="A41" t="s">
        <v>49</v>
      </c>
      <c r="B41" s="19">
        <v>1.8941820065568309E-2</v>
      </c>
      <c r="C41" s="1">
        <v>2.1370652598671356</v>
      </c>
      <c r="D41" s="1">
        <v>3.0582598501452671</v>
      </c>
      <c r="E41">
        <v>5.4107674271800876</v>
      </c>
      <c r="F41">
        <v>3.0582598501452671</v>
      </c>
      <c r="G41">
        <v>5.4107674271800876</v>
      </c>
    </row>
    <row r="42" spans="1:9">
      <c r="A42" t="s">
        <v>50</v>
      </c>
      <c r="B42" s="19">
        <v>3.7572576427984471E-2</v>
      </c>
      <c r="C42" s="1">
        <v>2.115355475571941</v>
      </c>
      <c r="D42" s="1">
        <v>2.5854344701434835</v>
      </c>
      <c r="E42">
        <v>3.3830850446496745</v>
      </c>
      <c r="F42">
        <v>3.5420886220734107</v>
      </c>
      <c r="G42">
        <v>3.3830850446496745</v>
      </c>
    </row>
    <row r="44" spans="1:9">
      <c r="B44" t="s">
        <v>58</v>
      </c>
    </row>
    <row r="45" spans="1:9">
      <c r="C45" s="1">
        <v>2010</v>
      </c>
      <c r="D45" s="1">
        <v>2015</v>
      </c>
      <c r="E45">
        <v>2020</v>
      </c>
      <c r="F45">
        <v>2025</v>
      </c>
      <c r="G45">
        <v>2030</v>
      </c>
      <c r="H45">
        <v>2035</v>
      </c>
      <c r="I45">
        <v>2040</v>
      </c>
    </row>
    <row r="46" spans="1:9">
      <c r="B46" t="s">
        <v>59</v>
      </c>
      <c r="C46" s="1">
        <f>SUMPRODUCT($B$33:$B$42,$C33:$C42)</f>
        <v>3.1821110434200137</v>
      </c>
      <c r="D46" s="1">
        <f>SUMPRODUCT($B$33:$B$42,D$33:D$42)</f>
        <v>4.8216819183114321</v>
      </c>
      <c r="E46" s="1">
        <f>SUMPRODUCT($B$33:$B$42,F$33:F$42)</f>
        <v>5.807117817345854</v>
      </c>
      <c r="F46">
        <f>E46</f>
        <v>5.807117817345854</v>
      </c>
      <c r="G46">
        <f t="shared" ref="G46:I46" si="0">F46</f>
        <v>5.807117817345854</v>
      </c>
      <c r="H46">
        <f t="shared" si="0"/>
        <v>5.807117817345854</v>
      </c>
      <c r="I46">
        <f t="shared" si="0"/>
        <v>5.807117817345854</v>
      </c>
    </row>
    <row r="47" spans="1:9">
      <c r="B47" t="s">
        <v>60</v>
      </c>
      <c r="C47" s="1">
        <f>C46</f>
        <v>3.1821110434200137</v>
      </c>
      <c r="D47" s="1">
        <f>SUMPRODUCT($B$33:$B$42,E$33:E$42)</f>
        <v>6.0836676831279091</v>
      </c>
      <c r="E47" s="1">
        <f>SUMPRODUCT($B$33:$B$42,G$33:G$42)</f>
        <v>7.2445940123167176</v>
      </c>
      <c r="F47">
        <f t="shared" ref="F47:I47" si="1">E47</f>
        <v>7.2445940123167176</v>
      </c>
      <c r="G47">
        <f t="shared" si="1"/>
        <v>7.2445940123167176</v>
      </c>
      <c r="H47">
        <f t="shared" si="1"/>
        <v>7.2445940123167176</v>
      </c>
      <c r="I47">
        <f t="shared" si="1"/>
        <v>7.2445940123167176</v>
      </c>
    </row>
    <row r="48" spans="1:9">
      <c r="B48" t="s">
        <v>61</v>
      </c>
      <c r="C48" s="1">
        <v>2.059812</v>
      </c>
      <c r="D48" s="1">
        <v>2.2947280000000001</v>
      </c>
      <c r="E48">
        <v>2.6627679999999998</v>
      </c>
      <c r="F48">
        <v>2.9597500000000001</v>
      </c>
      <c r="G48">
        <v>3.1565759999999998</v>
      </c>
      <c r="H48">
        <v>3.2774610000000002</v>
      </c>
      <c r="I48">
        <v>3.3501629999999998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 Kyle</dc:creator>
  <cp:lastModifiedBy>Page Kyle</cp:lastModifiedBy>
  <dcterms:created xsi:type="dcterms:W3CDTF">2016-06-06T05:16:51Z</dcterms:created>
  <dcterms:modified xsi:type="dcterms:W3CDTF">2016-06-09T19:24:58Z</dcterms:modified>
</cp:coreProperties>
</file>