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9140" windowHeight="10848" activeTab="2"/>
  </bookViews>
  <sheets>
    <sheet name="Per vehicle cost (2015$)" sheetId="2" r:id="rId1"/>
    <sheet name="Vehicle sales" sheetId="10" r:id="rId2"/>
    <sheet name="Fuel economy (MPGe)" sheetId="11" r:id="rId3"/>
    <sheet name="Sales shares by size" sheetId="8" r:id="rId4"/>
    <sheet name="Fuel economy ratios" sheetId="9" r:id="rId5"/>
    <sheet name="Base vehicle costs" sheetId="1" r:id="rId6"/>
    <sheet name="AEO sales data" sheetId="5" r:id="rId7"/>
    <sheet name="AEO fuel economy data" sheetId="6" r:id="rId8"/>
    <sheet name="AEO cost data" sheetId="7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M39" i="11" l="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M39" i="2"/>
  <c r="AL39" i="2"/>
  <c r="AK39" i="2"/>
  <c r="AJ39" i="2"/>
  <c r="AI39" i="2"/>
  <c r="AH39" i="2"/>
  <c r="AG39" i="2"/>
  <c r="AF39" i="2"/>
  <c r="AE39" i="2"/>
  <c r="AC39" i="2"/>
  <c r="AB39" i="2"/>
  <c r="AA39" i="2"/>
  <c r="Z39" i="2"/>
  <c r="Y39" i="2"/>
  <c r="W39" i="2"/>
  <c r="V39" i="2"/>
  <c r="U39" i="2"/>
  <c r="T39" i="2"/>
  <c r="S39" i="2"/>
  <c r="R39" i="2"/>
  <c r="Q39" i="2"/>
  <c r="P39" i="2"/>
  <c r="O39" i="2"/>
  <c r="N39" i="2"/>
  <c r="L39" i="2"/>
  <c r="K39" i="2"/>
  <c r="J39" i="2"/>
  <c r="I39" i="2"/>
  <c r="H39" i="2"/>
  <c r="G39" i="2"/>
  <c r="F39" i="2"/>
  <c r="E39" i="2"/>
  <c r="D39" i="2"/>
  <c r="C39" i="2"/>
  <c r="AM38" i="2"/>
  <c r="AL38" i="2"/>
  <c r="AK38" i="2"/>
  <c r="AJ38" i="2"/>
  <c r="AI38" i="2"/>
  <c r="AH38" i="2"/>
  <c r="AG38" i="2"/>
  <c r="AF38" i="2"/>
  <c r="AE38" i="2"/>
  <c r="AC38" i="2"/>
  <c r="AB38" i="2"/>
  <c r="AA38" i="2"/>
  <c r="Z38" i="2"/>
  <c r="Y38" i="2"/>
  <c r="W38" i="2"/>
  <c r="V38" i="2"/>
  <c r="U38" i="2"/>
  <c r="T38" i="2"/>
  <c r="S38" i="2"/>
  <c r="R38" i="2"/>
  <c r="Q38" i="2"/>
  <c r="P38" i="2"/>
  <c r="O38" i="2"/>
  <c r="N38" i="2"/>
  <c r="L38" i="2"/>
  <c r="K38" i="2"/>
  <c r="J38" i="2"/>
  <c r="I38" i="2"/>
  <c r="H38" i="2"/>
  <c r="G38" i="2"/>
  <c r="F38" i="2"/>
  <c r="E38" i="2"/>
  <c r="D38" i="2"/>
  <c r="C38" i="2"/>
  <c r="AM37" i="2"/>
  <c r="AL37" i="2"/>
  <c r="AK37" i="2"/>
  <c r="AJ37" i="2"/>
  <c r="AI37" i="2"/>
  <c r="AH37" i="2"/>
  <c r="AG37" i="2"/>
  <c r="AF37" i="2"/>
  <c r="AE37" i="2"/>
  <c r="AC37" i="2"/>
  <c r="AB37" i="2"/>
  <c r="AA37" i="2"/>
  <c r="Z37" i="2"/>
  <c r="Y37" i="2"/>
  <c r="W37" i="2"/>
  <c r="V37" i="2"/>
  <c r="U37" i="2"/>
  <c r="T37" i="2"/>
  <c r="S37" i="2"/>
  <c r="R37" i="2"/>
  <c r="Q37" i="2"/>
  <c r="P37" i="2"/>
  <c r="O37" i="2"/>
  <c r="N37" i="2"/>
  <c r="L37" i="2"/>
  <c r="K37" i="2"/>
  <c r="J37" i="2"/>
  <c r="I37" i="2"/>
  <c r="H37" i="2"/>
  <c r="G37" i="2"/>
  <c r="F37" i="2"/>
  <c r="E37" i="2"/>
  <c r="D37" i="2"/>
  <c r="C37" i="2"/>
  <c r="AM36" i="2"/>
  <c r="AL36" i="2"/>
  <c r="AK36" i="2"/>
  <c r="AJ36" i="2"/>
  <c r="AI36" i="2"/>
  <c r="AH36" i="2"/>
  <c r="AG36" i="2"/>
  <c r="AF36" i="2"/>
  <c r="AE36" i="2"/>
  <c r="AC36" i="2"/>
  <c r="AB36" i="2"/>
  <c r="AA36" i="2"/>
  <c r="Z36" i="2"/>
  <c r="Y36" i="2"/>
  <c r="W36" i="2"/>
  <c r="V36" i="2"/>
  <c r="U36" i="2"/>
  <c r="T36" i="2"/>
  <c r="S36" i="2"/>
  <c r="R36" i="2"/>
  <c r="Q36" i="2"/>
  <c r="P36" i="2"/>
  <c r="O36" i="2"/>
  <c r="N36" i="2"/>
  <c r="L36" i="2"/>
  <c r="K36" i="2"/>
  <c r="J36" i="2"/>
  <c r="I36" i="2"/>
  <c r="H36" i="2"/>
  <c r="G36" i="2"/>
  <c r="F36" i="2"/>
  <c r="E36" i="2"/>
  <c r="D36" i="2"/>
  <c r="C36" i="2"/>
  <c r="AM35" i="2"/>
  <c r="AL35" i="2"/>
  <c r="AK35" i="2"/>
  <c r="AJ35" i="2"/>
  <c r="AI35" i="2"/>
  <c r="AH35" i="2"/>
  <c r="AG35" i="2"/>
  <c r="AF35" i="2"/>
  <c r="AE35" i="2"/>
  <c r="AC35" i="2"/>
  <c r="AB35" i="2"/>
  <c r="AA35" i="2"/>
  <c r="Z35" i="2"/>
  <c r="Y35" i="2"/>
  <c r="W35" i="2"/>
  <c r="V35" i="2"/>
  <c r="U35" i="2"/>
  <c r="T35" i="2"/>
  <c r="S35" i="2"/>
  <c r="R35" i="2"/>
  <c r="Q35" i="2"/>
  <c r="P35" i="2"/>
  <c r="O35" i="2"/>
  <c r="N35" i="2"/>
  <c r="L35" i="2"/>
  <c r="K35" i="2"/>
  <c r="J35" i="2"/>
  <c r="I35" i="2"/>
  <c r="H35" i="2"/>
  <c r="G35" i="2"/>
  <c r="F35" i="2"/>
  <c r="E35" i="2"/>
  <c r="D35" i="2"/>
  <c r="C35" i="2"/>
  <c r="AM34" i="2"/>
  <c r="AL34" i="2"/>
  <c r="AK34" i="2"/>
  <c r="AJ34" i="2"/>
  <c r="AI34" i="2"/>
  <c r="AH34" i="2"/>
  <c r="AG34" i="2"/>
  <c r="AF34" i="2"/>
  <c r="AE34" i="2"/>
  <c r="AC34" i="2"/>
  <c r="AB34" i="2"/>
  <c r="AA34" i="2"/>
  <c r="Z34" i="2"/>
  <c r="Y34" i="2"/>
  <c r="W34" i="2"/>
  <c r="V34" i="2"/>
  <c r="U34" i="2"/>
  <c r="T34" i="2"/>
  <c r="S34" i="2"/>
  <c r="R34" i="2"/>
  <c r="Q34" i="2"/>
  <c r="P34" i="2"/>
  <c r="O34" i="2"/>
  <c r="N34" i="2"/>
  <c r="L34" i="2"/>
  <c r="K34" i="2"/>
  <c r="J34" i="2"/>
  <c r="I34" i="2"/>
  <c r="H34" i="2"/>
  <c r="G34" i="2"/>
  <c r="F34" i="2"/>
  <c r="E34" i="2"/>
  <c r="D34" i="2"/>
  <c r="C34" i="2"/>
  <c r="AM33" i="2"/>
  <c r="AL33" i="2"/>
  <c r="AK33" i="2"/>
  <c r="AJ33" i="2"/>
  <c r="AI33" i="2"/>
  <c r="AH33" i="2"/>
  <c r="AG33" i="2"/>
  <c r="AF33" i="2"/>
  <c r="AE33" i="2"/>
  <c r="AC33" i="2"/>
  <c r="AB33" i="2"/>
  <c r="AA33" i="2"/>
  <c r="Z33" i="2"/>
  <c r="Y33" i="2"/>
  <c r="W33" i="2"/>
  <c r="V33" i="2"/>
  <c r="U33" i="2"/>
  <c r="T33" i="2"/>
  <c r="S33" i="2"/>
  <c r="R33" i="2"/>
  <c r="Q33" i="2"/>
  <c r="P33" i="2"/>
  <c r="O33" i="2"/>
  <c r="N33" i="2"/>
  <c r="L33" i="2"/>
  <c r="K33" i="2"/>
  <c r="J33" i="2"/>
  <c r="I33" i="2"/>
  <c r="H33" i="2"/>
  <c r="G33" i="2"/>
  <c r="F33" i="2"/>
  <c r="E33" i="2"/>
  <c r="D33" i="2"/>
  <c r="C33" i="2"/>
  <c r="AM32" i="2"/>
  <c r="AL32" i="2"/>
  <c r="AK32" i="2"/>
  <c r="AJ32" i="2"/>
  <c r="AI32" i="2"/>
  <c r="AH32" i="2"/>
  <c r="AG32" i="2"/>
  <c r="AF32" i="2"/>
  <c r="AE32" i="2"/>
  <c r="AC32" i="2"/>
  <c r="AB32" i="2"/>
  <c r="AA32" i="2"/>
  <c r="Z32" i="2"/>
  <c r="Y32" i="2"/>
  <c r="W32" i="2"/>
  <c r="V32" i="2"/>
  <c r="U32" i="2"/>
  <c r="T32" i="2"/>
  <c r="S32" i="2"/>
  <c r="R32" i="2"/>
  <c r="Q32" i="2"/>
  <c r="P32" i="2"/>
  <c r="O32" i="2"/>
  <c r="N32" i="2"/>
  <c r="L32" i="2"/>
  <c r="K32" i="2"/>
  <c r="J32" i="2"/>
  <c r="I32" i="2"/>
  <c r="H32" i="2"/>
  <c r="G32" i="2"/>
  <c r="F32" i="2"/>
  <c r="E32" i="2"/>
  <c r="D32" i="2"/>
  <c r="C32" i="2"/>
  <c r="AM31" i="2"/>
  <c r="AL31" i="2"/>
  <c r="AK31" i="2"/>
  <c r="AJ31" i="2"/>
  <c r="AI31" i="2"/>
  <c r="AH31" i="2"/>
  <c r="AG31" i="2"/>
  <c r="AF31" i="2"/>
  <c r="AE31" i="2"/>
  <c r="AC31" i="2"/>
  <c r="AB31" i="2"/>
  <c r="AA31" i="2"/>
  <c r="Z31" i="2"/>
  <c r="Y31" i="2"/>
  <c r="W31" i="2"/>
  <c r="V31" i="2"/>
  <c r="U31" i="2"/>
  <c r="T31" i="2"/>
  <c r="S31" i="2"/>
  <c r="R31" i="2"/>
  <c r="Q31" i="2"/>
  <c r="P31" i="2"/>
  <c r="O31" i="2"/>
  <c r="N31" i="2"/>
  <c r="L31" i="2"/>
  <c r="K31" i="2"/>
  <c r="J31" i="2"/>
  <c r="I31" i="2"/>
  <c r="H31" i="2"/>
  <c r="G31" i="2"/>
  <c r="F31" i="2"/>
  <c r="E31" i="2"/>
  <c r="D31" i="2"/>
  <c r="C31" i="2"/>
  <c r="AM30" i="2"/>
  <c r="AL30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W30" i="2"/>
  <c r="V30" i="2"/>
  <c r="U30" i="2"/>
  <c r="T30" i="2"/>
  <c r="S30" i="2"/>
  <c r="R30" i="2"/>
  <c r="Q30" i="2"/>
  <c r="P30" i="2"/>
  <c r="O30" i="2"/>
  <c r="N30" i="2"/>
  <c r="L30" i="2"/>
  <c r="K30" i="2"/>
  <c r="J30" i="2"/>
  <c r="I30" i="2"/>
  <c r="H30" i="2"/>
  <c r="G30" i="2"/>
  <c r="F30" i="2"/>
  <c r="E30" i="2"/>
  <c r="D30" i="2"/>
  <c r="C30" i="2"/>
  <c r="AM29" i="2"/>
  <c r="AL29" i="2"/>
  <c r="AK29" i="2"/>
  <c r="AJ29" i="2"/>
  <c r="AI29" i="2"/>
  <c r="AH29" i="2"/>
  <c r="AG29" i="2"/>
  <c r="AF29" i="2"/>
  <c r="AE29" i="2"/>
  <c r="AC29" i="2"/>
  <c r="AB29" i="2"/>
  <c r="AA29" i="2"/>
  <c r="Z29" i="2"/>
  <c r="Y29" i="2"/>
  <c r="W29" i="2"/>
  <c r="V29" i="2"/>
  <c r="U29" i="2"/>
  <c r="T29" i="2"/>
  <c r="S29" i="2"/>
  <c r="R29" i="2"/>
  <c r="Q29" i="2"/>
  <c r="P29" i="2"/>
  <c r="O29" i="2"/>
  <c r="N29" i="2"/>
  <c r="L29" i="2"/>
  <c r="K29" i="2"/>
  <c r="J29" i="2"/>
  <c r="I29" i="2"/>
  <c r="H29" i="2"/>
  <c r="G29" i="2"/>
  <c r="F29" i="2"/>
  <c r="E29" i="2"/>
  <c r="D29" i="2"/>
  <c r="C29" i="2"/>
  <c r="AM28" i="2"/>
  <c r="AL28" i="2"/>
  <c r="AK28" i="2"/>
  <c r="AJ28" i="2"/>
  <c r="AI28" i="2"/>
  <c r="AH28" i="2"/>
  <c r="AG28" i="2"/>
  <c r="AF28" i="2"/>
  <c r="AE28" i="2"/>
  <c r="AC28" i="2"/>
  <c r="AB28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L28" i="2"/>
  <c r="K28" i="2"/>
  <c r="J28" i="2"/>
  <c r="I28" i="2"/>
  <c r="H28" i="2"/>
  <c r="G28" i="2"/>
  <c r="F28" i="2"/>
  <c r="E28" i="2"/>
  <c r="D28" i="2"/>
  <c r="C28" i="2"/>
  <c r="AM27" i="2"/>
  <c r="AL27" i="2"/>
  <c r="AK27" i="2"/>
  <c r="AJ27" i="2"/>
  <c r="AI27" i="2"/>
  <c r="AH27" i="2"/>
  <c r="AG27" i="2"/>
  <c r="AF27" i="2"/>
  <c r="AE27" i="2"/>
  <c r="AC27" i="2"/>
  <c r="AB27" i="2"/>
  <c r="AA27" i="2"/>
  <c r="Z27" i="2"/>
  <c r="Y27" i="2"/>
  <c r="W27" i="2"/>
  <c r="V27" i="2"/>
  <c r="U27" i="2"/>
  <c r="T27" i="2"/>
  <c r="S27" i="2"/>
  <c r="R27" i="2"/>
  <c r="Q27" i="2"/>
  <c r="P27" i="2"/>
  <c r="O27" i="2"/>
  <c r="N27" i="2"/>
  <c r="L27" i="2"/>
  <c r="K27" i="2"/>
  <c r="J27" i="2"/>
  <c r="I27" i="2"/>
  <c r="H27" i="2"/>
  <c r="G27" i="2"/>
  <c r="F27" i="2"/>
  <c r="E27" i="2"/>
  <c r="D27" i="2"/>
  <c r="C27" i="2"/>
  <c r="AM26" i="2"/>
  <c r="AL26" i="2"/>
  <c r="AK26" i="2"/>
  <c r="AJ26" i="2"/>
  <c r="AI26" i="2"/>
  <c r="AH26" i="2"/>
  <c r="AG26" i="2"/>
  <c r="AF26" i="2"/>
  <c r="AE26" i="2"/>
  <c r="AC26" i="2"/>
  <c r="AB26" i="2"/>
  <c r="AA26" i="2"/>
  <c r="Z26" i="2"/>
  <c r="Y26" i="2"/>
  <c r="W26" i="2"/>
  <c r="V26" i="2"/>
  <c r="U26" i="2"/>
  <c r="T26" i="2"/>
  <c r="S26" i="2"/>
  <c r="R26" i="2"/>
  <c r="Q26" i="2"/>
  <c r="P26" i="2"/>
  <c r="O26" i="2"/>
  <c r="N26" i="2"/>
  <c r="L26" i="2"/>
  <c r="K26" i="2"/>
  <c r="J26" i="2"/>
  <c r="I26" i="2"/>
  <c r="H26" i="2"/>
  <c r="G26" i="2"/>
  <c r="F26" i="2"/>
  <c r="E26" i="2"/>
  <c r="D26" i="2"/>
  <c r="C26" i="2"/>
  <c r="AM25" i="2"/>
  <c r="AL25" i="2"/>
  <c r="AK25" i="2"/>
  <c r="AJ25" i="2"/>
  <c r="AI25" i="2"/>
  <c r="AH25" i="2"/>
  <c r="AG25" i="2"/>
  <c r="AF25" i="2"/>
  <c r="AE25" i="2"/>
  <c r="AC25" i="2"/>
  <c r="AB25" i="2"/>
  <c r="AA25" i="2"/>
  <c r="Z25" i="2"/>
  <c r="Y25" i="2"/>
  <c r="W25" i="2"/>
  <c r="V25" i="2"/>
  <c r="U25" i="2"/>
  <c r="T25" i="2"/>
  <c r="S25" i="2"/>
  <c r="R25" i="2"/>
  <c r="Q25" i="2"/>
  <c r="P25" i="2"/>
  <c r="O25" i="2"/>
  <c r="N25" i="2"/>
  <c r="L25" i="2"/>
  <c r="K25" i="2"/>
  <c r="J25" i="2"/>
  <c r="I25" i="2"/>
  <c r="H25" i="2"/>
  <c r="G25" i="2"/>
  <c r="F25" i="2"/>
  <c r="E25" i="2"/>
  <c r="D25" i="2"/>
  <c r="C25" i="2"/>
  <c r="AM24" i="2"/>
  <c r="AL24" i="2"/>
  <c r="AK24" i="2"/>
  <c r="AJ24" i="2"/>
  <c r="AI24" i="2"/>
  <c r="AH24" i="2"/>
  <c r="AG24" i="2"/>
  <c r="AF24" i="2"/>
  <c r="AE24" i="2"/>
  <c r="AC24" i="2"/>
  <c r="AB24" i="2"/>
  <c r="AA24" i="2"/>
  <c r="Z24" i="2"/>
  <c r="Y24" i="2"/>
  <c r="W24" i="2"/>
  <c r="V24" i="2"/>
  <c r="U24" i="2"/>
  <c r="T24" i="2"/>
  <c r="S24" i="2"/>
  <c r="R24" i="2"/>
  <c r="Q24" i="2"/>
  <c r="P24" i="2"/>
  <c r="O24" i="2"/>
  <c r="N24" i="2"/>
  <c r="L24" i="2"/>
  <c r="K24" i="2"/>
  <c r="J24" i="2"/>
  <c r="I24" i="2"/>
  <c r="H24" i="2"/>
  <c r="G24" i="2"/>
  <c r="F24" i="2"/>
  <c r="E24" i="2"/>
  <c r="D24" i="2"/>
  <c r="C24" i="2"/>
  <c r="AM23" i="2"/>
  <c r="AL23" i="2"/>
  <c r="AK23" i="2"/>
  <c r="AJ23" i="2"/>
  <c r="AI23" i="2"/>
  <c r="AH23" i="2"/>
  <c r="AG23" i="2"/>
  <c r="AF23" i="2"/>
  <c r="AE23" i="2"/>
  <c r="AC23" i="2"/>
  <c r="AB23" i="2"/>
  <c r="AA23" i="2"/>
  <c r="Z23" i="2"/>
  <c r="Y23" i="2"/>
  <c r="W23" i="2"/>
  <c r="V23" i="2"/>
  <c r="U23" i="2"/>
  <c r="T23" i="2"/>
  <c r="S23" i="2"/>
  <c r="R23" i="2"/>
  <c r="Q23" i="2"/>
  <c r="P23" i="2"/>
  <c r="O23" i="2"/>
  <c r="N23" i="2"/>
  <c r="L23" i="2"/>
  <c r="K23" i="2"/>
  <c r="J23" i="2"/>
  <c r="I23" i="2"/>
  <c r="H23" i="2"/>
  <c r="G23" i="2"/>
  <c r="F23" i="2"/>
  <c r="E23" i="2"/>
  <c r="D23" i="2"/>
  <c r="C23" i="2"/>
  <c r="AM22" i="2"/>
  <c r="AL22" i="2"/>
  <c r="AK22" i="2"/>
  <c r="AJ22" i="2"/>
  <c r="AI22" i="2"/>
  <c r="AH22" i="2"/>
  <c r="AG22" i="2"/>
  <c r="AF22" i="2"/>
  <c r="AE22" i="2"/>
  <c r="AC22" i="2"/>
  <c r="AB22" i="2"/>
  <c r="AA22" i="2"/>
  <c r="Z22" i="2"/>
  <c r="Y22" i="2"/>
  <c r="W22" i="2"/>
  <c r="V22" i="2"/>
  <c r="U22" i="2"/>
  <c r="T22" i="2"/>
  <c r="S22" i="2"/>
  <c r="R22" i="2"/>
  <c r="Q22" i="2"/>
  <c r="P22" i="2"/>
  <c r="O22" i="2"/>
  <c r="N22" i="2"/>
  <c r="L22" i="2"/>
  <c r="K22" i="2"/>
  <c r="J22" i="2"/>
  <c r="I22" i="2"/>
  <c r="H22" i="2"/>
  <c r="G22" i="2"/>
  <c r="F22" i="2"/>
  <c r="E22" i="2"/>
  <c r="D22" i="2"/>
  <c r="C22" i="2"/>
  <c r="AM21" i="2"/>
  <c r="AL21" i="2"/>
  <c r="AK21" i="2"/>
  <c r="AJ21" i="2"/>
  <c r="AI21" i="2"/>
  <c r="AH21" i="2"/>
  <c r="AG21" i="2"/>
  <c r="AF21" i="2"/>
  <c r="AE21" i="2"/>
  <c r="AC21" i="2"/>
  <c r="AB21" i="2"/>
  <c r="AA21" i="2"/>
  <c r="Z21" i="2"/>
  <c r="Y21" i="2"/>
  <c r="W21" i="2"/>
  <c r="V21" i="2"/>
  <c r="U21" i="2"/>
  <c r="T21" i="2"/>
  <c r="S21" i="2"/>
  <c r="R21" i="2"/>
  <c r="Q21" i="2"/>
  <c r="P21" i="2"/>
  <c r="O21" i="2"/>
  <c r="N21" i="2"/>
  <c r="L21" i="2"/>
  <c r="K21" i="2"/>
  <c r="J21" i="2"/>
  <c r="I21" i="2"/>
  <c r="H21" i="2"/>
  <c r="G21" i="2"/>
  <c r="F21" i="2"/>
  <c r="E21" i="2"/>
  <c r="D21" i="2"/>
  <c r="C21" i="2"/>
  <c r="AM20" i="2"/>
  <c r="AL20" i="2"/>
  <c r="AK20" i="2"/>
  <c r="AJ20" i="2"/>
  <c r="AI20" i="2"/>
  <c r="AH20" i="2"/>
  <c r="AG20" i="2"/>
  <c r="AF20" i="2"/>
  <c r="AE20" i="2"/>
  <c r="AC20" i="2"/>
  <c r="AB20" i="2"/>
  <c r="AA20" i="2"/>
  <c r="Z20" i="2"/>
  <c r="Y20" i="2"/>
  <c r="W20" i="2"/>
  <c r="V20" i="2"/>
  <c r="U20" i="2"/>
  <c r="T20" i="2"/>
  <c r="S20" i="2"/>
  <c r="R20" i="2"/>
  <c r="Q20" i="2"/>
  <c r="P20" i="2"/>
  <c r="O20" i="2"/>
  <c r="N20" i="2"/>
  <c r="L20" i="2"/>
  <c r="K20" i="2"/>
  <c r="J20" i="2"/>
  <c r="I20" i="2"/>
  <c r="H20" i="2"/>
  <c r="G20" i="2"/>
  <c r="F20" i="2"/>
  <c r="E20" i="2"/>
  <c r="D20" i="2"/>
  <c r="C20" i="2"/>
  <c r="AM19" i="2"/>
  <c r="AL19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W19" i="2"/>
  <c r="V19" i="2"/>
  <c r="U19" i="2"/>
  <c r="T19" i="2"/>
  <c r="S19" i="2"/>
  <c r="R19" i="2"/>
  <c r="Q19" i="2"/>
  <c r="P19" i="2"/>
  <c r="O19" i="2"/>
  <c r="N19" i="2"/>
  <c r="L19" i="2"/>
  <c r="K19" i="2"/>
  <c r="J19" i="2"/>
  <c r="I19" i="2"/>
  <c r="H19" i="2"/>
  <c r="G19" i="2"/>
  <c r="F19" i="2"/>
  <c r="E19" i="2"/>
  <c r="D19" i="2"/>
  <c r="C19" i="2"/>
  <c r="AM18" i="2"/>
  <c r="AL18" i="2"/>
  <c r="AK18" i="2"/>
  <c r="AJ18" i="2"/>
  <c r="AI18" i="2"/>
  <c r="AH18" i="2"/>
  <c r="AG18" i="2"/>
  <c r="AF18" i="2"/>
  <c r="AE18" i="2"/>
  <c r="AC18" i="2"/>
  <c r="AB18" i="2"/>
  <c r="AA18" i="2"/>
  <c r="Z18" i="2"/>
  <c r="Y18" i="2"/>
  <c r="W18" i="2"/>
  <c r="V18" i="2"/>
  <c r="U18" i="2"/>
  <c r="T18" i="2"/>
  <c r="S18" i="2"/>
  <c r="R18" i="2"/>
  <c r="Q18" i="2"/>
  <c r="P18" i="2"/>
  <c r="O18" i="2"/>
  <c r="N18" i="2"/>
  <c r="L18" i="2"/>
  <c r="K18" i="2"/>
  <c r="J18" i="2"/>
  <c r="I18" i="2"/>
  <c r="H18" i="2"/>
  <c r="G18" i="2"/>
  <c r="F18" i="2"/>
  <c r="E18" i="2"/>
  <c r="D18" i="2"/>
  <c r="C18" i="2"/>
  <c r="AM17" i="2"/>
  <c r="AL17" i="2"/>
  <c r="AK17" i="2"/>
  <c r="AJ17" i="2"/>
  <c r="AI17" i="2"/>
  <c r="AH17" i="2"/>
  <c r="AG17" i="2"/>
  <c r="AF17" i="2"/>
  <c r="AE17" i="2"/>
  <c r="AC17" i="2"/>
  <c r="AB17" i="2"/>
  <c r="AA17" i="2"/>
  <c r="Z17" i="2"/>
  <c r="Y17" i="2"/>
  <c r="W17" i="2"/>
  <c r="V17" i="2"/>
  <c r="U17" i="2"/>
  <c r="T17" i="2"/>
  <c r="S17" i="2"/>
  <c r="R17" i="2"/>
  <c r="Q17" i="2"/>
  <c r="P17" i="2"/>
  <c r="O17" i="2"/>
  <c r="N17" i="2"/>
  <c r="L17" i="2"/>
  <c r="K17" i="2"/>
  <c r="J17" i="2"/>
  <c r="I17" i="2"/>
  <c r="H17" i="2"/>
  <c r="G17" i="2"/>
  <c r="F17" i="2"/>
  <c r="E17" i="2"/>
  <c r="D17" i="2"/>
  <c r="C17" i="2"/>
  <c r="AM16" i="2"/>
  <c r="AL16" i="2"/>
  <c r="AK16" i="2"/>
  <c r="AJ16" i="2"/>
  <c r="AI16" i="2"/>
  <c r="AH16" i="2"/>
  <c r="AG16" i="2"/>
  <c r="AF16" i="2"/>
  <c r="AE16" i="2"/>
  <c r="AC16" i="2"/>
  <c r="AB16" i="2"/>
  <c r="AA16" i="2"/>
  <c r="Z16" i="2"/>
  <c r="Y16" i="2"/>
  <c r="W16" i="2"/>
  <c r="V16" i="2"/>
  <c r="U16" i="2"/>
  <c r="T16" i="2"/>
  <c r="S16" i="2"/>
  <c r="R16" i="2"/>
  <c r="Q16" i="2"/>
  <c r="P16" i="2"/>
  <c r="O16" i="2"/>
  <c r="N16" i="2"/>
  <c r="L16" i="2"/>
  <c r="K16" i="2"/>
  <c r="J16" i="2"/>
  <c r="I16" i="2"/>
  <c r="H16" i="2"/>
  <c r="G16" i="2"/>
  <c r="F16" i="2"/>
  <c r="E16" i="2"/>
  <c r="D16" i="2"/>
  <c r="C16" i="2"/>
  <c r="AM15" i="2"/>
  <c r="AL15" i="2"/>
  <c r="AK15" i="2"/>
  <c r="AJ15" i="2"/>
  <c r="AI15" i="2"/>
  <c r="AH15" i="2"/>
  <c r="AG15" i="2"/>
  <c r="AF15" i="2"/>
  <c r="AE15" i="2"/>
  <c r="AC15" i="2"/>
  <c r="AB15" i="2"/>
  <c r="AA15" i="2"/>
  <c r="Z15" i="2"/>
  <c r="Y15" i="2"/>
  <c r="W15" i="2"/>
  <c r="V15" i="2"/>
  <c r="U15" i="2"/>
  <c r="T15" i="2"/>
  <c r="S15" i="2"/>
  <c r="R15" i="2"/>
  <c r="Q15" i="2"/>
  <c r="P15" i="2"/>
  <c r="O15" i="2"/>
  <c r="N15" i="2"/>
  <c r="L15" i="2"/>
  <c r="K15" i="2"/>
  <c r="J15" i="2"/>
  <c r="I15" i="2"/>
  <c r="H15" i="2"/>
  <c r="G15" i="2"/>
  <c r="F15" i="2"/>
  <c r="E15" i="2"/>
  <c r="D15" i="2"/>
  <c r="C15" i="2"/>
  <c r="AM14" i="2"/>
  <c r="AL14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N14" i="2"/>
  <c r="L14" i="2"/>
  <c r="K14" i="2"/>
  <c r="J14" i="2"/>
  <c r="I14" i="2"/>
  <c r="H14" i="2"/>
  <c r="G14" i="2"/>
  <c r="F14" i="2"/>
  <c r="E14" i="2"/>
  <c r="D14" i="2"/>
  <c r="C14" i="2"/>
  <c r="AM13" i="2"/>
  <c r="AL13" i="2"/>
  <c r="AK13" i="2"/>
  <c r="AJ13" i="2"/>
  <c r="AI13" i="2"/>
  <c r="AH13" i="2"/>
  <c r="AG13" i="2"/>
  <c r="AF13" i="2"/>
  <c r="AE13" i="2"/>
  <c r="AC13" i="2"/>
  <c r="AB13" i="2"/>
  <c r="AA13" i="2"/>
  <c r="Z13" i="2"/>
  <c r="Y13" i="2"/>
  <c r="W13" i="2"/>
  <c r="V13" i="2"/>
  <c r="U13" i="2"/>
  <c r="T13" i="2"/>
  <c r="S13" i="2"/>
  <c r="R13" i="2"/>
  <c r="Q13" i="2"/>
  <c r="P13" i="2"/>
  <c r="O13" i="2"/>
  <c r="N13" i="2"/>
  <c r="L13" i="2"/>
  <c r="K13" i="2"/>
  <c r="J13" i="2"/>
  <c r="I13" i="2"/>
  <c r="H13" i="2"/>
  <c r="G13" i="2"/>
  <c r="F13" i="2"/>
  <c r="E13" i="2"/>
  <c r="D13" i="2"/>
  <c r="C13" i="2"/>
  <c r="AM12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L12" i="2"/>
  <c r="K12" i="2"/>
  <c r="J12" i="2"/>
  <c r="I12" i="2"/>
  <c r="H12" i="2"/>
  <c r="G12" i="2"/>
  <c r="F12" i="2"/>
  <c r="E12" i="2"/>
  <c r="D12" i="2"/>
  <c r="C12" i="2"/>
  <c r="AM11" i="2"/>
  <c r="AL11" i="2"/>
  <c r="AK11" i="2"/>
  <c r="AJ11" i="2"/>
  <c r="AI11" i="2"/>
  <c r="AH11" i="2"/>
  <c r="AG11" i="2"/>
  <c r="AF11" i="2"/>
  <c r="AE11" i="2"/>
  <c r="AC11" i="2"/>
  <c r="AB11" i="2"/>
  <c r="AA11" i="2"/>
  <c r="Z11" i="2"/>
  <c r="Y11" i="2"/>
  <c r="W11" i="2"/>
  <c r="V11" i="2"/>
  <c r="U11" i="2"/>
  <c r="T11" i="2"/>
  <c r="S11" i="2"/>
  <c r="R11" i="2"/>
  <c r="Q11" i="2"/>
  <c r="P11" i="2"/>
  <c r="O11" i="2"/>
  <c r="N11" i="2"/>
  <c r="L11" i="2"/>
  <c r="K11" i="2"/>
  <c r="J11" i="2"/>
  <c r="I11" i="2"/>
  <c r="H11" i="2"/>
  <c r="G11" i="2"/>
  <c r="F11" i="2"/>
  <c r="E11" i="2"/>
  <c r="D11" i="2"/>
  <c r="C11" i="2"/>
  <c r="AM10" i="2"/>
  <c r="AL10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W10" i="2"/>
  <c r="V10" i="2"/>
  <c r="U10" i="2"/>
  <c r="T10" i="2"/>
  <c r="S10" i="2"/>
  <c r="R10" i="2"/>
  <c r="Q10" i="2"/>
  <c r="P10" i="2"/>
  <c r="O10" i="2"/>
  <c r="N10" i="2"/>
  <c r="L10" i="2"/>
  <c r="K10" i="2"/>
  <c r="J10" i="2"/>
  <c r="I10" i="2"/>
  <c r="H10" i="2"/>
  <c r="G10" i="2"/>
  <c r="F10" i="2"/>
  <c r="E10" i="2"/>
  <c r="D10" i="2"/>
  <c r="C10" i="2"/>
  <c r="AM9" i="2"/>
  <c r="AL9" i="2"/>
  <c r="AK9" i="2"/>
  <c r="AJ9" i="2"/>
  <c r="AI9" i="2"/>
  <c r="AH9" i="2"/>
  <c r="AG9" i="2"/>
  <c r="AF9" i="2"/>
  <c r="AE9" i="2"/>
  <c r="AC9" i="2"/>
  <c r="AB9" i="2"/>
  <c r="AA9" i="2"/>
  <c r="Z9" i="2"/>
  <c r="Y9" i="2"/>
  <c r="W9" i="2"/>
  <c r="V9" i="2"/>
  <c r="U9" i="2"/>
  <c r="T9" i="2"/>
  <c r="S9" i="2"/>
  <c r="R9" i="2"/>
  <c r="Q9" i="2"/>
  <c r="P9" i="2"/>
  <c r="O9" i="2"/>
  <c r="N9" i="2"/>
  <c r="L9" i="2"/>
  <c r="K9" i="2"/>
  <c r="J9" i="2"/>
  <c r="I9" i="2"/>
  <c r="H9" i="2"/>
  <c r="G9" i="2"/>
  <c r="F9" i="2"/>
  <c r="E9" i="2"/>
  <c r="D9" i="2"/>
  <c r="C9" i="2"/>
  <c r="AM8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W8" i="2"/>
  <c r="V8" i="2"/>
  <c r="U8" i="2"/>
  <c r="T8" i="2"/>
  <c r="S8" i="2"/>
  <c r="R8" i="2"/>
  <c r="Q8" i="2"/>
  <c r="P8" i="2"/>
  <c r="O8" i="2"/>
  <c r="N8" i="2"/>
  <c r="L8" i="2"/>
  <c r="K8" i="2"/>
  <c r="J8" i="2"/>
  <c r="I8" i="2"/>
  <c r="H8" i="2"/>
  <c r="G8" i="2"/>
  <c r="F8" i="2"/>
  <c r="E8" i="2"/>
  <c r="D8" i="2"/>
  <c r="C8" i="2"/>
  <c r="AM7" i="2"/>
  <c r="AL7" i="2"/>
  <c r="AK7" i="2"/>
  <c r="AJ7" i="2"/>
  <c r="AI7" i="2"/>
  <c r="AH7" i="2"/>
  <c r="AG7" i="2"/>
  <c r="AF7" i="2"/>
  <c r="AE7" i="2"/>
  <c r="AC7" i="2"/>
  <c r="AB7" i="2"/>
  <c r="AA7" i="2"/>
  <c r="Z7" i="2"/>
  <c r="Y7" i="2"/>
  <c r="W7" i="2"/>
  <c r="V7" i="2"/>
  <c r="U7" i="2"/>
  <c r="T7" i="2"/>
  <c r="S7" i="2"/>
  <c r="R7" i="2"/>
  <c r="Q7" i="2"/>
  <c r="P7" i="2"/>
  <c r="O7" i="2"/>
  <c r="N7" i="2"/>
  <c r="L7" i="2"/>
  <c r="K7" i="2"/>
  <c r="J7" i="2"/>
  <c r="I7" i="2"/>
  <c r="H7" i="2"/>
  <c r="G7" i="2"/>
  <c r="F7" i="2"/>
  <c r="E7" i="2"/>
  <c r="D7" i="2"/>
  <c r="C7" i="2"/>
  <c r="AM6" i="2"/>
  <c r="AL6" i="2"/>
  <c r="AK6" i="2"/>
  <c r="AJ6" i="2"/>
  <c r="AI6" i="2"/>
  <c r="AH6" i="2"/>
  <c r="AG6" i="2"/>
  <c r="AF6" i="2"/>
  <c r="AE6" i="2"/>
  <c r="AC6" i="2"/>
  <c r="AB6" i="2"/>
  <c r="AA6" i="2"/>
  <c r="Z6" i="2"/>
  <c r="Y6" i="2"/>
  <c r="W6" i="2"/>
  <c r="V6" i="2"/>
  <c r="U6" i="2"/>
  <c r="T6" i="2"/>
  <c r="S6" i="2"/>
  <c r="R6" i="2"/>
  <c r="Q6" i="2"/>
  <c r="P6" i="2"/>
  <c r="O6" i="2"/>
  <c r="N6" i="2"/>
  <c r="L6" i="2"/>
  <c r="K6" i="2"/>
  <c r="J6" i="2"/>
  <c r="I6" i="2"/>
  <c r="H6" i="2"/>
  <c r="G6" i="2"/>
  <c r="F6" i="2"/>
  <c r="E6" i="2"/>
  <c r="D6" i="2"/>
  <c r="C6" i="2"/>
  <c r="AM5" i="2"/>
  <c r="AL5" i="2"/>
  <c r="AK5" i="2"/>
  <c r="AJ5" i="2"/>
  <c r="AI5" i="2"/>
  <c r="AH5" i="2"/>
  <c r="AG5" i="2"/>
  <c r="AF5" i="2"/>
  <c r="AE5" i="2"/>
  <c r="AC5" i="2"/>
  <c r="AB5" i="2"/>
  <c r="AA5" i="2"/>
  <c r="Z5" i="2"/>
  <c r="Y5" i="2"/>
  <c r="W5" i="2"/>
  <c r="V5" i="2"/>
  <c r="U5" i="2"/>
  <c r="T5" i="2"/>
  <c r="S5" i="2"/>
  <c r="R5" i="2"/>
  <c r="Q5" i="2"/>
  <c r="P5" i="2"/>
  <c r="O5" i="2"/>
  <c r="N5" i="2"/>
  <c r="L5" i="2"/>
  <c r="K5" i="2"/>
  <c r="J5" i="2"/>
  <c r="I5" i="2"/>
  <c r="H5" i="2"/>
  <c r="G5" i="2"/>
  <c r="F5" i="2"/>
  <c r="E5" i="2"/>
  <c r="D5" i="2"/>
  <c r="C5" i="2"/>
  <c r="AM4" i="2"/>
  <c r="AL4" i="2"/>
  <c r="AK4" i="2"/>
  <c r="AJ4" i="2"/>
  <c r="AI4" i="2"/>
  <c r="AH4" i="2"/>
  <c r="AG4" i="2"/>
  <c r="AF4" i="2"/>
  <c r="AE4" i="2"/>
  <c r="AC4" i="2"/>
  <c r="AB4" i="2"/>
  <c r="AA4" i="2"/>
  <c r="Z4" i="2"/>
  <c r="Y4" i="2"/>
  <c r="W4" i="2"/>
  <c r="V4" i="2"/>
  <c r="U4" i="2"/>
  <c r="T4" i="2"/>
  <c r="S4" i="2"/>
  <c r="R4" i="2"/>
  <c r="Q4" i="2"/>
  <c r="P4" i="2"/>
  <c r="O4" i="2"/>
  <c r="N4" i="2"/>
  <c r="L4" i="2"/>
  <c r="K4" i="2"/>
  <c r="J4" i="2"/>
  <c r="I4" i="2"/>
  <c r="H4" i="2"/>
  <c r="G4" i="2"/>
  <c r="F4" i="2"/>
  <c r="E4" i="2"/>
  <c r="D4" i="2"/>
  <c r="C4" i="2"/>
  <c r="AM3" i="2"/>
  <c r="AL3" i="2"/>
  <c r="AK3" i="2"/>
  <c r="AJ3" i="2"/>
  <c r="AI3" i="2"/>
  <c r="AH3" i="2"/>
  <c r="AG3" i="2"/>
  <c r="AF3" i="2"/>
  <c r="AE3" i="2"/>
  <c r="AC3" i="2"/>
  <c r="AB3" i="2"/>
  <c r="AA3" i="2"/>
  <c r="Z3" i="2"/>
  <c r="Y3" i="2"/>
  <c r="W3" i="2"/>
  <c r="V3" i="2"/>
  <c r="U3" i="2"/>
  <c r="T3" i="2"/>
  <c r="S3" i="2"/>
  <c r="R3" i="2"/>
  <c r="Q3" i="2"/>
  <c r="P3" i="2"/>
  <c r="O3" i="2"/>
  <c r="N3" i="2"/>
  <c r="L3" i="2"/>
  <c r="K3" i="2"/>
  <c r="J3" i="2"/>
  <c r="I3" i="2"/>
  <c r="H3" i="2"/>
  <c r="G3" i="2"/>
  <c r="F3" i="2"/>
  <c r="E3" i="2"/>
  <c r="D3" i="2"/>
  <c r="C3" i="2"/>
  <c r="X4" i="2" l="1"/>
  <c r="AD4" i="2"/>
  <c r="X5" i="2"/>
  <c r="AD5" i="2"/>
  <c r="X6" i="2"/>
  <c r="AD6" i="2"/>
  <c r="X7" i="2"/>
  <c r="AD7" i="2"/>
  <c r="X8" i="2"/>
  <c r="AD8" i="2"/>
  <c r="X9" i="2"/>
  <c r="AD9" i="2"/>
  <c r="X10" i="2"/>
  <c r="AD10" i="2"/>
  <c r="X11" i="2"/>
  <c r="AD11" i="2"/>
  <c r="X12" i="2"/>
  <c r="AD12" i="2"/>
  <c r="X13" i="2"/>
  <c r="AD13" i="2"/>
  <c r="X14" i="2"/>
  <c r="AD14" i="2"/>
  <c r="X15" i="2"/>
  <c r="AD15" i="2"/>
  <c r="X16" i="2"/>
  <c r="AD16" i="2"/>
  <c r="X17" i="2"/>
  <c r="AD17" i="2"/>
  <c r="X18" i="2"/>
  <c r="AD18" i="2"/>
  <c r="X19" i="2"/>
  <c r="AD19" i="2"/>
  <c r="X20" i="2"/>
  <c r="AD20" i="2"/>
  <c r="X21" i="2"/>
  <c r="AD21" i="2"/>
  <c r="X22" i="2"/>
  <c r="AD22" i="2"/>
  <c r="X23" i="2"/>
  <c r="AD23" i="2"/>
  <c r="X24" i="2"/>
  <c r="AD24" i="2"/>
  <c r="X25" i="2"/>
  <c r="AD25" i="2"/>
  <c r="X26" i="2"/>
  <c r="AD26" i="2"/>
  <c r="X27" i="2"/>
  <c r="AD27" i="2"/>
  <c r="X28" i="2"/>
  <c r="AD28" i="2"/>
  <c r="X29" i="2"/>
  <c r="AD29" i="2"/>
  <c r="X30" i="2"/>
  <c r="AD30" i="2"/>
  <c r="X31" i="2"/>
  <c r="AD31" i="2"/>
  <c r="X32" i="2"/>
  <c r="AD32" i="2"/>
  <c r="X33" i="2"/>
  <c r="AD33" i="2"/>
  <c r="X34" i="2"/>
  <c r="AD34" i="2"/>
  <c r="X35" i="2"/>
  <c r="AD35" i="2"/>
  <c r="X36" i="2"/>
  <c r="AD36" i="2"/>
  <c r="X37" i="2"/>
  <c r="AD37" i="2"/>
  <c r="X38" i="2"/>
  <c r="AD38" i="2"/>
  <c r="X39" i="2"/>
  <c r="AD3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AD3" i="2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B31" i="1"/>
  <c r="B32" i="1"/>
  <c r="B33" i="1"/>
  <c r="B34" i="1"/>
  <c r="B35" i="1"/>
  <c r="B36" i="1"/>
  <c r="B37" i="1"/>
  <c r="B38" i="1"/>
  <c r="B39" i="1"/>
  <c r="B30" i="1"/>
  <c r="X3" i="2"/>
  <c r="M3" i="2"/>
  <c r="B3" i="2"/>
  <c r="AC74" i="9" l="1"/>
  <c r="J72" i="9"/>
  <c r="AE69" i="9"/>
  <c r="AD69" i="9"/>
  <c r="AC69" i="9"/>
  <c r="AB69" i="9"/>
  <c r="AA69" i="9"/>
  <c r="Z69" i="9"/>
  <c r="B69" i="9"/>
  <c r="AE68" i="9"/>
  <c r="AD68" i="9"/>
  <c r="AC68" i="9"/>
  <c r="AB68" i="9"/>
  <c r="AA68" i="9"/>
  <c r="Z68" i="9"/>
  <c r="AE67" i="9"/>
  <c r="AD67" i="9"/>
  <c r="AC67" i="9"/>
  <c r="AB67" i="9"/>
  <c r="AA67" i="9"/>
  <c r="Z67" i="9"/>
  <c r="AF66" i="9"/>
  <c r="AE66" i="9"/>
  <c r="AD66" i="9"/>
  <c r="AC66" i="9"/>
  <c r="AB66" i="9"/>
  <c r="AA66" i="9"/>
  <c r="Z66" i="9"/>
  <c r="M66" i="9"/>
  <c r="L66" i="9"/>
  <c r="E66" i="9"/>
  <c r="AE65" i="9"/>
  <c r="AD65" i="9"/>
  <c r="AC65" i="9"/>
  <c r="AB65" i="9"/>
  <c r="AA65" i="9"/>
  <c r="Z65" i="9"/>
  <c r="M65" i="9"/>
  <c r="AE64" i="9"/>
  <c r="AD64" i="9"/>
  <c r="AC64" i="9"/>
  <c r="AB64" i="9"/>
  <c r="AA64" i="9"/>
  <c r="Z64" i="9"/>
  <c r="J64" i="9"/>
  <c r="F64" i="9"/>
  <c r="AE63" i="9"/>
  <c r="AD63" i="9"/>
  <c r="AC63" i="9"/>
  <c r="AB63" i="9"/>
  <c r="AA63" i="9"/>
  <c r="Z63" i="9"/>
  <c r="O63" i="9"/>
  <c r="K63" i="9"/>
  <c r="J63" i="9"/>
  <c r="AE62" i="9"/>
  <c r="AD62" i="9"/>
  <c r="AC62" i="9"/>
  <c r="AB62" i="9"/>
  <c r="AA62" i="9"/>
  <c r="Z62" i="9"/>
  <c r="K62" i="9"/>
  <c r="H62" i="9"/>
  <c r="AE61" i="9"/>
  <c r="AD61" i="9"/>
  <c r="AC61" i="9"/>
  <c r="AB61" i="9"/>
  <c r="AA61" i="9"/>
  <c r="Z61" i="9"/>
  <c r="T61" i="9"/>
  <c r="Q61" i="9"/>
  <c r="B61" i="9"/>
  <c r="AE60" i="9"/>
  <c r="AD60" i="9"/>
  <c r="AC60" i="9"/>
  <c r="AB60" i="9"/>
  <c r="AA60" i="9"/>
  <c r="Z60" i="9"/>
  <c r="T60" i="9"/>
  <c r="F60" i="9"/>
  <c r="E60" i="9"/>
  <c r="AE59" i="9"/>
  <c r="AD59" i="9"/>
  <c r="AC59" i="9"/>
  <c r="AB59" i="9"/>
  <c r="AA59" i="9"/>
  <c r="Z59" i="9"/>
  <c r="T59" i="9"/>
  <c r="AE58" i="9"/>
  <c r="AD58" i="9"/>
  <c r="AC58" i="9"/>
  <c r="AB58" i="9"/>
  <c r="AA58" i="9"/>
  <c r="Z58" i="9"/>
  <c r="W58" i="9"/>
  <c r="AE57" i="9"/>
  <c r="AD57" i="9"/>
  <c r="AC57" i="9"/>
  <c r="AB57" i="9"/>
  <c r="AA57" i="9"/>
  <c r="Z57" i="9"/>
  <c r="P57" i="9"/>
  <c r="G57" i="9"/>
  <c r="F57" i="9"/>
  <c r="AE56" i="9"/>
  <c r="AD56" i="9"/>
  <c r="AC56" i="9"/>
  <c r="AB56" i="9"/>
  <c r="AA56" i="9"/>
  <c r="Z56" i="9"/>
  <c r="Y56" i="9"/>
  <c r="G56" i="9"/>
  <c r="AE55" i="9"/>
  <c r="AD55" i="9"/>
  <c r="AC55" i="9"/>
  <c r="AB55" i="9"/>
  <c r="AA55" i="9"/>
  <c r="Z55" i="9"/>
  <c r="Q55" i="9"/>
  <c r="J55" i="9"/>
  <c r="H55" i="9"/>
  <c r="AE54" i="9"/>
  <c r="AD54" i="9"/>
  <c r="AC54" i="9"/>
  <c r="AB54" i="9"/>
  <c r="AA54" i="9"/>
  <c r="Z54" i="9"/>
  <c r="AE53" i="9"/>
  <c r="AD53" i="9"/>
  <c r="AC53" i="9"/>
  <c r="AB53" i="9"/>
  <c r="AA53" i="9"/>
  <c r="Z53" i="9"/>
  <c r="T53" i="9"/>
  <c r="G53" i="9"/>
  <c r="B53" i="9"/>
  <c r="AE52" i="9"/>
  <c r="AD52" i="9"/>
  <c r="AC52" i="9"/>
  <c r="AA52" i="9"/>
  <c r="Z52" i="9"/>
  <c r="P52" i="9"/>
  <c r="N52" i="9"/>
  <c r="AH51" i="9"/>
  <c r="AE51" i="9"/>
  <c r="AD51" i="9"/>
  <c r="AC51" i="9"/>
  <c r="AA51" i="9"/>
  <c r="Z51" i="9"/>
  <c r="O51" i="9"/>
  <c r="N51" i="9"/>
  <c r="G51" i="9"/>
  <c r="B51" i="9"/>
  <c r="AE50" i="9"/>
  <c r="AD50" i="9"/>
  <c r="AC50" i="9"/>
  <c r="AA50" i="9"/>
  <c r="Z50" i="9"/>
  <c r="N50" i="9"/>
  <c r="K50" i="9"/>
  <c r="E50" i="9"/>
  <c r="B50" i="9"/>
  <c r="AE49" i="9"/>
  <c r="AD49" i="9"/>
  <c r="AC49" i="9"/>
  <c r="Z49" i="9"/>
  <c r="K49" i="9"/>
  <c r="AH48" i="9"/>
  <c r="AG48" i="9"/>
  <c r="AE48" i="9"/>
  <c r="AD48" i="9"/>
  <c r="AC48" i="9"/>
  <c r="Z48" i="9"/>
  <c r="AE47" i="9"/>
  <c r="AD47" i="9"/>
  <c r="AC47" i="9"/>
  <c r="Z47" i="9"/>
  <c r="AG46" i="9"/>
  <c r="AE46" i="9"/>
  <c r="AD46" i="9"/>
  <c r="AC46" i="9"/>
  <c r="K46" i="9"/>
  <c r="AF45" i="9"/>
  <c r="AE45" i="9"/>
  <c r="AD45" i="9"/>
  <c r="AC45" i="9"/>
  <c r="F45" i="9"/>
  <c r="AF44" i="9"/>
  <c r="AE44" i="9"/>
  <c r="AD44" i="9"/>
  <c r="AC44" i="9"/>
  <c r="N44" i="9"/>
  <c r="AE43" i="9"/>
  <c r="AD43" i="9"/>
  <c r="AC43" i="9"/>
  <c r="Q43" i="9"/>
  <c r="H43" i="9"/>
  <c r="F43" i="9"/>
  <c r="AH39" i="9"/>
  <c r="AG39" i="9"/>
  <c r="AE39" i="9"/>
  <c r="AD39" i="9"/>
  <c r="AC39" i="9"/>
  <c r="AC79" i="9" s="1"/>
  <c r="AB39" i="9"/>
  <c r="AB79" i="9" s="1"/>
  <c r="AA39" i="9"/>
  <c r="Z39" i="9"/>
  <c r="Z79" i="9" s="1"/>
  <c r="T39" i="9"/>
  <c r="T79" i="9" s="1"/>
  <c r="M39" i="9"/>
  <c r="L39" i="9"/>
  <c r="J39" i="9"/>
  <c r="D39" i="9"/>
  <c r="B39" i="9"/>
  <c r="B79" i="9" s="1"/>
  <c r="AH38" i="9"/>
  <c r="AF38" i="9"/>
  <c r="AF78" i="9" s="1"/>
  <c r="AE38" i="9"/>
  <c r="AE78" i="9" s="1"/>
  <c r="AD38" i="9"/>
  <c r="AD78" i="9" s="1"/>
  <c r="AC38" i="9"/>
  <c r="AC78" i="9" s="1"/>
  <c r="AB38" i="9"/>
  <c r="AA38" i="9"/>
  <c r="Z38" i="9"/>
  <c r="U38" i="9"/>
  <c r="U78" i="9" s="1"/>
  <c r="T38" i="9"/>
  <c r="T78" i="9" s="1"/>
  <c r="P38" i="9"/>
  <c r="L38" i="9"/>
  <c r="H38" i="9"/>
  <c r="H78" i="9" s="1"/>
  <c r="G38" i="9"/>
  <c r="E38" i="9"/>
  <c r="E78" i="9" s="1"/>
  <c r="D38" i="9"/>
  <c r="C38" i="9"/>
  <c r="AE37" i="9"/>
  <c r="AE77" i="9" s="1"/>
  <c r="AD37" i="9"/>
  <c r="AD77" i="9" s="1"/>
  <c r="AC37" i="9"/>
  <c r="AC77" i="9" s="1"/>
  <c r="AB37" i="9"/>
  <c r="AB77" i="9" s="1"/>
  <c r="AA37" i="9"/>
  <c r="AA77" i="9" s="1"/>
  <c r="Z37" i="9"/>
  <c r="Z77" i="9" s="1"/>
  <c r="X37" i="9"/>
  <c r="T37" i="9"/>
  <c r="T77" i="9" s="1"/>
  <c r="S37" i="9"/>
  <c r="P37" i="9"/>
  <c r="L37" i="9"/>
  <c r="H37" i="9"/>
  <c r="H77" i="9" s="1"/>
  <c r="D37" i="9"/>
  <c r="AH36" i="9"/>
  <c r="AF36" i="9"/>
  <c r="AF76" i="9" s="1"/>
  <c r="AE36" i="9"/>
  <c r="AE76" i="9" s="1"/>
  <c r="AD36" i="9"/>
  <c r="AD76" i="9" s="1"/>
  <c r="AC36" i="9"/>
  <c r="AC76" i="9" s="1"/>
  <c r="AB36" i="9"/>
  <c r="AA36" i="9"/>
  <c r="Z36" i="9"/>
  <c r="X36" i="9"/>
  <c r="W36" i="9"/>
  <c r="W76" i="9" s="1"/>
  <c r="T36" i="9"/>
  <c r="T76" i="9" s="1"/>
  <c r="P36" i="9"/>
  <c r="M36" i="9"/>
  <c r="L36" i="9"/>
  <c r="J36" i="9"/>
  <c r="J76" i="9" s="1"/>
  <c r="H36" i="9"/>
  <c r="H76" i="9" s="1"/>
  <c r="E36" i="9"/>
  <c r="E76" i="9" s="1"/>
  <c r="D36" i="9"/>
  <c r="B36" i="9"/>
  <c r="B76" i="9" s="1"/>
  <c r="AH35" i="9"/>
  <c r="AG35" i="9"/>
  <c r="AE35" i="9"/>
  <c r="AD35" i="9"/>
  <c r="AC35" i="9"/>
  <c r="AC75" i="9" s="1"/>
  <c r="AB35" i="9"/>
  <c r="AA35" i="9"/>
  <c r="Z35" i="9"/>
  <c r="X35" i="9"/>
  <c r="P35" i="9"/>
  <c r="K35" i="9"/>
  <c r="K75" i="9" s="1"/>
  <c r="H35" i="9"/>
  <c r="H75" i="9" s="1"/>
  <c r="G35" i="9"/>
  <c r="B35" i="9"/>
  <c r="B75" i="9" s="1"/>
  <c r="AH34" i="9"/>
  <c r="AG34" i="9"/>
  <c r="AF34" i="9"/>
  <c r="AF74" i="9" s="1"/>
  <c r="AE34" i="9"/>
  <c r="AE74" i="9" s="1"/>
  <c r="AD34" i="9"/>
  <c r="AD74" i="9" s="1"/>
  <c r="AC34" i="9"/>
  <c r="AB34" i="9"/>
  <c r="AB74" i="9" s="1"/>
  <c r="AA34" i="9"/>
  <c r="AA74" i="9" s="1"/>
  <c r="Z34" i="9"/>
  <c r="Z74" i="9" s="1"/>
  <c r="X34" i="9"/>
  <c r="T34" i="9"/>
  <c r="T74" i="9" s="1"/>
  <c r="P34" i="9"/>
  <c r="L34" i="9"/>
  <c r="F34" i="9"/>
  <c r="D34" i="9"/>
  <c r="AH33" i="9"/>
  <c r="AG33" i="9"/>
  <c r="AE33" i="9"/>
  <c r="AD33" i="9"/>
  <c r="AC33" i="9"/>
  <c r="AC73" i="9" s="1"/>
  <c r="AB33" i="9"/>
  <c r="AA33" i="9"/>
  <c r="Z33" i="9"/>
  <c r="Z73" i="9" s="1"/>
  <c r="T33" i="9"/>
  <c r="T73" i="9" s="1"/>
  <c r="P33" i="9"/>
  <c r="L33" i="9"/>
  <c r="K33" i="9"/>
  <c r="K73" i="9" s="1"/>
  <c r="H33" i="9"/>
  <c r="H73" i="9" s="1"/>
  <c r="D33" i="9"/>
  <c r="C33" i="9"/>
  <c r="B33" i="9"/>
  <c r="B73" i="9" s="1"/>
  <c r="AH32" i="9"/>
  <c r="AE32" i="9"/>
  <c r="AD32" i="9"/>
  <c r="AC32" i="9"/>
  <c r="AB32" i="9"/>
  <c r="AB72" i="9" s="1"/>
  <c r="AA32" i="9"/>
  <c r="AA72" i="9" s="1"/>
  <c r="Z32" i="9"/>
  <c r="Z72" i="9" s="1"/>
  <c r="X32" i="9"/>
  <c r="T32" i="9"/>
  <c r="T72" i="9" s="1"/>
  <c r="S32" i="9"/>
  <c r="P32" i="9"/>
  <c r="M32" i="9"/>
  <c r="L32" i="9"/>
  <c r="K32" i="9"/>
  <c r="K72" i="9" s="1"/>
  <c r="J32" i="9"/>
  <c r="H32" i="9"/>
  <c r="H72" i="9" s="1"/>
  <c r="D32" i="9"/>
  <c r="D72" i="9" s="1"/>
  <c r="B32" i="9"/>
  <c r="B72" i="9" s="1"/>
  <c r="AH31" i="9"/>
  <c r="AG31" i="9"/>
  <c r="AE31" i="9"/>
  <c r="AE71" i="9" s="1"/>
  <c r="AD31" i="9"/>
  <c r="AC31" i="9"/>
  <c r="AC71" i="9" s="1"/>
  <c r="AB31" i="9"/>
  <c r="AB71" i="9" s="1"/>
  <c r="AA31" i="9"/>
  <c r="Z31" i="9"/>
  <c r="Z71" i="9" s="1"/>
  <c r="T31" i="9"/>
  <c r="T71" i="9" s="1"/>
  <c r="S31" i="9"/>
  <c r="O31" i="9"/>
  <c r="N31" i="9"/>
  <c r="N71" i="9" s="1"/>
  <c r="L31" i="9"/>
  <c r="J31" i="9"/>
  <c r="F31" i="9"/>
  <c r="D31" i="9"/>
  <c r="AH30" i="9"/>
  <c r="AE30" i="9"/>
  <c r="AE70" i="9" s="1"/>
  <c r="AD30" i="9"/>
  <c r="AC30" i="9"/>
  <c r="AC70" i="9" s="1"/>
  <c r="AB30" i="9"/>
  <c r="AB70" i="9" s="1"/>
  <c r="AA30" i="9"/>
  <c r="Z30" i="9"/>
  <c r="Z70" i="9" s="1"/>
  <c r="X30" i="9"/>
  <c r="U30" i="9"/>
  <c r="U70" i="9" s="1"/>
  <c r="T30" i="9"/>
  <c r="T70" i="9" s="1"/>
  <c r="S30" i="9"/>
  <c r="P30" i="9"/>
  <c r="O30" i="9"/>
  <c r="L30" i="9"/>
  <c r="K30" i="9"/>
  <c r="K70" i="9" s="1"/>
  <c r="H30" i="9"/>
  <c r="H70" i="9" s="1"/>
  <c r="D30" i="9"/>
  <c r="C30" i="9"/>
  <c r="B30" i="9"/>
  <c r="B70" i="9" s="1"/>
  <c r="AH29" i="9"/>
  <c r="AG29" i="9"/>
  <c r="AG36" i="9" s="1"/>
  <c r="AF29" i="9"/>
  <c r="AF33" i="9" s="1"/>
  <c r="AF73" i="9" s="1"/>
  <c r="Y29" i="9"/>
  <c r="X29" i="9"/>
  <c r="W29" i="9"/>
  <c r="W31" i="9" s="1"/>
  <c r="W71" i="9" s="1"/>
  <c r="U29" i="9"/>
  <c r="U39" i="9" s="1"/>
  <c r="U79" i="9" s="1"/>
  <c r="T29" i="9"/>
  <c r="T69" i="9" s="1"/>
  <c r="S29" i="9"/>
  <c r="S34" i="9" s="1"/>
  <c r="Q29" i="9"/>
  <c r="P29" i="9"/>
  <c r="O29" i="9"/>
  <c r="N29" i="9"/>
  <c r="M29" i="9"/>
  <c r="M69" i="9" s="1"/>
  <c r="L29" i="9"/>
  <c r="K29" i="9"/>
  <c r="K31" i="9" s="1"/>
  <c r="K71" i="9" s="1"/>
  <c r="J29" i="9"/>
  <c r="J35" i="9" s="1"/>
  <c r="I29" i="9"/>
  <c r="H29" i="9"/>
  <c r="G29" i="9"/>
  <c r="G39" i="9" s="1"/>
  <c r="F29" i="9"/>
  <c r="E29" i="9"/>
  <c r="E31" i="9" s="1"/>
  <c r="E71" i="9" s="1"/>
  <c r="D29" i="9"/>
  <c r="C29" i="9"/>
  <c r="C37" i="9" s="1"/>
  <c r="C77" i="9" s="1"/>
  <c r="B29" i="9"/>
  <c r="B37" i="9" s="1"/>
  <c r="B77" i="9" s="1"/>
  <c r="AH28" i="9"/>
  <c r="AH68" i="9" s="1"/>
  <c r="AG28" i="9"/>
  <c r="AF28" i="9"/>
  <c r="AF68" i="9" s="1"/>
  <c r="Y28" i="9"/>
  <c r="X28" i="9"/>
  <c r="X68" i="9" s="1"/>
  <c r="W28" i="9"/>
  <c r="W68" i="9" s="1"/>
  <c r="U28" i="9"/>
  <c r="T28" i="9"/>
  <c r="T68" i="9" s="1"/>
  <c r="S28" i="9"/>
  <c r="Q28" i="9"/>
  <c r="Q68" i="9" s="1"/>
  <c r="P28" i="9"/>
  <c r="P68" i="9" s="1"/>
  <c r="O28" i="9"/>
  <c r="N28" i="9"/>
  <c r="N68" i="9" s="1"/>
  <c r="M28" i="9"/>
  <c r="M68" i="9" s="1"/>
  <c r="L28" i="9"/>
  <c r="L68" i="9" s="1"/>
  <c r="K28" i="9"/>
  <c r="K68" i="9" s="1"/>
  <c r="J28" i="9"/>
  <c r="J68" i="9" s="1"/>
  <c r="I28" i="9"/>
  <c r="H28" i="9"/>
  <c r="H68" i="9" s="1"/>
  <c r="G28" i="9"/>
  <c r="F28" i="9"/>
  <c r="E28" i="9"/>
  <c r="E68" i="9" s="1"/>
  <c r="D28" i="9"/>
  <c r="C28" i="9"/>
  <c r="B28" i="9"/>
  <c r="B68" i="9" s="1"/>
  <c r="AH27" i="9"/>
  <c r="AH67" i="9" s="1"/>
  <c r="AG27" i="9"/>
  <c r="AG67" i="9" s="1"/>
  <c r="AF27" i="9"/>
  <c r="AF67" i="9" s="1"/>
  <c r="Y27" i="9"/>
  <c r="X27" i="9"/>
  <c r="W27" i="9"/>
  <c r="W67" i="9" s="1"/>
  <c r="U27" i="9"/>
  <c r="T27" i="9"/>
  <c r="T67" i="9" s="1"/>
  <c r="S27" i="9"/>
  <c r="S67" i="9" s="1"/>
  <c r="Q27" i="9"/>
  <c r="Q67" i="9" s="1"/>
  <c r="P27" i="9"/>
  <c r="O27" i="9"/>
  <c r="N27" i="9"/>
  <c r="N67" i="9" s="1"/>
  <c r="M27" i="9"/>
  <c r="L27" i="9"/>
  <c r="L67" i="9" s="1"/>
  <c r="K27" i="9"/>
  <c r="K67" i="9" s="1"/>
  <c r="J27" i="9"/>
  <c r="I27" i="9"/>
  <c r="I67" i="9" s="1"/>
  <c r="H27" i="9"/>
  <c r="H67" i="9" s="1"/>
  <c r="G27" i="9"/>
  <c r="G67" i="9" s="1"/>
  <c r="F27" i="9"/>
  <c r="F67" i="9" s="1"/>
  <c r="E27" i="9"/>
  <c r="E67" i="9" s="1"/>
  <c r="D27" i="9"/>
  <c r="D67" i="9" s="1"/>
  <c r="C27" i="9"/>
  <c r="B27" i="9"/>
  <c r="B67" i="9" s="1"/>
  <c r="AH26" i="9"/>
  <c r="AG26" i="9"/>
  <c r="AF26" i="9"/>
  <c r="Y26" i="9"/>
  <c r="X26" i="9"/>
  <c r="W26" i="9"/>
  <c r="W66" i="9" s="1"/>
  <c r="V26" i="9"/>
  <c r="V66" i="9" s="1"/>
  <c r="U26" i="9"/>
  <c r="U66" i="9" s="1"/>
  <c r="T26" i="9"/>
  <c r="T66" i="9" s="1"/>
  <c r="S26" i="9"/>
  <c r="Q26" i="9"/>
  <c r="Q66" i="9" s="1"/>
  <c r="P26" i="9"/>
  <c r="O26" i="9"/>
  <c r="N26" i="9"/>
  <c r="N66" i="9" s="1"/>
  <c r="M26" i="9"/>
  <c r="L26" i="9"/>
  <c r="K26" i="9"/>
  <c r="K66" i="9" s="1"/>
  <c r="J26" i="9"/>
  <c r="J66" i="9" s="1"/>
  <c r="I26" i="9"/>
  <c r="I66" i="9" s="1"/>
  <c r="H26" i="9"/>
  <c r="H66" i="9" s="1"/>
  <c r="G26" i="9"/>
  <c r="G66" i="9" s="1"/>
  <c r="F26" i="9"/>
  <c r="F66" i="9" s="1"/>
  <c r="E26" i="9"/>
  <c r="D26" i="9"/>
  <c r="C26" i="9"/>
  <c r="B26" i="9"/>
  <c r="B66" i="9" s="1"/>
  <c r="AH25" i="9"/>
  <c r="AH65" i="9" s="1"/>
  <c r="AG25" i="9"/>
  <c r="AF25" i="9"/>
  <c r="AF65" i="9" s="1"/>
  <c r="Y25" i="9"/>
  <c r="X25" i="9"/>
  <c r="W25" i="9"/>
  <c r="W65" i="9" s="1"/>
  <c r="U25" i="9"/>
  <c r="T25" i="9"/>
  <c r="T65" i="9" s="1"/>
  <c r="S25" i="9"/>
  <c r="Q25" i="9"/>
  <c r="Q65" i="9" s="1"/>
  <c r="P25" i="9"/>
  <c r="O25" i="9"/>
  <c r="O65" i="9" s="1"/>
  <c r="N25" i="9"/>
  <c r="N65" i="9" s="1"/>
  <c r="M25" i="9"/>
  <c r="L25" i="9"/>
  <c r="L65" i="9" s="1"/>
  <c r="K25" i="9"/>
  <c r="K65" i="9" s="1"/>
  <c r="J25" i="9"/>
  <c r="J65" i="9" s="1"/>
  <c r="I25" i="9"/>
  <c r="I65" i="9" s="1"/>
  <c r="H25" i="9"/>
  <c r="H65" i="9" s="1"/>
  <c r="G25" i="9"/>
  <c r="F25" i="9"/>
  <c r="F65" i="9" s="1"/>
  <c r="E25" i="9"/>
  <c r="E65" i="9" s="1"/>
  <c r="D25" i="9"/>
  <c r="D65" i="9" s="1"/>
  <c r="C25" i="9"/>
  <c r="B25" i="9"/>
  <c r="B65" i="9" s="1"/>
  <c r="AH24" i="9"/>
  <c r="AH64" i="9" s="1"/>
  <c r="AG24" i="9"/>
  <c r="AF24" i="9"/>
  <c r="AF64" i="9" s="1"/>
  <c r="Y24" i="9"/>
  <c r="Y64" i="9" s="1"/>
  <c r="X24" i="9"/>
  <c r="W24" i="9"/>
  <c r="W64" i="9" s="1"/>
  <c r="U24" i="9"/>
  <c r="U64" i="9" s="1"/>
  <c r="T24" i="9"/>
  <c r="T64" i="9" s="1"/>
  <c r="S24" i="9"/>
  <c r="Q24" i="9"/>
  <c r="Q64" i="9" s="1"/>
  <c r="P24" i="9"/>
  <c r="P64" i="9" s="1"/>
  <c r="O24" i="9"/>
  <c r="O64" i="9" s="1"/>
  <c r="N24" i="9"/>
  <c r="N64" i="9" s="1"/>
  <c r="M24" i="9"/>
  <c r="M64" i="9" s="1"/>
  <c r="L24" i="9"/>
  <c r="L64" i="9" s="1"/>
  <c r="K24" i="9"/>
  <c r="K64" i="9" s="1"/>
  <c r="J24" i="9"/>
  <c r="I24" i="9"/>
  <c r="H24" i="9"/>
  <c r="H64" i="9" s="1"/>
  <c r="G24" i="9"/>
  <c r="G64" i="9" s="1"/>
  <c r="F24" i="9"/>
  <c r="E24" i="9"/>
  <c r="E64" i="9" s="1"/>
  <c r="D24" i="9"/>
  <c r="D64" i="9" s="1"/>
  <c r="C24" i="9"/>
  <c r="B24" i="9"/>
  <c r="B64" i="9" s="1"/>
  <c r="AH23" i="9"/>
  <c r="AG23" i="9"/>
  <c r="AF23" i="9"/>
  <c r="AF63" i="9" s="1"/>
  <c r="Y23" i="9"/>
  <c r="X23" i="9"/>
  <c r="W23" i="9"/>
  <c r="W63" i="9" s="1"/>
  <c r="U23" i="9"/>
  <c r="U63" i="9" s="1"/>
  <c r="T23" i="9"/>
  <c r="T63" i="9" s="1"/>
  <c r="S23" i="9"/>
  <c r="Q23" i="9"/>
  <c r="Q63" i="9" s="1"/>
  <c r="P23" i="9"/>
  <c r="P63" i="9" s="1"/>
  <c r="O23" i="9"/>
  <c r="N23" i="9"/>
  <c r="N63" i="9" s="1"/>
  <c r="M23" i="9"/>
  <c r="M63" i="9" s="1"/>
  <c r="L23" i="9"/>
  <c r="L63" i="9" s="1"/>
  <c r="K23" i="9"/>
  <c r="J23" i="9"/>
  <c r="I23" i="9"/>
  <c r="I63" i="9" s="1"/>
  <c r="H23" i="9"/>
  <c r="H63" i="9" s="1"/>
  <c r="G23" i="9"/>
  <c r="F23" i="9"/>
  <c r="E23" i="9"/>
  <c r="E63" i="9" s="1"/>
  <c r="D23" i="9"/>
  <c r="C23" i="9"/>
  <c r="B23" i="9"/>
  <c r="B63" i="9" s="1"/>
  <c r="AH22" i="9"/>
  <c r="AH62" i="9" s="1"/>
  <c r="AG22" i="9"/>
  <c r="AF22" i="9"/>
  <c r="AF62" i="9" s="1"/>
  <c r="Y22" i="9"/>
  <c r="Y62" i="9" s="1"/>
  <c r="X22" i="9"/>
  <c r="W22" i="9"/>
  <c r="W62" i="9" s="1"/>
  <c r="U22" i="9"/>
  <c r="T22" i="9"/>
  <c r="T62" i="9" s="1"/>
  <c r="S22" i="9"/>
  <c r="S62" i="9" s="1"/>
  <c r="Q22" i="9"/>
  <c r="Q62" i="9" s="1"/>
  <c r="P22" i="9"/>
  <c r="P62" i="9" s="1"/>
  <c r="O22" i="9"/>
  <c r="O62" i="9" s="1"/>
  <c r="N22" i="9"/>
  <c r="N62" i="9" s="1"/>
  <c r="M22" i="9"/>
  <c r="M62" i="9" s="1"/>
  <c r="L22" i="9"/>
  <c r="L62" i="9" s="1"/>
  <c r="K22" i="9"/>
  <c r="J22" i="9"/>
  <c r="J62" i="9" s="1"/>
  <c r="I22" i="9"/>
  <c r="H22" i="9"/>
  <c r="I62" i="9" s="1"/>
  <c r="G22" i="9"/>
  <c r="F22" i="9"/>
  <c r="E22" i="9"/>
  <c r="E62" i="9" s="1"/>
  <c r="D22" i="9"/>
  <c r="D62" i="9" s="1"/>
  <c r="C22" i="9"/>
  <c r="B22" i="9"/>
  <c r="B62" i="9" s="1"/>
  <c r="AH21" i="9"/>
  <c r="AH61" i="9" s="1"/>
  <c r="AG21" i="9"/>
  <c r="AG61" i="9" s="1"/>
  <c r="AF21" i="9"/>
  <c r="AF61" i="9" s="1"/>
  <c r="Y21" i="9"/>
  <c r="X21" i="9"/>
  <c r="W21" i="9"/>
  <c r="W61" i="9" s="1"/>
  <c r="U21" i="9"/>
  <c r="U61" i="9" s="1"/>
  <c r="T21" i="9"/>
  <c r="S21" i="9"/>
  <c r="S61" i="9" s="1"/>
  <c r="Q21" i="9"/>
  <c r="P21" i="9"/>
  <c r="P61" i="9" s="1"/>
  <c r="O21" i="9"/>
  <c r="O61" i="9" s="1"/>
  <c r="N21" i="9"/>
  <c r="N61" i="9" s="1"/>
  <c r="M21" i="9"/>
  <c r="M61" i="9" s="1"/>
  <c r="L21" i="9"/>
  <c r="K21" i="9"/>
  <c r="K61" i="9" s="1"/>
  <c r="J21" i="9"/>
  <c r="I21" i="9"/>
  <c r="H21" i="9"/>
  <c r="H61" i="9" s="1"/>
  <c r="G21" i="9"/>
  <c r="F21" i="9"/>
  <c r="E21" i="9"/>
  <c r="E61" i="9" s="1"/>
  <c r="D21" i="9"/>
  <c r="D61" i="9" s="1"/>
  <c r="C21" i="9"/>
  <c r="B21" i="9"/>
  <c r="AH20" i="9"/>
  <c r="AG20" i="9"/>
  <c r="AF20" i="9"/>
  <c r="AF60" i="9" s="1"/>
  <c r="Y20" i="9"/>
  <c r="Y60" i="9" s="1"/>
  <c r="X20" i="9"/>
  <c r="X60" i="9" s="1"/>
  <c r="W20" i="9"/>
  <c r="W60" i="9" s="1"/>
  <c r="U20" i="9"/>
  <c r="U60" i="9" s="1"/>
  <c r="T20" i="9"/>
  <c r="S20" i="9"/>
  <c r="S60" i="9" s="1"/>
  <c r="Q20" i="9"/>
  <c r="Q60" i="9" s="1"/>
  <c r="P20" i="9"/>
  <c r="P60" i="9" s="1"/>
  <c r="O20" i="9"/>
  <c r="N20" i="9"/>
  <c r="N60" i="9" s="1"/>
  <c r="M20" i="9"/>
  <c r="L20" i="9"/>
  <c r="K20" i="9"/>
  <c r="K60" i="9" s="1"/>
  <c r="J20" i="9"/>
  <c r="I20" i="9"/>
  <c r="H20" i="9"/>
  <c r="H60" i="9" s="1"/>
  <c r="G20" i="9"/>
  <c r="F20" i="9"/>
  <c r="E20" i="9"/>
  <c r="D20" i="9"/>
  <c r="D60" i="9" s="1"/>
  <c r="C20" i="9"/>
  <c r="C60" i="9" s="1"/>
  <c r="B20" i="9"/>
  <c r="B60" i="9" s="1"/>
  <c r="AH19" i="9"/>
  <c r="AH59" i="9" s="1"/>
  <c r="AG19" i="9"/>
  <c r="AG59" i="9" s="1"/>
  <c r="AF19" i="9"/>
  <c r="AF59" i="9" s="1"/>
  <c r="Y19" i="9"/>
  <c r="Y59" i="9" s="1"/>
  <c r="X19" i="9"/>
  <c r="X59" i="9" s="1"/>
  <c r="W19" i="9"/>
  <c r="W59" i="9" s="1"/>
  <c r="V19" i="9"/>
  <c r="V59" i="9" s="1"/>
  <c r="U19" i="9"/>
  <c r="U59" i="9" s="1"/>
  <c r="T19" i="9"/>
  <c r="S19" i="9"/>
  <c r="S59" i="9" s="1"/>
  <c r="Q19" i="9"/>
  <c r="Q59" i="9" s="1"/>
  <c r="P19" i="9"/>
  <c r="O19" i="9"/>
  <c r="N19" i="9"/>
  <c r="N59" i="9" s="1"/>
  <c r="M19" i="9"/>
  <c r="L19" i="9"/>
  <c r="K19" i="9"/>
  <c r="K59" i="9" s="1"/>
  <c r="J19" i="9"/>
  <c r="J59" i="9" s="1"/>
  <c r="I19" i="9"/>
  <c r="I59" i="9" s="1"/>
  <c r="H19" i="9"/>
  <c r="H59" i="9" s="1"/>
  <c r="G19" i="9"/>
  <c r="F19" i="9"/>
  <c r="F59" i="9" s="1"/>
  <c r="E19" i="9"/>
  <c r="E59" i="9" s="1"/>
  <c r="D19" i="9"/>
  <c r="C19" i="9"/>
  <c r="B19" i="9"/>
  <c r="B59" i="9" s="1"/>
  <c r="AH18" i="9"/>
  <c r="AH58" i="9" s="1"/>
  <c r="AG18" i="9"/>
  <c r="AG58" i="9" s="1"/>
  <c r="AF18" i="9"/>
  <c r="AF58" i="9" s="1"/>
  <c r="Y18" i="9"/>
  <c r="Y58" i="9" s="1"/>
  <c r="X18" i="9"/>
  <c r="X58" i="9" s="1"/>
  <c r="W18" i="9"/>
  <c r="U18" i="9"/>
  <c r="U58" i="9" s="1"/>
  <c r="T18" i="9"/>
  <c r="T58" i="9" s="1"/>
  <c r="S18" i="9"/>
  <c r="Q18" i="9"/>
  <c r="Q58" i="9" s="1"/>
  <c r="P18" i="9"/>
  <c r="P58" i="9" s="1"/>
  <c r="O18" i="9"/>
  <c r="N18" i="9"/>
  <c r="N58" i="9" s="1"/>
  <c r="M18" i="9"/>
  <c r="M58" i="9" s="1"/>
  <c r="L18" i="9"/>
  <c r="L58" i="9" s="1"/>
  <c r="K18" i="9"/>
  <c r="K58" i="9" s="1"/>
  <c r="J18" i="9"/>
  <c r="I18" i="9"/>
  <c r="H18" i="9"/>
  <c r="H58" i="9" s="1"/>
  <c r="G18" i="9"/>
  <c r="F18" i="9"/>
  <c r="E18" i="9"/>
  <c r="E58" i="9" s="1"/>
  <c r="D18" i="9"/>
  <c r="D58" i="9" s="1"/>
  <c r="C18" i="9"/>
  <c r="C58" i="9" s="1"/>
  <c r="B18" i="9"/>
  <c r="B58" i="9" s="1"/>
  <c r="AH17" i="9"/>
  <c r="AH57" i="9" s="1"/>
  <c r="AG17" i="9"/>
  <c r="AG57" i="9" s="1"/>
  <c r="AF17" i="9"/>
  <c r="AF57" i="9" s="1"/>
  <c r="Y17" i="9"/>
  <c r="X17" i="9"/>
  <c r="W17" i="9"/>
  <c r="W57" i="9" s="1"/>
  <c r="U17" i="9"/>
  <c r="U57" i="9" s="1"/>
  <c r="T17" i="9"/>
  <c r="T57" i="9" s="1"/>
  <c r="S17" i="9"/>
  <c r="Q17" i="9"/>
  <c r="Q57" i="9" s="1"/>
  <c r="P17" i="9"/>
  <c r="O17" i="9"/>
  <c r="O57" i="9" s="1"/>
  <c r="N17" i="9"/>
  <c r="N57" i="9" s="1"/>
  <c r="M17" i="9"/>
  <c r="L17" i="9"/>
  <c r="L57" i="9" s="1"/>
  <c r="K17" i="9"/>
  <c r="K57" i="9" s="1"/>
  <c r="J17" i="9"/>
  <c r="I17" i="9"/>
  <c r="I57" i="9" s="1"/>
  <c r="H17" i="9"/>
  <c r="H57" i="9" s="1"/>
  <c r="G17" i="9"/>
  <c r="F17" i="9"/>
  <c r="E17" i="9"/>
  <c r="E57" i="9" s="1"/>
  <c r="D17" i="9"/>
  <c r="D57" i="9" s="1"/>
  <c r="C17" i="9"/>
  <c r="B17" i="9"/>
  <c r="B57" i="9" s="1"/>
  <c r="AH16" i="9"/>
  <c r="AH56" i="9" s="1"/>
  <c r="AG16" i="9"/>
  <c r="AF16" i="9"/>
  <c r="AF56" i="9" s="1"/>
  <c r="Y16" i="9"/>
  <c r="X16" i="9"/>
  <c r="W16" i="9"/>
  <c r="W56" i="9" s="1"/>
  <c r="V16" i="9"/>
  <c r="U16" i="9"/>
  <c r="T16" i="9"/>
  <c r="T56" i="9" s="1"/>
  <c r="S16" i="9"/>
  <c r="S56" i="9" s="1"/>
  <c r="Q16" i="9"/>
  <c r="Q56" i="9" s="1"/>
  <c r="P16" i="9"/>
  <c r="O16" i="9"/>
  <c r="O56" i="9" s="1"/>
  <c r="N16" i="9"/>
  <c r="N56" i="9" s="1"/>
  <c r="M16" i="9"/>
  <c r="M56" i="9" s="1"/>
  <c r="L16" i="9"/>
  <c r="L56" i="9" s="1"/>
  <c r="K16" i="9"/>
  <c r="K56" i="9" s="1"/>
  <c r="J16" i="9"/>
  <c r="J56" i="9" s="1"/>
  <c r="I16" i="9"/>
  <c r="I56" i="9" s="1"/>
  <c r="H16" i="9"/>
  <c r="H56" i="9" s="1"/>
  <c r="G16" i="9"/>
  <c r="F16" i="9"/>
  <c r="F56" i="9" s="1"/>
  <c r="E16" i="9"/>
  <c r="E56" i="9" s="1"/>
  <c r="D16" i="9"/>
  <c r="D56" i="9" s="1"/>
  <c r="C16" i="9"/>
  <c r="B16" i="9"/>
  <c r="B56" i="9" s="1"/>
  <c r="AH15" i="9"/>
  <c r="AG15" i="9"/>
  <c r="AF15" i="9"/>
  <c r="AF55" i="9" s="1"/>
  <c r="Y15" i="9"/>
  <c r="V15" i="9" s="1"/>
  <c r="V55" i="9" s="1"/>
  <c r="X15" i="9"/>
  <c r="W15" i="9"/>
  <c r="W55" i="9" s="1"/>
  <c r="U15" i="9"/>
  <c r="U55" i="9" s="1"/>
  <c r="T15" i="9"/>
  <c r="T55" i="9" s="1"/>
  <c r="S15" i="9"/>
  <c r="Q15" i="9"/>
  <c r="S55" i="9" s="1"/>
  <c r="P15" i="9"/>
  <c r="O15" i="9"/>
  <c r="O55" i="9" s="1"/>
  <c r="N15" i="9"/>
  <c r="N55" i="9" s="1"/>
  <c r="M15" i="9"/>
  <c r="M55" i="9" s="1"/>
  <c r="L15" i="9"/>
  <c r="L55" i="9" s="1"/>
  <c r="K15" i="9"/>
  <c r="K55" i="9" s="1"/>
  <c r="J15" i="9"/>
  <c r="I15" i="9"/>
  <c r="I55" i="9" s="1"/>
  <c r="H15" i="9"/>
  <c r="G15" i="9"/>
  <c r="G55" i="9" s="1"/>
  <c r="F15" i="9"/>
  <c r="E15" i="9"/>
  <c r="E55" i="9" s="1"/>
  <c r="D15" i="9"/>
  <c r="D55" i="9" s="1"/>
  <c r="C15" i="9"/>
  <c r="B15" i="9"/>
  <c r="B55" i="9" s="1"/>
  <c r="AH14" i="9"/>
  <c r="AG14" i="9"/>
  <c r="AF14" i="9"/>
  <c r="AF54" i="9" s="1"/>
  <c r="Y14" i="9"/>
  <c r="X14" i="9"/>
  <c r="W14" i="9"/>
  <c r="U14" i="9"/>
  <c r="U54" i="9" s="1"/>
  <c r="T14" i="9"/>
  <c r="T54" i="9" s="1"/>
  <c r="S14" i="9"/>
  <c r="Q14" i="9"/>
  <c r="S54" i="9" s="1"/>
  <c r="P14" i="9"/>
  <c r="P54" i="9" s="1"/>
  <c r="O14" i="9"/>
  <c r="O54" i="9" s="1"/>
  <c r="N14" i="9"/>
  <c r="N54" i="9" s="1"/>
  <c r="M14" i="9"/>
  <c r="M54" i="9" s="1"/>
  <c r="L14" i="9"/>
  <c r="L54" i="9" s="1"/>
  <c r="K14" i="9"/>
  <c r="K54" i="9" s="1"/>
  <c r="J14" i="9"/>
  <c r="J54" i="9" s="1"/>
  <c r="I14" i="9"/>
  <c r="I54" i="9" s="1"/>
  <c r="H14" i="9"/>
  <c r="H54" i="9" s="1"/>
  <c r="G14" i="9"/>
  <c r="F14" i="9"/>
  <c r="E14" i="9"/>
  <c r="F54" i="9" s="1"/>
  <c r="D14" i="9"/>
  <c r="D54" i="9" s="1"/>
  <c r="C14" i="9"/>
  <c r="B14" i="9"/>
  <c r="B54" i="9" s="1"/>
  <c r="AH13" i="9"/>
  <c r="AH53" i="9" s="1"/>
  <c r="AG13" i="9"/>
  <c r="AF13" i="9"/>
  <c r="AF53" i="9" s="1"/>
  <c r="AB13" i="9"/>
  <c r="Y13" i="9"/>
  <c r="X13" i="9"/>
  <c r="U13" i="9"/>
  <c r="T13" i="9"/>
  <c r="S13" i="9"/>
  <c r="Q13" i="9"/>
  <c r="Q53" i="9" s="1"/>
  <c r="P13" i="9"/>
  <c r="P53" i="9" s="1"/>
  <c r="O13" i="9"/>
  <c r="N13" i="9"/>
  <c r="N53" i="9" s="1"/>
  <c r="M13" i="9"/>
  <c r="M53" i="9" s="1"/>
  <c r="L13" i="9"/>
  <c r="K13" i="9"/>
  <c r="K53" i="9" s="1"/>
  <c r="J13" i="9"/>
  <c r="I13" i="9"/>
  <c r="H13" i="9"/>
  <c r="H53" i="9" s="1"/>
  <c r="G13" i="9"/>
  <c r="F13" i="9"/>
  <c r="F53" i="9" s="1"/>
  <c r="E13" i="9"/>
  <c r="E53" i="9" s="1"/>
  <c r="D13" i="9"/>
  <c r="D53" i="9" s="1"/>
  <c r="C13" i="9"/>
  <c r="R13" i="9" s="1"/>
  <c r="R53" i="9" s="1"/>
  <c r="B13" i="9"/>
  <c r="AH12" i="9"/>
  <c r="AH52" i="9" s="1"/>
  <c r="AG12" i="9"/>
  <c r="AG52" i="9" s="1"/>
  <c r="AF12" i="9"/>
  <c r="AF52" i="9" s="1"/>
  <c r="AB12" i="9"/>
  <c r="Y12" i="9"/>
  <c r="X12" i="9"/>
  <c r="U12" i="9"/>
  <c r="T12" i="9"/>
  <c r="T52" i="9" s="1"/>
  <c r="S12" i="9"/>
  <c r="Q12" i="9"/>
  <c r="Q52" i="9" s="1"/>
  <c r="P12" i="9"/>
  <c r="O12" i="9"/>
  <c r="O52" i="9" s="1"/>
  <c r="N12" i="9"/>
  <c r="M12" i="9"/>
  <c r="M52" i="9" s="1"/>
  <c r="L12" i="9"/>
  <c r="L52" i="9" s="1"/>
  <c r="K12" i="9"/>
  <c r="K52" i="9" s="1"/>
  <c r="J12" i="9"/>
  <c r="J52" i="9" s="1"/>
  <c r="I12" i="9"/>
  <c r="I52" i="9" s="1"/>
  <c r="H12" i="9"/>
  <c r="H52" i="9" s="1"/>
  <c r="G12" i="9"/>
  <c r="G52" i="9" s="1"/>
  <c r="F12" i="9"/>
  <c r="E12" i="9"/>
  <c r="E52" i="9" s="1"/>
  <c r="D12" i="9"/>
  <c r="D52" i="9" s="1"/>
  <c r="C12" i="9"/>
  <c r="B12" i="9"/>
  <c r="B52" i="9" s="1"/>
  <c r="AH11" i="9"/>
  <c r="AG11" i="9"/>
  <c r="AG51" i="9" s="1"/>
  <c r="AF11" i="9"/>
  <c r="AF51" i="9" s="1"/>
  <c r="Y11" i="9"/>
  <c r="X11" i="9"/>
  <c r="U11" i="9"/>
  <c r="T11" i="9"/>
  <c r="T51" i="9" s="1"/>
  <c r="S11" i="9"/>
  <c r="S51" i="9" s="1"/>
  <c r="Q11" i="9"/>
  <c r="Q51" i="9" s="1"/>
  <c r="P11" i="9"/>
  <c r="P51" i="9" s="1"/>
  <c r="O11" i="9"/>
  <c r="N11" i="9"/>
  <c r="M11" i="9"/>
  <c r="L11" i="9"/>
  <c r="K11" i="9"/>
  <c r="K51" i="9" s="1"/>
  <c r="J11" i="9"/>
  <c r="J51" i="9" s="1"/>
  <c r="I11" i="9"/>
  <c r="H11" i="9"/>
  <c r="H51" i="9" s="1"/>
  <c r="G11" i="9"/>
  <c r="F11" i="9"/>
  <c r="E11" i="9"/>
  <c r="E51" i="9" s="1"/>
  <c r="D11" i="9"/>
  <c r="D51" i="9" s="1"/>
  <c r="C11" i="9"/>
  <c r="B11" i="9"/>
  <c r="AH10" i="9"/>
  <c r="AH50" i="9" s="1"/>
  <c r="AG10" i="9"/>
  <c r="AG50" i="9" s="1"/>
  <c r="AF10" i="9"/>
  <c r="AF50" i="9" s="1"/>
  <c r="Y10" i="9"/>
  <c r="X10" i="9"/>
  <c r="U10" i="9"/>
  <c r="U50" i="9" s="1"/>
  <c r="T10" i="9"/>
  <c r="T50" i="9" s="1"/>
  <c r="S10" i="9"/>
  <c r="S50" i="9" s="1"/>
  <c r="Q10" i="9"/>
  <c r="Q50" i="9" s="1"/>
  <c r="P10" i="9"/>
  <c r="P50" i="9" s="1"/>
  <c r="O10" i="9"/>
  <c r="O50" i="9" s="1"/>
  <c r="N10" i="9"/>
  <c r="M10" i="9"/>
  <c r="M50" i="9" s="1"/>
  <c r="L10" i="9"/>
  <c r="L50" i="9" s="1"/>
  <c r="K10" i="9"/>
  <c r="J10" i="9"/>
  <c r="J50" i="9" s="1"/>
  <c r="I10" i="9"/>
  <c r="H10" i="9"/>
  <c r="H50" i="9" s="1"/>
  <c r="G10" i="9"/>
  <c r="G50" i="9" s="1"/>
  <c r="F10" i="9"/>
  <c r="E10" i="9"/>
  <c r="D10" i="9"/>
  <c r="C10" i="9"/>
  <c r="B10" i="9"/>
  <c r="R10" i="9" s="1"/>
  <c r="R50" i="9" s="1"/>
  <c r="AH9" i="9"/>
  <c r="AH49" i="9" s="1"/>
  <c r="AG9" i="9"/>
  <c r="AF9" i="9"/>
  <c r="AF49" i="9" s="1"/>
  <c r="AA9" i="9"/>
  <c r="AA49" i="9" s="1"/>
  <c r="Y9" i="9"/>
  <c r="X9" i="9"/>
  <c r="V9" i="9"/>
  <c r="V49" i="9" s="1"/>
  <c r="U9" i="9"/>
  <c r="T9" i="9"/>
  <c r="T49" i="9" s="1"/>
  <c r="S9" i="9"/>
  <c r="S49" i="9" s="1"/>
  <c r="Q9" i="9"/>
  <c r="Q49" i="9" s="1"/>
  <c r="P9" i="9"/>
  <c r="O9" i="9"/>
  <c r="N9" i="9"/>
  <c r="N49" i="9" s="1"/>
  <c r="M9" i="9"/>
  <c r="M49" i="9" s="1"/>
  <c r="L9" i="9"/>
  <c r="L49" i="9" s="1"/>
  <c r="K9" i="9"/>
  <c r="J9" i="9"/>
  <c r="J49" i="9" s="1"/>
  <c r="I9" i="9"/>
  <c r="I49" i="9" s="1"/>
  <c r="H9" i="9"/>
  <c r="H49" i="9" s="1"/>
  <c r="G9" i="9"/>
  <c r="G49" i="9" s="1"/>
  <c r="F9" i="9"/>
  <c r="F49" i="9" s="1"/>
  <c r="E9" i="9"/>
  <c r="E49" i="9" s="1"/>
  <c r="D9" i="9"/>
  <c r="D49" i="9" s="1"/>
  <c r="C9" i="9"/>
  <c r="B9" i="9"/>
  <c r="B49" i="9" s="1"/>
  <c r="AH8" i="9"/>
  <c r="AG8" i="9"/>
  <c r="AF8" i="9"/>
  <c r="AF48" i="9" s="1"/>
  <c r="Y8" i="9"/>
  <c r="V8" i="9" s="1"/>
  <c r="V48" i="9" s="1"/>
  <c r="X8" i="9"/>
  <c r="U8" i="9"/>
  <c r="T8" i="9"/>
  <c r="T48" i="9" s="1"/>
  <c r="S8" i="9"/>
  <c r="S48" i="9" s="1"/>
  <c r="Q8" i="9"/>
  <c r="Q48" i="9" s="1"/>
  <c r="P8" i="9"/>
  <c r="O8" i="9"/>
  <c r="O48" i="9" s="1"/>
  <c r="N8" i="9"/>
  <c r="N48" i="9" s="1"/>
  <c r="M8" i="9"/>
  <c r="L8" i="9"/>
  <c r="L48" i="9" s="1"/>
  <c r="K8" i="9"/>
  <c r="K48" i="9" s="1"/>
  <c r="I8" i="9"/>
  <c r="I48" i="9" s="1"/>
  <c r="H8" i="9"/>
  <c r="H48" i="9" s="1"/>
  <c r="G8" i="9"/>
  <c r="G48" i="9" s="1"/>
  <c r="F8" i="9"/>
  <c r="F48" i="9" s="1"/>
  <c r="E8" i="9"/>
  <c r="E48" i="9" s="1"/>
  <c r="D8" i="9"/>
  <c r="D48" i="9" s="1"/>
  <c r="C8" i="9"/>
  <c r="R8" i="9" s="1"/>
  <c r="R48" i="9" s="1"/>
  <c r="B8" i="9"/>
  <c r="B48" i="9" s="1"/>
  <c r="AH7" i="9"/>
  <c r="AG7" i="9"/>
  <c r="AF7" i="9"/>
  <c r="AG47" i="9" s="1"/>
  <c r="Y7" i="9"/>
  <c r="V7" i="9" s="1"/>
  <c r="V47" i="9" s="1"/>
  <c r="X7" i="9"/>
  <c r="X6" i="9" s="1"/>
  <c r="U7" i="9"/>
  <c r="T7" i="9"/>
  <c r="T47" i="9" s="1"/>
  <c r="S7" i="9"/>
  <c r="S47" i="9" s="1"/>
  <c r="Q7" i="9"/>
  <c r="Q47" i="9" s="1"/>
  <c r="P7" i="9"/>
  <c r="P47" i="9" s="1"/>
  <c r="O7" i="9"/>
  <c r="N7" i="9"/>
  <c r="N47" i="9" s="1"/>
  <c r="M7" i="9"/>
  <c r="L7" i="9"/>
  <c r="L47" i="9" s="1"/>
  <c r="K7" i="9"/>
  <c r="K47" i="9" s="1"/>
  <c r="I7" i="9"/>
  <c r="I47" i="9" s="1"/>
  <c r="H7" i="9"/>
  <c r="H47" i="9" s="1"/>
  <c r="G7" i="9"/>
  <c r="G47" i="9" s="1"/>
  <c r="F7" i="9"/>
  <c r="F47" i="9" s="1"/>
  <c r="E7" i="9"/>
  <c r="E47" i="9" s="1"/>
  <c r="D7" i="9"/>
  <c r="D47" i="9" s="1"/>
  <c r="C7" i="9"/>
  <c r="B7" i="9"/>
  <c r="B47" i="9" s="1"/>
  <c r="AH6" i="9"/>
  <c r="AH46" i="9" s="1"/>
  <c r="AG6" i="9"/>
  <c r="AF6" i="9"/>
  <c r="AF46" i="9" s="1"/>
  <c r="Z6" i="9"/>
  <c r="Z46" i="9" s="1"/>
  <c r="Y6" i="9"/>
  <c r="U6" i="9"/>
  <c r="V6" i="9" s="1"/>
  <c r="V46" i="9" s="1"/>
  <c r="T6" i="9"/>
  <c r="T46" i="9" s="1"/>
  <c r="S6" i="9"/>
  <c r="Q6" i="9"/>
  <c r="Q46" i="9" s="1"/>
  <c r="P6" i="9"/>
  <c r="O6" i="9"/>
  <c r="N6" i="9"/>
  <c r="N46" i="9" s="1"/>
  <c r="M6" i="9"/>
  <c r="M46" i="9" s="1"/>
  <c r="L6" i="9"/>
  <c r="L46" i="9" s="1"/>
  <c r="K6" i="9"/>
  <c r="I6" i="9"/>
  <c r="I46" i="9" s="1"/>
  <c r="H6" i="9"/>
  <c r="H46" i="9" s="1"/>
  <c r="G6" i="9"/>
  <c r="F6" i="9"/>
  <c r="E6" i="9"/>
  <c r="E46" i="9" s="1"/>
  <c r="D6" i="9"/>
  <c r="D46" i="9" s="1"/>
  <c r="C6" i="9"/>
  <c r="B6" i="9"/>
  <c r="B46" i="9" s="1"/>
  <c r="AH5" i="9"/>
  <c r="AH45" i="9" s="1"/>
  <c r="AG5" i="9"/>
  <c r="AF5" i="9"/>
  <c r="Y5" i="9"/>
  <c r="X5" i="9"/>
  <c r="U5" i="9"/>
  <c r="U45" i="9" s="1"/>
  <c r="T5" i="9"/>
  <c r="T45" i="9" s="1"/>
  <c r="S5" i="9"/>
  <c r="S45" i="9" s="1"/>
  <c r="Q5" i="9"/>
  <c r="Q45" i="9" s="1"/>
  <c r="P5" i="9"/>
  <c r="P45" i="9" s="1"/>
  <c r="O5" i="9"/>
  <c r="O45" i="9" s="1"/>
  <c r="N5" i="9"/>
  <c r="N45" i="9" s="1"/>
  <c r="M5" i="9"/>
  <c r="L5" i="9"/>
  <c r="K5" i="9"/>
  <c r="K45" i="9" s="1"/>
  <c r="J5" i="9"/>
  <c r="J45" i="9" s="1"/>
  <c r="I5" i="9"/>
  <c r="I45" i="9" s="1"/>
  <c r="H5" i="9"/>
  <c r="H45" i="9" s="1"/>
  <c r="G5" i="9"/>
  <c r="G45" i="9" s="1"/>
  <c r="F5" i="9"/>
  <c r="E5" i="9"/>
  <c r="E45" i="9" s="1"/>
  <c r="D5" i="9"/>
  <c r="C5" i="9"/>
  <c r="B5" i="9"/>
  <c r="B45" i="9" s="1"/>
  <c r="AH4" i="9"/>
  <c r="AH44" i="9" s="1"/>
  <c r="AG4" i="9"/>
  <c r="AF4" i="9"/>
  <c r="Y4" i="9"/>
  <c r="X4" i="9"/>
  <c r="U4" i="9"/>
  <c r="U44" i="9" s="1"/>
  <c r="T4" i="9"/>
  <c r="T44" i="9" s="1"/>
  <c r="S4" i="9"/>
  <c r="S44" i="9" s="1"/>
  <c r="Q4" i="9"/>
  <c r="Q44" i="9" s="1"/>
  <c r="P4" i="9"/>
  <c r="P44" i="9" s="1"/>
  <c r="O4" i="9"/>
  <c r="O44" i="9" s="1"/>
  <c r="N4" i="9"/>
  <c r="M4" i="9"/>
  <c r="L4" i="9"/>
  <c r="K4" i="9"/>
  <c r="K44" i="9" s="1"/>
  <c r="I4" i="9"/>
  <c r="H4" i="9"/>
  <c r="H44" i="9" s="1"/>
  <c r="G4" i="9"/>
  <c r="G44" i="9" s="1"/>
  <c r="F4" i="9"/>
  <c r="F44" i="9" s="1"/>
  <c r="E4" i="9"/>
  <c r="E44" i="9" s="1"/>
  <c r="D4" i="9"/>
  <c r="C4" i="9"/>
  <c r="C44" i="9" s="1"/>
  <c r="B4" i="9"/>
  <c r="B44" i="9" s="1"/>
  <c r="AH3" i="9"/>
  <c r="AG3" i="9"/>
  <c r="AF3" i="9"/>
  <c r="AF43" i="9" s="1"/>
  <c r="Y3" i="9"/>
  <c r="U3" i="9"/>
  <c r="U43" i="9" s="1"/>
  <c r="T3" i="9"/>
  <c r="T43" i="9" s="1"/>
  <c r="S3" i="9"/>
  <c r="S43" i="9" s="1"/>
  <c r="Q3" i="9"/>
  <c r="P3" i="9"/>
  <c r="P43" i="9" s="1"/>
  <c r="O3" i="9"/>
  <c r="O43" i="9" s="1"/>
  <c r="N3" i="9"/>
  <c r="N43" i="9" s="1"/>
  <c r="L3" i="9"/>
  <c r="K3" i="9"/>
  <c r="K43" i="9" s="1"/>
  <c r="I3" i="9"/>
  <c r="I43" i="9" s="1"/>
  <c r="H3" i="9"/>
  <c r="G3" i="9"/>
  <c r="G43" i="9" s="1"/>
  <c r="F3" i="9"/>
  <c r="E3" i="9"/>
  <c r="E43" i="9" s="1"/>
  <c r="D3" i="9"/>
  <c r="D43" i="9" s="1"/>
  <c r="C3" i="9"/>
  <c r="B3" i="9"/>
  <c r="B43" i="9" s="1"/>
  <c r="C38" i="8"/>
  <c r="C37" i="8"/>
  <c r="D36" i="8"/>
  <c r="B36" i="8"/>
  <c r="C35" i="8"/>
  <c r="C34" i="8"/>
  <c r="C33" i="8"/>
  <c r="B33" i="8"/>
  <c r="C32" i="8"/>
  <c r="C31" i="8"/>
  <c r="C30" i="8"/>
  <c r="B30" i="8"/>
  <c r="C29" i="8"/>
  <c r="D28" i="8"/>
  <c r="D33" i="8" s="1"/>
  <c r="C28" i="8"/>
  <c r="C36" i="8" s="1"/>
  <c r="B28" i="8"/>
  <c r="B31" i="8" s="1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C67" i="9" l="1"/>
  <c r="R27" i="9"/>
  <c r="R67" i="9" s="1"/>
  <c r="Y38" i="9"/>
  <c r="Y78" i="9" s="1"/>
  <c r="Y30" i="9"/>
  <c r="Y70" i="9" s="1"/>
  <c r="Y37" i="9"/>
  <c r="Y32" i="9"/>
  <c r="Y39" i="9"/>
  <c r="Y36" i="9"/>
  <c r="Y76" i="9" s="1"/>
  <c r="AC72" i="9"/>
  <c r="AE72" i="9"/>
  <c r="P74" i="9"/>
  <c r="AF47" i="9"/>
  <c r="E54" i="9"/>
  <c r="L43" i="9"/>
  <c r="U51" i="9"/>
  <c r="W54" i="9"/>
  <c r="W13" i="9"/>
  <c r="Y53" i="9" s="1"/>
  <c r="V18" i="9"/>
  <c r="V58" i="9" s="1"/>
  <c r="C59" i="9"/>
  <c r="S63" i="9"/>
  <c r="Y65" i="9"/>
  <c r="V25" i="9"/>
  <c r="V65" i="9" s="1"/>
  <c r="U67" i="9"/>
  <c r="I69" i="9"/>
  <c r="I38" i="9"/>
  <c r="I78" i="9" s="1"/>
  <c r="I30" i="9"/>
  <c r="I70" i="9" s="1"/>
  <c r="I36" i="9"/>
  <c r="I76" i="9" s="1"/>
  <c r="I33" i="9"/>
  <c r="I73" i="9" s="1"/>
  <c r="I31" i="9"/>
  <c r="Q38" i="9"/>
  <c r="Q78" i="9" s="1"/>
  <c r="Q30" i="9"/>
  <c r="Q70" i="9" s="1"/>
  <c r="Q39" i="9"/>
  <c r="Q79" i="9" s="1"/>
  <c r="Q32" i="9"/>
  <c r="Q72" i="9" s="1"/>
  <c r="Q36" i="9"/>
  <c r="Q76" i="9" s="1"/>
  <c r="Q33" i="9"/>
  <c r="Q73" i="9" s="1"/>
  <c r="Q69" i="9"/>
  <c r="Q34" i="9"/>
  <c r="Q74" i="9" s="1"/>
  <c r="O71" i="9"/>
  <c r="D74" i="9"/>
  <c r="Y35" i="9"/>
  <c r="Y75" i="9" s="1"/>
  <c r="I37" i="9"/>
  <c r="I77" i="9" s="1"/>
  <c r="D30" i="8"/>
  <c r="B34" i="8"/>
  <c r="B37" i="8"/>
  <c r="M3" i="9"/>
  <c r="M43" i="9" s="1"/>
  <c r="AH43" i="9"/>
  <c r="I44" i="9"/>
  <c r="D45" i="9"/>
  <c r="G46" i="9"/>
  <c r="O46" i="9"/>
  <c r="C47" i="9"/>
  <c r="R7" i="9"/>
  <c r="R47" i="9" s="1"/>
  <c r="U47" i="9"/>
  <c r="AH47" i="9"/>
  <c r="AG49" i="9"/>
  <c r="V10" i="9"/>
  <c r="V50" i="9" s="1"/>
  <c r="M51" i="9"/>
  <c r="V11" i="9"/>
  <c r="V51" i="9" s="1"/>
  <c r="I53" i="9"/>
  <c r="G54" i="9"/>
  <c r="X54" i="9"/>
  <c r="R16" i="9"/>
  <c r="R56" i="9" s="1"/>
  <c r="Y57" i="9"/>
  <c r="V17" i="9"/>
  <c r="V57" i="9" s="1"/>
  <c r="F58" i="9"/>
  <c r="L59" i="9"/>
  <c r="O66" i="9"/>
  <c r="D68" i="9"/>
  <c r="J75" i="9"/>
  <c r="S74" i="9"/>
  <c r="AG76" i="9"/>
  <c r="L70" i="9"/>
  <c r="Q31" i="9"/>
  <c r="Q71" i="9" s="1"/>
  <c r="I32" i="9"/>
  <c r="I72" i="9" s="1"/>
  <c r="L73" i="9"/>
  <c r="F74" i="9"/>
  <c r="I35" i="9"/>
  <c r="I75" i="9" s="1"/>
  <c r="Z75" i="9"/>
  <c r="AB75" i="9"/>
  <c r="G78" i="9"/>
  <c r="C48" i="9"/>
  <c r="S52" i="9"/>
  <c r="C53" i="9"/>
  <c r="J4" i="9"/>
  <c r="J44" i="9" s="1"/>
  <c r="R4" i="9"/>
  <c r="R44" i="9" s="1"/>
  <c r="M45" i="9"/>
  <c r="J8" i="9"/>
  <c r="J48" i="9" s="1"/>
  <c r="AA8" i="9"/>
  <c r="U49" i="9"/>
  <c r="I50" i="9"/>
  <c r="F51" i="9"/>
  <c r="U52" i="9"/>
  <c r="J53" i="9"/>
  <c r="S53" i="9"/>
  <c r="AG53" i="9"/>
  <c r="Y54" i="9"/>
  <c r="V14" i="9"/>
  <c r="V54" i="9" s="1"/>
  <c r="F55" i="9"/>
  <c r="C56" i="9"/>
  <c r="AG56" i="9"/>
  <c r="G58" i="9"/>
  <c r="M59" i="9"/>
  <c r="J60" i="9"/>
  <c r="R20" i="9"/>
  <c r="R60" i="9" s="1"/>
  <c r="G61" i="9"/>
  <c r="V21" i="9"/>
  <c r="V61" i="9" s="1"/>
  <c r="R25" i="9"/>
  <c r="R65" i="9" s="1"/>
  <c r="Y66" i="9"/>
  <c r="M30" i="9"/>
  <c r="M70" i="9" s="1"/>
  <c r="S71" i="9"/>
  <c r="M33" i="9"/>
  <c r="M73" i="9" s="1"/>
  <c r="G34" i="9"/>
  <c r="W34" i="9"/>
  <c r="W74" i="9" s="1"/>
  <c r="AA75" i="9"/>
  <c r="U36" i="9"/>
  <c r="U76" i="9" s="1"/>
  <c r="W38" i="9"/>
  <c r="W78" i="9" s="1"/>
  <c r="AD79" i="9"/>
  <c r="U46" i="9"/>
  <c r="AH55" i="9"/>
  <c r="D59" i="9"/>
  <c r="P66" i="9"/>
  <c r="R5" i="9"/>
  <c r="R45" i="9" s="1"/>
  <c r="J7" i="9"/>
  <c r="J47" i="9" s="1"/>
  <c r="J3" i="9"/>
  <c r="J43" i="9" s="1"/>
  <c r="X57" i="9"/>
  <c r="D37" i="8"/>
  <c r="I34" i="9"/>
  <c r="I74" i="9" s="1"/>
  <c r="L45" i="9"/>
  <c r="Q54" i="9"/>
  <c r="B29" i="8"/>
  <c r="L44" i="9"/>
  <c r="J6" i="9"/>
  <c r="J46" i="9" s="1"/>
  <c r="R6" i="9"/>
  <c r="R46" i="9" s="1"/>
  <c r="O47" i="9"/>
  <c r="O49" i="9"/>
  <c r="C50" i="9"/>
  <c r="L53" i="9"/>
  <c r="U53" i="9"/>
  <c r="R14" i="9"/>
  <c r="R54" i="9" s="1"/>
  <c r="AG54" i="9"/>
  <c r="X55" i="9"/>
  <c r="U56" i="9"/>
  <c r="S57" i="9"/>
  <c r="I58" i="9"/>
  <c r="X63" i="9"/>
  <c r="E69" i="9"/>
  <c r="E37" i="9"/>
  <c r="E77" i="9" s="1"/>
  <c r="E34" i="9"/>
  <c r="E74" i="9" s="1"/>
  <c r="E39" i="9"/>
  <c r="E79" i="9" s="1"/>
  <c r="E35" i="9"/>
  <c r="E75" i="9" s="1"/>
  <c r="E32" i="9"/>
  <c r="E72" i="9" s="1"/>
  <c r="E33" i="9"/>
  <c r="E73" i="9" s="1"/>
  <c r="E30" i="9"/>
  <c r="E70" i="9" s="1"/>
  <c r="M37" i="9"/>
  <c r="M34" i="9"/>
  <c r="M31" i="9"/>
  <c r="M71" i="9" s="1"/>
  <c r="M35" i="9"/>
  <c r="M75" i="9" s="1"/>
  <c r="V29" i="9"/>
  <c r="C70" i="9"/>
  <c r="G31" i="9"/>
  <c r="G71" i="9" s="1"/>
  <c r="C73" i="9"/>
  <c r="AD73" i="9"/>
  <c r="Y34" i="9"/>
  <c r="Y74" i="9" s="1"/>
  <c r="AG74" i="9"/>
  <c r="Q35" i="9"/>
  <c r="Q75" i="9" s="1"/>
  <c r="X76" i="9"/>
  <c r="AH76" i="9"/>
  <c r="M38" i="9"/>
  <c r="D44" i="9"/>
  <c r="L60" i="9"/>
  <c r="R9" i="9"/>
  <c r="R49" i="9" s="1"/>
  <c r="C51" i="9"/>
  <c r="R11" i="9"/>
  <c r="R51" i="9" s="1"/>
  <c r="R12" i="9"/>
  <c r="R52" i="9" s="1"/>
  <c r="R19" i="9"/>
  <c r="R59" i="9" s="1"/>
  <c r="Y33" i="9"/>
  <c r="AG75" i="9"/>
  <c r="AG43" i="9"/>
  <c r="C45" i="9"/>
  <c r="F46" i="9"/>
  <c r="L51" i="9"/>
  <c r="D34" i="8"/>
  <c r="X3" i="9"/>
  <c r="U69" i="9"/>
  <c r="U37" i="9"/>
  <c r="U77" i="9" s="1"/>
  <c r="U34" i="9"/>
  <c r="U74" i="9" s="1"/>
  <c r="U31" i="9"/>
  <c r="U71" i="9" s="1"/>
  <c r="U32" i="9"/>
  <c r="U72" i="9" s="1"/>
  <c r="F71" i="9"/>
  <c r="Q37" i="9"/>
  <c r="Q77" i="9" s="1"/>
  <c r="Z78" i="9"/>
  <c r="AB78" i="9"/>
  <c r="B32" i="8"/>
  <c r="B35" i="8"/>
  <c r="B38" i="8"/>
  <c r="M44" i="9"/>
  <c r="AG44" i="9"/>
  <c r="V5" i="9"/>
  <c r="V45" i="9" s="1"/>
  <c r="C46" i="9"/>
  <c r="S46" i="9"/>
  <c r="D50" i="9"/>
  <c r="I51" i="9"/>
  <c r="V12" i="9"/>
  <c r="V52" i="9" s="1"/>
  <c r="V13" i="9"/>
  <c r="V53" i="9" s="1"/>
  <c r="AH54" i="9"/>
  <c r="Y55" i="9"/>
  <c r="V56" i="9"/>
  <c r="C57" i="9"/>
  <c r="R17" i="9"/>
  <c r="R57" i="9" s="1"/>
  <c r="G63" i="9"/>
  <c r="Y68" i="9"/>
  <c r="V28" i="9"/>
  <c r="V68" i="9" s="1"/>
  <c r="F69" i="9"/>
  <c r="F36" i="9"/>
  <c r="F76" i="9" s="1"/>
  <c r="F33" i="9"/>
  <c r="F39" i="9"/>
  <c r="F79" i="9" s="1"/>
  <c r="F37" i="9"/>
  <c r="F35" i="9"/>
  <c r="F75" i="9" s="1"/>
  <c r="F32" i="9"/>
  <c r="F72" i="9" s="1"/>
  <c r="F38" i="9"/>
  <c r="F78" i="9" s="1"/>
  <c r="N69" i="9"/>
  <c r="N36" i="9"/>
  <c r="N76" i="9" s="1"/>
  <c r="N33" i="9"/>
  <c r="N73" i="9" s="1"/>
  <c r="N35" i="9"/>
  <c r="N75" i="9" s="1"/>
  <c r="N39" i="9"/>
  <c r="N79" i="9" s="1"/>
  <c r="N37" i="9"/>
  <c r="N77" i="9" s="1"/>
  <c r="N32" i="9"/>
  <c r="N72" i="9" s="1"/>
  <c r="N30" i="9"/>
  <c r="N70" i="9" s="1"/>
  <c r="W69" i="9"/>
  <c r="W32" i="9"/>
  <c r="W72" i="9" s="1"/>
  <c r="W35" i="9"/>
  <c r="W75" i="9" s="1"/>
  <c r="W30" i="9"/>
  <c r="W70" i="9" s="1"/>
  <c r="D70" i="9"/>
  <c r="J71" i="9"/>
  <c r="Y31" i="9"/>
  <c r="Y71" i="9" s="1"/>
  <c r="AH71" i="9"/>
  <c r="M72" i="9"/>
  <c r="D73" i="9"/>
  <c r="U33" i="9"/>
  <c r="U73" i="9" s="1"/>
  <c r="AE73" i="9"/>
  <c r="N34" i="9"/>
  <c r="N74" i="9" s="1"/>
  <c r="Z76" i="9"/>
  <c r="AA76" i="9"/>
  <c r="N38" i="9"/>
  <c r="N78" i="9" s="1"/>
  <c r="W39" i="9"/>
  <c r="W79" i="9" s="1"/>
  <c r="M47" i="9"/>
  <c r="P48" i="9"/>
  <c r="O53" i="9"/>
  <c r="R28" i="9"/>
  <c r="R68" i="9" s="1"/>
  <c r="C43" i="9"/>
  <c r="R3" i="9"/>
  <c r="R43" i="9" s="1"/>
  <c r="D31" i="8"/>
  <c r="X62" i="9"/>
  <c r="V22" i="9"/>
  <c r="V62" i="9" s="1"/>
  <c r="V27" i="9"/>
  <c r="V67" i="9" s="1"/>
  <c r="X74" i="9"/>
  <c r="Y69" i="9"/>
  <c r="D29" i="8"/>
  <c r="D32" i="8"/>
  <c r="D35" i="8"/>
  <c r="D38" i="8"/>
  <c r="V4" i="9"/>
  <c r="V44" i="9" s="1"/>
  <c r="Z5" i="9"/>
  <c r="AB11" i="9"/>
  <c r="AB52" i="9"/>
  <c r="X53" i="9"/>
  <c r="R15" i="9"/>
  <c r="R55" i="9" s="1"/>
  <c r="V20" i="9"/>
  <c r="V60" i="9" s="1"/>
  <c r="R21" i="9"/>
  <c r="R61" i="9" s="1"/>
  <c r="C61" i="9"/>
  <c r="R22" i="9"/>
  <c r="R62" i="9" s="1"/>
  <c r="I68" i="9"/>
  <c r="G69" i="9"/>
  <c r="G32" i="9"/>
  <c r="G72" i="9" s="1"/>
  <c r="G36" i="9"/>
  <c r="G76" i="9" s="1"/>
  <c r="G30" i="9"/>
  <c r="G70" i="9" s="1"/>
  <c r="O69" i="9"/>
  <c r="O32" i="9"/>
  <c r="O35" i="9"/>
  <c r="O39" i="9"/>
  <c r="O79" i="9" s="1"/>
  <c r="O37" i="9"/>
  <c r="O77" i="9" s="1"/>
  <c r="O38" i="9"/>
  <c r="O78" i="9" s="1"/>
  <c r="O36" i="9"/>
  <c r="O76" i="9" s="1"/>
  <c r="O33" i="9"/>
  <c r="O73" i="9" s="1"/>
  <c r="F30" i="9"/>
  <c r="F70" i="9" s="1"/>
  <c r="AD70" i="9"/>
  <c r="G33" i="9"/>
  <c r="W33" i="9"/>
  <c r="W73" i="9" s="1"/>
  <c r="AG73" i="9"/>
  <c r="O34" i="9"/>
  <c r="O74" i="9" s="1"/>
  <c r="U35" i="9"/>
  <c r="U75" i="9" s="1"/>
  <c r="G37" i="9"/>
  <c r="G77" i="9" s="1"/>
  <c r="W37" i="9"/>
  <c r="W77" i="9" s="1"/>
  <c r="I39" i="9"/>
  <c r="I79" i="9" s="1"/>
  <c r="U48" i="9"/>
  <c r="P56" i="9"/>
  <c r="AG45" i="9"/>
  <c r="P46" i="9"/>
  <c r="M48" i="9"/>
  <c r="P49" i="9"/>
  <c r="C52" i="9"/>
  <c r="C54" i="9"/>
  <c r="P55" i="9"/>
  <c r="J57" i="9"/>
  <c r="O58" i="9"/>
  <c r="I60" i="9"/>
  <c r="F61" i="9"/>
  <c r="C62" i="9"/>
  <c r="AG62" i="9"/>
  <c r="Y63" i="9"/>
  <c r="V23" i="9"/>
  <c r="V63" i="9" s="1"/>
  <c r="V24" i="9"/>
  <c r="V64" i="9" s="1"/>
  <c r="C65" i="9"/>
  <c r="S65" i="9"/>
  <c r="AG65" i="9"/>
  <c r="X66" i="9"/>
  <c r="M67" i="9"/>
  <c r="C68" i="9"/>
  <c r="S68" i="9"/>
  <c r="AG68" i="9"/>
  <c r="H69" i="9"/>
  <c r="H39" i="9"/>
  <c r="H79" i="9" s="1"/>
  <c r="H31" i="9"/>
  <c r="H71" i="9" s="1"/>
  <c r="P69" i="9"/>
  <c r="P39" i="9"/>
  <c r="P79" i="9" s="1"/>
  <c r="P31" i="9"/>
  <c r="P71" i="9" s="1"/>
  <c r="X69" i="9"/>
  <c r="X39" i="9"/>
  <c r="X79" i="9" s="1"/>
  <c r="X31" i="9"/>
  <c r="X71" i="9" s="1"/>
  <c r="AF30" i="9"/>
  <c r="AF70" i="9" s="1"/>
  <c r="AA71" i="9"/>
  <c r="C32" i="9"/>
  <c r="C72" i="9" s="1"/>
  <c r="L72" i="9"/>
  <c r="AD72" i="9"/>
  <c r="X33" i="9"/>
  <c r="H34" i="9"/>
  <c r="H74" i="9" s="1"/>
  <c r="AH74" i="9"/>
  <c r="S35" i="9"/>
  <c r="S75" i="9" s="1"/>
  <c r="D76" i="9"/>
  <c r="K37" i="9"/>
  <c r="K77" i="9" s="1"/>
  <c r="X38" i="9"/>
  <c r="X78" i="9" s="1"/>
  <c r="AH78" i="9"/>
  <c r="AE79" i="9"/>
  <c r="AG60" i="9"/>
  <c r="X61" i="9"/>
  <c r="U62" i="9"/>
  <c r="R23" i="9"/>
  <c r="R63" i="9" s="1"/>
  <c r="AG63" i="9"/>
  <c r="X64" i="9"/>
  <c r="U65" i="9"/>
  <c r="R26" i="9"/>
  <c r="R66" i="9" s="1"/>
  <c r="O67" i="9"/>
  <c r="X67" i="9"/>
  <c r="U68" i="9"/>
  <c r="J69" i="9"/>
  <c r="J37" i="9"/>
  <c r="J77" i="9" s="1"/>
  <c r="R29" i="9"/>
  <c r="AF69" i="9"/>
  <c r="AF39" i="9"/>
  <c r="AF79" i="9" s="1"/>
  <c r="AF31" i="9"/>
  <c r="AF71" i="9" s="1"/>
  <c r="B31" i="9"/>
  <c r="B71" i="9" s="1"/>
  <c r="X72" i="9"/>
  <c r="AF32" i="9"/>
  <c r="AF72" i="9" s="1"/>
  <c r="AH73" i="9"/>
  <c r="J34" i="9"/>
  <c r="J74" i="9" s="1"/>
  <c r="C35" i="9"/>
  <c r="C75" i="9" s="1"/>
  <c r="AD75" i="9"/>
  <c r="X77" i="9"/>
  <c r="AF37" i="9"/>
  <c r="AF77" i="9" s="1"/>
  <c r="AA78" i="9"/>
  <c r="D79" i="9"/>
  <c r="AH79" i="9"/>
  <c r="AG64" i="9"/>
  <c r="C49" i="9"/>
  <c r="F50" i="9"/>
  <c r="F52" i="9"/>
  <c r="C55" i="9"/>
  <c r="AG55" i="9"/>
  <c r="X56" i="9"/>
  <c r="M57" i="9"/>
  <c r="J58" i="9"/>
  <c r="R18" i="9"/>
  <c r="R58" i="9" s="1"/>
  <c r="G59" i="9"/>
  <c r="O59" i="9"/>
  <c r="AH60" i="9"/>
  <c r="I61" i="9"/>
  <c r="Y61" i="9"/>
  <c r="F62" i="9"/>
  <c r="C63" i="9"/>
  <c r="AH63" i="9"/>
  <c r="I64" i="9"/>
  <c r="C66" i="9"/>
  <c r="S66" i="9"/>
  <c r="AG66" i="9"/>
  <c r="P67" i="9"/>
  <c r="Y67" i="9"/>
  <c r="F68" i="9"/>
  <c r="C69" i="9"/>
  <c r="C39" i="9"/>
  <c r="C79" i="9" s="1"/>
  <c r="C36" i="9"/>
  <c r="C76" i="9" s="1"/>
  <c r="K69" i="9"/>
  <c r="K39" i="9"/>
  <c r="K79" i="9" s="1"/>
  <c r="K36" i="9"/>
  <c r="K76" i="9" s="1"/>
  <c r="S69" i="9"/>
  <c r="S39" i="9"/>
  <c r="S36" i="9"/>
  <c r="AG69" i="9"/>
  <c r="AG38" i="9"/>
  <c r="AG78" i="9" s="1"/>
  <c r="AG30" i="9"/>
  <c r="AG70" i="9" s="1"/>
  <c r="AA70" i="9"/>
  <c r="C31" i="9"/>
  <c r="C71" i="9" s="1"/>
  <c r="L71" i="9"/>
  <c r="AD71" i="9"/>
  <c r="AG32" i="9"/>
  <c r="AA73" i="9"/>
  <c r="B34" i="9"/>
  <c r="B74" i="9" s="1"/>
  <c r="K34" i="9"/>
  <c r="K74" i="9" s="1"/>
  <c r="AB76" i="9"/>
  <c r="D77" i="9"/>
  <c r="AG37" i="9"/>
  <c r="AG77" i="9" s="1"/>
  <c r="J38" i="9"/>
  <c r="J78" i="9" s="1"/>
  <c r="S38" i="9"/>
  <c r="S78" i="9" s="1"/>
  <c r="S58" i="9"/>
  <c r="P59" i="9"/>
  <c r="M60" i="9"/>
  <c r="J61" i="9"/>
  <c r="G62" i="9"/>
  <c r="D63" i="9"/>
  <c r="R24" i="9"/>
  <c r="R64" i="9" s="1"/>
  <c r="G65" i="9"/>
  <c r="D66" i="9"/>
  <c r="AH66" i="9"/>
  <c r="AH69" i="9"/>
  <c r="J30" i="9"/>
  <c r="J70" i="9" s="1"/>
  <c r="S70" i="9"/>
  <c r="D71" i="9"/>
  <c r="J33" i="9"/>
  <c r="J73" i="9" s="1"/>
  <c r="S33" i="9"/>
  <c r="S73" i="9" s="1"/>
  <c r="AB73" i="9"/>
  <c r="C34" i="9"/>
  <c r="C74" i="9" s="1"/>
  <c r="L74" i="9"/>
  <c r="X75" i="9"/>
  <c r="AF35" i="9"/>
  <c r="AF75" i="9" s="1"/>
  <c r="B38" i="9"/>
  <c r="C78" i="9" s="1"/>
  <c r="K38" i="9"/>
  <c r="K78" i="9" s="1"/>
  <c r="G60" i="9"/>
  <c r="O60" i="9"/>
  <c r="L61" i="9"/>
  <c r="F63" i="9"/>
  <c r="C64" i="9"/>
  <c r="S64" i="9"/>
  <c r="P65" i="9"/>
  <c r="X65" i="9"/>
  <c r="J67" i="9"/>
  <c r="G68" i="9"/>
  <c r="O68" i="9"/>
  <c r="D69" i="9"/>
  <c r="L69" i="9"/>
  <c r="D35" i="9"/>
  <c r="D75" i="9" s="1"/>
  <c r="L35" i="9"/>
  <c r="L75" i="9" s="1"/>
  <c r="T35" i="9"/>
  <c r="T75" i="9" s="1"/>
  <c r="AH37" i="9"/>
  <c r="AH77" i="9" s="1"/>
  <c r="AE75" i="9"/>
  <c r="L78" i="9"/>
  <c r="AA79" i="9"/>
  <c r="M76" i="9" l="1"/>
  <c r="P78" i="9"/>
  <c r="AB51" i="9"/>
  <c r="AB10" i="9"/>
  <c r="V69" i="9"/>
  <c r="V36" i="9"/>
  <c r="V76" i="9" s="1"/>
  <c r="V33" i="9"/>
  <c r="V73" i="9" s="1"/>
  <c r="V34" i="9"/>
  <c r="V74" i="9" s="1"/>
  <c r="V31" i="9"/>
  <c r="V71" i="9" s="1"/>
  <c r="V35" i="9"/>
  <c r="V75" i="9" s="1"/>
  <c r="V39" i="9"/>
  <c r="V79" i="9" s="1"/>
  <c r="V37" i="9"/>
  <c r="V77" i="9" s="1"/>
  <c r="V32" i="9"/>
  <c r="V72" i="9" s="1"/>
  <c r="V38" i="9"/>
  <c r="V78" i="9" s="1"/>
  <c r="V30" i="9"/>
  <c r="V70" i="9" s="1"/>
  <c r="G75" i="9"/>
  <c r="M79" i="9"/>
  <c r="S72" i="9"/>
  <c r="G73" i="9"/>
  <c r="O75" i="9"/>
  <c r="F77" i="9"/>
  <c r="AA7" i="9"/>
  <c r="AA48" i="9"/>
  <c r="B78" i="9"/>
  <c r="D78" i="9"/>
  <c r="AG72" i="9"/>
  <c r="O72" i="9"/>
  <c r="O70" i="9"/>
  <c r="L77" i="9"/>
  <c r="AH70" i="9"/>
  <c r="P77" i="9"/>
  <c r="AH72" i="9"/>
  <c r="P72" i="9"/>
  <c r="S76" i="9"/>
  <c r="F73" i="9"/>
  <c r="Y73" i="9"/>
  <c r="AG79" i="9"/>
  <c r="M74" i="9"/>
  <c r="P73" i="9"/>
  <c r="I71" i="9"/>
  <c r="Y79" i="9"/>
  <c r="G79" i="9"/>
  <c r="P70" i="9"/>
  <c r="Z45" i="9"/>
  <c r="Z4" i="9"/>
  <c r="S79" i="9"/>
  <c r="L76" i="9"/>
  <c r="V3" i="9"/>
  <c r="V43" i="9" s="1"/>
  <c r="M78" i="9"/>
  <c r="M77" i="9"/>
  <c r="P76" i="9"/>
  <c r="Y72" i="9"/>
  <c r="R69" i="9"/>
  <c r="R37" i="9"/>
  <c r="R77" i="9" s="1"/>
  <c r="R36" i="9"/>
  <c r="R76" i="9" s="1"/>
  <c r="R33" i="9"/>
  <c r="R73" i="9" s="1"/>
  <c r="R30" i="9"/>
  <c r="R70" i="9" s="1"/>
  <c r="R38" i="9"/>
  <c r="R78" i="9" s="1"/>
  <c r="R31" i="9"/>
  <c r="R71" i="9" s="1"/>
  <c r="R32" i="9"/>
  <c r="R72" i="9" s="1"/>
  <c r="R35" i="9"/>
  <c r="R75" i="9" s="1"/>
  <c r="R39" i="9"/>
  <c r="R79" i="9" s="1"/>
  <c r="R34" i="9"/>
  <c r="R74" i="9" s="1"/>
  <c r="W53" i="9"/>
  <c r="W12" i="9"/>
  <c r="X70" i="9"/>
  <c r="L79" i="9"/>
  <c r="X73" i="9"/>
  <c r="P75" i="9"/>
  <c r="S77" i="9"/>
  <c r="AG71" i="9"/>
  <c r="G74" i="9"/>
  <c r="AH75" i="9"/>
  <c r="J79" i="9"/>
  <c r="Y77" i="9"/>
  <c r="AA6" i="9" l="1"/>
  <c r="AA47" i="9"/>
  <c r="Z44" i="9"/>
  <c r="Z3" i="9"/>
  <c r="Z43" i="9" s="1"/>
  <c r="AB50" i="9"/>
  <c r="AB9" i="9"/>
  <c r="W52" i="9"/>
  <c r="W11" i="9"/>
  <c r="Y52" i="9"/>
  <c r="X52" i="9"/>
  <c r="W51" i="9" l="1"/>
  <c r="W10" i="9"/>
  <c r="Y51" i="9"/>
  <c r="X51" i="9"/>
  <c r="AB8" i="9"/>
  <c r="AB49" i="9"/>
  <c r="AA46" i="9"/>
  <c r="AA5" i="9"/>
  <c r="AA45" i="9" l="1"/>
  <c r="AA4" i="9"/>
  <c r="AB48" i="9"/>
  <c r="AB7" i="9"/>
  <c r="W50" i="9"/>
  <c r="W9" i="9"/>
  <c r="Y50" i="9"/>
  <c r="X50" i="9"/>
  <c r="W49" i="9" l="1"/>
  <c r="X49" i="9"/>
  <c r="W8" i="9"/>
  <c r="Y49" i="9"/>
  <c r="AB47" i="9"/>
  <c r="AB6" i="9"/>
  <c r="AA3" i="9"/>
  <c r="AA43" i="9" s="1"/>
  <c r="AA44" i="9"/>
  <c r="AB46" i="9" l="1"/>
  <c r="AB5" i="9"/>
  <c r="W48" i="9"/>
  <c r="X48" i="9"/>
  <c r="W7" i="9"/>
  <c r="Y48" i="9"/>
  <c r="W47" i="9" l="1"/>
  <c r="W6" i="9"/>
  <c r="X47" i="9"/>
  <c r="Y47" i="9"/>
  <c r="AB45" i="9"/>
  <c r="AB4" i="9"/>
  <c r="AB44" i="9" l="1"/>
  <c r="AB3" i="9"/>
  <c r="AB43" i="9" s="1"/>
  <c r="W46" i="9"/>
  <c r="W5" i="9"/>
  <c r="X46" i="9"/>
  <c r="Y46" i="9"/>
  <c r="W45" i="9" l="1"/>
  <c r="X45" i="9"/>
  <c r="W4" i="9"/>
  <c r="Y45" i="9"/>
  <c r="W44" i="9" l="1"/>
  <c r="W3" i="9"/>
  <c r="Y44" i="9"/>
  <c r="X44" i="9"/>
  <c r="W43" i="9" l="1"/>
  <c r="Y43" i="9"/>
  <c r="X43" i="9"/>
</calcChain>
</file>

<file path=xl/sharedStrings.xml><?xml version="1.0" encoding="utf-8"?>
<sst xmlns="http://schemas.openxmlformats.org/spreadsheetml/2006/main" count="326" uniqueCount="44">
  <si>
    <t>Minicompact</t>
  </si>
  <si>
    <t>Subcompact</t>
  </si>
  <si>
    <t>Compact</t>
  </si>
  <si>
    <t>Midsize</t>
  </si>
  <si>
    <t>Large</t>
  </si>
  <si>
    <t>Average</t>
  </si>
  <si>
    <t>Inflation factor: 2008 to 2015</t>
  </si>
  <si>
    <t>Conventional cars (2015$)</t>
  </si>
  <si>
    <t>Conventional trucks (2015$)</t>
  </si>
  <si>
    <t>Conventional class 3-6 (2008$)</t>
  </si>
  <si>
    <t>Single unit conventional class 7&amp;8 (2008$)</t>
  </si>
  <si>
    <t>Sales shares</t>
  </si>
  <si>
    <t>Gasoline trucks</t>
  </si>
  <si>
    <t>Small pickup</t>
  </si>
  <si>
    <t>Large pickup</t>
  </si>
  <si>
    <t>Small van</t>
  </si>
  <si>
    <t>Large van</t>
  </si>
  <si>
    <t>Small utility</t>
  </si>
  <si>
    <t>Large utility</t>
  </si>
  <si>
    <t>Gasoline</t>
  </si>
  <si>
    <t>Diesel</t>
  </si>
  <si>
    <t>PHEV 10</t>
  </si>
  <si>
    <t>PHEV 40</t>
  </si>
  <si>
    <t>FFV</t>
  </si>
  <si>
    <t>CNG</t>
  </si>
  <si>
    <t>EV 100</t>
  </si>
  <si>
    <t>EV 200</t>
  </si>
  <si>
    <t>Diesel HEV</t>
  </si>
  <si>
    <t>Gasoline HEV</t>
  </si>
  <si>
    <t>Fuel Cell</t>
  </si>
  <si>
    <t>Gasoline cars</t>
  </si>
  <si>
    <t>FCV</t>
  </si>
  <si>
    <t>E-85 FFV</t>
  </si>
  <si>
    <t>BEV 100</t>
  </si>
  <si>
    <t>BEV 200</t>
  </si>
  <si>
    <t>Cars</t>
  </si>
  <si>
    <t>Light trucks</t>
  </si>
  <si>
    <t>Conventional</t>
  </si>
  <si>
    <t>Natural Gas</t>
  </si>
  <si>
    <t>EV</t>
  </si>
  <si>
    <t>HEV</t>
  </si>
  <si>
    <t>Class 3-6</t>
  </si>
  <si>
    <t>Class 7&amp;8: Single Unit</t>
  </si>
  <si>
    <t>Class 7&amp;8: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</si>
</sst>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0" fontId="0" fillId="0" borderId="0" xfId="0"/>
    <xf numFmtId="0" fontId="0" fillId="0" borderId="0" xfId="0" applyBorder="1"/>
    <xf numFmtId="43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20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8" fillId="0" borderId="0" xfId="0" applyNumberFormat="1" applyFont="1"/>
    <xf numFmtId="164" fontId="18" fillId="0" borderId="0" xfId="0" applyNumberFormat="1" applyFont="1"/>
    <xf numFmtId="0" fontId="0" fillId="0" borderId="0" xfId="0" applyBorder="1" applyAlignment="1"/>
    <xf numFmtId="2" fontId="0" fillId="0" borderId="0" xfId="0" applyNumberFormat="1"/>
    <xf numFmtId="0" fontId="18" fillId="0" borderId="0" xfId="0" applyNumberFormat="1" applyFont="1" applyBorder="1"/>
    <xf numFmtId="164" fontId="18" fillId="0" borderId="0" xfId="0" applyNumberFormat="1" applyFont="1" applyBorder="1"/>
    <xf numFmtId="2" fontId="0" fillId="0" borderId="0" xfId="1" applyNumberFormat="1" applyFont="1" applyBorder="1"/>
    <xf numFmtId="2" fontId="0" fillId="0" borderId="0" xfId="1" applyNumberFormat="1" applyFont="1"/>
    <xf numFmtId="0" fontId="0" fillId="0" borderId="0" xfId="0" applyFill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8" xfId="0" applyNumberFormat="1" applyBorder="1"/>
    <xf numFmtId="165" fontId="0" fillId="0" borderId="0" xfId="0" applyNumberFormat="1" applyBorder="1"/>
    <xf numFmtId="165" fontId="0" fillId="0" borderId="19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43" fontId="0" fillId="0" borderId="1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43" fontId="0" fillId="0" borderId="18" xfId="0" applyNumberFormat="1" applyBorder="1"/>
    <xf numFmtId="43" fontId="0" fillId="0" borderId="0" xfId="0" applyNumberFormat="1" applyBorder="1"/>
    <xf numFmtId="43" fontId="0" fillId="0" borderId="19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43" fontId="0" fillId="0" borderId="15" xfId="0" applyNumberForma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gh%20Effici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Model Input"/>
      <sheetName val="Model Results"/>
      <sheetName val="Light Vehicle MPG (gge)"/>
      <sheetName val="Hydrogen Results"/>
      <sheetName val="Feedstock Energy Results"/>
      <sheetName val="Fuel Energy Results"/>
      <sheetName val="LDV C &amp; Energy by Vehicle Tech"/>
      <sheetName val="Fuel $ Data"/>
      <sheetName val="Carbon Coefficients"/>
      <sheetName val="Population-GDP data"/>
      <sheetName val="Util Mix"/>
      <sheetName val="Auto-LT data"/>
      <sheetName val="LV VMT Data"/>
      <sheetName val="Upstream Energy Use Rates"/>
      <sheetName val="auto ICE"/>
      <sheetName val="auto EV A"/>
      <sheetName val="auto EV B"/>
      <sheetName val="auto ETOH"/>
      <sheetName val="auto Dsl"/>
      <sheetName val="auto CNG"/>
      <sheetName val="auto SI HEV Gas"/>
      <sheetName val="auto SI HEV E85"/>
      <sheetName val="auto D HEV"/>
      <sheetName val="auto SI PHEV A"/>
      <sheetName val="auto SI PHEV B"/>
      <sheetName val="auto D PHEV"/>
      <sheetName val="auto FCV"/>
      <sheetName val="LT ICE"/>
      <sheetName val="LT EV A"/>
      <sheetName val="LT EV B"/>
      <sheetName val="LT ETOH"/>
      <sheetName val="LT Dsl"/>
      <sheetName val="LT CNG"/>
      <sheetName val="LT SI HEV GAS"/>
      <sheetName val="LT SI HEV E85"/>
      <sheetName val="LT D HEV"/>
      <sheetName val="LT SI PHEV A"/>
      <sheetName val="LT SI PHEV B"/>
      <sheetName val="LT D PHEV"/>
      <sheetName val="LT FCV"/>
      <sheetName val="Lt Veh Energy by Fuel Type"/>
      <sheetName val="Lt Veh Incremental Cost Summary"/>
      <sheetName val="Hvy Trk Data"/>
      <sheetName val="Class 3-6G"/>
      <sheetName val="Class 3-6D"/>
      <sheetName val="Class 3-6 NG"/>
      <sheetName val="Class 3-6 HEV"/>
      <sheetName val="Class 3-6 EV"/>
      <sheetName val="Class 3-6 FCV"/>
      <sheetName val="Class 7&amp;8SU"/>
      <sheetName val="Class 7&amp;8SU NG"/>
      <sheetName val="Class 7&amp;8SU HEV"/>
      <sheetName val="Class 7&amp;8SU EV"/>
      <sheetName val="Class 7&amp;8SU FCV"/>
      <sheetName val="Class 7&amp;8C_Dsl"/>
      <sheetName val="Class 7&amp;8C_NG"/>
      <sheetName val="Class 7&amp;8C_HEV"/>
      <sheetName val="Class 7&amp;8C_EV"/>
      <sheetName val="Class 7&amp;8C_FCV"/>
      <sheetName val="HVY TRK 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4">
          <cell r="D54">
            <v>7069.9663130000008</v>
          </cell>
          <cell r="AT54">
            <v>35.639256000000003</v>
          </cell>
        </row>
        <row r="55">
          <cell r="D55">
            <v>6805.421996</v>
          </cell>
          <cell r="AT55">
            <v>35.838329000000002</v>
          </cell>
        </row>
        <row r="56">
          <cell r="D56">
            <v>7006.2007990000002</v>
          </cell>
          <cell r="AT56">
            <v>36.439526000000001</v>
          </cell>
        </row>
        <row r="57">
          <cell r="D57">
            <v>7053.9813529999992</v>
          </cell>
          <cell r="AT57">
            <v>38.032527999999999</v>
          </cell>
        </row>
        <row r="58">
          <cell r="D58">
            <v>6968.436588999999</v>
          </cell>
          <cell r="AT58">
            <v>38.828178000000001</v>
          </cell>
        </row>
        <row r="59">
          <cell r="D59">
            <v>6958.2851310000005</v>
          </cell>
          <cell r="AT59">
            <v>40.835838000000003</v>
          </cell>
        </row>
        <row r="60">
          <cell r="D60">
            <v>7006.0422889999991</v>
          </cell>
          <cell r="AT60">
            <v>42.827122000000003</v>
          </cell>
        </row>
        <row r="61">
          <cell r="D61">
            <v>6926.8936650000005</v>
          </cell>
          <cell r="AT61">
            <v>44.809441</v>
          </cell>
        </row>
        <row r="62">
          <cell r="D62">
            <v>6864.3134799422805</v>
          </cell>
          <cell r="AT62">
            <v>47.018245999999998</v>
          </cell>
        </row>
        <row r="63">
          <cell r="D63">
            <v>6855.8702137611772</v>
          </cell>
          <cell r="AT63">
            <v>49.305728999999999</v>
          </cell>
        </row>
        <row r="64">
          <cell r="D64">
            <v>6876.026034453007</v>
          </cell>
          <cell r="AT64">
            <v>50.441357000000004</v>
          </cell>
        </row>
        <row r="65">
          <cell r="D65">
            <v>6943.274432000002</v>
          </cell>
          <cell r="AT65">
            <v>52.752808000000002</v>
          </cell>
        </row>
        <row r="66">
          <cell r="D66">
            <v>6986.8546938646041</v>
          </cell>
          <cell r="AT66">
            <v>53.320096220000003</v>
          </cell>
        </row>
        <row r="67">
          <cell r="D67">
            <v>7106.8600132009187</v>
          </cell>
          <cell r="AT67">
            <v>53.887384440000005</v>
          </cell>
        </row>
        <row r="68">
          <cell r="D68">
            <v>7170.1444767377425</v>
          </cell>
          <cell r="AT68">
            <v>54.454672660000007</v>
          </cell>
        </row>
        <row r="69">
          <cell r="D69">
            <v>7185.3180091380009</v>
          </cell>
          <cell r="AT69">
            <v>55.021960880000009</v>
          </cell>
        </row>
        <row r="70">
          <cell r="D70">
            <v>7172.4234810000016</v>
          </cell>
          <cell r="AT70">
            <v>55.589249099999996</v>
          </cell>
        </row>
        <row r="71">
          <cell r="D71">
            <v>7167.7810660374207</v>
          </cell>
          <cell r="AT71">
            <v>55.838199009999997</v>
          </cell>
        </row>
        <row r="72">
          <cell r="D72">
            <v>7194.924780287779</v>
          </cell>
          <cell r="AT72">
            <v>56.087148919999997</v>
          </cell>
        </row>
        <row r="73">
          <cell r="D73">
            <v>7241.7982770476274</v>
          </cell>
          <cell r="AT73">
            <v>56.336098829999997</v>
          </cell>
        </row>
        <row r="74">
          <cell r="D74">
            <v>7311.0136429907025</v>
          </cell>
          <cell r="AT74">
            <v>56.585048739999998</v>
          </cell>
        </row>
        <row r="75">
          <cell r="D75">
            <v>7389.0135503965475</v>
          </cell>
          <cell r="AT75">
            <v>56.833998649999998</v>
          </cell>
        </row>
        <row r="76">
          <cell r="D76">
            <v>7471.511656711763</v>
          </cell>
          <cell r="AT76">
            <v>57.082948559999998</v>
          </cell>
        </row>
        <row r="77">
          <cell r="D77">
            <v>7544.9588267857462</v>
          </cell>
          <cell r="AT77">
            <v>57.331898469999999</v>
          </cell>
        </row>
        <row r="78">
          <cell r="D78">
            <v>7622.5812882161308</v>
          </cell>
          <cell r="AT78">
            <v>57.580848379999999</v>
          </cell>
        </row>
        <row r="79">
          <cell r="D79">
            <v>7697.0153180701409</v>
          </cell>
          <cell r="AT79">
            <v>57.829798289999999</v>
          </cell>
        </row>
        <row r="80">
          <cell r="D80">
            <v>7762.2549649999992</v>
          </cell>
          <cell r="AT80">
            <v>58.078748200000007</v>
          </cell>
        </row>
        <row r="81">
          <cell r="D81">
            <v>7810.9593750293243</v>
          </cell>
          <cell r="AT81">
            <v>58.882123380000003</v>
          </cell>
        </row>
        <row r="82">
          <cell r="D82">
            <v>7862.8141207036397</v>
          </cell>
          <cell r="AT82">
            <v>59.685498559999999</v>
          </cell>
        </row>
        <row r="83">
          <cell r="D83">
            <v>7913.9572990995275</v>
          </cell>
          <cell r="AT83">
            <v>60.488873739999995</v>
          </cell>
        </row>
        <row r="84">
          <cell r="D84">
            <v>7965.0665649394286</v>
          </cell>
          <cell r="AT84">
            <v>61.292248919999992</v>
          </cell>
        </row>
        <row r="85">
          <cell r="D85">
            <v>8014.5878806587907</v>
          </cell>
          <cell r="AT85">
            <v>62.095624099999988</v>
          </cell>
        </row>
        <row r="86">
          <cell r="D86">
            <v>8052.8747415191319</v>
          </cell>
          <cell r="AT86">
            <v>62.898999279999984</v>
          </cell>
        </row>
        <row r="87">
          <cell r="D87">
            <v>8095.1326220901465</v>
          </cell>
          <cell r="AT87">
            <v>63.70237445999998</v>
          </cell>
        </row>
        <row r="88">
          <cell r="D88">
            <v>8137.7720889582224</v>
          </cell>
          <cell r="AT88">
            <v>64.505749639999976</v>
          </cell>
        </row>
        <row r="89">
          <cell r="D89">
            <v>8180.8971412018336</v>
          </cell>
          <cell r="AT89">
            <v>65.30912481999998</v>
          </cell>
        </row>
        <row r="90">
          <cell r="D90">
            <v>8225.6911825740681</v>
          </cell>
          <cell r="AT90">
            <v>66.112499999999997</v>
          </cell>
        </row>
      </sheetData>
      <sheetData sheetId="16">
        <row r="54">
          <cell r="D54">
            <v>25.007653999999999</v>
          </cell>
          <cell r="AT54">
            <v>131.75607299999999</v>
          </cell>
          <cell r="AY54">
            <v>14320.877557503465</v>
          </cell>
        </row>
        <row r="55">
          <cell r="D55">
            <v>20.319884999999999</v>
          </cell>
          <cell r="AT55">
            <v>130.820572</v>
          </cell>
          <cell r="AY55">
            <v>14049.618205567651</v>
          </cell>
        </row>
        <row r="56">
          <cell r="D56">
            <v>13.869583</v>
          </cell>
          <cell r="AT56">
            <v>132.28723099999999</v>
          </cell>
          <cell r="AY56">
            <v>13778.358853631837</v>
          </cell>
        </row>
        <row r="57">
          <cell r="D57">
            <v>13.112667999999999</v>
          </cell>
          <cell r="AT57">
            <v>132.53280599999999</v>
          </cell>
          <cell r="AY57">
            <v>13507.099501696022</v>
          </cell>
        </row>
        <row r="58">
          <cell r="D58">
            <v>16.206947</v>
          </cell>
          <cell r="AT58">
            <v>132.888519</v>
          </cell>
          <cell r="AY58">
            <v>13235.840149760208</v>
          </cell>
        </row>
        <row r="59">
          <cell r="D59">
            <v>11.613523000000001</v>
          </cell>
          <cell r="AT59">
            <v>133.87413000000001</v>
          </cell>
          <cell r="AY59">
            <v>12964.580797824394</v>
          </cell>
        </row>
        <row r="60">
          <cell r="D60">
            <v>11.337429999999999</v>
          </cell>
          <cell r="AT60">
            <v>134.88223300000001</v>
          </cell>
          <cell r="AY60">
            <v>12693.32144588858</v>
          </cell>
        </row>
        <row r="61">
          <cell r="D61">
            <v>12.380176000000001</v>
          </cell>
          <cell r="AT61">
            <v>135.777985</v>
          </cell>
          <cell r="AY61">
            <v>12283.803347721401</v>
          </cell>
        </row>
        <row r="62">
          <cell r="D62">
            <v>14.978044000000001</v>
          </cell>
          <cell r="AT62">
            <v>136.902298</v>
          </cell>
          <cell r="AY62">
            <v>11874.285249554223</v>
          </cell>
        </row>
        <row r="63">
          <cell r="D63">
            <v>17.427379999999999</v>
          </cell>
          <cell r="AT63">
            <v>137.177887</v>
          </cell>
          <cell r="AY63">
            <v>11464.767151387045</v>
          </cell>
        </row>
        <row r="64">
          <cell r="D64">
            <v>20.560406</v>
          </cell>
          <cell r="AT64">
            <v>137.09497099999999</v>
          </cell>
          <cell r="AY64">
            <v>11055.249053219866</v>
          </cell>
        </row>
        <row r="65">
          <cell r="D65">
            <v>24.07329</v>
          </cell>
          <cell r="AT65">
            <v>138.44042173999998</v>
          </cell>
          <cell r="AY65">
            <v>10645.730955052688</v>
          </cell>
        </row>
        <row r="66">
          <cell r="D66">
            <v>30.343033942149489</v>
          </cell>
          <cell r="AT66">
            <v>139.78587247999997</v>
          </cell>
          <cell r="AY66">
            <v>10236.21285688551</v>
          </cell>
        </row>
        <row r="67">
          <cell r="D67">
            <v>37.143834476083242</v>
          </cell>
          <cell r="AT67">
            <v>141.13132321999996</v>
          </cell>
          <cell r="AY67">
            <v>9826.6947587183313</v>
          </cell>
        </row>
        <row r="68">
          <cell r="D68">
            <v>43.867295011204753</v>
          </cell>
          <cell r="AT68">
            <v>142.47677395999995</v>
          </cell>
          <cell r="AY68">
            <v>9417.176660551153</v>
          </cell>
        </row>
        <row r="69">
          <cell r="D69">
            <v>50.424416118489908</v>
          </cell>
          <cell r="AT69">
            <v>143.82222469999994</v>
          </cell>
          <cell r="AY69">
            <v>9007.6585623839746</v>
          </cell>
        </row>
        <row r="70">
          <cell r="D70">
            <v>56.845355999999995</v>
          </cell>
          <cell r="AT70">
            <v>144.01459170000001</v>
          </cell>
          <cell r="AY70">
            <v>8598.1404642167963</v>
          </cell>
        </row>
        <row r="71">
          <cell r="D71">
            <v>60.12420307365332</v>
          </cell>
          <cell r="AT71">
            <v>144.72878352000001</v>
          </cell>
          <cell r="AY71">
            <v>8545.3727098555282</v>
          </cell>
        </row>
        <row r="72">
          <cell r="D72">
            <v>63.689376151462284</v>
          </cell>
          <cell r="AT72">
            <v>145.44297534</v>
          </cell>
          <cell r="AY72">
            <v>8492.6049554942601</v>
          </cell>
        </row>
        <row r="73">
          <cell r="D73">
            <v>67.472922496510677</v>
          </cell>
          <cell r="AT73">
            <v>146.15716716</v>
          </cell>
          <cell r="AY73">
            <v>8439.837201132992</v>
          </cell>
        </row>
        <row r="74">
          <cell r="D74">
            <v>71.528152668858993</v>
          </cell>
          <cell r="AT74">
            <v>146.87135898</v>
          </cell>
          <cell r="AY74">
            <v>8387.069446771724</v>
          </cell>
        </row>
        <row r="75">
          <cell r="D75">
            <v>75.747661338501402</v>
          </cell>
          <cell r="AT75">
            <v>147.58555079999999</v>
          </cell>
          <cell r="AY75">
            <v>8334.3016924104559</v>
          </cell>
        </row>
        <row r="76">
          <cell r="D76">
            <v>80.098171587591665</v>
          </cell>
          <cell r="AT76">
            <v>148.29974261999999</v>
          </cell>
          <cell r="AY76">
            <v>8281.5339380491878</v>
          </cell>
        </row>
        <row r="77">
          <cell r="D77">
            <v>84.434753651225762</v>
          </cell>
          <cell r="AT77">
            <v>149.01393443999999</v>
          </cell>
          <cell r="AY77">
            <v>8228.7661836879197</v>
          </cell>
        </row>
        <row r="78">
          <cell r="D78">
            <v>88.899220033000674</v>
          </cell>
          <cell r="AT78">
            <v>149.72812625999998</v>
          </cell>
          <cell r="AY78">
            <v>8175.9984293266516</v>
          </cell>
        </row>
        <row r="79">
          <cell r="D79">
            <v>93.408467378689792</v>
          </cell>
          <cell r="AT79">
            <v>150.44231807999998</v>
          </cell>
          <cell r="AY79">
            <v>8123.2306749653835</v>
          </cell>
        </row>
        <row r="80">
          <cell r="D80">
            <v>97.882576</v>
          </cell>
          <cell r="AT80">
            <v>151.1565099</v>
          </cell>
          <cell r="AY80">
            <v>8070.4629206041163</v>
          </cell>
        </row>
        <row r="81">
          <cell r="D81">
            <v>101.2130599416454</v>
          </cell>
          <cell r="AT81">
            <v>153.217735035</v>
          </cell>
          <cell r="AY81">
            <v>7840.555378543705</v>
          </cell>
        </row>
        <row r="82">
          <cell r="D82">
            <v>104.62169134834173</v>
          </cell>
          <cell r="AT82">
            <v>155.27896017</v>
          </cell>
          <cell r="AY82">
            <v>7610.6478364832938</v>
          </cell>
        </row>
        <row r="83">
          <cell r="D83">
            <v>108.05907803171975</v>
          </cell>
          <cell r="AT83">
            <v>157.34018530500001</v>
          </cell>
          <cell r="AY83">
            <v>7380.7402944228825</v>
          </cell>
        </row>
        <row r="84">
          <cell r="D84">
            <v>111.53401460263493</v>
          </cell>
          <cell r="AT84">
            <v>159.40141044000001</v>
          </cell>
          <cell r="AY84">
            <v>7150.8327523624712</v>
          </cell>
        </row>
        <row r="85">
          <cell r="D85">
            <v>115.02421143951418</v>
          </cell>
          <cell r="AT85">
            <v>161.46263557500001</v>
          </cell>
          <cell r="AY85">
            <v>6920.9252103020599</v>
          </cell>
        </row>
        <row r="86">
          <cell r="D86">
            <v>118.38623960420669</v>
          </cell>
          <cell r="AT86">
            <v>163.52386071000001</v>
          </cell>
          <cell r="AY86">
            <v>6691.0176682416486</v>
          </cell>
        </row>
        <row r="87">
          <cell r="D87">
            <v>121.83721830094623</v>
          </cell>
          <cell r="AT87">
            <v>165.58508584500001</v>
          </cell>
          <cell r="AY87">
            <v>6461.1101261812373</v>
          </cell>
        </row>
        <row r="88">
          <cell r="D88">
            <v>125.32607406960761</v>
          </cell>
          <cell r="AT88">
            <v>167.64631098000001</v>
          </cell>
          <cell r="AY88">
            <v>6231.202584120826</v>
          </cell>
        </row>
        <row r="89">
          <cell r="D89">
            <v>128.85488730351329</v>
          </cell>
          <cell r="AT89">
            <v>169.70753611500001</v>
          </cell>
          <cell r="AY89">
            <v>6001.2950420604147</v>
          </cell>
        </row>
        <row r="90">
          <cell r="D90">
            <v>132.44326463391994</v>
          </cell>
          <cell r="AT90">
            <v>171.76876125000001</v>
          </cell>
          <cell r="AY90">
            <v>5771.3874999999998</v>
          </cell>
        </row>
      </sheetData>
      <sheetData sheetId="17">
        <row r="54">
          <cell r="D54">
            <v>2.2932999999999999E-2</v>
          </cell>
          <cell r="AT54">
            <v>125.300522</v>
          </cell>
          <cell r="AY54">
            <v>46842.606721163866</v>
          </cell>
        </row>
        <row r="55">
          <cell r="D55">
            <v>2.4850000000000001E-2</v>
          </cell>
          <cell r="AT55">
            <v>125.640991</v>
          </cell>
          <cell r="AY55">
            <v>44337.870124792666</v>
          </cell>
        </row>
        <row r="56">
          <cell r="D56">
            <v>1.3772E-2</v>
          </cell>
          <cell r="AT56">
            <v>125.79753100000001</v>
          </cell>
          <cell r="AY56">
            <v>41833.133528421466</v>
          </cell>
        </row>
        <row r="57">
          <cell r="D57">
            <v>1.6281E-2</v>
          </cell>
          <cell r="AT57">
            <v>127.040604</v>
          </cell>
          <cell r="AY57">
            <v>39328.396932050266</v>
          </cell>
        </row>
        <row r="58">
          <cell r="D58">
            <v>2.9037E-2</v>
          </cell>
          <cell r="AT58">
            <v>130.92996199999999</v>
          </cell>
          <cell r="AY58">
            <v>36823.660335679066</v>
          </cell>
        </row>
        <row r="59">
          <cell r="D59">
            <v>2.7407999999999998E-2</v>
          </cell>
          <cell r="AT59">
            <v>133.16764800000001</v>
          </cell>
          <cell r="AY59">
            <v>34318.923739307866</v>
          </cell>
        </row>
        <row r="60">
          <cell r="D60">
            <v>3.2175000000000002E-2</v>
          </cell>
          <cell r="AT60">
            <v>134.601517</v>
          </cell>
          <cell r="AY60">
            <v>31814.187142936655</v>
          </cell>
        </row>
        <row r="61">
          <cell r="D61">
            <v>4.1457000000000001E-2</v>
          </cell>
          <cell r="AT61">
            <v>136.08526599999999</v>
          </cell>
          <cell r="AY61">
            <v>30509.793459200169</v>
          </cell>
        </row>
        <row r="62">
          <cell r="D62">
            <v>5.9178000000000001E-2</v>
          </cell>
          <cell r="AT62">
            <v>137.90408300000001</v>
          </cell>
          <cell r="AY62">
            <v>29205.399775463684</v>
          </cell>
        </row>
        <row r="63">
          <cell r="D63">
            <v>8.1706000000000001E-2</v>
          </cell>
          <cell r="AT63">
            <v>139.05831900000001</v>
          </cell>
          <cell r="AY63">
            <v>27901.006091727199</v>
          </cell>
        </row>
        <row r="64">
          <cell r="D64">
            <v>0.111322</v>
          </cell>
          <cell r="AT64">
            <v>139.33403000000001</v>
          </cell>
          <cell r="AY64">
            <v>26596.612407990713</v>
          </cell>
        </row>
        <row r="65">
          <cell r="D65">
            <v>0.15684699999999999</v>
          </cell>
          <cell r="AT65">
            <v>140.81984916000002</v>
          </cell>
          <cell r="AY65">
            <v>25292.218724254228</v>
          </cell>
        </row>
        <row r="66">
          <cell r="D66">
            <v>0.23272369676874444</v>
          </cell>
          <cell r="AT66">
            <v>142.30566832000002</v>
          </cell>
          <cell r="AY66">
            <v>23987.825040517742</v>
          </cell>
        </row>
        <row r="67">
          <cell r="D67">
            <v>0.31358364264368671</v>
          </cell>
          <cell r="AT67">
            <v>143.79148748000003</v>
          </cell>
          <cell r="AY67">
            <v>22683.431356781257</v>
          </cell>
        </row>
        <row r="68">
          <cell r="D68">
            <v>0.39462274236953465</v>
          </cell>
          <cell r="AT68">
            <v>145.27730664000003</v>
          </cell>
          <cell r="AY68">
            <v>21379.037673044772</v>
          </cell>
        </row>
        <row r="69">
          <cell r="D69">
            <v>0.47458075297440244</v>
          </cell>
          <cell r="AT69">
            <v>146.76312580000004</v>
          </cell>
          <cell r="AY69">
            <v>20074.643989308286</v>
          </cell>
        </row>
        <row r="70">
          <cell r="D70">
            <v>0.55342899999999995</v>
          </cell>
          <cell r="AT70">
            <v>148.23053279999999</v>
          </cell>
          <cell r="AY70">
            <v>18770.250305571804</v>
          </cell>
        </row>
        <row r="71">
          <cell r="D71">
            <v>0.5887336668505726</v>
          </cell>
          <cell r="AT71">
            <v>148.94516751</v>
          </cell>
          <cell r="AY71">
            <v>18675.465354420416</v>
          </cell>
        </row>
        <row r="72">
          <cell r="D72">
            <v>0.62686101675932837</v>
          </cell>
          <cell r="AT72">
            <v>149.65980222000002</v>
          </cell>
          <cell r="AY72">
            <v>18580.680403269027</v>
          </cell>
        </row>
        <row r="73">
          <cell r="D73">
            <v>0.66717764220371356</v>
          </cell>
          <cell r="AT73">
            <v>150.37443693000003</v>
          </cell>
          <cell r="AY73">
            <v>18485.895452117638</v>
          </cell>
        </row>
        <row r="74">
          <cell r="D74">
            <v>0.71023582747936731</v>
          </cell>
          <cell r="AT74">
            <v>151.08907164000004</v>
          </cell>
          <cell r="AY74">
            <v>18391.11050096625</v>
          </cell>
        </row>
        <row r="75">
          <cell r="D75">
            <v>0.75498995189548423</v>
          </cell>
          <cell r="AT75">
            <v>151.80370635000006</v>
          </cell>
          <cell r="AY75">
            <v>18296.325549814861</v>
          </cell>
        </row>
        <row r="76">
          <cell r="D76">
            <v>0.80111675030905916</v>
          </cell>
          <cell r="AT76">
            <v>152.51834106000007</v>
          </cell>
          <cell r="AY76">
            <v>18201.540598663472</v>
          </cell>
        </row>
        <row r="77">
          <cell r="D77">
            <v>0.84716692469375321</v>
          </cell>
          <cell r="AT77">
            <v>153.23297577000008</v>
          </cell>
          <cell r="AY77">
            <v>18106.755647512084</v>
          </cell>
        </row>
        <row r="78">
          <cell r="D78">
            <v>0.89455885502407151</v>
          </cell>
          <cell r="AT78">
            <v>153.94761048000009</v>
          </cell>
          <cell r="AY78">
            <v>18011.970696360695</v>
          </cell>
        </row>
        <row r="79">
          <cell r="D79">
            <v>0.94245822935219636</v>
          </cell>
          <cell r="AT79">
            <v>154.66224519000011</v>
          </cell>
          <cell r="AY79">
            <v>17917.185745209306</v>
          </cell>
        </row>
        <row r="80">
          <cell r="D80">
            <v>0.99005399999999999</v>
          </cell>
          <cell r="AT80">
            <v>155.37687990000001</v>
          </cell>
          <cell r="AY80">
            <v>17822.40079405791</v>
          </cell>
        </row>
        <row r="81">
          <cell r="D81">
            <v>1.0202227942768383</v>
          </cell>
          <cell r="AT81">
            <v>157.495655535</v>
          </cell>
          <cell r="AY81">
            <v>16963.582714652119</v>
          </cell>
        </row>
        <row r="82">
          <cell r="D82">
            <v>1.0511322652709238</v>
          </cell>
          <cell r="AT82">
            <v>159.61443116999999</v>
          </cell>
          <cell r="AY82">
            <v>16104.764635246327</v>
          </cell>
        </row>
        <row r="83">
          <cell r="D83">
            <v>1.0822837232257956</v>
          </cell>
          <cell r="AT83">
            <v>161.73320680499998</v>
          </cell>
          <cell r="AY83">
            <v>15245.946555840535</v>
          </cell>
        </row>
        <row r="84">
          <cell r="D84">
            <v>1.1137658001572937</v>
          </cell>
          <cell r="AT84">
            <v>163.85198243999997</v>
          </cell>
          <cell r="AY84">
            <v>14387.128476434744</v>
          </cell>
        </row>
        <row r="85">
          <cell r="D85">
            <v>1.1453565309953606</v>
          </cell>
          <cell r="AT85">
            <v>165.97075807499996</v>
          </cell>
          <cell r="AY85">
            <v>13528.310397028952</v>
          </cell>
        </row>
        <row r="86">
          <cell r="D86">
            <v>1.1756333897697091</v>
          </cell>
          <cell r="AT86">
            <v>168.08953370999996</v>
          </cell>
          <cell r="AY86">
            <v>12669.49231762316</v>
          </cell>
        </row>
        <row r="87">
          <cell r="D87">
            <v>1.2067596069209328</v>
          </cell>
          <cell r="AT87">
            <v>170.20830934499995</v>
          </cell>
          <cell r="AY87">
            <v>11810.674238217369</v>
          </cell>
        </row>
        <row r="88">
          <cell r="D88">
            <v>1.2382261146612015</v>
          </cell>
          <cell r="AT88">
            <v>172.32708497999994</v>
          </cell>
          <cell r="AY88">
            <v>10951.856158811577</v>
          </cell>
        </row>
        <row r="89">
          <cell r="D89">
            <v>1.2700529596386469</v>
          </cell>
          <cell r="AT89">
            <v>174.44586061499993</v>
          </cell>
          <cell r="AY89">
            <v>10093.038079405786</v>
          </cell>
        </row>
        <row r="90">
          <cell r="D90">
            <v>1.3024323909228004</v>
          </cell>
          <cell r="AT90">
            <v>176.56463625000001</v>
          </cell>
          <cell r="AY90">
            <v>9234.2199999999975</v>
          </cell>
        </row>
      </sheetData>
      <sheetData sheetId="18">
        <row r="54">
          <cell r="D54">
            <v>352.56484999999998</v>
          </cell>
          <cell r="AT54">
            <v>35.804321000000002</v>
          </cell>
          <cell r="AY54">
            <v>52.954929413801921</v>
          </cell>
        </row>
        <row r="55">
          <cell r="D55">
            <v>341.26297</v>
          </cell>
          <cell r="AT55">
            <v>35.975662</v>
          </cell>
          <cell r="AY55">
            <v>123.90753676725245</v>
          </cell>
        </row>
        <row r="56">
          <cell r="D56">
            <v>350.94006300000001</v>
          </cell>
          <cell r="AT56">
            <v>36.573321999999997</v>
          </cell>
          <cell r="AY56">
            <v>194.86014412070298</v>
          </cell>
        </row>
        <row r="57">
          <cell r="D57">
            <v>354.40454099999999</v>
          </cell>
          <cell r="AT57">
            <v>38.233123999999997</v>
          </cell>
          <cell r="AY57">
            <v>265.81275147415352</v>
          </cell>
        </row>
        <row r="58">
          <cell r="D58">
            <v>350.39694200000002</v>
          </cell>
          <cell r="AT58">
            <v>39.019978000000002</v>
          </cell>
          <cell r="AY58">
            <v>336.76535882760402</v>
          </cell>
        </row>
        <row r="59">
          <cell r="D59">
            <v>350.44937099999999</v>
          </cell>
          <cell r="AT59">
            <v>41.153435000000002</v>
          </cell>
          <cell r="AY59">
            <v>407.71796618105452</v>
          </cell>
        </row>
        <row r="60">
          <cell r="D60">
            <v>353.11788899999999</v>
          </cell>
          <cell r="AT60">
            <v>43.211829999999999</v>
          </cell>
          <cell r="AY60">
            <v>478.67057353450508</v>
          </cell>
        </row>
        <row r="61">
          <cell r="D61">
            <v>349.566711</v>
          </cell>
          <cell r="AT61">
            <v>45.239139999999999</v>
          </cell>
          <cell r="AY61">
            <v>623.86245076802459</v>
          </cell>
        </row>
        <row r="62">
          <cell r="D62">
            <v>349.90550005772121</v>
          </cell>
          <cell r="AT62">
            <v>47.495693000000003</v>
          </cell>
          <cell r="AY62">
            <v>769.05432800154404</v>
          </cell>
        </row>
        <row r="63">
          <cell r="D63">
            <v>350.45986523882311</v>
          </cell>
          <cell r="AT63">
            <v>49.832324999999997</v>
          </cell>
          <cell r="AY63">
            <v>914.2462052350636</v>
          </cell>
        </row>
        <row r="64">
          <cell r="D64">
            <v>351.03949254699307</v>
          </cell>
          <cell r="AT64">
            <v>50.984473999999999</v>
          </cell>
          <cell r="AY64">
            <v>1059.4380824685832</v>
          </cell>
        </row>
        <row r="65">
          <cell r="D65">
            <v>350.93902600000001</v>
          </cell>
          <cell r="AT65">
            <v>53.450690999999999</v>
          </cell>
          <cell r="AY65">
            <v>1204.6299597021027</v>
          </cell>
        </row>
        <row r="66">
          <cell r="D66">
            <v>352.98376157946075</v>
          </cell>
          <cell r="AT66">
            <v>54.031042589999998</v>
          </cell>
          <cell r="AY66">
            <v>1349.8218369356223</v>
          </cell>
        </row>
        <row r="67">
          <cell r="D67">
            <v>358.8844352745686</v>
          </cell>
          <cell r="AT67">
            <v>54.611394179999998</v>
          </cell>
          <cell r="AY67">
            <v>1495.0137141691418</v>
          </cell>
        </row>
        <row r="68">
          <cell r="D68">
            <v>361.91514441321999</v>
          </cell>
          <cell r="AT68">
            <v>55.191745769999997</v>
          </cell>
          <cell r="AY68">
            <v>1640.2055914026614</v>
          </cell>
        </row>
        <row r="69">
          <cell r="D69">
            <v>362.51413529859474</v>
          </cell>
          <cell r="AT69">
            <v>55.772097359999997</v>
          </cell>
          <cell r="AY69">
            <v>1785.397468636181</v>
          </cell>
        </row>
        <row r="70">
          <cell r="D70">
            <v>361.69546499999996</v>
          </cell>
          <cell r="AT70">
            <v>56.35244895000001</v>
          </cell>
          <cell r="AY70">
            <v>1930.5893458697001</v>
          </cell>
        </row>
        <row r="71">
          <cell r="D71">
            <v>361.40532438090003</v>
          </cell>
          <cell r="AT71">
            <v>56.60790711500001</v>
          </cell>
          <cell r="AY71">
            <v>1932.1979858152345</v>
          </cell>
        </row>
        <row r="72">
          <cell r="D72">
            <v>362.7175332237336</v>
          </cell>
          <cell r="AT72">
            <v>56.863365280000011</v>
          </cell>
          <cell r="AY72">
            <v>1933.8066257607688</v>
          </cell>
        </row>
        <row r="73">
          <cell r="D73">
            <v>365.02364011311045</v>
          </cell>
          <cell r="AT73">
            <v>57.118823445000011</v>
          </cell>
          <cell r="AY73">
            <v>1935.4152657063032</v>
          </cell>
        </row>
        <row r="74">
          <cell r="D74">
            <v>368.45481795366914</v>
          </cell>
          <cell r="AT74">
            <v>57.374281610000011</v>
          </cell>
          <cell r="AY74">
            <v>1937.0239056518376</v>
          </cell>
        </row>
        <row r="75">
          <cell r="D75">
            <v>372.3273885878815</v>
          </cell>
          <cell r="AT75">
            <v>57.629739775000012</v>
          </cell>
          <cell r="AY75">
            <v>1938.632545597372</v>
          </cell>
        </row>
        <row r="76">
          <cell r="D76">
            <v>376.42518590882031</v>
          </cell>
          <cell r="AT76">
            <v>57.885197940000012</v>
          </cell>
          <cell r="AY76">
            <v>1940.2411855429064</v>
          </cell>
        </row>
        <row r="77">
          <cell r="D77">
            <v>380.06558011030671</v>
          </cell>
          <cell r="AT77">
            <v>58.140656105000012</v>
          </cell>
          <cell r="AY77">
            <v>1941.8498254884407</v>
          </cell>
        </row>
        <row r="78">
          <cell r="D78">
            <v>383.91492664433474</v>
          </cell>
          <cell r="AT78">
            <v>58.396114270000012</v>
          </cell>
          <cell r="AY78">
            <v>1943.4584654339751</v>
          </cell>
        </row>
        <row r="79">
          <cell r="D79">
            <v>387.6023011822607</v>
          </cell>
          <cell r="AT79">
            <v>58.651572435000013</v>
          </cell>
          <cell r="AY79">
            <v>1945.0671053795095</v>
          </cell>
        </row>
        <row r="80">
          <cell r="D80">
            <v>390.825378</v>
          </cell>
          <cell r="AT80">
            <v>58.907030599999999</v>
          </cell>
          <cell r="AY80">
            <v>1946.6757453250432</v>
          </cell>
        </row>
        <row r="81">
          <cell r="D81">
            <v>393.44696039028065</v>
          </cell>
          <cell r="AT81">
            <v>59.721327539999997</v>
          </cell>
          <cell r="AY81">
            <v>1659.6659707925387</v>
          </cell>
        </row>
        <row r="82">
          <cell r="D82">
            <v>396.22955577673775</v>
          </cell>
          <cell r="AT82">
            <v>60.535624479999996</v>
          </cell>
          <cell r="AY82">
            <v>1372.6561962600344</v>
          </cell>
        </row>
        <row r="83">
          <cell r="D83">
            <v>398.97867619326024</v>
          </cell>
          <cell r="AT83">
            <v>61.349921419999994</v>
          </cell>
          <cell r="AY83">
            <v>1085.6464217275302</v>
          </cell>
        </row>
        <row r="84">
          <cell r="D84">
            <v>401.72845673626705</v>
          </cell>
          <cell r="AT84">
            <v>62.164218359999992</v>
          </cell>
          <cell r="AY84">
            <v>798.63664719502583</v>
          </cell>
        </row>
        <row r="85">
          <cell r="D85">
            <v>404.40048455317094</v>
          </cell>
          <cell r="AT85">
            <v>62.978515299999991</v>
          </cell>
          <cell r="AY85">
            <v>511.62687266252146</v>
          </cell>
        </row>
        <row r="86">
          <cell r="D86">
            <v>406.50770512063468</v>
          </cell>
          <cell r="AT86">
            <v>63.792812239999989</v>
          </cell>
          <cell r="AY86">
            <v>224.6170981300171</v>
          </cell>
        </row>
        <row r="87">
          <cell r="D87">
            <v>408.81728800205804</v>
          </cell>
          <cell r="AT87">
            <v>64.607109179999995</v>
          </cell>
          <cell r="AY87">
            <v>-62.392676402487268</v>
          </cell>
        </row>
        <row r="88">
          <cell r="D88">
            <v>411.14814491153055</v>
          </cell>
          <cell r="AT88">
            <v>65.42140612</v>
          </cell>
          <cell r="AY88">
            <v>-349.40245093499163</v>
          </cell>
        </row>
        <row r="89">
          <cell r="D89">
            <v>413.50556008549773</v>
          </cell>
          <cell r="AT89">
            <v>66.235703060000006</v>
          </cell>
          <cell r="AY89">
            <v>-636.412225467496</v>
          </cell>
        </row>
        <row r="90">
          <cell r="D90">
            <v>415.9494092692554</v>
          </cell>
          <cell r="AT90">
            <v>67.05</v>
          </cell>
          <cell r="AY90">
            <v>-923.42200000000082</v>
          </cell>
        </row>
      </sheetData>
      <sheetData sheetId="19">
        <row r="54">
          <cell r="D54">
            <v>216.563492</v>
          </cell>
          <cell r="AT54">
            <v>44.495475999999996</v>
          </cell>
          <cell r="AY54">
            <v>1444.4064191079374</v>
          </cell>
        </row>
        <row r="55">
          <cell r="D55">
            <v>194.28128100000001</v>
          </cell>
          <cell r="AT55">
            <v>44.464191</v>
          </cell>
          <cell r="AY55">
            <v>1459.2247738849214</v>
          </cell>
        </row>
        <row r="56">
          <cell r="D56">
            <v>204.728195</v>
          </cell>
          <cell r="AT56">
            <v>45.041649</v>
          </cell>
          <cell r="AY56">
            <v>1474.0431286619055</v>
          </cell>
        </row>
        <row r="57">
          <cell r="D57">
            <v>253.682312</v>
          </cell>
          <cell r="AT57">
            <v>45.991100000000003</v>
          </cell>
          <cell r="AY57">
            <v>1488.8614834388895</v>
          </cell>
        </row>
        <row r="58">
          <cell r="D58">
            <v>290.90194700000001</v>
          </cell>
          <cell r="AT58">
            <v>46.394615000000002</v>
          </cell>
          <cell r="AY58">
            <v>1503.6798382158736</v>
          </cell>
        </row>
        <row r="59">
          <cell r="D59">
            <v>310.17297400000001</v>
          </cell>
          <cell r="AT59">
            <v>47.321418999999999</v>
          </cell>
          <cell r="AY59">
            <v>1518.4981929928576</v>
          </cell>
        </row>
        <row r="60">
          <cell r="D60">
            <v>337.21603399999998</v>
          </cell>
          <cell r="AT60">
            <v>48.529578999999998</v>
          </cell>
          <cell r="AY60">
            <v>1533.3165477698417</v>
          </cell>
        </row>
        <row r="61">
          <cell r="D61">
            <v>369.009705</v>
          </cell>
          <cell r="AT61">
            <v>49.957568999999999</v>
          </cell>
          <cell r="AY61">
            <v>1594.4795047419241</v>
          </cell>
        </row>
        <row r="62">
          <cell r="D62">
            <v>412.885132</v>
          </cell>
          <cell r="AT62">
            <v>51.463183999999998</v>
          </cell>
          <cell r="AY62">
            <v>1655.6424617140065</v>
          </cell>
        </row>
        <row r="63">
          <cell r="D63">
            <v>463.85769699999997</v>
          </cell>
          <cell r="AT63">
            <v>53.191218999999997</v>
          </cell>
          <cell r="AY63">
            <v>1716.8054186860888</v>
          </cell>
        </row>
        <row r="64">
          <cell r="D64">
            <v>507.87640400000004</v>
          </cell>
          <cell r="AT64">
            <v>54.021393000000003</v>
          </cell>
          <cell r="AY64">
            <v>1777.9683756581712</v>
          </cell>
        </row>
        <row r="65">
          <cell r="D65">
            <v>565.264771</v>
          </cell>
          <cell r="AT65">
            <v>55.689006999999997</v>
          </cell>
          <cell r="AY65">
            <v>1839.1313326302536</v>
          </cell>
        </row>
        <row r="66">
          <cell r="D66">
            <v>571.09949213675304</v>
          </cell>
          <cell r="AT66">
            <v>56.261404519999999</v>
          </cell>
          <cell r="AY66">
            <v>1900.294289602336</v>
          </cell>
        </row>
        <row r="67">
          <cell r="D67">
            <v>583.25556249943088</v>
          </cell>
          <cell r="AT67">
            <v>56.833802040000002</v>
          </cell>
          <cell r="AY67">
            <v>1961.4572465744184</v>
          </cell>
        </row>
        <row r="68">
          <cell r="D68">
            <v>590.83847751474377</v>
          </cell>
          <cell r="AT68">
            <v>57.406199560000005</v>
          </cell>
          <cell r="AY68">
            <v>2022.6202035465008</v>
          </cell>
        </row>
        <row r="69">
          <cell r="D69">
            <v>594.50476777350241</v>
          </cell>
          <cell r="AT69">
            <v>57.978597080000007</v>
          </cell>
          <cell r="AY69">
            <v>2083.7831605185829</v>
          </cell>
        </row>
        <row r="70">
          <cell r="D70">
            <v>595.87145999999984</v>
          </cell>
          <cell r="AT70">
            <v>58.550994600000003</v>
          </cell>
          <cell r="AY70">
            <v>2144.9461174906651</v>
          </cell>
        </row>
        <row r="71">
          <cell r="D71">
            <v>593.49381853107172</v>
          </cell>
          <cell r="AT71">
            <v>58.813261670000003</v>
          </cell>
          <cell r="AY71">
            <v>2147.1196834142934</v>
          </cell>
        </row>
        <row r="72">
          <cell r="D72">
            <v>593.73624002971337</v>
          </cell>
          <cell r="AT72">
            <v>59.075528740000003</v>
          </cell>
          <cell r="AY72">
            <v>2149.2932493379217</v>
          </cell>
        </row>
        <row r="73">
          <cell r="D73">
            <v>595.58052422968694</v>
          </cell>
          <cell r="AT73">
            <v>59.337795810000003</v>
          </cell>
          <cell r="AY73">
            <v>2151.46681526155</v>
          </cell>
        </row>
        <row r="74">
          <cell r="D74">
            <v>599.22408805615112</v>
          </cell>
          <cell r="AT74">
            <v>59.600062880000003</v>
          </cell>
          <cell r="AY74">
            <v>2153.6403811851783</v>
          </cell>
        </row>
        <row r="75">
          <cell r="D75">
            <v>603.54058785497409</v>
          </cell>
          <cell r="AT75">
            <v>59.862329950000003</v>
          </cell>
          <cell r="AY75">
            <v>2155.8139471088066</v>
          </cell>
        </row>
        <row r="76">
          <cell r="D76">
            <v>608.17350499853876</v>
          </cell>
          <cell r="AT76">
            <v>60.124597020000003</v>
          </cell>
          <cell r="AY76">
            <v>2157.9875130324349</v>
          </cell>
        </row>
        <row r="77">
          <cell r="D77">
            <v>612.01975925577278</v>
          </cell>
          <cell r="AT77">
            <v>60.386864090000003</v>
          </cell>
          <cell r="AY77">
            <v>2160.1610789560632</v>
          </cell>
        </row>
        <row r="78">
          <cell r="D78">
            <v>616.15593956448322</v>
          </cell>
          <cell r="AT78">
            <v>60.649131160000003</v>
          </cell>
          <cell r="AY78">
            <v>2162.3346448796915</v>
          </cell>
        </row>
        <row r="79">
          <cell r="D79">
            <v>619.98514598045404</v>
          </cell>
          <cell r="AT79">
            <v>60.911398230000003</v>
          </cell>
          <cell r="AY79">
            <v>2164.5082108033198</v>
          </cell>
        </row>
        <row r="80">
          <cell r="D80">
            <v>623.02783199999999</v>
          </cell>
          <cell r="AT80">
            <v>61.173665300000017</v>
          </cell>
          <cell r="AY80">
            <v>2166.6817767269476</v>
          </cell>
        </row>
        <row r="81">
          <cell r="D81">
            <v>623.38542360816541</v>
          </cell>
          <cell r="AT81">
            <v>62.020048770000017</v>
          </cell>
          <cell r="AY81">
            <v>1926.9280490542528</v>
          </cell>
        </row>
        <row r="82">
          <cell r="D82">
            <v>623.94563658407253</v>
          </cell>
          <cell r="AT82">
            <v>62.866432240000016</v>
          </cell>
          <cell r="AY82">
            <v>1687.174321381558</v>
          </cell>
        </row>
        <row r="83">
          <cell r="D83">
            <v>624.39940657327168</v>
          </cell>
          <cell r="AT83">
            <v>63.712815710000015</v>
          </cell>
          <cell r="AY83">
            <v>1447.4205937088632</v>
          </cell>
        </row>
        <row r="84">
          <cell r="D84">
            <v>624.80079868629184</v>
          </cell>
          <cell r="AT84">
            <v>64.559199180000007</v>
          </cell>
          <cell r="AY84">
            <v>1207.6668660361684</v>
          </cell>
        </row>
        <row r="85">
          <cell r="D85">
            <v>625.02860126221105</v>
          </cell>
          <cell r="AT85">
            <v>65.405582649999999</v>
          </cell>
          <cell r="AY85">
            <v>967.91313836347354</v>
          </cell>
        </row>
        <row r="86">
          <cell r="D86">
            <v>624.33703464737107</v>
          </cell>
          <cell r="AT86">
            <v>66.251966119999992</v>
          </cell>
          <cell r="AY86">
            <v>728.15941069077871</v>
          </cell>
        </row>
        <row r="87">
          <cell r="D87">
            <v>623.91336674681145</v>
          </cell>
          <cell r="AT87">
            <v>67.098349589999984</v>
          </cell>
          <cell r="AY87">
            <v>488.40568301808395</v>
          </cell>
        </row>
        <row r="88">
          <cell r="D88">
            <v>623.47709332648185</v>
          </cell>
          <cell r="AT88">
            <v>67.944733059999976</v>
          </cell>
          <cell r="AY88">
            <v>248.65195534538918</v>
          </cell>
        </row>
        <row r="89">
          <cell r="D89">
            <v>623.0355563258338</v>
          </cell>
          <cell r="AT89">
            <v>68.791116529999968</v>
          </cell>
          <cell r="AY89">
            <v>8.8982276726944178</v>
          </cell>
        </row>
        <row r="90">
          <cell r="D90">
            <v>622.67761604658415</v>
          </cell>
          <cell r="AT90">
            <v>69.637500000000003</v>
          </cell>
          <cell r="AY90">
            <v>-230.85550000000021</v>
          </cell>
        </row>
      </sheetData>
      <sheetData sheetId="20">
        <row r="54">
          <cell r="D54">
            <v>15.894162000000001</v>
          </cell>
          <cell r="AT54">
            <v>34.622699943743569</v>
          </cell>
          <cell r="AY54">
            <v>4842.7413364204449</v>
          </cell>
        </row>
        <row r="55">
          <cell r="D55">
            <v>15.030951</v>
          </cell>
          <cell r="AT55">
            <v>34.975041912087789</v>
          </cell>
          <cell r="AY55">
            <v>5136.0495948441721</v>
          </cell>
        </row>
        <row r="56">
          <cell r="D56">
            <v>14.624746999999999</v>
          </cell>
          <cell r="AT56">
            <v>35.493553785150318</v>
          </cell>
          <cell r="AY56">
            <v>5429.3578532678994</v>
          </cell>
        </row>
        <row r="57">
          <cell r="D57">
            <v>15.178121999999998</v>
          </cell>
          <cell r="AT57">
            <v>37.41945236532284</v>
          </cell>
          <cell r="AY57">
            <v>5722.6661116916266</v>
          </cell>
        </row>
        <row r="58">
          <cell r="D58">
            <v>15.219221000000001</v>
          </cell>
          <cell r="AT58">
            <v>38.087551327987157</v>
          </cell>
          <cell r="AY58">
            <v>6015.9743701153538</v>
          </cell>
        </row>
        <row r="59">
          <cell r="D59">
            <v>15.115855</v>
          </cell>
          <cell r="AT59">
            <v>41.074063625358498</v>
          </cell>
          <cell r="AY59">
            <v>6309.2826285390811</v>
          </cell>
        </row>
        <row r="60">
          <cell r="D60">
            <v>15.351806</v>
          </cell>
          <cell r="AT60">
            <v>43.231690098905212</v>
          </cell>
          <cell r="AY60">
            <v>6602.5908869628065</v>
          </cell>
        </row>
        <row r="61">
          <cell r="D61">
            <v>15.328583999999999</v>
          </cell>
          <cell r="AT61">
            <v>45.289114939287018</v>
          </cell>
          <cell r="AY61">
            <v>6758.2958556004432</v>
          </cell>
        </row>
        <row r="62">
          <cell r="D62">
            <v>15.421730999999999</v>
          </cell>
          <cell r="AT62">
            <v>47.590920778397916</v>
          </cell>
          <cell r="AY62">
            <v>6914.00082423808</v>
          </cell>
        </row>
        <row r="63">
          <cell r="D63">
            <v>15.617346999999999</v>
          </cell>
          <cell r="AT63">
            <v>50.048500940082199</v>
          </cell>
          <cell r="AY63">
            <v>7069.7057928757167</v>
          </cell>
        </row>
        <row r="64">
          <cell r="D64">
            <v>15.861879</v>
          </cell>
          <cell r="AT64">
            <v>51.114157137421174</v>
          </cell>
          <cell r="AY64">
            <v>7225.4107615133535</v>
          </cell>
        </row>
        <row r="65">
          <cell r="D65">
            <v>16.240516</v>
          </cell>
          <cell r="AT65">
            <v>54.205145822293751</v>
          </cell>
          <cell r="AY65">
            <v>7381.1157301509902</v>
          </cell>
        </row>
        <row r="66">
          <cell r="D66">
            <v>16.473333412682454</v>
          </cell>
          <cell r="AT66">
            <v>54.816015533416241</v>
          </cell>
          <cell r="AY66">
            <v>7536.8206987886269</v>
          </cell>
        </row>
        <row r="67">
          <cell r="D67">
            <v>16.890602842898272</v>
          </cell>
          <cell r="AT67">
            <v>55.426885244538731</v>
          </cell>
          <cell r="AY67">
            <v>7692.5256674262637</v>
          </cell>
        </row>
        <row r="68">
          <cell r="D68">
            <v>17.177752895690933</v>
          </cell>
          <cell r="AT68">
            <v>56.037754955661221</v>
          </cell>
          <cell r="AY68">
            <v>7848.2306360639004</v>
          </cell>
        </row>
        <row r="69">
          <cell r="D69">
            <v>17.352380121468926</v>
          </cell>
          <cell r="AT69">
            <v>56.648624666783711</v>
          </cell>
          <cell r="AY69">
            <v>8003.9356047015372</v>
          </cell>
        </row>
        <row r="70">
          <cell r="D70">
            <v>17.460523999999999</v>
          </cell>
          <cell r="AT70">
            <v>57.259494377906208</v>
          </cell>
          <cell r="AY70">
            <v>8159.6405733391766</v>
          </cell>
        </row>
        <row r="71">
          <cell r="D71">
            <v>17.559712179418611</v>
          </cell>
          <cell r="AT71">
            <v>57.523951952780223</v>
          </cell>
          <cell r="AY71">
            <v>8161.8833951272536</v>
          </cell>
        </row>
        <row r="72">
          <cell r="D72">
            <v>17.737426865979128</v>
          </cell>
          <cell r="AT72">
            <v>57.788409527654238</v>
          </cell>
          <cell r="AY72">
            <v>8164.1262169153306</v>
          </cell>
        </row>
        <row r="73">
          <cell r="D73">
            <v>17.965237877477971</v>
          </cell>
          <cell r="AT73">
            <v>58.052867102528253</v>
          </cell>
          <cell r="AY73">
            <v>8166.3690387034076</v>
          </cell>
        </row>
        <row r="74">
          <cell r="D74">
            <v>18.250590702421803</v>
          </cell>
          <cell r="AT74">
            <v>58.317324677402269</v>
          </cell>
          <cell r="AY74">
            <v>8168.6118604914845</v>
          </cell>
        </row>
        <row r="75">
          <cell r="D75">
            <v>18.560482888754954</v>
          </cell>
          <cell r="AT75">
            <v>58.581782252276284</v>
          </cell>
          <cell r="AY75">
            <v>8170.8546822795615</v>
          </cell>
        </row>
        <row r="76">
          <cell r="D76">
            <v>18.884502927618509</v>
          </cell>
          <cell r="AT76">
            <v>58.846239827150299</v>
          </cell>
          <cell r="AY76">
            <v>8173.0975040676385</v>
          </cell>
        </row>
        <row r="77">
          <cell r="D77">
            <v>19.188415691441936</v>
          </cell>
          <cell r="AT77">
            <v>59.110697402024314</v>
          </cell>
          <cell r="AY77">
            <v>8175.3403258557155</v>
          </cell>
        </row>
        <row r="78">
          <cell r="D78">
            <v>19.505651626606149</v>
          </cell>
          <cell r="AT78">
            <v>59.37515497689833</v>
          </cell>
          <cell r="AY78">
            <v>8177.5831476437925</v>
          </cell>
        </row>
        <row r="79">
          <cell r="D79">
            <v>19.817460018698437</v>
          </cell>
          <cell r="AT79">
            <v>59.639612551772345</v>
          </cell>
          <cell r="AY79">
            <v>8179.8259694318695</v>
          </cell>
        </row>
        <row r="80">
          <cell r="D80">
            <v>20.108143000000002</v>
          </cell>
          <cell r="AT80">
            <v>59.904070126646367</v>
          </cell>
          <cell r="AY80">
            <v>8182.0687912199428</v>
          </cell>
        </row>
        <row r="81">
          <cell r="D81">
            <v>20.342943585701903</v>
          </cell>
          <cell r="AT81">
            <v>60.720943810191542</v>
          </cell>
          <cell r="AY81">
            <v>7825.5729120979486</v>
          </cell>
        </row>
        <row r="82">
          <cell r="D82">
            <v>20.58744168752704</v>
          </cell>
          <cell r="AT82">
            <v>61.537817493736718</v>
          </cell>
          <cell r="AY82">
            <v>7469.0770329759544</v>
          </cell>
        </row>
        <row r="83">
          <cell r="D83">
            <v>20.831605307683599</v>
          </cell>
          <cell r="AT83">
            <v>62.354691177281893</v>
          </cell>
          <cell r="AY83">
            <v>7112.5811538539601</v>
          </cell>
        </row>
        <row r="84">
          <cell r="D84">
            <v>21.0771998841802</v>
          </cell>
          <cell r="AT84">
            <v>63.171564860827068</v>
          </cell>
          <cell r="AY84">
            <v>6756.0852747319659</v>
          </cell>
        </row>
        <row r="85">
          <cell r="D85">
            <v>21.320091975276121</v>
          </cell>
          <cell r="AT85">
            <v>63.988438544372244</v>
          </cell>
          <cell r="AY85">
            <v>6399.5893956099717</v>
          </cell>
        </row>
        <row r="86">
          <cell r="D86">
            <v>21.534421018818612</v>
          </cell>
          <cell r="AT86">
            <v>64.805312227917426</v>
          </cell>
          <cell r="AY86">
            <v>6043.0935164879775</v>
          </cell>
        </row>
        <row r="87">
          <cell r="D87">
            <v>21.760591726662483</v>
          </cell>
          <cell r="AT87">
            <v>65.622185911462608</v>
          </cell>
          <cell r="AY87">
            <v>5686.5976373659832</v>
          </cell>
        </row>
        <row r="88">
          <cell r="D88">
            <v>21.989073288423764</v>
          </cell>
          <cell r="AT88">
            <v>66.439059595007791</v>
          </cell>
          <cell r="AY88">
            <v>5330.101758243989</v>
          </cell>
        </row>
        <row r="89">
          <cell r="D89">
            <v>22.220165866354886</v>
          </cell>
          <cell r="AT89">
            <v>67.255933278552973</v>
          </cell>
          <cell r="AY89">
            <v>4973.6058791219948</v>
          </cell>
        </row>
        <row r="90">
          <cell r="D90">
            <v>22.457122387975222</v>
          </cell>
          <cell r="AT90">
            <v>68.072806962098142</v>
          </cell>
          <cell r="AY90">
            <v>4617.1099999999988</v>
          </cell>
        </row>
      </sheetData>
      <sheetData sheetId="21">
        <row r="54">
          <cell r="D54">
            <v>397.75402800000001</v>
          </cell>
          <cell r="AT54">
            <v>51.247196000000002</v>
          </cell>
          <cell r="AY54">
            <v>2870.2440565843135</v>
          </cell>
        </row>
        <row r="55">
          <cell r="D55">
            <v>351.87344400000001</v>
          </cell>
          <cell r="AT55">
            <v>51.178127000000003</v>
          </cell>
          <cell r="AY55">
            <v>3119.4486427833008</v>
          </cell>
        </row>
        <row r="56">
          <cell r="D56">
            <v>357.977509</v>
          </cell>
          <cell r="AT56">
            <v>51.972518999999998</v>
          </cell>
          <cell r="AY56">
            <v>3368.6532289822881</v>
          </cell>
        </row>
        <row r="57">
          <cell r="D57">
            <v>370.50103799999999</v>
          </cell>
          <cell r="AT57">
            <v>54.306435</v>
          </cell>
          <cell r="AY57">
            <v>3617.8578151812753</v>
          </cell>
        </row>
        <row r="58">
          <cell r="D58">
            <v>371.32714800000002</v>
          </cell>
          <cell r="AT58">
            <v>55.322834</v>
          </cell>
          <cell r="AY58">
            <v>3867.0624013802626</v>
          </cell>
        </row>
        <row r="59">
          <cell r="D59">
            <v>380.48007200000001</v>
          </cell>
          <cell r="AT59">
            <v>57.131450999999998</v>
          </cell>
          <cell r="AY59">
            <v>4116.2669875792499</v>
          </cell>
        </row>
        <row r="60">
          <cell r="D60">
            <v>387.326752</v>
          </cell>
          <cell r="AT60">
            <v>59.917610000000003</v>
          </cell>
          <cell r="AY60">
            <v>4365.471573778239</v>
          </cell>
        </row>
        <row r="61">
          <cell r="D61">
            <v>393.75070199999999</v>
          </cell>
          <cell r="AT61">
            <v>62.201920000000001</v>
          </cell>
          <cell r="AY61">
            <v>4355.5238231594922</v>
          </cell>
        </row>
        <row r="62">
          <cell r="D62">
            <v>410.01709</v>
          </cell>
          <cell r="AT62">
            <v>64.765090999999998</v>
          </cell>
          <cell r="AY62">
            <v>4345.5760725407454</v>
          </cell>
        </row>
        <row r="63">
          <cell r="D63">
            <v>440.42581200000001</v>
          </cell>
          <cell r="AT63">
            <v>66.813766000000001</v>
          </cell>
          <cell r="AY63">
            <v>4335.6283219219986</v>
          </cell>
        </row>
        <row r="64">
          <cell r="D64">
            <v>461.77398699999998</v>
          </cell>
          <cell r="AT64">
            <v>68.128906000000001</v>
          </cell>
          <cell r="AY64">
            <v>4325.6805713032518</v>
          </cell>
        </row>
        <row r="65">
          <cell r="D65">
            <v>502.49551400000001</v>
          </cell>
          <cell r="AT65">
            <v>71.108467000000005</v>
          </cell>
          <cell r="AY65">
            <v>4315.732820684505</v>
          </cell>
        </row>
        <row r="66">
          <cell r="D66">
            <v>526.32808563527533</v>
          </cell>
          <cell r="AT66">
            <v>71.896367780000006</v>
          </cell>
          <cell r="AY66">
            <v>4305.7850700657582</v>
          </cell>
        </row>
        <row r="67">
          <cell r="D67">
            <v>556.59090337127327</v>
          </cell>
          <cell r="AT67">
            <v>72.684268560000007</v>
          </cell>
          <cell r="AY67">
            <v>4295.8373194470114</v>
          </cell>
        </row>
        <row r="68">
          <cell r="D68">
            <v>583.15199613986442</v>
          </cell>
          <cell r="AT68">
            <v>73.472169340000008</v>
          </cell>
          <cell r="AY68">
            <v>4285.8895688282646</v>
          </cell>
        </row>
        <row r="69">
          <cell r="D69">
            <v>606.23280737700725</v>
          </cell>
          <cell r="AT69">
            <v>74.260070120000009</v>
          </cell>
          <cell r="AY69">
            <v>4275.9418182095178</v>
          </cell>
        </row>
        <row r="70">
          <cell r="D70">
            <v>627.15093999999999</v>
          </cell>
          <cell r="AT70">
            <v>75.047970899999996</v>
          </cell>
          <cell r="AY70">
            <v>4265.9940675907756</v>
          </cell>
        </row>
        <row r="71">
          <cell r="D71">
            <v>633.88367198540254</v>
          </cell>
          <cell r="AT71">
            <v>75.383030340000005</v>
          </cell>
          <cell r="AY71">
            <v>4248.53749252947</v>
          </cell>
        </row>
        <row r="72">
          <cell r="D72">
            <v>643.46982949113135</v>
          </cell>
          <cell r="AT72">
            <v>75.718089780000014</v>
          </cell>
          <cell r="AY72">
            <v>4231.0809174681644</v>
          </cell>
        </row>
        <row r="73">
          <cell r="D73">
            <v>654.91463956757229</v>
          </cell>
          <cell r="AT73">
            <v>76.053149220000023</v>
          </cell>
          <cell r="AY73">
            <v>4213.6243424068589</v>
          </cell>
        </row>
        <row r="74">
          <cell r="D74">
            <v>668.51670760698607</v>
          </cell>
          <cell r="AT74">
            <v>76.388208660000032</v>
          </cell>
          <cell r="AY74">
            <v>4196.1677673455533</v>
          </cell>
        </row>
        <row r="75">
          <cell r="D75">
            <v>683.09068621831705</v>
          </cell>
          <cell r="AT75">
            <v>76.723268100000041</v>
          </cell>
          <cell r="AY75">
            <v>4178.7111922842478</v>
          </cell>
        </row>
        <row r="76">
          <cell r="D76">
            <v>698.2632767152935</v>
          </cell>
          <cell r="AT76">
            <v>77.05832754000005</v>
          </cell>
          <cell r="AY76">
            <v>4161.2546172229422</v>
          </cell>
        </row>
        <row r="77">
          <cell r="D77">
            <v>712.76891717396109</v>
          </cell>
          <cell r="AT77">
            <v>77.393386980000059</v>
          </cell>
          <cell r="AY77">
            <v>4143.7980421616367</v>
          </cell>
        </row>
        <row r="78">
          <cell r="D78">
            <v>727.84373325963281</v>
          </cell>
          <cell r="AT78">
            <v>77.728446420000068</v>
          </cell>
          <cell r="AY78">
            <v>4126.3414671003311</v>
          </cell>
        </row>
        <row r="79">
          <cell r="D79">
            <v>742.79057712201143</v>
          </cell>
          <cell r="AT79">
            <v>78.063505860000078</v>
          </cell>
          <cell r="AY79">
            <v>4108.8848920390255</v>
          </cell>
        </row>
        <row r="80">
          <cell r="D80">
            <v>757.01470900000004</v>
          </cell>
          <cell r="AT80">
            <v>78.398565300000016</v>
          </cell>
          <cell r="AY80">
            <v>4091.4283169777209</v>
          </cell>
        </row>
        <row r="81">
          <cell r="D81">
            <v>764.44056982567713</v>
          </cell>
          <cell r="AT81">
            <v>79.47995877000001</v>
          </cell>
          <cell r="AY81">
            <v>3751.542135279949</v>
          </cell>
        </row>
        <row r="82">
          <cell r="D82">
            <v>772.21151809452886</v>
          </cell>
          <cell r="AT82">
            <v>80.561352240000005</v>
          </cell>
          <cell r="AY82">
            <v>3411.6559535821771</v>
          </cell>
        </row>
        <row r="83">
          <cell r="D83">
            <v>779.95023830730497</v>
          </cell>
          <cell r="AT83">
            <v>81.64274571</v>
          </cell>
          <cell r="AY83">
            <v>3071.7697718844051</v>
          </cell>
        </row>
        <row r="84">
          <cell r="D84">
            <v>787.72306444295782</v>
          </cell>
          <cell r="AT84">
            <v>82.724139179999995</v>
          </cell>
          <cell r="AY84">
            <v>2731.8835901866332</v>
          </cell>
        </row>
        <row r="85">
          <cell r="D85">
            <v>795.3757857442348</v>
          </cell>
          <cell r="AT85">
            <v>83.805532649999989</v>
          </cell>
          <cell r="AY85">
            <v>2391.9974084888613</v>
          </cell>
        </row>
        <row r="86">
          <cell r="D86">
            <v>801.94616370819779</v>
          </cell>
          <cell r="AT86">
            <v>84.886926119999984</v>
          </cell>
          <cell r="AY86">
            <v>2052.1112267910894</v>
          </cell>
        </row>
        <row r="87">
          <cell r="D87">
            <v>808.94211384811376</v>
          </cell>
          <cell r="AT87">
            <v>85.968319589999979</v>
          </cell>
          <cell r="AY87">
            <v>1712.2250450933175</v>
          </cell>
        </row>
        <row r="88">
          <cell r="D88">
            <v>816.00785218178726</v>
          </cell>
          <cell r="AT88">
            <v>87.049713059999974</v>
          </cell>
          <cell r="AY88">
            <v>1372.3388633955456</v>
          </cell>
        </row>
        <row r="89">
          <cell r="D89">
            <v>823.15427876232354</v>
          </cell>
          <cell r="AT89">
            <v>88.131106529999968</v>
          </cell>
          <cell r="AY89">
            <v>1032.4526816977736</v>
          </cell>
        </row>
        <row r="90">
          <cell r="D90">
            <v>830.50141939580021</v>
          </cell>
          <cell r="AT90">
            <v>89.212500000000006</v>
          </cell>
          <cell r="AY90">
            <v>692.56650000000059</v>
          </cell>
        </row>
      </sheetData>
      <sheetData sheetId="22"/>
      <sheetData sheetId="23">
        <row r="54">
          <cell r="D54">
            <v>0</v>
          </cell>
          <cell r="AT54">
            <v>55.685809999999996</v>
          </cell>
          <cell r="AY54">
            <v>3473.4216780796428</v>
          </cell>
        </row>
        <row r="55">
          <cell r="D55">
            <v>0</v>
          </cell>
          <cell r="AT55">
            <v>60.665622999999997</v>
          </cell>
          <cell r="AY55">
            <v>3604.6023290533026</v>
          </cell>
        </row>
        <row r="56">
          <cell r="D56">
            <v>0</v>
          </cell>
          <cell r="AT56">
            <v>61.214706</v>
          </cell>
          <cell r="AY56">
            <v>3735.7829800269624</v>
          </cell>
        </row>
        <row r="57">
          <cell r="D57">
            <v>0.12221899999999999</v>
          </cell>
          <cell r="AT57">
            <v>59.950088999999998</v>
          </cell>
          <cell r="AY57">
            <v>3866.9636310006222</v>
          </cell>
        </row>
        <row r="58">
          <cell r="D58">
            <v>0.36178500000000002</v>
          </cell>
          <cell r="AT58">
            <v>60.434970999999997</v>
          </cell>
          <cell r="AY58">
            <v>3998.144281974282</v>
          </cell>
        </row>
        <row r="59">
          <cell r="D59">
            <v>0.53832400000000002</v>
          </cell>
          <cell r="AT59">
            <v>61.108879000000002</v>
          </cell>
          <cell r="AY59">
            <v>4129.3249329479413</v>
          </cell>
        </row>
        <row r="60">
          <cell r="D60">
            <v>0.72076200000000001</v>
          </cell>
          <cell r="AT60">
            <v>62.339644999999997</v>
          </cell>
          <cell r="AY60">
            <v>4260.5055839216011</v>
          </cell>
        </row>
        <row r="61">
          <cell r="D61">
            <v>1.5914079999999999</v>
          </cell>
          <cell r="AT61">
            <v>65.974838000000005</v>
          </cell>
          <cell r="AY61">
            <v>4529.7250600363586</v>
          </cell>
        </row>
        <row r="62">
          <cell r="D62">
            <v>4.4434060000000004</v>
          </cell>
          <cell r="AT62">
            <v>69.043846000000002</v>
          </cell>
          <cell r="AY62">
            <v>4798.9445361511162</v>
          </cell>
        </row>
        <row r="63">
          <cell r="D63">
            <v>7.6664260000000004</v>
          </cell>
          <cell r="AT63">
            <v>70.571960000000004</v>
          </cell>
          <cell r="AY63">
            <v>5068.1640122658737</v>
          </cell>
        </row>
        <row r="64">
          <cell r="D64">
            <v>10.405767000000001</v>
          </cell>
          <cell r="AT64">
            <v>71.630104000000003</v>
          </cell>
          <cell r="AY64">
            <v>5337.3834883806312</v>
          </cell>
        </row>
        <row r="65">
          <cell r="D65">
            <v>14.487234000000001</v>
          </cell>
          <cell r="AT65">
            <v>73.343718999999993</v>
          </cell>
          <cell r="AY65">
            <v>5606.6029644953887</v>
          </cell>
        </row>
        <row r="66">
          <cell r="D66">
            <v>16.682597155616662</v>
          </cell>
          <cell r="AT66">
            <v>74.229633409999991</v>
          </cell>
          <cell r="AY66">
            <v>5875.8224406101463</v>
          </cell>
        </row>
        <row r="67">
          <cell r="D67">
            <v>19.128937261688939</v>
          </cell>
          <cell r="AT67">
            <v>75.115547819999989</v>
          </cell>
          <cell r="AY67">
            <v>6145.0419167249038</v>
          </cell>
        </row>
        <row r="68">
          <cell r="D68">
            <v>21.497966856898749</v>
          </cell>
          <cell r="AT68">
            <v>76.001462229999987</v>
          </cell>
          <cell r="AY68">
            <v>6414.2613928396613</v>
          </cell>
        </row>
        <row r="69">
          <cell r="D69">
            <v>23.766773253395481</v>
          </cell>
          <cell r="AT69">
            <v>76.887376639999985</v>
          </cell>
          <cell r="AY69">
            <v>6683.4808689544188</v>
          </cell>
        </row>
        <row r="70">
          <cell r="D70">
            <v>25.963647999999999</v>
          </cell>
          <cell r="AT70">
            <v>77.773291050000012</v>
          </cell>
          <cell r="AY70">
            <v>6952.7003450691791</v>
          </cell>
        </row>
        <row r="71">
          <cell r="D71">
            <v>26.516981624157715</v>
          </cell>
          <cell r="AT71">
            <v>78.125636025000006</v>
          </cell>
          <cell r="AY71">
            <v>6929.9368149390157</v>
          </cell>
        </row>
        <row r="72">
          <cell r="D72">
            <v>27.191294565922096</v>
          </cell>
          <cell r="AT72">
            <v>78.477981</v>
          </cell>
          <cell r="AY72">
            <v>6907.1732848088523</v>
          </cell>
        </row>
        <row r="73">
          <cell r="D73">
            <v>27.947689735569472</v>
          </cell>
          <cell r="AT73">
            <v>78.830325974999994</v>
          </cell>
          <cell r="AY73">
            <v>6884.4097546786888</v>
          </cell>
        </row>
        <row r="74">
          <cell r="D74">
            <v>28.801229843577708</v>
          </cell>
          <cell r="AT74">
            <v>79.182670949999988</v>
          </cell>
          <cell r="AY74">
            <v>6861.6462245485254</v>
          </cell>
        </row>
        <row r="75">
          <cell r="D75">
            <v>29.702845898528189</v>
          </cell>
          <cell r="AT75">
            <v>79.535015924999982</v>
          </cell>
          <cell r="AY75">
            <v>6838.882694418362</v>
          </cell>
        </row>
        <row r="76">
          <cell r="D76">
            <v>30.637141106945069</v>
          </cell>
          <cell r="AT76">
            <v>79.887360899999976</v>
          </cell>
          <cell r="AY76">
            <v>6816.1191642881986</v>
          </cell>
        </row>
        <row r="77">
          <cell r="D77">
            <v>31.548612479246753</v>
          </cell>
          <cell r="AT77">
            <v>80.23970587499997</v>
          </cell>
          <cell r="AY77">
            <v>6793.3556341580352</v>
          </cell>
        </row>
        <row r="78">
          <cell r="D78">
            <v>32.4914981453271</v>
          </cell>
          <cell r="AT78">
            <v>80.592050849999964</v>
          </cell>
          <cell r="AY78">
            <v>6770.5921040278718</v>
          </cell>
        </row>
        <row r="79">
          <cell r="D79">
            <v>33.434887499275071</v>
          </cell>
          <cell r="AT79">
            <v>80.944395824999958</v>
          </cell>
          <cell r="AY79">
            <v>6747.8285738977083</v>
          </cell>
        </row>
        <row r="80">
          <cell r="D80">
            <v>34.351481999999997</v>
          </cell>
          <cell r="AT80">
            <v>81.296740799999995</v>
          </cell>
          <cell r="AY80">
            <v>6725.0650437675404</v>
          </cell>
        </row>
        <row r="81">
          <cell r="D81">
            <v>34.581905215483317</v>
          </cell>
          <cell r="AT81">
            <v>82.417066719999994</v>
          </cell>
          <cell r="AY81">
            <v>6514.2695393907861</v>
          </cell>
        </row>
        <row r="82">
          <cell r="D82">
            <v>34.826480621052717</v>
          </cell>
          <cell r="AT82">
            <v>83.537392639999993</v>
          </cell>
          <cell r="AY82">
            <v>6303.4740350140319</v>
          </cell>
        </row>
        <row r="83">
          <cell r="D83">
            <v>35.068113753955366</v>
          </cell>
          <cell r="AT83">
            <v>84.657718559999992</v>
          </cell>
          <cell r="AY83">
            <v>6092.6785306372776</v>
          </cell>
        </row>
        <row r="84">
          <cell r="D84">
            <v>35.309804908481802</v>
          </cell>
          <cell r="AT84">
            <v>85.778044479999991</v>
          </cell>
          <cell r="AY84">
            <v>5881.8830262605234</v>
          </cell>
        </row>
        <row r="85">
          <cell r="D85">
            <v>35.544662009946364</v>
          </cell>
          <cell r="AT85">
            <v>86.89837039999999</v>
          </cell>
          <cell r="AY85">
            <v>5671.0875218837691</v>
          </cell>
        </row>
        <row r="86">
          <cell r="D86">
            <v>35.729875543836329</v>
          </cell>
          <cell r="AT86">
            <v>88.018696319999989</v>
          </cell>
          <cell r="AY86">
            <v>5460.2920175070149</v>
          </cell>
        </row>
        <row r="87">
          <cell r="D87">
            <v>35.932875653974321</v>
          </cell>
          <cell r="AT87">
            <v>89.139022239999989</v>
          </cell>
          <cell r="AY87">
            <v>5249.4965131302606</v>
          </cell>
        </row>
        <row r="88">
          <cell r="D88">
            <v>36.137745638569641</v>
          </cell>
          <cell r="AT88">
            <v>90.259348159999988</v>
          </cell>
          <cell r="AY88">
            <v>5038.7010087535064</v>
          </cell>
        </row>
        <row r="89">
          <cell r="D89">
            <v>36.344949954035208</v>
          </cell>
          <cell r="AT89">
            <v>91.379674079999987</v>
          </cell>
          <cell r="AY89">
            <v>4827.9055043767521</v>
          </cell>
        </row>
        <row r="90">
          <cell r="D90">
            <v>36.559751361446793</v>
          </cell>
          <cell r="AT90">
            <v>92.499999999999986</v>
          </cell>
          <cell r="AY90">
            <v>4617.1099999999988</v>
          </cell>
        </row>
      </sheetData>
      <sheetData sheetId="24">
        <row r="54">
          <cell r="D54">
            <v>30.190957999999998</v>
          </cell>
          <cell r="AT54">
            <v>51.247196000000002</v>
          </cell>
          <cell r="AY54">
            <v>8307.2374113621445</v>
          </cell>
        </row>
        <row r="55">
          <cell r="D55">
            <v>24.476293999999999</v>
          </cell>
          <cell r="AT55">
            <v>51.178127000000003</v>
          </cell>
          <cell r="AY55">
            <v>7888.4739010652056</v>
          </cell>
        </row>
        <row r="56">
          <cell r="D56">
            <v>27.765898</v>
          </cell>
          <cell r="AT56">
            <v>51.972518999999998</v>
          </cell>
          <cell r="AY56">
            <v>7469.7103907682667</v>
          </cell>
        </row>
        <row r="57">
          <cell r="D57">
            <v>24.865946000000001</v>
          </cell>
          <cell r="AT57">
            <v>54.306435</v>
          </cell>
          <cell r="AY57">
            <v>7050.9468804713279</v>
          </cell>
        </row>
        <row r="58">
          <cell r="D58">
            <v>27.336535000000001</v>
          </cell>
          <cell r="AT58">
            <v>55.322834</v>
          </cell>
          <cell r="AY58">
            <v>6632.183370174389</v>
          </cell>
        </row>
        <row r="59">
          <cell r="D59">
            <v>21.673484999999999</v>
          </cell>
          <cell r="AT59">
            <v>57.131450999999998</v>
          </cell>
          <cell r="AY59">
            <v>6213.4198598774501</v>
          </cell>
        </row>
        <row r="60">
          <cell r="D60">
            <v>21.395209999999999</v>
          </cell>
          <cell r="AT60">
            <v>59.917610000000003</v>
          </cell>
          <cell r="AY60">
            <v>5794.6563495805085</v>
          </cell>
        </row>
        <row r="61">
          <cell r="D61">
            <v>21.470507000000001</v>
          </cell>
          <cell r="AT61">
            <v>62.201920000000001</v>
          </cell>
          <cell r="AY61">
            <v>5998.7161429642993</v>
          </cell>
        </row>
        <row r="62">
          <cell r="D62">
            <v>23.116796000000001</v>
          </cell>
          <cell r="AT62">
            <v>64.765090999999998</v>
          </cell>
          <cell r="AY62">
            <v>6202.77593634809</v>
          </cell>
        </row>
        <row r="63">
          <cell r="D63">
            <v>25.691420000000001</v>
          </cell>
          <cell r="AT63">
            <v>66.813766000000001</v>
          </cell>
          <cell r="AY63">
            <v>6406.8357297318807</v>
          </cell>
        </row>
        <row r="64">
          <cell r="D64">
            <v>28.860621999999999</v>
          </cell>
          <cell r="AT64">
            <v>68.128906000000001</v>
          </cell>
          <cell r="AY64">
            <v>6610.8955231156715</v>
          </cell>
        </row>
        <row r="65">
          <cell r="D65">
            <v>41.985084999999998</v>
          </cell>
          <cell r="AT65">
            <v>71.108467000000005</v>
          </cell>
          <cell r="AY65">
            <v>6814.9553164994622</v>
          </cell>
        </row>
        <row r="66">
          <cell r="D66">
            <v>42.606789742538133</v>
          </cell>
          <cell r="AT66">
            <v>72.592477303333339</v>
          </cell>
          <cell r="AY66">
            <v>7019.015109883253</v>
          </cell>
        </row>
        <row r="67">
          <cell r="D67">
            <v>43.706203080153045</v>
          </cell>
          <cell r="AT67">
            <v>74.076487606666674</v>
          </cell>
          <cell r="AY67">
            <v>7223.0749032670437</v>
          </cell>
        </row>
        <row r="68">
          <cell r="D68">
            <v>44.469617557335958</v>
          </cell>
          <cell r="AT68">
            <v>75.560497910000009</v>
          </cell>
          <cell r="AY68">
            <v>7427.1346966508345</v>
          </cell>
        </row>
        <row r="69">
          <cell r="D69">
            <v>44.942138823861825</v>
          </cell>
          <cell r="AT69">
            <v>77.044508213333344</v>
          </cell>
          <cell r="AY69">
            <v>7631.1944900346252</v>
          </cell>
        </row>
        <row r="70">
          <cell r="D70">
            <v>45.242660999999998</v>
          </cell>
          <cell r="AT70">
            <v>79.171320559787148</v>
          </cell>
          <cell r="AY70">
            <v>7835.2542834184123</v>
          </cell>
        </row>
        <row r="71">
          <cell r="D71">
            <v>47.090682422342546</v>
          </cell>
          <cell r="AT71">
            <v>79.840531804787148</v>
          </cell>
          <cell r="AY71">
            <v>7797.9967159045882</v>
          </cell>
        </row>
        <row r="72">
          <cell r="D72">
            <v>49.158685611043452</v>
          </cell>
          <cell r="AT72">
            <v>81.324542108120482</v>
          </cell>
          <cell r="AY72">
            <v>7760.7391483907641</v>
          </cell>
        </row>
        <row r="73">
          <cell r="D73">
            <v>51.386248027735107</v>
          </cell>
          <cell r="AT73">
            <v>82.808552411453817</v>
          </cell>
          <cell r="AY73">
            <v>7723.4815808769399</v>
          </cell>
        </row>
        <row r="74">
          <cell r="D74">
            <v>53.808309100640798</v>
          </cell>
          <cell r="AT74">
            <v>84.292562714787152</v>
          </cell>
          <cell r="AY74">
            <v>7686.2240133631158</v>
          </cell>
        </row>
        <row r="75">
          <cell r="D75">
            <v>56.339375906383772</v>
          </cell>
          <cell r="AT75">
            <v>85.776573018120487</v>
          </cell>
          <cell r="AY75">
            <v>7648.9664458492916</v>
          </cell>
        </row>
        <row r="76">
          <cell r="D76">
            <v>58.95280410976342</v>
          </cell>
          <cell r="AT76">
            <v>87.260583321453822</v>
          </cell>
          <cell r="AY76">
            <v>7611.7088783354675</v>
          </cell>
        </row>
        <row r="77">
          <cell r="D77">
            <v>61.541869486988766</v>
          </cell>
          <cell r="AT77">
            <v>88.744593624787157</v>
          </cell>
          <cell r="AY77">
            <v>7574.4513108216433</v>
          </cell>
        </row>
        <row r="78">
          <cell r="D78">
            <v>64.210943443045664</v>
          </cell>
          <cell r="AT78">
            <v>90.228603928120492</v>
          </cell>
          <cell r="AY78">
            <v>7537.1937433078192</v>
          </cell>
        </row>
        <row r="79">
          <cell r="D79">
            <v>66.899567872515959</v>
          </cell>
          <cell r="AT79">
            <v>91.712614231453827</v>
          </cell>
          <cell r="AY79">
            <v>7499.9361757939951</v>
          </cell>
        </row>
        <row r="80">
          <cell r="D80">
            <v>69.551558999999997</v>
          </cell>
          <cell r="AT80">
            <v>78.957055205548059</v>
          </cell>
          <cell r="AY80">
            <v>7462.6786082801718</v>
          </cell>
        </row>
        <row r="81">
          <cell r="D81">
            <v>71.707197766549044</v>
          </cell>
          <cell r="AT81">
            <v>79.626266450548059</v>
          </cell>
          <cell r="AY81">
            <v>7224.2928474521541</v>
          </cell>
        </row>
        <row r="82">
          <cell r="D82">
            <v>73.915382340234999</v>
          </cell>
          <cell r="AT82">
            <v>81.110276753881394</v>
          </cell>
          <cell r="AY82">
            <v>6985.9070866241364</v>
          </cell>
        </row>
        <row r="83">
          <cell r="D83">
            <v>76.141070373505798</v>
          </cell>
          <cell r="AT83">
            <v>82.594287057214729</v>
          </cell>
          <cell r="AY83">
            <v>6747.5213257961186</v>
          </cell>
        </row>
        <row r="84">
          <cell r="D84">
            <v>78.39049161882015</v>
          </cell>
          <cell r="AT84">
            <v>84.078297360548063</v>
          </cell>
          <cell r="AY84">
            <v>6509.1355649681009</v>
          </cell>
        </row>
        <row r="85">
          <cell r="D85">
            <v>80.648017007655142</v>
          </cell>
          <cell r="AT85">
            <v>85.562307663881398</v>
          </cell>
          <cell r="AY85">
            <v>6270.7498041400831</v>
          </cell>
        </row>
        <row r="86">
          <cell r="D86">
            <v>82.813422787668003</v>
          </cell>
          <cell r="AT86">
            <v>87.046317967214733</v>
          </cell>
          <cell r="AY86">
            <v>6032.3640433120654</v>
          </cell>
        </row>
        <row r="87">
          <cell r="D87">
            <v>85.039015355582123</v>
          </cell>
          <cell r="AT87">
            <v>88.530328270548068</v>
          </cell>
          <cell r="AY87">
            <v>5793.9782824840477</v>
          </cell>
        </row>
        <row r="88">
          <cell r="D88">
            <v>87.288954971754137</v>
          </cell>
          <cell r="AT88">
            <v>90.014338573881403</v>
          </cell>
          <cell r="AY88">
            <v>5555.5925216560299</v>
          </cell>
        </row>
        <row r="89">
          <cell r="D89">
            <v>89.564660187016855</v>
          </cell>
          <cell r="AT89">
            <v>91.498348877214738</v>
          </cell>
          <cell r="AY89">
            <v>5317.2067608280122</v>
          </cell>
        </row>
        <row r="90">
          <cell r="D90">
            <v>91.879699096458111</v>
          </cell>
          <cell r="AT90">
            <v>79.093345796381683</v>
          </cell>
          <cell r="AY90">
            <v>5078.820999999999</v>
          </cell>
        </row>
      </sheetData>
      <sheetData sheetId="25">
        <row r="54">
          <cell r="D54">
            <v>41.226039999999998</v>
          </cell>
          <cell r="AT54">
            <v>51.247196000000002</v>
          </cell>
          <cell r="AY54">
            <v>15064.108884560923</v>
          </cell>
        </row>
        <row r="55">
          <cell r="D55">
            <v>36.173164</v>
          </cell>
          <cell r="AT55">
            <v>51.178127000000003</v>
          </cell>
          <cell r="AY55">
            <v>15336.349563292477</v>
          </cell>
        </row>
        <row r="56">
          <cell r="D56">
            <v>34.903647999999997</v>
          </cell>
          <cell r="AT56">
            <v>51.972518999999998</v>
          </cell>
          <cell r="AY56">
            <v>15608.590242024031</v>
          </cell>
        </row>
        <row r="57">
          <cell r="D57">
            <v>40.560443999999997</v>
          </cell>
          <cell r="AT57">
            <v>54.306435</v>
          </cell>
          <cell r="AY57">
            <v>15880.830920755585</v>
          </cell>
        </row>
        <row r="58">
          <cell r="D58">
            <v>40.737076000000002</v>
          </cell>
          <cell r="AT58">
            <v>55.322834</v>
          </cell>
          <cell r="AY58">
            <v>16153.071599487139</v>
          </cell>
        </row>
        <row r="59">
          <cell r="D59">
            <v>42.615383000000001</v>
          </cell>
          <cell r="AT59">
            <v>57.131450999999998</v>
          </cell>
          <cell r="AY59">
            <v>16425.312278218691</v>
          </cell>
        </row>
        <row r="60">
          <cell r="D60">
            <v>40.982903</v>
          </cell>
          <cell r="AT60">
            <v>59.917610000000003</v>
          </cell>
          <cell r="AY60">
            <v>16697.552956950247</v>
          </cell>
        </row>
        <row r="61">
          <cell r="D61">
            <v>38.699966000000003</v>
          </cell>
          <cell r="AT61">
            <v>62.201920000000001</v>
          </cell>
          <cell r="AY61">
            <v>16306.274454033708</v>
          </cell>
        </row>
        <row r="62">
          <cell r="D62">
            <v>41.74004</v>
          </cell>
          <cell r="AT62">
            <v>64.765090999999998</v>
          </cell>
          <cell r="AY62">
            <v>15914.995951117169</v>
          </cell>
        </row>
        <row r="63">
          <cell r="D63">
            <v>44.126399999999997</v>
          </cell>
          <cell r="AT63">
            <v>66.813766000000001</v>
          </cell>
          <cell r="AY63">
            <v>15523.71744820063</v>
          </cell>
        </row>
        <row r="64">
          <cell r="D64">
            <v>47.266941000000003</v>
          </cell>
          <cell r="AT64">
            <v>68.128906000000001</v>
          </cell>
          <cell r="AY64">
            <v>15132.438945284091</v>
          </cell>
        </row>
        <row r="65">
          <cell r="D65">
            <v>54.797066000000001</v>
          </cell>
          <cell r="AT65">
            <v>71.108467000000005</v>
          </cell>
          <cell r="AY65">
            <v>14741.160442367553</v>
          </cell>
        </row>
        <row r="66">
          <cell r="D66">
            <v>61.846811459894951</v>
          </cell>
          <cell r="AT66">
            <v>71.896367780000006</v>
          </cell>
          <cell r="AY66">
            <v>14349.881939451014</v>
          </cell>
        </row>
        <row r="67">
          <cell r="D67">
            <v>69.791325768113992</v>
          </cell>
          <cell r="AT67">
            <v>72.684268560000007</v>
          </cell>
          <cell r="AY67">
            <v>13958.603436534475</v>
          </cell>
        </row>
        <row r="68">
          <cell r="D68">
            <v>77.418962180447153</v>
          </cell>
          <cell r="AT68">
            <v>73.472169340000008</v>
          </cell>
          <cell r="AY68">
            <v>13567.324933617936</v>
          </cell>
        </row>
        <row r="69">
          <cell r="D69">
            <v>84.667414664828513</v>
          </cell>
          <cell r="AT69">
            <v>74.260070120000009</v>
          </cell>
          <cell r="AY69">
            <v>13176.046430701397</v>
          </cell>
        </row>
        <row r="70">
          <cell r="D70">
            <v>91.651756000000006</v>
          </cell>
          <cell r="AT70">
            <v>75.047970899999996</v>
          </cell>
          <cell r="AY70">
            <v>12784.767927784849</v>
          </cell>
        </row>
        <row r="71">
          <cell r="D71">
            <v>93.084821164794604</v>
          </cell>
          <cell r="AT71">
            <v>75.383030340000005</v>
          </cell>
          <cell r="AY71">
            <v>12716.199004934628</v>
          </cell>
        </row>
        <row r="72">
          <cell r="D72">
            <v>94.939545960353499</v>
          </cell>
          <cell r="AT72">
            <v>75.718089780000014</v>
          </cell>
          <cell r="AY72">
            <v>12647.630082084406</v>
          </cell>
        </row>
        <row r="73">
          <cell r="D73">
            <v>97.074293209863811</v>
          </cell>
          <cell r="AT73">
            <v>76.053149220000023</v>
          </cell>
          <cell r="AY73">
            <v>12579.061159234185</v>
          </cell>
        </row>
        <row r="74">
          <cell r="D74">
            <v>99.537118271331934</v>
          </cell>
          <cell r="AT74">
            <v>76.388208660000032</v>
          </cell>
          <cell r="AY74">
            <v>12510.492236383963</v>
          </cell>
        </row>
        <row r="75">
          <cell r="D75">
            <v>102.15480057461066</v>
          </cell>
          <cell r="AT75">
            <v>76.723268100000041</v>
          </cell>
          <cell r="AY75">
            <v>12441.923313533742</v>
          </cell>
        </row>
        <row r="76">
          <cell r="D76">
            <v>104.87288040139256</v>
          </cell>
          <cell r="AT76">
            <v>77.05832754000005</v>
          </cell>
          <cell r="AY76">
            <v>12373.35439068352</v>
          </cell>
        </row>
        <row r="77">
          <cell r="D77">
            <v>107.50132269519041</v>
          </cell>
          <cell r="AT77">
            <v>77.393386980000059</v>
          </cell>
          <cell r="AY77">
            <v>12304.785467833299</v>
          </cell>
        </row>
        <row r="78">
          <cell r="D78">
            <v>110.22578510763445</v>
          </cell>
          <cell r="AT78">
            <v>77.728446420000068</v>
          </cell>
          <cell r="AY78">
            <v>12236.216544983077</v>
          </cell>
        </row>
        <row r="79">
          <cell r="D79">
            <v>112.94103495401059</v>
          </cell>
          <cell r="AT79">
            <v>78.063505860000078</v>
          </cell>
          <cell r="AY79">
            <v>12167.647622132856</v>
          </cell>
        </row>
        <row r="80">
          <cell r="D80">
            <v>115.555779</v>
          </cell>
          <cell r="AT80">
            <v>78.398565300000016</v>
          </cell>
          <cell r="AY80">
            <v>12099.078699282638</v>
          </cell>
        </row>
        <row r="81">
          <cell r="D81">
            <v>116.61154900130798</v>
          </cell>
          <cell r="AT81">
            <v>79.47995877000001</v>
          </cell>
          <cell r="AY81">
            <v>11535.566229354374</v>
          </cell>
        </row>
        <row r="82">
          <cell r="D82">
            <v>117.71889551955111</v>
          </cell>
          <cell r="AT82">
            <v>80.561352240000005</v>
          </cell>
          <cell r="AY82">
            <v>10972.05375942611</v>
          </cell>
        </row>
        <row r="83">
          <cell r="D83">
            <v>118.82024244649</v>
          </cell>
          <cell r="AT83">
            <v>81.64274571</v>
          </cell>
          <cell r="AY83">
            <v>10408.541289497845</v>
          </cell>
        </row>
        <row r="84">
          <cell r="D84">
            <v>119.92570830545998</v>
          </cell>
          <cell r="AT84">
            <v>82.724139179999995</v>
          </cell>
          <cell r="AY84">
            <v>9845.0288195695812</v>
          </cell>
        </row>
        <row r="85">
          <cell r="D85">
            <v>121.01183043523885</v>
          </cell>
          <cell r="AT85">
            <v>83.805532649999989</v>
          </cell>
          <cell r="AY85">
            <v>9281.516349641317</v>
          </cell>
        </row>
        <row r="86">
          <cell r="D86">
            <v>121.93235001367685</v>
          </cell>
          <cell r="AT86">
            <v>84.886926119999984</v>
          </cell>
          <cell r="AY86">
            <v>8718.0038797130528</v>
          </cell>
        </row>
        <row r="87">
          <cell r="D87">
            <v>122.9167188335672</v>
          </cell>
          <cell r="AT87">
            <v>85.968319589999979</v>
          </cell>
          <cell r="AY87">
            <v>8154.4914097847886</v>
          </cell>
        </row>
        <row r="88">
          <cell r="D88">
            <v>123.91079399482624</v>
          </cell>
          <cell r="AT88">
            <v>87.049713059999974</v>
          </cell>
          <cell r="AY88">
            <v>7590.9789398565244</v>
          </cell>
        </row>
        <row r="89">
          <cell r="D89">
            <v>124.9162173405453</v>
          </cell>
          <cell r="AT89">
            <v>88.131106529999968</v>
          </cell>
          <cell r="AY89">
            <v>7027.4664699282603</v>
          </cell>
        </row>
        <row r="90">
          <cell r="D90">
            <v>125.95117632206217</v>
          </cell>
          <cell r="AT90">
            <v>89.212500000000006</v>
          </cell>
          <cell r="AY90">
            <v>6463.9540000000006</v>
          </cell>
        </row>
      </sheetData>
      <sheetData sheetId="26"/>
      <sheetData sheetId="27">
        <row r="54">
          <cell r="D54">
            <v>0</v>
          </cell>
          <cell r="AT54">
            <v>51.810645999999998</v>
          </cell>
          <cell r="AY54">
            <v>41944.650637302148</v>
          </cell>
        </row>
        <row r="55">
          <cell r="D55">
            <v>0.65567299999999995</v>
          </cell>
          <cell r="AT55">
            <v>47.200519999999997</v>
          </cell>
          <cell r="AY55">
            <v>40887.923491871756</v>
          </cell>
        </row>
        <row r="56">
          <cell r="D56">
            <v>0.48164499999999999</v>
          </cell>
          <cell r="AT56">
            <v>47.319854999999997</v>
          </cell>
          <cell r="AY56">
            <v>39831.196346441364</v>
          </cell>
        </row>
        <row r="57">
          <cell r="D57">
            <v>2.1107209999999998</v>
          </cell>
          <cell r="AT57">
            <v>52.850037</v>
          </cell>
          <cell r="AY57">
            <v>38774.469201010972</v>
          </cell>
        </row>
        <row r="58">
          <cell r="D58">
            <v>4.4261679999999997</v>
          </cell>
          <cell r="AT58">
            <v>53.022033999999998</v>
          </cell>
          <cell r="AY58">
            <v>37717.74205558058</v>
          </cell>
        </row>
        <row r="59">
          <cell r="D59">
            <v>3.8517160000000001</v>
          </cell>
          <cell r="AT59">
            <v>53.240265000000001</v>
          </cell>
          <cell r="AY59">
            <v>36661.014910150188</v>
          </cell>
        </row>
        <row r="60">
          <cell r="D60">
            <v>3.7467700000000002</v>
          </cell>
          <cell r="AT60">
            <v>53.532314</v>
          </cell>
          <cell r="AY60">
            <v>35604.287764719797</v>
          </cell>
        </row>
        <row r="61">
          <cell r="D61">
            <v>3.842314</v>
          </cell>
          <cell r="AT61">
            <v>53.882331999999998</v>
          </cell>
          <cell r="AY61">
            <v>34467.0326881992</v>
          </cell>
        </row>
        <row r="62">
          <cell r="D62">
            <v>3.5766339999999999</v>
          </cell>
          <cell r="AT62">
            <v>54.414616000000002</v>
          </cell>
          <cell r="AY62">
            <v>33329.777611678604</v>
          </cell>
        </row>
        <row r="63">
          <cell r="D63">
            <v>3.3753419999999998</v>
          </cell>
          <cell r="AT63">
            <v>54.558219999999999</v>
          </cell>
          <cell r="AY63">
            <v>32192.522535158005</v>
          </cell>
        </row>
        <row r="64">
          <cell r="D64">
            <v>3.6478090000000001</v>
          </cell>
          <cell r="AT64">
            <v>54.586047999999998</v>
          </cell>
          <cell r="AY64">
            <v>31055.267458637405</v>
          </cell>
        </row>
        <row r="65">
          <cell r="D65">
            <v>3.4453990000000001</v>
          </cell>
          <cell r="AT65">
            <v>54.707386</v>
          </cell>
          <cell r="AY65">
            <v>29918.012382116805</v>
          </cell>
        </row>
        <row r="66">
          <cell r="D66">
            <v>3.4803183742554893</v>
          </cell>
          <cell r="AT66">
            <v>55.261047980000001</v>
          </cell>
          <cell r="AY66">
            <v>28780.757305596206</v>
          </cell>
        </row>
        <row r="67">
          <cell r="D67">
            <v>3.5537395822259095</v>
          </cell>
          <cell r="AT67">
            <v>55.814709960000002</v>
          </cell>
          <cell r="AY67">
            <v>27643.502229075606</v>
          </cell>
        </row>
        <row r="68">
          <cell r="D68">
            <v>3.5992739504811535</v>
          </cell>
          <cell r="AT68">
            <v>56.368371940000003</v>
          </cell>
          <cell r="AY68">
            <v>26506.247152555006</v>
          </cell>
        </row>
        <row r="69">
          <cell r="D69">
            <v>3.6209356778768784</v>
          </cell>
          <cell r="AT69">
            <v>56.922033920000004</v>
          </cell>
          <cell r="AY69">
            <v>25368.992076034407</v>
          </cell>
        </row>
        <row r="70">
          <cell r="D70">
            <v>3.6285850000000002</v>
          </cell>
          <cell r="AT70">
            <v>57.475695899999991</v>
          </cell>
          <cell r="AY70">
            <v>24231.736999513814</v>
          </cell>
        </row>
        <row r="71">
          <cell r="D71">
            <v>3.6692269339881078</v>
          </cell>
          <cell r="AT71">
            <v>57.748623429999995</v>
          </cell>
          <cell r="AY71">
            <v>23582.51033539524</v>
          </cell>
        </row>
        <row r="72">
          <cell r="D72">
            <v>3.726395796123263</v>
          </cell>
          <cell r="AT72">
            <v>58.021550959999999</v>
          </cell>
          <cell r="AY72">
            <v>22933.283671276666</v>
          </cell>
        </row>
        <row r="73">
          <cell r="D73">
            <v>3.7943500526412581</v>
          </cell>
          <cell r="AT73">
            <v>58.294478490000003</v>
          </cell>
          <cell r="AY73">
            <v>22284.057007158091</v>
          </cell>
        </row>
        <row r="74">
          <cell r="D74">
            <v>3.8748339781803658</v>
          </cell>
          <cell r="AT74">
            <v>58.567406020000007</v>
          </cell>
          <cell r="AY74">
            <v>21634.830343039517</v>
          </cell>
        </row>
        <row r="75">
          <cell r="D75">
            <v>3.9609893836069525</v>
          </cell>
          <cell r="AT75">
            <v>58.840333550000011</v>
          </cell>
          <cell r="AY75">
            <v>20985.603678920943</v>
          </cell>
        </row>
        <row r="76">
          <cell r="D76">
            <v>4.0506567819628252</v>
          </cell>
          <cell r="AT76">
            <v>59.113261080000015</v>
          </cell>
          <cell r="AY76">
            <v>20336.377014802369</v>
          </cell>
        </row>
        <row r="77">
          <cell r="D77">
            <v>4.1364947454251002</v>
          </cell>
          <cell r="AT77">
            <v>59.386188610000019</v>
          </cell>
          <cell r="AY77">
            <v>19687.150350683794</v>
          </cell>
        </row>
        <row r="78">
          <cell r="D78">
            <v>4.225674104780861</v>
          </cell>
          <cell r="AT78">
            <v>59.659116140000023</v>
          </cell>
          <cell r="AY78">
            <v>19037.92368656522</v>
          </cell>
        </row>
        <row r="79">
          <cell r="D79">
            <v>4.3141486925916954</v>
          </cell>
          <cell r="AT79">
            <v>59.932043670000027</v>
          </cell>
          <cell r="AY79">
            <v>18388.697022446646</v>
          </cell>
        </row>
        <row r="80">
          <cell r="D80">
            <v>4.3984610000000002</v>
          </cell>
          <cell r="AT80">
            <v>60.204971199999996</v>
          </cell>
          <cell r="AY80">
            <v>17739.470358328072</v>
          </cell>
        </row>
        <row r="81">
          <cell r="D81">
            <v>4.4978006711705936</v>
          </cell>
          <cell r="AT81">
            <v>61.038224079999992</v>
          </cell>
          <cell r="AY81">
            <v>17350.656322495266</v>
          </cell>
        </row>
        <row r="82">
          <cell r="D82">
            <v>4.5999402331391703</v>
          </cell>
          <cell r="AT82">
            <v>61.871476959999995</v>
          </cell>
          <cell r="AY82">
            <v>16961.842286662461</v>
          </cell>
        </row>
        <row r="83">
          <cell r="D83">
            <v>4.7026730373886911</v>
          </cell>
          <cell r="AT83">
            <v>62.704729839999999</v>
          </cell>
          <cell r="AY83">
            <v>16573.028250829655</v>
          </cell>
        </row>
        <row r="84">
          <cell r="D84">
            <v>4.806389660479919</v>
          </cell>
          <cell r="AT84">
            <v>63.537982720000002</v>
          </cell>
          <cell r="AY84">
            <v>16184.214214996848</v>
          </cell>
        </row>
        <row r="85">
          <cell r="D85">
            <v>4.9101383829649965</v>
          </cell>
          <cell r="AT85">
            <v>64.371235600000006</v>
          </cell>
          <cell r="AY85">
            <v>15795.40017916404</v>
          </cell>
        </row>
        <row r="86">
          <cell r="D86">
            <v>5.0078776466887645</v>
          </cell>
          <cell r="AT86">
            <v>65.204488480000009</v>
          </cell>
          <cell r="AY86">
            <v>15406.586143331233</v>
          </cell>
        </row>
        <row r="87">
          <cell r="D87">
            <v>5.1088938352160325</v>
          </cell>
          <cell r="AT87">
            <v>66.037741360000012</v>
          </cell>
          <cell r="AY87">
            <v>15017.772107498426</v>
          </cell>
        </row>
        <row r="88">
          <cell r="D88">
            <v>5.2109995441353663</v>
          </cell>
          <cell r="AT88">
            <v>66.870994240000016</v>
          </cell>
          <cell r="AY88">
            <v>14628.958071665618</v>
          </cell>
        </row>
        <row r="89">
          <cell r="D89">
            <v>5.3142740134072026</v>
          </cell>
          <cell r="AT89">
            <v>67.704247120000019</v>
          </cell>
          <cell r="AY89">
            <v>14240.144035832811</v>
          </cell>
        </row>
        <row r="90">
          <cell r="D90">
            <v>5.4195115215036322</v>
          </cell>
          <cell r="AT90">
            <v>68.537499999999994</v>
          </cell>
          <cell r="AY90">
            <v>13851.330000000002</v>
          </cell>
        </row>
      </sheetData>
      <sheetData sheetId="28">
        <row r="54">
          <cell r="D54">
            <v>5525.3946622205185</v>
          </cell>
          <cell r="AT54">
            <v>27.731753999999999</v>
          </cell>
        </row>
        <row r="55">
          <cell r="D55">
            <v>6709.5151592079683</v>
          </cell>
          <cell r="AT55">
            <v>28.035405999999998</v>
          </cell>
        </row>
        <row r="56">
          <cell r="D56">
            <v>6634.6682659999988</v>
          </cell>
          <cell r="AT56">
            <v>28.499524999999998</v>
          </cell>
        </row>
        <row r="57">
          <cell r="D57">
            <v>6455.7663269999985</v>
          </cell>
          <cell r="AT57">
            <v>29.050965999999999</v>
          </cell>
        </row>
        <row r="58">
          <cell r="D58">
            <v>6447.2008475851962</v>
          </cell>
          <cell r="AT58">
            <v>29.455931</v>
          </cell>
        </row>
        <row r="59">
          <cell r="D59">
            <v>6317.8878139999979</v>
          </cell>
          <cell r="AT59">
            <v>32.152988000000001</v>
          </cell>
        </row>
        <row r="60">
          <cell r="D60">
            <v>6294.751917999999</v>
          </cell>
          <cell r="AT60">
            <v>32.632809000000002</v>
          </cell>
        </row>
        <row r="61">
          <cell r="D61">
            <v>6220.3730451455831</v>
          </cell>
          <cell r="AT61">
            <v>33.459533999999998</v>
          </cell>
        </row>
        <row r="62">
          <cell r="D62">
            <v>6158.6499760714696</v>
          </cell>
          <cell r="AT62">
            <v>34.777133999999997</v>
          </cell>
        </row>
        <row r="63">
          <cell r="D63">
            <v>6130.3418310000006</v>
          </cell>
          <cell r="AT63">
            <v>36.374775</v>
          </cell>
        </row>
        <row r="64">
          <cell r="D64">
            <v>6137.3804270000001</v>
          </cell>
          <cell r="AT64">
            <v>38.130222000000003</v>
          </cell>
        </row>
        <row r="65">
          <cell r="D65">
            <v>6161.9228921518379</v>
          </cell>
          <cell r="AT65">
            <v>39.937752000000003</v>
          </cell>
        </row>
        <row r="66">
          <cell r="D66">
            <v>6192.990891520054</v>
          </cell>
          <cell r="AT66">
            <v>40.418428500000005</v>
          </cell>
        </row>
        <row r="67">
          <cell r="D67">
            <v>6159.7396726377683</v>
          </cell>
          <cell r="AT67">
            <v>40.899105000000006</v>
          </cell>
        </row>
        <row r="68">
          <cell r="D68">
            <v>6123.769762147439</v>
          </cell>
          <cell r="AT68">
            <v>41.379781500000007</v>
          </cell>
        </row>
        <row r="69">
          <cell r="D69">
            <v>6071.2215235326403</v>
          </cell>
          <cell r="AT69">
            <v>41.860458000000008</v>
          </cell>
        </row>
        <row r="70">
          <cell r="D70">
            <v>6008.5765569999976</v>
          </cell>
          <cell r="AT70">
            <v>42.341134500000003</v>
          </cell>
        </row>
        <row r="71">
          <cell r="D71">
            <v>5935.6691795890647</v>
          </cell>
          <cell r="AT71">
            <v>42.557144310000005</v>
          </cell>
        </row>
        <row r="72">
          <cell r="D72">
            <v>5884.056484573508</v>
          </cell>
          <cell r="AT72">
            <v>42.773154120000008</v>
          </cell>
        </row>
        <row r="73">
          <cell r="D73">
            <v>5849.341888779305</v>
          </cell>
          <cell r="AT73">
            <v>42.989163930000011</v>
          </cell>
        </row>
        <row r="74">
          <cell r="D74">
            <v>5842.4527198739333</v>
          </cell>
          <cell r="AT74">
            <v>43.205173740000014</v>
          </cell>
        </row>
        <row r="75">
          <cell r="D75">
            <v>5838.2019602676128</v>
          </cell>
          <cell r="AT75">
            <v>43.421183550000016</v>
          </cell>
        </row>
        <row r="76">
          <cell r="D76">
            <v>5837.9697842167152</v>
          </cell>
          <cell r="AT76">
            <v>43.637193360000019</v>
          </cell>
        </row>
        <row r="77">
          <cell r="D77">
            <v>5831.5615230178792</v>
          </cell>
          <cell r="AT77">
            <v>43.853203170000022</v>
          </cell>
        </row>
        <row r="78">
          <cell r="D78">
            <v>5821.0101553703253</v>
          </cell>
          <cell r="AT78">
            <v>44.069212980000025</v>
          </cell>
        </row>
        <row r="79">
          <cell r="D79">
            <v>5797.2501283819483</v>
          </cell>
          <cell r="AT79">
            <v>44.285222790000027</v>
          </cell>
        </row>
        <row r="80">
          <cell r="D80">
            <v>5779.6274900000008</v>
          </cell>
          <cell r="AT80">
            <v>44.501232600000002</v>
          </cell>
        </row>
        <row r="81">
          <cell r="D81">
            <v>5726.1814211101391</v>
          </cell>
          <cell r="AT81">
            <v>45.108609340000001</v>
          </cell>
        </row>
        <row r="82">
          <cell r="D82">
            <v>5675.0699569964308</v>
          </cell>
          <cell r="AT82">
            <v>45.71598608</v>
          </cell>
        </row>
        <row r="83">
          <cell r="D83">
            <v>5623.4412919778442</v>
          </cell>
          <cell r="AT83">
            <v>46.32336282</v>
          </cell>
        </row>
        <row r="84">
          <cell r="D84">
            <v>5571.792547199595</v>
          </cell>
          <cell r="AT84">
            <v>46.930739559999999</v>
          </cell>
        </row>
        <row r="85">
          <cell r="D85">
            <v>5519.0538980690199</v>
          </cell>
          <cell r="AT85">
            <v>47.538116299999999</v>
          </cell>
        </row>
        <row r="86">
          <cell r="D86">
            <v>5478.905763852149</v>
          </cell>
          <cell r="AT86">
            <v>48.145493039999998</v>
          </cell>
        </row>
        <row r="87">
          <cell r="D87">
            <v>5441.440672245365</v>
          </cell>
          <cell r="AT87">
            <v>48.752869779999997</v>
          </cell>
        </row>
        <row r="88">
          <cell r="D88">
            <v>5404.1778073967525</v>
          </cell>
          <cell r="AT88">
            <v>49.360246519999997</v>
          </cell>
        </row>
        <row r="89">
          <cell r="D89">
            <v>5367.1765325700999</v>
          </cell>
          <cell r="AT89">
            <v>49.967623259999996</v>
          </cell>
        </row>
        <row r="90">
          <cell r="D90">
            <v>5331.1926508817269</v>
          </cell>
          <cell r="AT90">
            <v>50.575000000000003</v>
          </cell>
        </row>
      </sheetData>
      <sheetData sheetId="29">
        <row r="54">
          <cell r="D54">
            <v>1.3685449998069363</v>
          </cell>
          <cell r="AT54">
            <v>123.394447</v>
          </cell>
          <cell r="AY54">
            <v>17654.720849654099</v>
          </cell>
        </row>
        <row r="55">
          <cell r="D55">
            <v>1.6562019998044919</v>
          </cell>
          <cell r="AT55">
            <v>125.893356</v>
          </cell>
          <cell r="AY55">
            <v>17473.723056447874</v>
          </cell>
        </row>
        <row r="56">
          <cell r="D56">
            <v>1.473211</v>
          </cell>
          <cell r="AT56">
            <v>129.507767</v>
          </cell>
          <cell r="AY56">
            <v>17292.725263241649</v>
          </cell>
        </row>
        <row r="57">
          <cell r="D57">
            <v>1.406463</v>
          </cell>
          <cell r="AT57">
            <v>131.533905</v>
          </cell>
          <cell r="AY57">
            <v>17111.727470035425</v>
          </cell>
        </row>
        <row r="58">
          <cell r="D58">
            <v>1.502725089173641</v>
          </cell>
          <cell r="AT58">
            <v>130.83904999999999</v>
          </cell>
          <cell r="AY58">
            <v>16930.7296768292</v>
          </cell>
        </row>
        <row r="59">
          <cell r="D59">
            <v>1.4287289999999997</v>
          </cell>
          <cell r="AT59">
            <v>140.51834099999999</v>
          </cell>
          <cell r="AY59">
            <v>16749.731883622975</v>
          </cell>
        </row>
        <row r="60">
          <cell r="D60">
            <v>1.4210709999999998</v>
          </cell>
          <cell r="AT60">
            <v>142.98936499999999</v>
          </cell>
          <cell r="AY60">
            <v>16568.734090416765</v>
          </cell>
        </row>
        <row r="61">
          <cell r="D61">
            <v>1.4283370875195693</v>
          </cell>
          <cell r="AT61">
            <v>144.93919399999999</v>
          </cell>
          <cell r="AY61">
            <v>16058.304585863112</v>
          </cell>
        </row>
        <row r="62">
          <cell r="D62">
            <v>1.4910139077769093</v>
          </cell>
          <cell r="AT62">
            <v>147.492447</v>
          </cell>
          <cell r="AY62">
            <v>15547.875081309459</v>
          </cell>
        </row>
        <row r="63">
          <cell r="D63">
            <v>1.5549049999999998</v>
          </cell>
          <cell r="AT63">
            <v>150.723434</v>
          </cell>
          <cell r="AY63">
            <v>15037.445576755807</v>
          </cell>
        </row>
        <row r="64">
          <cell r="D64">
            <v>1.677583</v>
          </cell>
          <cell r="AT64">
            <v>153.05625900000001</v>
          </cell>
          <cell r="AY64">
            <v>14527.016072202154</v>
          </cell>
        </row>
        <row r="65">
          <cell r="D65">
            <v>1.8598928850461449</v>
          </cell>
          <cell r="AT65">
            <v>153.32673600000001</v>
          </cell>
          <cell r="AY65">
            <v>14016.586567648501</v>
          </cell>
        </row>
        <row r="66">
          <cell r="D66">
            <v>2.0011881730162302</v>
          </cell>
          <cell r="AT66">
            <v>152.77568553</v>
          </cell>
          <cell r="AY66">
            <v>13506.157063094848</v>
          </cell>
        </row>
        <row r="67">
          <cell r="D67">
            <v>2.121698353304089</v>
          </cell>
          <cell r="AT67">
            <v>152.22463506</v>
          </cell>
          <cell r="AY67">
            <v>12995.727558541195</v>
          </cell>
        </row>
        <row r="68">
          <cell r="D68">
            <v>2.239842204782752</v>
          </cell>
          <cell r="AT68">
            <v>151.67358458999999</v>
          </cell>
          <cell r="AY68">
            <v>12485.298053987543</v>
          </cell>
        </row>
        <row r="69">
          <cell r="D69">
            <v>2.3500802410926998</v>
          </cell>
          <cell r="AT69">
            <v>151.12253411999998</v>
          </cell>
          <cell r="AY69">
            <v>11974.86854943389</v>
          </cell>
        </row>
        <row r="70">
          <cell r="D70">
            <v>2.453997999999999</v>
          </cell>
          <cell r="AT70">
            <v>150.57148365</v>
          </cell>
          <cell r="AY70">
            <v>11464.439044880228</v>
          </cell>
        </row>
        <row r="71">
          <cell r="D71">
            <v>2.4821957596056889</v>
          </cell>
          <cell r="AT71">
            <v>150.729710625</v>
          </cell>
          <cell r="AY71">
            <v>11411.8735100989</v>
          </cell>
        </row>
        <row r="72">
          <cell r="D72">
            <v>2.5180920302151804</v>
          </cell>
          <cell r="AT72">
            <v>150.88793759999999</v>
          </cell>
          <cell r="AY72">
            <v>11359.307975317572</v>
          </cell>
        </row>
        <row r="73">
          <cell r="D73">
            <v>2.5603861457318624</v>
          </cell>
          <cell r="AT73">
            <v>151.04616457499998</v>
          </cell>
          <cell r="AY73">
            <v>11306.742440536244</v>
          </cell>
        </row>
        <row r="74">
          <cell r="D74">
            <v>2.6144631551488859</v>
          </cell>
          <cell r="AT74">
            <v>151.20439154999997</v>
          </cell>
          <cell r="AY74">
            <v>11254.176905754915</v>
          </cell>
        </row>
        <row r="75">
          <cell r="D75">
            <v>2.6696215475206468</v>
          </cell>
          <cell r="AT75">
            <v>151.36261852499996</v>
          </cell>
          <cell r="AY75">
            <v>11201.611370973587</v>
          </cell>
        </row>
        <row r="76">
          <cell r="D76">
            <v>2.7265832658786362</v>
          </cell>
          <cell r="AT76">
            <v>151.52084549999995</v>
          </cell>
          <cell r="AY76">
            <v>11149.045836192259</v>
          </cell>
        </row>
        <row r="77">
          <cell r="D77">
            <v>2.7806051381437751</v>
          </cell>
          <cell r="AT77">
            <v>151.67907247499994</v>
          </cell>
          <cell r="AY77">
            <v>11096.480301410931</v>
          </cell>
        </row>
        <row r="78">
          <cell r="D78">
            <v>2.8324952301459727</v>
          </cell>
          <cell r="AT78">
            <v>151.83729944999993</v>
          </cell>
          <cell r="AY78">
            <v>11043.914766629603</v>
          </cell>
        </row>
        <row r="79">
          <cell r="D79">
            <v>2.8776320031282743</v>
          </cell>
          <cell r="AT79">
            <v>151.99552642499992</v>
          </cell>
          <cell r="AY79">
            <v>10991.349231848275</v>
          </cell>
        </row>
        <row r="80">
          <cell r="D80">
            <v>2.9254200000000004</v>
          </cell>
          <cell r="AT80">
            <v>152.1537534</v>
          </cell>
          <cell r="AY80">
            <v>10938.783697066949</v>
          </cell>
        </row>
        <row r="81">
          <cell r="D81">
            <v>2.9413336567547441</v>
          </cell>
          <cell r="AT81">
            <v>154.22857730999999</v>
          </cell>
          <cell r="AY81">
            <v>10680.130277360255</v>
          </cell>
        </row>
        <row r="82">
          <cell r="D82">
            <v>2.9576689932013416</v>
          </cell>
          <cell r="AT82">
            <v>156.30340121999998</v>
          </cell>
          <cell r="AY82">
            <v>10421.476857653561</v>
          </cell>
        </row>
        <row r="83">
          <cell r="D83">
            <v>2.9729707054223478</v>
          </cell>
          <cell r="AT83">
            <v>158.37822512999998</v>
          </cell>
          <cell r="AY83">
            <v>10162.823437946867</v>
          </cell>
        </row>
        <row r="84">
          <cell r="D84">
            <v>2.9874935047021123</v>
          </cell>
          <cell r="AT84">
            <v>160.45304903999997</v>
          </cell>
          <cell r="AY84">
            <v>9904.1700182401728</v>
          </cell>
        </row>
        <row r="85">
          <cell r="D85">
            <v>3.000655095777454</v>
          </cell>
          <cell r="AT85">
            <v>162.52787294999996</v>
          </cell>
          <cell r="AY85">
            <v>9645.5165985334788</v>
          </cell>
        </row>
        <row r="86">
          <cell r="D86">
            <v>3.0199713777592883</v>
          </cell>
          <cell r="AT86">
            <v>164.60269685999995</v>
          </cell>
          <cell r="AY86">
            <v>9386.8631788267849</v>
          </cell>
        </row>
        <row r="87">
          <cell r="D87">
            <v>3.0401904431522713</v>
          </cell>
          <cell r="AT87">
            <v>166.67752076999994</v>
          </cell>
          <cell r="AY87">
            <v>9128.2097591200909</v>
          </cell>
        </row>
        <row r="88">
          <cell r="D88">
            <v>3.0599679160832283</v>
          </cell>
          <cell r="AT88">
            <v>168.75234467999994</v>
          </cell>
          <cell r="AY88">
            <v>8869.5563394133969</v>
          </cell>
        </row>
        <row r="89">
          <cell r="D89">
            <v>3.0793422760533966</v>
          </cell>
          <cell r="AT89">
            <v>170.82716858999993</v>
          </cell>
          <cell r="AY89">
            <v>8610.902919706703</v>
          </cell>
        </row>
        <row r="90">
          <cell r="D90">
            <v>3.0987585944156444</v>
          </cell>
          <cell r="AT90">
            <v>172.90199249999998</v>
          </cell>
          <cell r="AY90">
            <v>8352.2495000000017</v>
          </cell>
        </row>
      </sheetData>
      <sheetData sheetId="30">
        <row r="54">
          <cell r="D54">
            <v>1.3685449998069363</v>
          </cell>
          <cell r="AT54">
            <v>111.0550023</v>
          </cell>
          <cell r="AY54">
            <v>30798.633845347398</v>
          </cell>
        </row>
        <row r="55">
          <cell r="D55">
            <v>1.6562019998044919</v>
          </cell>
          <cell r="AT55">
            <v>113.3040204</v>
          </cell>
          <cell r="AY55">
            <v>30840.675997141348</v>
          </cell>
        </row>
        <row r="56">
          <cell r="D56">
            <v>1.473211</v>
          </cell>
          <cell r="AT56">
            <v>116.55699030000001</v>
          </cell>
          <cell r="AY56">
            <v>30882.718148935299</v>
          </cell>
        </row>
        <row r="57">
          <cell r="D57">
            <v>1.406463</v>
          </cell>
          <cell r="AT57">
            <v>118.3805145</v>
          </cell>
          <cell r="AY57">
            <v>30924.760300729249</v>
          </cell>
        </row>
        <row r="58">
          <cell r="D58">
            <v>1.502725089173641</v>
          </cell>
          <cell r="AT58">
            <v>120.478157</v>
          </cell>
          <cell r="AY58">
            <v>30966.802452523199</v>
          </cell>
        </row>
        <row r="59">
          <cell r="D59">
            <v>1.4287289999999997</v>
          </cell>
          <cell r="AT59">
            <v>124.60488100000001</v>
          </cell>
          <cell r="AY59">
            <v>31008.84460431715</v>
          </cell>
        </row>
        <row r="60">
          <cell r="D60">
            <v>1.4210709999999998</v>
          </cell>
          <cell r="AT60">
            <v>125.57299</v>
          </cell>
          <cell r="AY60">
            <v>31050.886756111086</v>
          </cell>
        </row>
        <row r="61">
          <cell r="D61">
            <v>1.4283370875195693</v>
          </cell>
          <cell r="AT61">
            <v>126.906593</v>
          </cell>
          <cell r="AY61">
            <v>30085.868242245619</v>
          </cell>
        </row>
        <row r="62">
          <cell r="D62">
            <v>1.4910139077769093</v>
          </cell>
          <cell r="AT62">
            <v>129.80218500000001</v>
          </cell>
          <cell r="AY62">
            <v>29120.849728380152</v>
          </cell>
        </row>
        <row r="63">
          <cell r="D63">
            <v>1.5549049999999998</v>
          </cell>
          <cell r="AT63">
            <v>131.90742499999999</v>
          </cell>
          <cell r="AY63">
            <v>28155.831214514685</v>
          </cell>
        </row>
        <row r="64">
          <cell r="D64">
            <v>1.677583</v>
          </cell>
          <cell r="AT64">
            <v>134.15216100000001</v>
          </cell>
          <cell r="AY64">
            <v>27190.812700649218</v>
          </cell>
        </row>
        <row r="65">
          <cell r="D65">
            <v>1.8598928850461449</v>
          </cell>
          <cell r="AT65">
            <v>135.68983499999999</v>
          </cell>
          <cell r="AY65">
            <v>26225.794186783751</v>
          </cell>
        </row>
        <row r="66">
          <cell r="D66">
            <v>2.0011881730162302</v>
          </cell>
          <cell r="AT66">
            <v>137.06810945999999</v>
          </cell>
          <cell r="AY66">
            <v>25260.775672918284</v>
          </cell>
        </row>
        <row r="67">
          <cell r="D67">
            <v>2.121698353304089</v>
          </cell>
          <cell r="AT67">
            <v>138.44638391999999</v>
          </cell>
          <cell r="AY67">
            <v>24295.757159052817</v>
          </cell>
        </row>
        <row r="68">
          <cell r="D68">
            <v>2.239842204782752</v>
          </cell>
          <cell r="AT68">
            <v>139.82465837999999</v>
          </cell>
          <cell r="AY68">
            <v>23330.73864518735</v>
          </cell>
        </row>
        <row r="69">
          <cell r="D69">
            <v>2.3500802410926998</v>
          </cell>
          <cell r="AT69">
            <v>141.20293283999999</v>
          </cell>
          <cell r="AY69">
            <v>22365.720131321883</v>
          </cell>
        </row>
        <row r="70">
          <cell r="D70">
            <v>2.453997999999999</v>
          </cell>
          <cell r="AT70">
            <v>142.58120730000002</v>
          </cell>
          <cell r="AY70">
            <v>21400.701617456431</v>
          </cell>
        </row>
        <row r="71">
          <cell r="D71">
            <v>2.4821957596056889</v>
          </cell>
          <cell r="AT71">
            <v>143.26996599</v>
          </cell>
          <cell r="AY71">
            <v>21301.886724652009</v>
          </cell>
        </row>
        <row r="72">
          <cell r="D72">
            <v>2.5180920302151804</v>
          </cell>
          <cell r="AT72">
            <v>143.95872467999999</v>
          </cell>
          <cell r="AY72">
            <v>21203.071831847588</v>
          </cell>
        </row>
        <row r="73">
          <cell r="D73">
            <v>2.5603861457318624</v>
          </cell>
          <cell r="AT73">
            <v>144.64748336999997</v>
          </cell>
          <cell r="AY73">
            <v>21104.256939043167</v>
          </cell>
        </row>
        <row r="74">
          <cell r="D74">
            <v>2.6144631551488859</v>
          </cell>
          <cell r="AT74">
            <v>145.33624205999996</v>
          </cell>
          <cell r="AY74">
            <v>21005.442046238746</v>
          </cell>
        </row>
        <row r="75">
          <cell r="D75">
            <v>2.6696215475206468</v>
          </cell>
          <cell r="AT75">
            <v>146.02500074999995</v>
          </cell>
          <cell r="AY75">
            <v>20906.627153434325</v>
          </cell>
        </row>
        <row r="76">
          <cell r="D76">
            <v>2.7265832658786362</v>
          </cell>
          <cell r="AT76">
            <v>146.71375943999993</v>
          </cell>
          <cell r="AY76">
            <v>20807.812260629904</v>
          </cell>
        </row>
        <row r="77">
          <cell r="D77">
            <v>2.7806051381437751</v>
          </cell>
          <cell r="AT77">
            <v>147.40251812999992</v>
          </cell>
          <cell r="AY77">
            <v>20708.997367825483</v>
          </cell>
        </row>
        <row r="78">
          <cell r="D78">
            <v>2.8324952301459727</v>
          </cell>
          <cell r="AT78">
            <v>148.09127681999991</v>
          </cell>
          <cell r="AY78">
            <v>20610.182475021062</v>
          </cell>
        </row>
        <row r="79">
          <cell r="D79">
            <v>2.8776320031282743</v>
          </cell>
          <cell r="AT79">
            <v>148.78003550999989</v>
          </cell>
          <cell r="AY79">
            <v>20511.367582216641</v>
          </cell>
        </row>
        <row r="80">
          <cell r="D80">
            <v>2.9254200000000004</v>
          </cell>
          <cell r="AT80">
            <v>149.46879419999999</v>
          </cell>
          <cell r="AY80">
            <v>20412.552689412212</v>
          </cell>
        </row>
        <row r="81">
          <cell r="D81">
            <v>2.9413336567547441</v>
          </cell>
          <cell r="AT81">
            <v>151.50700502999999</v>
          </cell>
          <cell r="AY81">
            <v>20089.474460470992</v>
          </cell>
        </row>
        <row r="82">
          <cell r="D82">
            <v>2.9576689932013416</v>
          </cell>
          <cell r="AT82">
            <v>153.54521585999998</v>
          </cell>
          <cell r="AY82">
            <v>19766.396231529772</v>
          </cell>
        </row>
        <row r="83">
          <cell r="D83">
            <v>2.9729707054223478</v>
          </cell>
          <cell r="AT83">
            <v>155.58342668999998</v>
          </cell>
          <cell r="AY83">
            <v>19443.318002588552</v>
          </cell>
        </row>
        <row r="84">
          <cell r="D84">
            <v>2.9874935047021123</v>
          </cell>
          <cell r="AT84">
            <v>157.62163751999998</v>
          </cell>
          <cell r="AY84">
            <v>19120.239773647332</v>
          </cell>
        </row>
        <row r="85">
          <cell r="D85">
            <v>3.000655095777454</v>
          </cell>
          <cell r="AT85">
            <v>159.65984834999998</v>
          </cell>
          <cell r="AY85">
            <v>18797.161544706112</v>
          </cell>
        </row>
        <row r="86">
          <cell r="D86">
            <v>3.0199713777592883</v>
          </cell>
          <cell r="AT86">
            <v>161.69805917999997</v>
          </cell>
          <cell r="AY86">
            <v>18474.083315764892</v>
          </cell>
        </row>
        <row r="87">
          <cell r="D87">
            <v>3.0401904431522713</v>
          </cell>
          <cell r="AT87">
            <v>163.73627000999997</v>
          </cell>
          <cell r="AY87">
            <v>18151.005086823672</v>
          </cell>
        </row>
        <row r="88">
          <cell r="D88">
            <v>3.0599679160832283</v>
          </cell>
          <cell r="AT88">
            <v>165.77448083999997</v>
          </cell>
          <cell r="AY88">
            <v>17827.926857882452</v>
          </cell>
        </row>
        <row r="89">
          <cell r="D89">
            <v>3.0793422760533966</v>
          </cell>
          <cell r="AT89">
            <v>167.81269166999996</v>
          </cell>
          <cell r="AY89">
            <v>17504.848628941232</v>
          </cell>
        </row>
        <row r="90">
          <cell r="D90">
            <v>3.0987585944156444</v>
          </cell>
          <cell r="AT90">
            <v>169.85090250000002</v>
          </cell>
          <cell r="AY90">
            <v>17181.770399999998</v>
          </cell>
        </row>
      </sheetData>
      <sheetData sheetId="31">
        <row r="54">
          <cell r="D54">
            <v>1429.4210207983485</v>
          </cell>
          <cell r="AT54">
            <v>28.116378999999998</v>
          </cell>
          <cell r="AY54">
            <v>4106.9818069631137</v>
          </cell>
        </row>
        <row r="55">
          <cell r="D55">
            <v>1611.7161868097435</v>
          </cell>
          <cell r="AT55">
            <v>28.427620000000001</v>
          </cell>
          <cell r="AY55">
            <v>4344.9049803834123</v>
          </cell>
        </row>
        <row r="56">
          <cell r="D56">
            <v>1574.1437989999999</v>
          </cell>
          <cell r="AT56">
            <v>28.895392999999999</v>
          </cell>
          <cell r="AY56">
            <v>4582.8281538037108</v>
          </cell>
        </row>
        <row r="57">
          <cell r="D57">
            <v>1534.4844969999999</v>
          </cell>
          <cell r="AT57">
            <v>29.446659</v>
          </cell>
          <cell r="AY57">
            <v>4820.7513272240094</v>
          </cell>
        </row>
        <row r="58">
          <cell r="D58">
            <v>1533.6283870074826</v>
          </cell>
          <cell r="AT58">
            <v>29.848658</v>
          </cell>
          <cell r="AY58">
            <v>5058.674500644308</v>
          </cell>
        </row>
        <row r="59">
          <cell r="D59">
            <v>1509.6483149999997</v>
          </cell>
          <cell r="AT59">
            <v>32.578299999999999</v>
          </cell>
          <cell r="AY59">
            <v>5296.5976740646065</v>
          </cell>
        </row>
        <row r="60">
          <cell r="D60">
            <v>1502.3730469999998</v>
          </cell>
          <cell r="AT60">
            <v>33.048073000000002</v>
          </cell>
          <cell r="AY60">
            <v>5534.5208474849051</v>
          </cell>
        </row>
        <row r="61">
          <cell r="D61">
            <v>1487.1838071253285</v>
          </cell>
          <cell r="AT61">
            <v>33.869976000000001</v>
          </cell>
          <cell r="AY61">
            <v>5658.3675790036314</v>
          </cell>
        </row>
        <row r="62">
          <cell r="D62">
            <v>1475.1211247599192</v>
          </cell>
          <cell r="AT62">
            <v>35.181122000000002</v>
          </cell>
          <cell r="AY62">
            <v>5782.2143105223577</v>
          </cell>
        </row>
        <row r="63">
          <cell r="D63">
            <v>1472.1816409999997</v>
          </cell>
          <cell r="AT63">
            <v>36.786113999999998</v>
          </cell>
          <cell r="AY63">
            <v>5906.061042041084</v>
          </cell>
        </row>
        <row r="64">
          <cell r="D64">
            <v>1474.5479740000001</v>
          </cell>
          <cell r="AT64">
            <v>38.545513</v>
          </cell>
          <cell r="AY64">
            <v>6029.9077735598103</v>
          </cell>
        </row>
        <row r="65">
          <cell r="D65">
            <v>1481.5711974289627</v>
          </cell>
          <cell r="AT65">
            <v>40.346347999999999</v>
          </cell>
          <cell r="AY65">
            <v>6153.7545050785366</v>
          </cell>
        </row>
        <row r="66">
          <cell r="D66">
            <v>1489.0761908913923</v>
          </cell>
          <cell r="AT66">
            <v>40.827266829999999</v>
          </cell>
          <cell r="AY66">
            <v>6277.6012365972629</v>
          </cell>
        </row>
        <row r="67">
          <cell r="D67">
            <v>1481.1159236935209</v>
          </cell>
          <cell r="AT67">
            <v>41.308185659999999</v>
          </cell>
          <cell r="AY67">
            <v>6401.4479681159892</v>
          </cell>
        </row>
        <row r="68">
          <cell r="D68">
            <v>1472.5015647240966</v>
          </cell>
          <cell r="AT68">
            <v>41.78910449</v>
          </cell>
          <cell r="AY68">
            <v>6525.2946996347155</v>
          </cell>
        </row>
        <row r="69">
          <cell r="D69">
            <v>1459.9003465238659</v>
          </cell>
          <cell r="AT69">
            <v>42.27002332</v>
          </cell>
          <cell r="AY69">
            <v>6649.1414311534418</v>
          </cell>
        </row>
        <row r="70">
          <cell r="D70">
            <v>1444.8706049999996</v>
          </cell>
          <cell r="AT70">
            <v>42.750942150000007</v>
          </cell>
          <cell r="AY70">
            <v>6772.9881626721644</v>
          </cell>
        </row>
        <row r="71">
          <cell r="D71">
            <v>1427.5453213988621</v>
          </cell>
          <cell r="AT71">
            <v>42.969238265000008</v>
          </cell>
          <cell r="AY71">
            <v>6777.0354326332363</v>
          </cell>
        </row>
        <row r="72">
          <cell r="D72">
            <v>1415.3371695068552</v>
          </cell>
          <cell r="AT72">
            <v>43.18753438000001</v>
          </cell>
          <cell r="AY72">
            <v>6781.0827025943081</v>
          </cell>
        </row>
        <row r="73">
          <cell r="D73">
            <v>1407.1906755827015</v>
          </cell>
          <cell r="AT73">
            <v>43.405830495000011</v>
          </cell>
          <cell r="AY73">
            <v>6785.1299725553799</v>
          </cell>
        </row>
        <row r="74">
          <cell r="D74">
            <v>1405.7367990512655</v>
          </cell>
          <cell r="AT74">
            <v>43.624126610000012</v>
          </cell>
          <cell r="AY74">
            <v>6789.1772425164518</v>
          </cell>
        </row>
        <row r="75">
          <cell r="D75">
            <v>1404.9173892177073</v>
          </cell>
          <cell r="AT75">
            <v>43.842422725000013</v>
          </cell>
          <cell r="AY75">
            <v>6793.2245124775236</v>
          </cell>
        </row>
        <row r="76">
          <cell r="D76">
            <v>1405.0648978788947</v>
          </cell>
          <cell r="AT76">
            <v>44.060718840000014</v>
          </cell>
          <cell r="AY76">
            <v>6797.2717824385954</v>
          </cell>
        </row>
        <row r="77">
          <cell r="D77">
            <v>1403.7257678078035</v>
          </cell>
          <cell r="AT77">
            <v>44.279014955000015</v>
          </cell>
          <cell r="AY77">
            <v>6801.3190523996673</v>
          </cell>
        </row>
        <row r="78">
          <cell r="D78">
            <v>1401.3887861584594</v>
          </cell>
          <cell r="AT78">
            <v>44.497311070000016</v>
          </cell>
          <cell r="AY78">
            <v>6805.3663223607391</v>
          </cell>
        </row>
        <row r="79">
          <cell r="D79">
            <v>1395.87070199154</v>
          </cell>
          <cell r="AT79">
            <v>44.715607185000017</v>
          </cell>
          <cell r="AY79">
            <v>6809.4135923218109</v>
          </cell>
        </row>
        <row r="80">
          <cell r="D80">
            <v>1391.8289790000001</v>
          </cell>
          <cell r="AT80">
            <v>44.933903300000011</v>
          </cell>
          <cell r="AY80">
            <v>6813.4608622828828</v>
          </cell>
        </row>
        <row r="81">
          <cell r="D81">
            <v>1379.1243074216738</v>
          </cell>
          <cell r="AT81">
            <v>45.54676297000001</v>
          </cell>
          <cell r="AY81">
            <v>6466.2047560545943</v>
          </cell>
        </row>
        <row r="82">
          <cell r="D82">
            <v>1366.9789103120779</v>
          </cell>
          <cell r="AT82">
            <v>46.159622640000009</v>
          </cell>
          <cell r="AY82">
            <v>6118.9486498263059</v>
          </cell>
        </row>
        <row r="83">
          <cell r="D83">
            <v>1354.7059804277535</v>
          </cell>
          <cell r="AT83">
            <v>46.772482310000008</v>
          </cell>
          <cell r="AY83">
            <v>5771.6925435980174</v>
          </cell>
        </row>
        <row r="84">
          <cell r="D84">
            <v>1342.425244616381</v>
          </cell>
          <cell r="AT84">
            <v>47.385341980000007</v>
          </cell>
          <cell r="AY84">
            <v>5424.436437369729</v>
          </cell>
        </row>
        <row r="85">
          <cell r="D85">
            <v>1329.8789139727</v>
          </cell>
          <cell r="AT85">
            <v>47.998201650000006</v>
          </cell>
          <cell r="AY85">
            <v>5077.1803311414405</v>
          </cell>
        </row>
        <row r="86">
          <cell r="D86">
            <v>1320.3637427253047</v>
          </cell>
          <cell r="AT86">
            <v>48.611061320000005</v>
          </cell>
          <cell r="AY86">
            <v>4729.9242249131521</v>
          </cell>
        </row>
        <row r="87">
          <cell r="D87">
            <v>1311.4929329714003</v>
          </cell>
          <cell r="AT87">
            <v>49.223920990000003</v>
          </cell>
          <cell r="AY87">
            <v>4382.6681186848637</v>
          </cell>
        </row>
        <row r="88">
          <cell r="D88">
            <v>1302.6687209436225</v>
          </cell>
          <cell r="AT88">
            <v>49.836780660000002</v>
          </cell>
          <cell r="AY88">
            <v>4035.4120124565752</v>
          </cell>
        </row>
        <row r="89">
          <cell r="D89">
            <v>1293.9054348695872</v>
          </cell>
          <cell r="AT89">
            <v>50.449640330000001</v>
          </cell>
          <cell r="AY89">
            <v>3688.1559062282868</v>
          </cell>
        </row>
        <row r="90">
          <cell r="D90">
            <v>1285.3853260688186</v>
          </cell>
          <cell r="AT90">
            <v>51.062500000000007</v>
          </cell>
          <cell r="AY90">
            <v>3340.8997999999974</v>
          </cell>
        </row>
      </sheetData>
      <sheetData sheetId="32">
        <row r="54">
          <cell r="D54">
            <v>42.27390299403632</v>
          </cell>
          <cell r="AT54">
            <v>34.90625</v>
          </cell>
          <cell r="AY54">
            <v>8260.0012502151585</v>
          </cell>
        </row>
        <row r="55">
          <cell r="D55">
            <v>50.365153994054587</v>
          </cell>
          <cell r="AT55">
            <v>35.218456000000003</v>
          </cell>
          <cell r="AY55">
            <v>8391.4522065835336</v>
          </cell>
        </row>
        <row r="56">
          <cell r="D56">
            <v>74.359061999999994</v>
          </cell>
          <cell r="AT56">
            <v>35.491982</v>
          </cell>
          <cell r="AY56">
            <v>8522.9031629519086</v>
          </cell>
        </row>
        <row r="57">
          <cell r="D57">
            <v>99.848618000000002</v>
          </cell>
          <cell r="AT57">
            <v>35.802737999999998</v>
          </cell>
          <cell r="AY57">
            <v>8654.3541193202836</v>
          </cell>
        </row>
        <row r="58">
          <cell r="D58">
            <v>132.86832488457739</v>
          </cell>
          <cell r="AT58">
            <v>36.065047999999997</v>
          </cell>
          <cell r="AY58">
            <v>8785.8050756886587</v>
          </cell>
        </row>
        <row r="59">
          <cell r="D59">
            <v>135.775238</v>
          </cell>
          <cell r="AT59">
            <v>37.424393000000002</v>
          </cell>
          <cell r="AY59">
            <v>8917.2560320570337</v>
          </cell>
        </row>
        <row r="60">
          <cell r="D60">
            <v>146.56607099999997</v>
          </cell>
          <cell r="AT60">
            <v>37.809269</v>
          </cell>
          <cell r="AY60">
            <v>9048.7069884254033</v>
          </cell>
        </row>
        <row r="61">
          <cell r="D61">
            <v>146.11650995310649</v>
          </cell>
          <cell r="AT61">
            <v>38.394584999999999</v>
          </cell>
          <cell r="AY61">
            <v>9124.4468761245644</v>
          </cell>
        </row>
        <row r="62">
          <cell r="D62">
            <v>144.50647606189838</v>
          </cell>
          <cell r="AT62">
            <v>39.530456999999998</v>
          </cell>
          <cell r="AY62">
            <v>9200.1867638237254</v>
          </cell>
        </row>
        <row r="63">
          <cell r="D63">
            <v>148.53659099999996</v>
          </cell>
          <cell r="AT63">
            <v>40.461154999999998</v>
          </cell>
          <cell r="AY63">
            <v>9275.9266515228865</v>
          </cell>
        </row>
        <row r="64">
          <cell r="D64">
            <v>158.10522499999999</v>
          </cell>
          <cell r="AT64">
            <v>41.782017000000003</v>
          </cell>
          <cell r="AY64">
            <v>9351.6665392220475</v>
          </cell>
        </row>
        <row r="65">
          <cell r="D65">
            <v>148.32896983227479</v>
          </cell>
          <cell r="AT65">
            <v>43.185547</v>
          </cell>
          <cell r="AY65">
            <v>9427.4064269212085</v>
          </cell>
        </row>
        <row r="66">
          <cell r="D66">
            <v>147.8051510915349</v>
          </cell>
          <cell r="AT66">
            <v>43.680809240000002</v>
          </cell>
          <cell r="AY66">
            <v>9503.1463146203696</v>
          </cell>
        </row>
        <row r="67">
          <cell r="D67">
            <v>145.74626742563109</v>
          </cell>
          <cell r="AT67">
            <v>44.176071480000004</v>
          </cell>
          <cell r="AY67">
            <v>9578.8862023195306</v>
          </cell>
        </row>
        <row r="68">
          <cell r="D68">
            <v>143.63684055588917</v>
          </cell>
          <cell r="AT68">
            <v>44.671333720000007</v>
          </cell>
          <cell r="AY68">
            <v>9654.6260900186917</v>
          </cell>
        </row>
        <row r="69">
          <cell r="D69">
            <v>141.15631636886175</v>
          </cell>
          <cell r="AT69">
            <v>45.166595960000009</v>
          </cell>
          <cell r="AY69">
            <v>9730.3659777178527</v>
          </cell>
        </row>
        <row r="70">
          <cell r="D70">
            <v>138.46429399999994</v>
          </cell>
          <cell r="AT70">
            <v>45.661858199999998</v>
          </cell>
          <cell r="AY70">
            <v>9806.1058654170065</v>
          </cell>
        </row>
        <row r="71">
          <cell r="D71">
            <v>136.02091111922113</v>
          </cell>
          <cell r="AT71">
            <v>45.893103150000002</v>
          </cell>
          <cell r="AY71">
            <v>9814.195408103813</v>
          </cell>
        </row>
        <row r="72">
          <cell r="D72">
            <v>134.0813992691906</v>
          </cell>
          <cell r="AT72">
            <v>46.124348100000006</v>
          </cell>
          <cell r="AY72">
            <v>9822.2849507906194</v>
          </cell>
        </row>
        <row r="73">
          <cell r="D73">
            <v>132.53792503261124</v>
          </cell>
          <cell r="AT73">
            <v>46.35559305000001</v>
          </cell>
          <cell r="AY73">
            <v>9830.3744934774259</v>
          </cell>
        </row>
        <row r="74">
          <cell r="D74">
            <v>131.63016174703759</v>
          </cell>
          <cell r="AT74">
            <v>46.586838000000014</v>
          </cell>
          <cell r="AY74">
            <v>9838.4640361642323</v>
          </cell>
        </row>
        <row r="75">
          <cell r="D75">
            <v>130.78314890782079</v>
          </cell>
          <cell r="AT75">
            <v>46.818082950000019</v>
          </cell>
          <cell r="AY75">
            <v>9846.5535788510388</v>
          </cell>
        </row>
        <row r="76">
          <cell r="D76">
            <v>130.02660828106212</v>
          </cell>
          <cell r="AT76">
            <v>47.049327900000023</v>
          </cell>
          <cell r="AY76">
            <v>9854.6431215378452</v>
          </cell>
        </row>
        <row r="77">
          <cell r="D77">
            <v>129.13323904814348</v>
          </cell>
          <cell r="AT77">
            <v>47.280572850000027</v>
          </cell>
          <cell r="AY77">
            <v>9862.7326642246517</v>
          </cell>
        </row>
        <row r="78">
          <cell r="D78">
            <v>128.15018280753605</v>
          </cell>
          <cell r="AT78">
            <v>47.511817800000031</v>
          </cell>
          <cell r="AY78">
            <v>9870.8222069114581</v>
          </cell>
        </row>
        <row r="79">
          <cell r="D79">
            <v>126.88062854910004</v>
          </cell>
          <cell r="AT79">
            <v>47.743062750000036</v>
          </cell>
          <cell r="AY79">
            <v>9878.9117495982646</v>
          </cell>
        </row>
        <row r="80">
          <cell r="D80">
            <v>125.750603</v>
          </cell>
          <cell r="AT80">
            <v>47.974307700000004</v>
          </cell>
          <cell r="AY80">
            <v>9887.0012922850747</v>
          </cell>
        </row>
        <row r="81">
          <cell r="D81">
            <v>123.97415712086752</v>
          </cell>
          <cell r="AT81">
            <v>48.719376930000003</v>
          </cell>
          <cell r="AY81">
            <v>9661.9354030565664</v>
          </cell>
        </row>
        <row r="82">
          <cell r="D82">
            <v>122.25936006164092</v>
          </cell>
          <cell r="AT82">
            <v>49.464446160000001</v>
          </cell>
          <cell r="AY82">
            <v>9436.86951382806</v>
          </cell>
        </row>
        <row r="83">
          <cell r="D83">
            <v>120.54433245595561</v>
          </cell>
          <cell r="AT83">
            <v>50.20951539</v>
          </cell>
          <cell r="AY83">
            <v>9211.8036245995536</v>
          </cell>
        </row>
        <row r="84">
          <cell r="D84">
            <v>118.83984634693455</v>
          </cell>
          <cell r="AT84">
            <v>50.954584619999999</v>
          </cell>
          <cell r="AY84">
            <v>8986.7377353710472</v>
          </cell>
        </row>
        <row r="85">
          <cell r="D85">
            <v>117.12320750579696</v>
          </cell>
          <cell r="AT85">
            <v>51.699653849999997</v>
          </cell>
          <cell r="AY85">
            <v>8761.6718461425407</v>
          </cell>
        </row>
        <row r="86">
          <cell r="D86">
            <v>115.68362268393211</v>
          </cell>
          <cell r="AT86">
            <v>52.444723079999996</v>
          </cell>
          <cell r="AY86">
            <v>8536.6059569140343</v>
          </cell>
        </row>
        <row r="87">
          <cell r="D87">
            <v>114.30891592356022</v>
          </cell>
          <cell r="AT87">
            <v>53.189792309999994</v>
          </cell>
          <cell r="AY87">
            <v>8311.5400676855279</v>
          </cell>
        </row>
        <row r="88">
          <cell r="D88">
            <v>112.94637720911399</v>
          </cell>
          <cell r="AT88">
            <v>53.934861539999993</v>
          </cell>
          <cell r="AY88">
            <v>8086.4741784570206</v>
          </cell>
        </row>
        <row r="89">
          <cell r="D89">
            <v>111.5971777222878</v>
          </cell>
          <cell r="AT89">
            <v>54.679930769999991</v>
          </cell>
          <cell r="AY89">
            <v>7861.4082892285132</v>
          </cell>
        </row>
        <row r="90">
          <cell r="D90">
            <v>110.2768691503457</v>
          </cell>
          <cell r="AT90">
            <v>55.425000000000011</v>
          </cell>
          <cell r="AY90">
            <v>7636.3424000000014</v>
          </cell>
        </row>
      </sheetData>
      <sheetData sheetId="33">
        <row r="54">
          <cell r="D54">
            <v>62.640228991163198</v>
          </cell>
          <cell r="AT54">
            <v>27.420800704816379</v>
          </cell>
          <cell r="AY54">
            <v>11457.600706170833</v>
          </cell>
        </row>
        <row r="55">
          <cell r="D55">
            <v>66.647687992132504</v>
          </cell>
          <cell r="AT55">
            <v>27.65895991492236</v>
          </cell>
          <cell r="AY55">
            <v>11849.055263910132</v>
          </cell>
        </row>
        <row r="56">
          <cell r="D56">
            <v>68.019014999999996</v>
          </cell>
          <cell r="AT56">
            <v>28.037365435587802</v>
          </cell>
          <cell r="AY56">
            <v>12240.50982164943</v>
          </cell>
        </row>
        <row r="57">
          <cell r="D57">
            <v>66.991771</v>
          </cell>
          <cell r="AT57">
            <v>28.554686691857935</v>
          </cell>
          <cell r="AY57">
            <v>12631.964379388728</v>
          </cell>
        </row>
        <row r="58">
          <cell r="D58">
            <v>67.872372027633915</v>
          </cell>
          <cell r="AT58">
            <v>28.922597967325384</v>
          </cell>
          <cell r="AY58">
            <v>13023.418937128026</v>
          </cell>
        </row>
        <row r="59">
          <cell r="D59">
            <v>66.735372999999981</v>
          </cell>
          <cell r="AT59">
            <v>31.322826046722781</v>
          </cell>
          <cell r="AY59">
            <v>13414.873494867325</v>
          </cell>
        </row>
        <row r="60">
          <cell r="D60">
            <v>66.019621000000001</v>
          </cell>
          <cell r="AT60">
            <v>31.863063382358927</v>
          </cell>
          <cell r="AY60">
            <v>13806.328052606616</v>
          </cell>
        </row>
        <row r="61">
          <cell r="D61">
            <v>65.757072029182396</v>
          </cell>
          <cell r="AT61">
            <v>32.664455185472541</v>
          </cell>
          <cell r="AY61">
            <v>13926.305515231277</v>
          </cell>
        </row>
        <row r="62">
          <cell r="D62">
            <v>65.374314956428478</v>
          </cell>
          <cell r="AT62">
            <v>33.953758720479705</v>
          </cell>
          <cell r="AY62">
            <v>14046.282977855939</v>
          </cell>
        </row>
        <row r="63">
          <cell r="D63">
            <v>65.361449000000007</v>
          </cell>
          <cell r="AT63">
            <v>35.590922881442388</v>
          </cell>
          <cell r="AY63">
            <v>14166.260440480601</v>
          </cell>
        </row>
        <row r="64">
          <cell r="D64">
            <v>65.568861999999996</v>
          </cell>
          <cell r="AT64">
            <v>37.501931026540092</v>
          </cell>
          <cell r="AY64">
            <v>14286.237903105262</v>
          </cell>
        </row>
        <row r="65">
          <cell r="D65">
            <v>65.844196930387</v>
          </cell>
          <cell r="AT65">
            <v>39.350223167837072</v>
          </cell>
          <cell r="AY65">
            <v>14406.215365729924</v>
          </cell>
        </row>
        <row r="66">
          <cell r="D66">
            <v>66.371897568121653</v>
          </cell>
          <cell r="AT66">
            <v>39.842106664377255</v>
          </cell>
          <cell r="AY66">
            <v>14526.192828354586</v>
          </cell>
        </row>
        <row r="67">
          <cell r="D67">
            <v>66.210270672655582</v>
          </cell>
          <cell r="AT67">
            <v>40.333990160917438</v>
          </cell>
          <cell r="AY67">
            <v>14646.170290979248</v>
          </cell>
        </row>
        <row r="68">
          <cell r="D68">
            <v>66.017299464537814</v>
          </cell>
          <cell r="AT68">
            <v>40.82587365745762</v>
          </cell>
          <cell r="AY68">
            <v>14766.147753603909</v>
          </cell>
        </row>
        <row r="69">
          <cell r="D69">
            <v>65.642872587665252</v>
          </cell>
          <cell r="AT69">
            <v>41.317757153997803</v>
          </cell>
          <cell r="AY69">
            <v>14886.125216228571</v>
          </cell>
        </row>
        <row r="70">
          <cell r="D70">
            <v>65.155699999999968</v>
          </cell>
          <cell r="AT70">
            <v>41.809640650537986</v>
          </cell>
          <cell r="AY70">
            <v>15006.102678853236</v>
          </cell>
        </row>
        <row r="71">
          <cell r="D71">
            <v>64.655055080790646</v>
          </cell>
          <cell r="AT71">
            <v>42.037282708864872</v>
          </cell>
          <cell r="AY71">
            <v>15010.120136128646</v>
          </cell>
        </row>
        <row r="72">
          <cell r="D72">
            <v>64.380330900713787</v>
          </cell>
          <cell r="AT72">
            <v>42.264924767191758</v>
          </cell>
          <cell r="AY72">
            <v>15014.137593404055</v>
          </cell>
        </row>
        <row r="73">
          <cell r="D73">
            <v>64.286327351101747</v>
          </cell>
          <cell r="AT73">
            <v>42.492566825518644</v>
          </cell>
          <cell r="AY73">
            <v>15018.155050679465</v>
          </cell>
        </row>
        <row r="74">
          <cell r="D74">
            <v>64.496149975841348</v>
          </cell>
          <cell r="AT74">
            <v>42.72020888384553</v>
          </cell>
          <cell r="AY74">
            <v>15022.172507954874</v>
          </cell>
        </row>
        <row r="75">
          <cell r="D75">
            <v>64.734602016980745</v>
          </cell>
          <cell r="AT75">
            <v>42.947850942172416</v>
          </cell>
          <cell r="AY75">
            <v>15026.189965230284</v>
          </cell>
        </row>
        <row r="76">
          <cell r="D76">
            <v>65.017441280272436</v>
          </cell>
          <cell r="AT76">
            <v>43.175493000499301</v>
          </cell>
          <cell r="AY76">
            <v>15030.207422505693</v>
          </cell>
        </row>
        <row r="77">
          <cell r="D77">
            <v>65.231220699151123</v>
          </cell>
          <cell r="AT77">
            <v>43.403135058826187</v>
          </cell>
          <cell r="AY77">
            <v>15034.224879781103</v>
          </cell>
        </row>
        <row r="78">
          <cell r="D78">
            <v>65.397874249809519</v>
          </cell>
          <cell r="AT78">
            <v>43.630777117153073</v>
          </cell>
          <cell r="AY78">
            <v>15038.242337056512</v>
          </cell>
        </row>
        <row r="79">
          <cell r="D79">
            <v>65.414500733385395</v>
          </cell>
          <cell r="AT79">
            <v>43.858419175479959</v>
          </cell>
          <cell r="AY79">
            <v>15042.259794331922</v>
          </cell>
        </row>
        <row r="80">
          <cell r="D80">
            <v>65.498402999999996</v>
          </cell>
          <cell r="AT80">
            <v>44.086061233806831</v>
          </cell>
          <cell r="AY80">
            <v>15046.277251607327</v>
          </cell>
        </row>
        <row r="81">
          <cell r="D81">
            <v>65.241903034369301</v>
          </cell>
          <cell r="AT81">
            <v>44.687234796086017</v>
          </cell>
          <cell r="AY81">
            <v>14591.646606446595</v>
          </cell>
        </row>
        <row r="82">
          <cell r="D82">
            <v>65.005683718257401</v>
          </cell>
          <cell r="AT82">
            <v>45.288408358365203</v>
          </cell>
          <cell r="AY82">
            <v>14137.015961285862</v>
          </cell>
        </row>
        <row r="83">
          <cell r="D83">
            <v>64.757330422006589</v>
          </cell>
          <cell r="AT83">
            <v>45.889581920644389</v>
          </cell>
          <cell r="AY83">
            <v>13682.38531612513</v>
          </cell>
        </row>
        <row r="84">
          <cell r="D84">
            <v>64.502501934818071</v>
          </cell>
          <cell r="AT84">
            <v>46.490755482923575</v>
          </cell>
          <cell r="AY84">
            <v>13227.754670964398</v>
          </cell>
        </row>
        <row r="85">
          <cell r="D85">
            <v>64.228742807866539</v>
          </cell>
          <cell r="AT85">
            <v>47.091929045202761</v>
          </cell>
          <cell r="AY85">
            <v>12773.124025803665</v>
          </cell>
        </row>
        <row r="86">
          <cell r="D86">
            <v>64.095894614808586</v>
          </cell>
          <cell r="AT86">
            <v>47.693102607481947</v>
          </cell>
          <cell r="AY86">
            <v>12318.493380642933</v>
          </cell>
        </row>
        <row r="87">
          <cell r="D87">
            <v>63.989752400366477</v>
          </cell>
          <cell r="AT87">
            <v>48.294276169761133</v>
          </cell>
          <cell r="AY87">
            <v>11863.8627354822</v>
          </cell>
        </row>
        <row r="88">
          <cell r="D88">
            <v>63.881481246476746</v>
          </cell>
          <cell r="AT88">
            <v>48.895449732040319</v>
          </cell>
          <cell r="AY88">
            <v>11409.232090321468</v>
          </cell>
        </row>
        <row r="89">
          <cell r="D89">
            <v>63.771822423480977</v>
          </cell>
          <cell r="AT89">
            <v>49.496623294319505</v>
          </cell>
          <cell r="AY89">
            <v>10954.601445160735</v>
          </cell>
        </row>
        <row r="90">
          <cell r="D90">
            <v>63.669849219830148</v>
          </cell>
          <cell r="AT90">
            <v>50.097796856598663</v>
          </cell>
          <cell r="AY90">
            <v>10499.970799999999</v>
          </cell>
        </row>
      </sheetData>
      <sheetData sheetId="34">
        <row r="54">
          <cell r="D54">
            <v>26.096570996318498</v>
          </cell>
          <cell r="AT54">
            <v>40.422454999999999</v>
          </cell>
          <cell r="AY54">
            <v>8069.8299048108847</v>
          </cell>
        </row>
        <row r="55">
          <cell r="D55">
            <v>27.583547996743871</v>
          </cell>
          <cell r="AT55">
            <v>40.777965999999999</v>
          </cell>
          <cell r="AY55">
            <v>8491.0928126079598</v>
          </cell>
        </row>
        <row r="56">
          <cell r="D56">
            <v>29.643301000000001</v>
          </cell>
          <cell r="AT56">
            <v>41.338852000000003</v>
          </cell>
          <cell r="AY56">
            <v>8912.3557204050339</v>
          </cell>
        </row>
        <row r="57">
          <cell r="D57">
            <v>30.382372</v>
          </cell>
          <cell r="AT57">
            <v>41.646113999999997</v>
          </cell>
          <cell r="AY57">
            <v>9333.6186282021081</v>
          </cell>
        </row>
        <row r="58">
          <cell r="D58">
            <v>37.01361319643545</v>
          </cell>
          <cell r="AT58">
            <v>41.858986000000002</v>
          </cell>
          <cell r="AY58">
            <v>9754.8815359991822</v>
          </cell>
        </row>
        <row r="59">
          <cell r="D59">
            <v>37.810859999999991</v>
          </cell>
          <cell r="AT59">
            <v>44.125236999999998</v>
          </cell>
          <cell r="AY59">
            <v>10176.144443796256</v>
          </cell>
        </row>
        <row r="60">
          <cell r="D60">
            <v>38.616000999999997</v>
          </cell>
          <cell r="AT60">
            <v>44.401336999999998</v>
          </cell>
          <cell r="AY60">
            <v>10597.407351593331</v>
          </cell>
        </row>
        <row r="61">
          <cell r="D61">
            <v>39.418089415294148</v>
          </cell>
          <cell r="AT61">
            <v>45.160015000000001</v>
          </cell>
          <cell r="AY61">
            <v>10570.367266702493</v>
          </cell>
        </row>
        <row r="62">
          <cell r="D62">
            <v>40.41138250045082</v>
          </cell>
          <cell r="AT62">
            <v>47.124676000000001</v>
          </cell>
          <cell r="AY62">
            <v>10543.327181811655</v>
          </cell>
        </row>
        <row r="63">
          <cell r="D63">
            <v>42.296096999999996</v>
          </cell>
          <cell r="AT63">
            <v>48.690845000000003</v>
          </cell>
          <cell r="AY63">
            <v>10516.287096920818</v>
          </cell>
        </row>
        <row r="64">
          <cell r="D64">
            <v>43.849696999999999</v>
          </cell>
          <cell r="AT64">
            <v>51.844154000000003</v>
          </cell>
          <cell r="AY64">
            <v>10489.24701202998</v>
          </cell>
        </row>
        <row r="65">
          <cell r="D65">
            <v>46.701932113507354</v>
          </cell>
          <cell r="AT65">
            <v>54.334308999999998</v>
          </cell>
          <cell r="AY65">
            <v>10462.206927139143</v>
          </cell>
        </row>
        <row r="66">
          <cell r="D66">
            <v>48.928948669533753</v>
          </cell>
          <cell r="AT66">
            <v>54.912436700000001</v>
          </cell>
          <cell r="AY66">
            <v>10435.166842248305</v>
          </cell>
        </row>
        <row r="67">
          <cell r="D67">
            <v>50.647781162482644</v>
          </cell>
          <cell r="AT67">
            <v>55.490564400000004</v>
          </cell>
          <cell r="AY67">
            <v>10408.126757357468</v>
          </cell>
        </row>
        <row r="68">
          <cell r="D68">
            <v>52.322672685333671</v>
          </cell>
          <cell r="AT68">
            <v>56.068692100000007</v>
          </cell>
          <cell r="AY68">
            <v>10381.08667246663</v>
          </cell>
        </row>
        <row r="69">
          <cell r="D69">
            <v>53.828105900141345</v>
          </cell>
          <cell r="AT69">
            <v>56.64681980000001</v>
          </cell>
          <cell r="AY69">
            <v>10354.046587575793</v>
          </cell>
        </row>
        <row r="70">
          <cell r="D70">
            <v>55.207606999999982</v>
          </cell>
          <cell r="AT70">
            <v>57.224947500000006</v>
          </cell>
          <cell r="AY70">
            <v>10327.006502684955</v>
          </cell>
        </row>
        <row r="71">
          <cell r="D71">
            <v>55.190550101107043</v>
          </cell>
          <cell r="AT71">
            <v>57.516205440000007</v>
          </cell>
          <cell r="AY71">
            <v>10308.674884222695</v>
          </cell>
        </row>
        <row r="72">
          <cell r="D72">
            <v>55.357907033788194</v>
          </cell>
          <cell r="AT72">
            <v>57.807463380000009</v>
          </cell>
          <cell r="AY72">
            <v>10290.343265760435</v>
          </cell>
        </row>
        <row r="73">
          <cell r="D73">
            <v>55.674855046546675</v>
          </cell>
          <cell r="AT73">
            <v>58.09872132000001</v>
          </cell>
          <cell r="AY73">
            <v>10272.011647298175</v>
          </cell>
        </row>
        <row r="74">
          <cell r="D74">
            <v>56.252179918808224</v>
          </cell>
          <cell r="AT74">
            <v>58.389979260000011</v>
          </cell>
          <cell r="AY74">
            <v>10253.680028835915</v>
          </cell>
        </row>
        <row r="75">
          <cell r="D75">
            <v>56.853789805695826</v>
          </cell>
          <cell r="AT75">
            <v>58.681237200000012</v>
          </cell>
          <cell r="AY75">
            <v>10235.348410373655</v>
          </cell>
        </row>
        <row r="76">
          <cell r="D76">
            <v>57.494148014560864</v>
          </cell>
          <cell r="AT76">
            <v>58.972495140000014</v>
          </cell>
          <cell r="AY76">
            <v>10217.016791911396</v>
          </cell>
        </row>
        <row r="77">
          <cell r="D77">
            <v>58.073058953141519</v>
          </cell>
          <cell r="AT77">
            <v>59.263753080000015</v>
          </cell>
          <cell r="AY77">
            <v>10198.685173449136</v>
          </cell>
        </row>
        <row r="78">
          <cell r="D78">
            <v>58.608951523457925</v>
          </cell>
          <cell r="AT78">
            <v>59.555011020000016</v>
          </cell>
          <cell r="AY78">
            <v>10180.353554986876</v>
          </cell>
        </row>
        <row r="79">
          <cell r="D79">
            <v>59.00818144919706</v>
          </cell>
          <cell r="AT79">
            <v>59.846268960000018</v>
          </cell>
          <cell r="AY79">
            <v>10162.021936524616</v>
          </cell>
        </row>
        <row r="80">
          <cell r="D80">
            <v>59.465431000000017</v>
          </cell>
          <cell r="AT80">
            <v>60.137526900000005</v>
          </cell>
          <cell r="AY80">
            <v>10143.69031806235</v>
          </cell>
        </row>
        <row r="81">
          <cell r="D81">
            <v>59.380473028347737</v>
          </cell>
          <cell r="AT81">
            <v>60.970024210000005</v>
          </cell>
          <cell r="AY81">
            <v>9654.3198262561145</v>
          </cell>
        </row>
        <row r="82">
          <cell r="D82">
            <v>59.311311260675389</v>
          </cell>
          <cell r="AT82">
            <v>61.802521520000006</v>
          </cell>
          <cell r="AY82">
            <v>9164.9493344498787</v>
          </cell>
        </row>
        <row r="83">
          <cell r="D83">
            <v>59.228476002730872</v>
          </cell>
          <cell r="AT83">
            <v>62.635018830000007</v>
          </cell>
          <cell r="AY83">
            <v>8675.5788426436429</v>
          </cell>
        </row>
        <row r="84">
          <cell r="D84">
            <v>59.13711545134538</v>
          </cell>
          <cell r="AT84">
            <v>63.467516140000008</v>
          </cell>
          <cell r="AY84">
            <v>8186.208350837408</v>
          </cell>
        </row>
        <row r="85">
          <cell r="D85">
            <v>59.025780980233542</v>
          </cell>
          <cell r="AT85">
            <v>64.300013450000009</v>
          </cell>
          <cell r="AY85">
            <v>7696.8378590311731</v>
          </cell>
        </row>
        <row r="86">
          <cell r="D86">
            <v>59.041627371723926</v>
          </cell>
          <cell r="AT86">
            <v>65.132510760000002</v>
          </cell>
          <cell r="AY86">
            <v>7207.4673672249382</v>
          </cell>
        </row>
        <row r="87">
          <cell r="D87">
            <v>59.080152570206124</v>
          </cell>
          <cell r="AT87">
            <v>65.965008069999996</v>
          </cell>
          <cell r="AY87">
            <v>6718.0968754187033</v>
          </cell>
        </row>
        <row r="88">
          <cell r="D88">
            <v>59.114872295650827</v>
          </cell>
          <cell r="AT88">
            <v>66.79750537999999</v>
          </cell>
          <cell r="AY88">
            <v>6228.7263836124685</v>
          </cell>
        </row>
        <row r="89">
          <cell r="D89">
            <v>59.146488569790534</v>
          </cell>
          <cell r="AT89">
            <v>67.630002689999984</v>
          </cell>
          <cell r="AY89">
            <v>5739.3558918062336</v>
          </cell>
        </row>
        <row r="90">
          <cell r="D90">
            <v>59.183454163769404</v>
          </cell>
          <cell r="AT90">
            <v>68.462500000000006</v>
          </cell>
          <cell r="AY90">
            <v>5249.9853999999996</v>
          </cell>
        </row>
      </sheetData>
      <sheetData sheetId="35"/>
      <sheetData sheetId="36">
        <row r="54">
          <cell r="D54">
            <v>0</v>
          </cell>
          <cell r="AT54">
            <v>46.2</v>
          </cell>
          <cell r="AY54">
            <v>10068.577272498722</v>
          </cell>
        </row>
        <row r="55">
          <cell r="D55">
            <v>0</v>
          </cell>
          <cell r="AT55">
            <v>43.596862999999999</v>
          </cell>
          <cell r="AY55">
            <v>11082.401568577547</v>
          </cell>
        </row>
        <row r="56">
          <cell r="D56">
            <v>0</v>
          </cell>
          <cell r="AT56">
            <v>43.662025</v>
          </cell>
          <cell r="AY56">
            <v>12096.225864656371</v>
          </cell>
        </row>
        <row r="57">
          <cell r="D57">
            <v>8.1069999999999996E-3</v>
          </cell>
          <cell r="AT57">
            <v>42.776302000000001</v>
          </cell>
          <cell r="AY57">
            <v>13110.050160735196</v>
          </cell>
        </row>
        <row r="58">
          <cell r="D58">
            <v>1.340400079541066E-2</v>
          </cell>
          <cell r="AT58">
            <v>42.935783000000001</v>
          </cell>
          <cell r="AY58">
            <v>14123.874456814021</v>
          </cell>
        </row>
        <row r="59">
          <cell r="D59">
            <v>1.6593999999999998E-2</v>
          </cell>
          <cell r="AT59">
            <v>43.238467999999997</v>
          </cell>
          <cell r="AY59">
            <v>15137.698752892846</v>
          </cell>
        </row>
        <row r="60">
          <cell r="D60">
            <v>4.0477999999999993E-2</v>
          </cell>
          <cell r="AT60">
            <v>49.648628000000002</v>
          </cell>
          <cell r="AY60">
            <v>16151.523048971674</v>
          </cell>
        </row>
        <row r="61">
          <cell r="D61">
            <v>5.434200332973832E-2</v>
          </cell>
          <cell r="AT61">
            <v>51.243053000000003</v>
          </cell>
          <cell r="AY61">
            <v>15943.726087192397</v>
          </cell>
        </row>
        <row r="62">
          <cell r="D62">
            <v>6.3302996084544941E-2</v>
          </cell>
          <cell r="AT62">
            <v>52.440342000000001</v>
          </cell>
          <cell r="AY62">
            <v>15735.92912541312</v>
          </cell>
        </row>
        <row r="63">
          <cell r="D63">
            <v>7.0956000000000005E-2</v>
          </cell>
          <cell r="AT63">
            <v>53.088917000000002</v>
          </cell>
          <cell r="AY63">
            <v>15528.132163633843</v>
          </cell>
        </row>
        <row r="64">
          <cell r="D64">
            <v>8.1568000000000002E-2</v>
          </cell>
          <cell r="AT64">
            <v>54.712696000000001</v>
          </cell>
          <cell r="AY64">
            <v>15320.335201854567</v>
          </cell>
        </row>
        <row r="65">
          <cell r="D65">
            <v>9.1711994331583613E-2</v>
          </cell>
          <cell r="AT65">
            <v>56.221133999999999</v>
          </cell>
          <cell r="AY65">
            <v>15112.53824007529</v>
          </cell>
        </row>
        <row r="66">
          <cell r="D66">
            <v>9.7436639268768305E-2</v>
          </cell>
          <cell r="AT66">
            <v>56.860495559999997</v>
          </cell>
          <cell r="AY66">
            <v>14904.741278296013</v>
          </cell>
        </row>
        <row r="67">
          <cell r="D67">
            <v>0.10214928003176968</v>
          </cell>
          <cell r="AT67">
            <v>57.499857119999994</v>
          </cell>
          <cell r="AY67">
            <v>14696.944316516736</v>
          </cell>
        </row>
        <row r="68">
          <cell r="D68">
            <v>0.10675979715430164</v>
          </cell>
          <cell r="AT68">
            <v>58.139218679999992</v>
          </cell>
          <cell r="AY68">
            <v>14489.147354737459</v>
          </cell>
        </row>
        <row r="69">
          <cell r="D69">
            <v>0.11100781153092959</v>
          </cell>
          <cell r="AT69">
            <v>58.778580239999989</v>
          </cell>
          <cell r="AY69">
            <v>14281.350392958182</v>
          </cell>
        </row>
        <row r="70">
          <cell r="D70">
            <v>0.11497499999999995</v>
          </cell>
          <cell r="AT70">
            <v>59.417941800000001</v>
          </cell>
          <cell r="AY70">
            <v>14073.553431178898</v>
          </cell>
        </row>
        <row r="71">
          <cell r="D71">
            <v>0.11496776872464051</v>
          </cell>
          <cell r="AT71">
            <v>59.734124290000004</v>
          </cell>
          <cell r="AY71">
            <v>14055.750977717058</v>
          </cell>
        </row>
        <row r="72">
          <cell r="D72">
            <v>0.11534410918235857</v>
          </cell>
          <cell r="AT72">
            <v>60.050306780000007</v>
          </cell>
          <cell r="AY72">
            <v>14037.948524255218</v>
          </cell>
        </row>
        <row r="73">
          <cell r="D73">
            <v>0.11603174128271167</v>
          </cell>
          <cell r="AT73">
            <v>60.36648927000001</v>
          </cell>
          <cell r="AY73">
            <v>14020.146070793378</v>
          </cell>
        </row>
        <row r="74">
          <cell r="D74">
            <v>0.11726183677218956</v>
          </cell>
          <cell r="AT74">
            <v>60.682671760000012</v>
          </cell>
          <cell r="AY74">
            <v>14002.343617331539</v>
          </cell>
        </row>
        <row r="75">
          <cell r="D75">
            <v>0.11854250993532177</v>
          </cell>
          <cell r="AT75">
            <v>60.998854250000015</v>
          </cell>
          <cell r="AY75">
            <v>13984.541163869699</v>
          </cell>
        </row>
        <row r="76">
          <cell r="D76">
            <v>0.11990395919057065</v>
          </cell>
          <cell r="AT76">
            <v>61.315036740000018</v>
          </cell>
          <cell r="AY76">
            <v>13966.738710407859</v>
          </cell>
        </row>
        <row r="77">
          <cell r="D77">
            <v>0.12113723505680005</v>
          </cell>
          <cell r="AT77">
            <v>61.631219230000021</v>
          </cell>
          <cell r="AY77">
            <v>13948.936256946019</v>
          </cell>
        </row>
        <row r="78">
          <cell r="D78">
            <v>0.12228070659381517</v>
          </cell>
          <cell r="AT78">
            <v>61.947401720000023</v>
          </cell>
          <cell r="AY78">
            <v>13931.133803484179</v>
          </cell>
        </row>
        <row r="79">
          <cell r="D79">
            <v>0.12313890236535471</v>
          </cell>
          <cell r="AT79">
            <v>62.263584210000026</v>
          </cell>
          <cell r="AY79">
            <v>13913.331350022339</v>
          </cell>
        </row>
        <row r="80">
          <cell r="D80">
            <v>0.12411800000000002</v>
          </cell>
          <cell r="AT80">
            <v>62.579766700000008</v>
          </cell>
          <cell r="AY80">
            <v>13895.528896560496</v>
          </cell>
        </row>
        <row r="81">
          <cell r="D81">
            <v>0.12375102197528715</v>
          </cell>
          <cell r="AT81">
            <v>63.445540030000011</v>
          </cell>
          <cell r="AY81">
            <v>13412.791666904446</v>
          </cell>
        </row>
        <row r="82">
          <cell r="D82">
            <v>0.12342036890832381</v>
          </cell>
          <cell r="AT82">
            <v>64.311313360000014</v>
          </cell>
          <cell r="AY82">
            <v>12930.054437248396</v>
          </cell>
        </row>
        <row r="83">
          <cell r="D83">
            <v>0.12306458301158442</v>
          </cell>
          <cell r="AT83">
            <v>65.17708669000001</v>
          </cell>
          <cell r="AY83">
            <v>12447.317207592347</v>
          </cell>
        </row>
        <row r="84">
          <cell r="D84">
            <v>0.12269439612226932</v>
          </cell>
          <cell r="AT84">
            <v>66.042860020000006</v>
          </cell>
          <cell r="AY84">
            <v>11964.579977936297</v>
          </cell>
        </row>
        <row r="85">
          <cell r="D85">
            <v>0.12228609238632225</v>
          </cell>
          <cell r="AT85">
            <v>66.908633350000002</v>
          </cell>
          <cell r="AY85">
            <v>11481.842748280247</v>
          </cell>
        </row>
        <row r="86">
          <cell r="D86">
            <v>0.12214420712826547</v>
          </cell>
          <cell r="AT86">
            <v>67.774406679999998</v>
          </cell>
          <cell r="AY86">
            <v>10999.105518624197</v>
          </cell>
        </row>
        <row r="87">
          <cell r="D87">
            <v>0.12205166728876217</v>
          </cell>
          <cell r="AT87">
            <v>68.640180009999995</v>
          </cell>
          <cell r="AY87">
            <v>10516.368288968148</v>
          </cell>
        </row>
        <row r="88">
          <cell r="D88">
            <v>0.12195358555050867</v>
          </cell>
          <cell r="AT88">
            <v>69.505953339999991</v>
          </cell>
          <cell r="AY88">
            <v>10033.631059312098</v>
          </cell>
        </row>
        <row r="89">
          <cell r="D89">
            <v>0.12185138997452299</v>
          </cell>
          <cell r="AT89">
            <v>70.371726669999987</v>
          </cell>
          <cell r="AY89">
            <v>9550.8938296560482</v>
          </cell>
        </row>
        <row r="90">
          <cell r="D90">
            <v>0.12176244749968854</v>
          </cell>
          <cell r="AT90">
            <v>71.237500000000011</v>
          </cell>
          <cell r="AY90">
            <v>9068.1565999999966</v>
          </cell>
        </row>
      </sheetData>
      <sheetData sheetId="37">
        <row r="54">
          <cell r="D54">
            <v>0</v>
          </cell>
          <cell r="AT54">
            <v>39.20978135</v>
          </cell>
          <cell r="AY54">
            <v>6771.0006088872142</v>
          </cell>
        </row>
        <row r="55">
          <cell r="D55">
            <v>0</v>
          </cell>
          <cell r="AT55">
            <v>46.486881239999995</v>
          </cell>
          <cell r="AY55">
            <v>7517.0568413559295</v>
          </cell>
        </row>
        <row r="56">
          <cell r="D56">
            <v>0.30739300000000003</v>
          </cell>
          <cell r="AT56">
            <v>47.126291279999997</v>
          </cell>
          <cell r="AY56">
            <v>8263.1130738246447</v>
          </cell>
        </row>
        <row r="57">
          <cell r="D57">
            <v>0.28703800000000002</v>
          </cell>
          <cell r="AT57">
            <v>47.476569959999992</v>
          </cell>
          <cell r="AY57">
            <v>9009.1693062933609</v>
          </cell>
        </row>
        <row r="58">
          <cell r="D58">
            <v>0.33698401999706551</v>
          </cell>
          <cell r="AT58">
            <v>47.71924404</v>
          </cell>
          <cell r="AY58">
            <v>9755.2255387620771</v>
          </cell>
        </row>
        <row r="59">
          <cell r="D59">
            <v>0.33496599999999999</v>
          </cell>
          <cell r="AT59">
            <v>50.302770179999996</v>
          </cell>
          <cell r="AY59">
            <v>10501.281771230793</v>
          </cell>
        </row>
        <row r="60">
          <cell r="D60">
            <v>0.33408100000000002</v>
          </cell>
          <cell r="AT60">
            <v>50.617524179999997</v>
          </cell>
          <cell r="AY60">
            <v>11247.338003699509</v>
          </cell>
        </row>
        <row r="61">
          <cell r="D61">
            <v>0.35426602170720761</v>
          </cell>
          <cell r="AT61">
            <v>51.934017249999997</v>
          </cell>
          <cell r="AY61">
            <v>11086.581830910447</v>
          </cell>
        </row>
        <row r="62">
          <cell r="D62">
            <v>0.3822199763586997</v>
          </cell>
          <cell r="AT62">
            <v>54.193377399999996</v>
          </cell>
          <cell r="AY62">
            <v>10925.825658121385</v>
          </cell>
        </row>
        <row r="63">
          <cell r="D63">
            <v>0.43392999999999993</v>
          </cell>
          <cell r="AT63">
            <v>55.994471750000002</v>
          </cell>
          <cell r="AY63">
            <v>10765.069485332322</v>
          </cell>
        </row>
        <row r="64">
          <cell r="D64">
            <v>0.46199000000000001</v>
          </cell>
          <cell r="AT64">
            <v>59.10233556</v>
          </cell>
          <cell r="AY64">
            <v>10604.31331254326</v>
          </cell>
        </row>
        <row r="65">
          <cell r="D65">
            <v>0.52350296764400539</v>
          </cell>
          <cell r="AT65">
            <v>61.94111225999999</v>
          </cell>
          <cell r="AY65">
            <v>10443.557139754197</v>
          </cell>
        </row>
        <row r="66">
          <cell r="D66">
            <v>0.58759079821384552</v>
          </cell>
          <cell r="AT66">
            <v>63.524692534666656</v>
          </cell>
          <cell r="AY66">
            <v>10282.800966965135</v>
          </cell>
        </row>
        <row r="67">
          <cell r="D67">
            <v>0.64557548738926351</v>
          </cell>
          <cell r="AT67">
            <v>65.108272809333329</v>
          </cell>
          <cell r="AY67">
            <v>10122.044794176072</v>
          </cell>
        </row>
        <row r="68">
          <cell r="D68">
            <v>0.70260919016690526</v>
          </cell>
          <cell r="AT68">
            <v>66.691853084000002</v>
          </cell>
          <cell r="AY68">
            <v>9961.2886213870097</v>
          </cell>
        </row>
        <row r="69">
          <cell r="D69">
            <v>0.75688272126000689</v>
          </cell>
          <cell r="AT69">
            <v>68.275433358666675</v>
          </cell>
          <cell r="AY69">
            <v>9800.5324485979472</v>
          </cell>
        </row>
        <row r="70">
          <cell r="D70">
            <v>0.80877399999999966</v>
          </cell>
          <cell r="AT70">
            <v>69.859013633333348</v>
          </cell>
          <cell r="AY70">
            <v>9639.7762758088866</v>
          </cell>
        </row>
        <row r="71">
          <cell r="D71">
            <v>0.82322059043445994</v>
          </cell>
          <cell r="AT71">
            <v>71.442593908000021</v>
          </cell>
          <cell r="AY71">
            <v>9604.7324642964286</v>
          </cell>
        </row>
        <row r="72">
          <cell r="D72">
            <v>0.84011564667151661</v>
          </cell>
          <cell r="AT72">
            <v>73.026174182666693</v>
          </cell>
          <cell r="AY72">
            <v>9569.6886527839706</v>
          </cell>
        </row>
        <row r="73">
          <cell r="D73">
            <v>0.85907450073274816</v>
          </cell>
          <cell r="AT73">
            <v>74.609754457333366</v>
          </cell>
          <cell r="AY73">
            <v>9534.6448412715126</v>
          </cell>
        </row>
        <row r="74">
          <cell r="D74">
            <v>0.88195389535797519</v>
          </cell>
          <cell r="AT74">
            <v>76.193334732000039</v>
          </cell>
          <cell r="AY74">
            <v>9499.6010297590547</v>
          </cell>
        </row>
        <row r="75">
          <cell r="D75">
            <v>0.9051900248091983</v>
          </cell>
          <cell r="AT75">
            <v>77.776915006666712</v>
          </cell>
          <cell r="AY75">
            <v>9464.5572182465967</v>
          </cell>
        </row>
        <row r="76">
          <cell r="D76">
            <v>0.92903489032664155</v>
          </cell>
          <cell r="AT76">
            <v>79.360495281333385</v>
          </cell>
          <cell r="AY76">
            <v>9429.5134067341387</v>
          </cell>
        </row>
        <row r="77">
          <cell r="D77">
            <v>0.9518737530933109</v>
          </cell>
          <cell r="AT77">
            <v>80.944075556000058</v>
          </cell>
          <cell r="AY77">
            <v>9394.4695952216807</v>
          </cell>
        </row>
        <row r="78">
          <cell r="D78">
            <v>0.9739709541526127</v>
          </cell>
          <cell r="AT78">
            <v>82.527655830666731</v>
          </cell>
          <cell r="AY78">
            <v>9359.4257837092227</v>
          </cell>
        </row>
        <row r="79">
          <cell r="D79">
            <v>0.99372166229999004</v>
          </cell>
          <cell r="AT79">
            <v>84.111236105333404</v>
          </cell>
          <cell r="AY79">
            <v>9324.3819721967648</v>
          </cell>
        </row>
        <row r="80">
          <cell r="D80">
            <v>1.014359</v>
          </cell>
          <cell r="AT80">
            <v>85.694816380000077</v>
          </cell>
          <cell r="AY80">
            <v>9289.3381606842995</v>
          </cell>
        </row>
        <row r="81">
          <cell r="D81">
            <v>1.0222854828942736</v>
          </cell>
          <cell r="AT81">
            <v>87.27839665466675</v>
          </cell>
          <cell r="AY81">
            <v>8980.8571646158689</v>
          </cell>
        </row>
        <row r="82">
          <cell r="D82">
            <v>1.030315574420327</v>
          </cell>
          <cell r="AT82">
            <v>88.861976929333423</v>
          </cell>
          <cell r="AY82">
            <v>8672.3761685474383</v>
          </cell>
        </row>
        <row r="83">
          <cell r="D83">
            <v>1.0379439997756645</v>
          </cell>
          <cell r="AT83">
            <v>90.445557204000096</v>
          </cell>
          <cell r="AY83">
            <v>8363.8951724790077</v>
          </cell>
        </row>
        <row r="84">
          <cell r="D84">
            <v>1.0452592505667255</v>
          </cell>
          <cell r="AT84">
            <v>92.029137478666769</v>
          </cell>
          <cell r="AY84">
            <v>8055.414176410578</v>
          </cell>
        </row>
        <row r="85">
          <cell r="D85">
            <v>1.0520571352303503</v>
          </cell>
          <cell r="AT85">
            <v>93.612717753333442</v>
          </cell>
          <cell r="AY85">
            <v>7746.9331803421483</v>
          </cell>
        </row>
        <row r="86">
          <cell r="D86">
            <v>1.0609768669683579</v>
          </cell>
          <cell r="AT86">
            <v>95.196298028000115</v>
          </cell>
          <cell r="AY86">
            <v>7438.4521842737186</v>
          </cell>
        </row>
        <row r="87">
          <cell r="D87">
            <v>1.0701841080858947</v>
          </cell>
          <cell r="AT87">
            <v>96.779878302666788</v>
          </cell>
          <cell r="AY87">
            <v>7129.9711882052889</v>
          </cell>
        </row>
        <row r="88">
          <cell r="D88">
            <v>1.0792077387312862</v>
          </cell>
          <cell r="AT88">
            <v>98.363458577333461</v>
          </cell>
          <cell r="AY88">
            <v>6821.4901921368592</v>
          </cell>
        </row>
        <row r="89">
          <cell r="D89">
            <v>1.0880615739620032</v>
          </cell>
          <cell r="AT89">
            <v>99.947038852000134</v>
          </cell>
          <cell r="AY89">
            <v>6513.0091960684294</v>
          </cell>
        </row>
        <row r="90">
          <cell r="D90">
            <v>1.0969034420351931</v>
          </cell>
          <cell r="AT90">
            <v>101.53061912666681</v>
          </cell>
          <cell r="AY90">
            <v>6204.5281999999997</v>
          </cell>
        </row>
      </sheetData>
      <sheetData sheetId="38">
        <row r="54">
          <cell r="D54">
            <v>0</v>
          </cell>
          <cell r="AT54">
            <v>34.965423574999996</v>
          </cell>
          <cell r="AY54">
            <v>19686.878134160987</v>
          </cell>
        </row>
        <row r="55">
          <cell r="D55">
            <v>0</v>
          </cell>
          <cell r="AT55">
            <v>35.272940589999997</v>
          </cell>
          <cell r="AY55">
            <v>19895.542592701233</v>
          </cell>
        </row>
        <row r="56">
          <cell r="D56">
            <v>0</v>
          </cell>
          <cell r="AT56">
            <v>38.449266245200008</v>
          </cell>
          <cell r="AY56">
            <v>20104.207051241479</v>
          </cell>
        </row>
        <row r="57">
          <cell r="D57">
            <v>0</v>
          </cell>
          <cell r="AT57">
            <v>38.7350506314</v>
          </cell>
          <cell r="AY57">
            <v>20312.871509781726</v>
          </cell>
        </row>
        <row r="58">
          <cell r="D58">
            <v>1.5000000890119357E-4</v>
          </cell>
          <cell r="AT58">
            <v>38.933042878600006</v>
          </cell>
          <cell r="AY58">
            <v>20521.535968321972</v>
          </cell>
        </row>
        <row r="59">
          <cell r="D59">
            <v>1.1499999999999999E-4</v>
          </cell>
          <cell r="AT59">
            <v>41.040882933699997</v>
          </cell>
          <cell r="AY59">
            <v>20730.200426862219</v>
          </cell>
        </row>
        <row r="60">
          <cell r="D60">
            <v>1.0999999999999999E-4</v>
          </cell>
          <cell r="AT60">
            <v>41.297683543700003</v>
          </cell>
          <cell r="AY60">
            <v>20938.864885402465</v>
          </cell>
        </row>
        <row r="61">
          <cell r="D61">
            <v>1.2500000765921921E-4</v>
          </cell>
          <cell r="AT61">
            <v>41.998813950000006</v>
          </cell>
          <cell r="AY61">
            <v>20417.957216689687</v>
          </cell>
        </row>
        <row r="62">
          <cell r="D62">
            <v>1.6999998948505823E-4</v>
          </cell>
          <cell r="AT62">
            <v>43.825948680000003</v>
          </cell>
          <cell r="AY62">
            <v>19897.049547976909</v>
          </cell>
        </row>
        <row r="63">
          <cell r="D63">
            <v>2.2199999999999998E-4</v>
          </cell>
          <cell r="AT63">
            <v>45.282485850000008</v>
          </cell>
          <cell r="AY63">
            <v>19376.141879264131</v>
          </cell>
        </row>
        <row r="64">
          <cell r="D64">
            <v>2.8699999999999998E-4</v>
          </cell>
          <cell r="AT64">
            <v>48.215063220000005</v>
          </cell>
          <cell r="AY64">
            <v>18855.234210551353</v>
          </cell>
        </row>
        <row r="65">
          <cell r="D65">
            <v>3.9999997527731865E-4</v>
          </cell>
          <cell r="AT65">
            <v>50.530907370000001</v>
          </cell>
          <cell r="AY65">
            <v>18334.326541838574</v>
          </cell>
        </row>
        <row r="66">
          <cell r="D66">
            <v>5.7339594511605571E-4</v>
          </cell>
          <cell r="AT66">
            <v>51.068566130999997</v>
          </cell>
          <cell r="AY66">
            <v>17813.418873125796</v>
          </cell>
        </row>
        <row r="67">
          <cell r="D67">
            <v>7.4083524002472808E-4</v>
          </cell>
          <cell r="AT67">
            <v>51.606224891999993</v>
          </cell>
          <cell r="AY67">
            <v>17292.511204413018</v>
          </cell>
        </row>
        <row r="68">
          <cell r="D68">
            <v>9.0608994005404936E-4</v>
          </cell>
          <cell r="AT68">
            <v>52.143883652999989</v>
          </cell>
          <cell r="AY68">
            <v>16771.60353570024</v>
          </cell>
        </row>
        <row r="69">
          <cell r="D69">
            <v>1.0664985356445165E-3</v>
          </cell>
          <cell r="AT69">
            <v>52.681542413999985</v>
          </cell>
          <cell r="AY69">
            <v>16250.69586698746</v>
          </cell>
        </row>
        <row r="70">
          <cell r="D70">
            <v>1.2219999999999996E-3</v>
          </cell>
          <cell r="AT70">
            <v>53.219201174999995</v>
          </cell>
          <cell r="AY70">
            <v>15729.788198274673</v>
          </cell>
        </row>
        <row r="71">
          <cell r="D71">
            <v>1.2864546041819955E-3</v>
          </cell>
          <cell r="AT71">
            <v>53.490071059199998</v>
          </cell>
          <cell r="AY71">
            <v>15659.457469636132</v>
          </cell>
        </row>
        <row r="72">
          <cell r="D72">
            <v>1.353874442382928E-3</v>
          </cell>
          <cell r="AT72">
            <v>53.760940943400001</v>
          </cell>
          <cell r="AY72">
            <v>15589.126740997592</v>
          </cell>
        </row>
        <row r="73">
          <cell r="D73">
            <v>1.4240422445952129E-3</v>
          </cell>
          <cell r="AT73">
            <v>54.031810827600005</v>
          </cell>
          <cell r="AY73">
            <v>15518.796012359051</v>
          </cell>
        </row>
        <row r="74">
          <cell r="D74">
            <v>1.5004414512010298E-3</v>
          </cell>
          <cell r="AT74">
            <v>54.302680711800008</v>
          </cell>
          <cell r="AY74">
            <v>15448.46528372051</v>
          </cell>
        </row>
        <row r="75">
          <cell r="D75">
            <v>1.5773824636259859E-3</v>
          </cell>
          <cell r="AT75">
            <v>54.573550596000011</v>
          </cell>
          <cell r="AY75">
            <v>15378.13455508197</v>
          </cell>
        </row>
        <row r="76">
          <cell r="D76">
            <v>1.6553624003709199E-3</v>
          </cell>
          <cell r="AT76">
            <v>54.844420480200014</v>
          </cell>
          <cell r="AY76">
            <v>15307.803826443429</v>
          </cell>
        </row>
        <row r="77">
          <cell r="D77">
            <v>1.7315154105612019E-3</v>
          </cell>
          <cell r="AT77">
            <v>55.115290364400018</v>
          </cell>
          <cell r="AY77">
            <v>15237.473097804888</v>
          </cell>
        </row>
        <row r="78">
          <cell r="D78">
            <v>1.8062245460110421E-3</v>
          </cell>
          <cell r="AT78">
            <v>55.386160248600021</v>
          </cell>
          <cell r="AY78">
            <v>15167.142369166348</v>
          </cell>
        </row>
        <row r="79">
          <cell r="D79">
            <v>1.8763892895343832E-3</v>
          </cell>
          <cell r="AT79">
            <v>55.657030132800024</v>
          </cell>
          <cell r="AY79">
            <v>15096.811640527807</v>
          </cell>
        </row>
        <row r="80">
          <cell r="D80">
            <v>1.9480000000000001E-3</v>
          </cell>
          <cell r="AT80">
            <v>55.927900017000006</v>
          </cell>
          <cell r="AY80">
            <v>15026.480911889268</v>
          </cell>
        </row>
        <row r="81">
          <cell r="D81">
            <v>1.9804707303146592E-3</v>
          </cell>
          <cell r="AT81">
            <v>56.702122515300005</v>
          </cell>
          <cell r="AY81">
            <v>14478.375620700341</v>
          </cell>
        </row>
        <row r="82">
          <cell r="D82">
            <v>2.0128353319520016E-3</v>
          </cell>
          <cell r="AT82">
            <v>57.476345013600003</v>
          </cell>
          <cell r="AY82">
            <v>13930.270329511413</v>
          </cell>
        </row>
        <row r="83">
          <cell r="D83">
            <v>2.0441187127873146E-3</v>
          </cell>
          <cell r="AT83">
            <v>58.250567511900002</v>
          </cell>
          <cell r="AY83">
            <v>13382.165038322486</v>
          </cell>
        </row>
        <row r="84">
          <cell r="D84">
            <v>2.0744920539956472E-3</v>
          </cell>
          <cell r="AT84">
            <v>59.0247900102</v>
          </cell>
          <cell r="AY84">
            <v>12834.059747133559</v>
          </cell>
        </row>
        <row r="85">
          <cell r="D85">
            <v>2.1035468452177651E-3</v>
          </cell>
          <cell r="AT85">
            <v>59.799012508499999</v>
          </cell>
          <cell r="AY85">
            <v>12285.954455944631</v>
          </cell>
        </row>
        <row r="86">
          <cell r="D86">
            <v>2.1365889154355481E-3</v>
          </cell>
          <cell r="AT86">
            <v>60.573235006799997</v>
          </cell>
          <cell r="AY86">
            <v>11737.849164755704</v>
          </cell>
        </row>
        <row r="87">
          <cell r="D87">
            <v>2.1700003604820527E-3</v>
          </cell>
          <cell r="AT87">
            <v>61.347457505099996</v>
          </cell>
          <cell r="AY87">
            <v>11189.743873566777</v>
          </cell>
        </row>
        <row r="88">
          <cell r="D88">
            <v>2.2028408281363977E-3</v>
          </cell>
          <cell r="AT88">
            <v>62.121680003399995</v>
          </cell>
          <cell r="AY88">
            <v>10641.638582377849</v>
          </cell>
        </row>
        <row r="89">
          <cell r="D89">
            <v>2.2351402342306644E-3</v>
          </cell>
          <cell r="AT89">
            <v>62.895902501699993</v>
          </cell>
          <cell r="AY89">
            <v>10093.533291188922</v>
          </cell>
        </row>
        <row r="90">
          <cell r="D90">
            <v>2.2672267718639471E-3</v>
          </cell>
          <cell r="AT90">
            <v>63.670125000000006</v>
          </cell>
          <cell r="AY90">
            <v>9545.4279999999981</v>
          </cell>
        </row>
      </sheetData>
      <sheetData sheetId="39"/>
      <sheetData sheetId="40">
        <row r="54">
          <cell r="D54">
            <v>0</v>
          </cell>
          <cell r="AT54">
            <v>39.713149999999999</v>
          </cell>
          <cell r="AY54">
            <v>53246.039411537306</v>
          </cell>
        </row>
        <row r="55">
          <cell r="D55">
            <v>2.1196249997497869</v>
          </cell>
          <cell r="AT55">
            <v>44.515472000000003</v>
          </cell>
          <cell r="AY55">
            <v>51701.240581288177</v>
          </cell>
        </row>
        <row r="56">
          <cell r="D56">
            <v>2.4049299999999998</v>
          </cell>
          <cell r="AT56">
            <v>44.850914000000003</v>
          </cell>
          <cell r="AY56">
            <v>50156.441751039049</v>
          </cell>
        </row>
        <row r="57">
          <cell r="D57">
            <v>0.74695699999999998</v>
          </cell>
          <cell r="AT57">
            <v>45.002856999999999</v>
          </cell>
          <cell r="AY57">
            <v>48611.64292078992</v>
          </cell>
        </row>
        <row r="58">
          <cell r="D58">
            <v>1.6771660995251951</v>
          </cell>
          <cell r="AT58">
            <v>45.213473999999998</v>
          </cell>
          <cell r="AY58">
            <v>47066.844090540792</v>
          </cell>
        </row>
        <row r="59">
          <cell r="D59">
            <v>2.0250639999999995</v>
          </cell>
          <cell r="AT59">
            <v>46.760406000000003</v>
          </cell>
          <cell r="AY59">
            <v>45522.045260291663</v>
          </cell>
        </row>
        <row r="60">
          <cell r="D60">
            <v>1.9931519999999996</v>
          </cell>
          <cell r="AT60">
            <v>47.121898999999999</v>
          </cell>
          <cell r="AY60">
            <v>43977.246430042564</v>
          </cell>
        </row>
        <row r="61">
          <cell r="D61">
            <v>2.1448581314235007</v>
          </cell>
          <cell r="AT61">
            <v>47.620182</v>
          </cell>
          <cell r="AY61">
            <v>43192.078909229545</v>
          </cell>
        </row>
        <row r="62">
          <cell r="D62">
            <v>2.2336148618451075</v>
          </cell>
          <cell r="AT62">
            <v>48.704791999999998</v>
          </cell>
          <cell r="AY62">
            <v>42406.911388416527</v>
          </cell>
        </row>
        <row r="63">
          <cell r="D63">
            <v>2.3012619999999999</v>
          </cell>
          <cell r="AT63">
            <v>49.491295000000001</v>
          </cell>
          <cell r="AY63">
            <v>41621.743867603509</v>
          </cell>
        </row>
        <row r="64">
          <cell r="D64">
            <v>2.9222419999999998</v>
          </cell>
          <cell r="AT64">
            <v>50.332920000000001</v>
          </cell>
          <cell r="AY64">
            <v>40836.576346790491</v>
          </cell>
        </row>
        <row r="65">
          <cell r="D65">
            <v>3.0581058109885491</v>
          </cell>
          <cell r="AT65">
            <v>50.219555</v>
          </cell>
          <cell r="AY65">
            <v>40051.408825977473</v>
          </cell>
        </row>
        <row r="66">
          <cell r="D66">
            <v>3.1662860799047956</v>
          </cell>
          <cell r="AT66">
            <v>50.663659719999998</v>
          </cell>
          <cell r="AY66">
            <v>39266.241305164454</v>
          </cell>
        </row>
        <row r="67">
          <cell r="D67">
            <v>3.2415810986732123</v>
          </cell>
          <cell r="AT67">
            <v>51.107764439999997</v>
          </cell>
          <cell r="AY67">
            <v>38481.073784351436</v>
          </cell>
        </row>
        <row r="68">
          <cell r="D68">
            <v>3.3144399358749661</v>
          </cell>
          <cell r="AT68">
            <v>51.551869159999995</v>
          </cell>
          <cell r="AY68">
            <v>37695.906263538418</v>
          </cell>
        </row>
        <row r="69">
          <cell r="D69">
            <v>3.377030573312823</v>
          </cell>
          <cell r="AT69">
            <v>51.995973879999994</v>
          </cell>
          <cell r="AY69">
            <v>36910.7387427254</v>
          </cell>
        </row>
        <row r="70">
          <cell r="D70">
            <v>3.4323089999999992</v>
          </cell>
          <cell r="AT70">
            <v>52.4400786</v>
          </cell>
          <cell r="AY70">
            <v>36125.571221912396</v>
          </cell>
        </row>
        <row r="71">
          <cell r="D71">
            <v>3.5024213779799922</v>
          </cell>
          <cell r="AT71">
            <v>52.639143429999997</v>
          </cell>
          <cell r="AY71">
            <v>35293.014396353188</v>
          </cell>
        </row>
        <row r="72">
          <cell r="D72">
            <v>3.5827730252200416</v>
          </cell>
          <cell r="AT72">
            <v>52.838208259999995</v>
          </cell>
          <cell r="AY72">
            <v>34460.45757079398</v>
          </cell>
        </row>
        <row r="73">
          <cell r="D73">
            <v>3.6718066320109157</v>
          </cell>
          <cell r="AT73">
            <v>53.037273089999992</v>
          </cell>
          <cell r="AY73">
            <v>33627.900745234772</v>
          </cell>
        </row>
        <row r="74">
          <cell r="D74">
            <v>3.7775419492357205</v>
          </cell>
          <cell r="AT74">
            <v>53.23633791999999</v>
          </cell>
          <cell r="AY74">
            <v>32795.343919675564</v>
          </cell>
        </row>
        <row r="75">
          <cell r="D75">
            <v>3.8847917719305278</v>
          </cell>
          <cell r="AT75">
            <v>53.435402749999987</v>
          </cell>
          <cell r="AY75">
            <v>31962.787094116356</v>
          </cell>
        </row>
        <row r="76">
          <cell r="D76">
            <v>3.9946495848189056</v>
          </cell>
          <cell r="AT76">
            <v>53.634467579999985</v>
          </cell>
          <cell r="AY76">
            <v>31130.230268557149</v>
          </cell>
        </row>
        <row r="77">
          <cell r="D77">
            <v>4.1001746940342825</v>
          </cell>
          <cell r="AT77">
            <v>53.833532409999982</v>
          </cell>
          <cell r="AY77">
            <v>30297.673442997941</v>
          </cell>
        </row>
        <row r="78">
          <cell r="D78">
            <v>4.202485544827061</v>
          </cell>
          <cell r="AT78">
            <v>54.03259723999998</v>
          </cell>
          <cell r="AY78">
            <v>29465.116617438733</v>
          </cell>
        </row>
        <row r="79">
          <cell r="D79">
            <v>4.2946319346183444</v>
          </cell>
          <cell r="AT79">
            <v>54.231662069999977</v>
          </cell>
          <cell r="AY79">
            <v>28632.559791879525</v>
          </cell>
        </row>
        <row r="80">
          <cell r="D80">
            <v>4.3905630000000002</v>
          </cell>
          <cell r="AT80">
            <v>54.430726900000003</v>
          </cell>
          <cell r="AY80">
            <v>27800.002966320317</v>
          </cell>
        </row>
        <row r="81">
          <cell r="D81">
            <v>4.4860461659114197</v>
          </cell>
          <cell r="AT81">
            <v>55.173904210000003</v>
          </cell>
          <cell r="AY81">
            <v>26690.452569688285</v>
          </cell>
        </row>
        <row r="82">
          <cell r="D82">
            <v>4.5808957117567664</v>
          </cell>
          <cell r="AT82">
            <v>55.917081520000004</v>
          </cell>
          <cell r="AY82">
            <v>25580.902173056253</v>
          </cell>
        </row>
        <row r="83">
          <cell r="D83">
            <v>4.6729077540315762</v>
          </cell>
          <cell r="AT83">
            <v>56.660258830000004</v>
          </cell>
          <cell r="AY83">
            <v>24471.351776424221</v>
          </cell>
        </row>
        <row r="84">
          <cell r="D84">
            <v>4.7624697176180932</v>
          </cell>
          <cell r="AT84">
            <v>57.403436140000004</v>
          </cell>
          <cell r="AY84">
            <v>23361.801379792189</v>
          </cell>
        </row>
        <row r="85">
          <cell r="D85">
            <v>4.8486396983656395</v>
          </cell>
          <cell r="AT85">
            <v>58.146613450000004</v>
          </cell>
          <cell r="AY85">
            <v>22252.250983160156</v>
          </cell>
        </row>
        <row r="86">
          <cell r="D86">
            <v>4.9436833335508013</v>
          </cell>
          <cell r="AT86">
            <v>58.889790760000004</v>
          </cell>
          <cell r="AY86">
            <v>21142.700586528124</v>
          </cell>
        </row>
        <row r="87">
          <cell r="D87">
            <v>5.0393232270611481</v>
          </cell>
          <cell r="AT87">
            <v>59.632968070000004</v>
          </cell>
          <cell r="AY87">
            <v>20033.150189896092</v>
          </cell>
        </row>
        <row r="88">
          <cell r="D88">
            <v>5.1333939111075368</v>
          </cell>
          <cell r="AT88">
            <v>60.376145380000004</v>
          </cell>
          <cell r="AY88">
            <v>18923.59979326406</v>
          </cell>
        </row>
        <row r="89">
          <cell r="D89">
            <v>5.2259671884766918</v>
          </cell>
          <cell r="AT89">
            <v>61.119322690000004</v>
          </cell>
          <cell r="AY89">
            <v>17814.049396632028</v>
          </cell>
        </row>
        <row r="90">
          <cell r="D90">
            <v>5.317815210371224</v>
          </cell>
          <cell r="AT90">
            <v>61.862500000000004</v>
          </cell>
          <cell r="AY90">
            <v>16704.499</v>
          </cell>
        </row>
      </sheetData>
      <sheetData sheetId="41"/>
      <sheetData sheetId="42"/>
      <sheetData sheetId="43"/>
      <sheetData sheetId="44">
        <row r="54">
          <cell r="D54">
            <v>57.413999999999987</v>
          </cell>
        </row>
        <row r="55">
          <cell r="D55">
            <v>66.786999999999978</v>
          </cell>
        </row>
        <row r="56">
          <cell r="D56">
            <v>118.524</v>
          </cell>
        </row>
        <row r="57">
          <cell r="D57">
            <v>134.70600000000002</v>
          </cell>
        </row>
        <row r="58">
          <cell r="D58">
            <v>119.657</v>
          </cell>
        </row>
        <row r="59">
          <cell r="D59">
            <v>104.60999999999999</v>
          </cell>
        </row>
        <row r="60">
          <cell r="D60">
            <v>74.649000000000001</v>
          </cell>
        </row>
        <row r="61">
          <cell r="D61">
            <v>81.512999999999991</v>
          </cell>
        </row>
        <row r="62">
          <cell r="D62">
            <v>88.291999999999987</v>
          </cell>
        </row>
        <row r="63">
          <cell r="D63">
            <v>71.100000000000037</v>
          </cell>
        </row>
        <row r="64">
          <cell r="D64">
            <v>73.642999999999986</v>
          </cell>
          <cell r="AT64">
            <v>7.8635234618815177</v>
          </cell>
        </row>
        <row r="65">
          <cell r="D65">
            <v>87.896999999999977</v>
          </cell>
          <cell r="AT65">
            <v>7.8843537306730429</v>
          </cell>
        </row>
        <row r="66">
          <cell r="D66">
            <v>96.408000000000015</v>
          </cell>
          <cell r="AT66">
            <v>7.8990943789205899</v>
          </cell>
        </row>
        <row r="67">
          <cell r="D67">
            <v>98.763999999999996</v>
          </cell>
          <cell r="AT67">
            <v>8.0420982565889219</v>
          </cell>
        </row>
        <row r="68">
          <cell r="D68">
            <v>94.086999999999989</v>
          </cell>
          <cell r="AT68">
            <v>8.1227298795093787</v>
          </cell>
        </row>
        <row r="69">
          <cell r="D69">
            <v>94.195000000000007</v>
          </cell>
          <cell r="AT69">
            <v>8.1048924801647786</v>
          </cell>
        </row>
        <row r="70">
          <cell r="D70">
            <v>94.504000000000005</v>
          </cell>
          <cell r="AT70">
            <v>8.1038362202799892</v>
          </cell>
        </row>
        <row r="71">
          <cell r="D71">
            <v>95.936999999999998</v>
          </cell>
          <cell r="AT71">
            <v>8.12224050713567</v>
          </cell>
        </row>
        <row r="72">
          <cell r="D72">
            <v>95.339000000000055</v>
          </cell>
          <cell r="AT72">
            <v>8.109746179649969</v>
          </cell>
        </row>
        <row r="73">
          <cell r="D73">
            <v>95.298000000000101</v>
          </cell>
          <cell r="AT73">
            <v>8.108292598264434</v>
          </cell>
        </row>
        <row r="74">
          <cell r="D74">
            <v>95.396999999999977</v>
          </cell>
          <cell r="AT74">
            <v>8.0883828685402381</v>
          </cell>
        </row>
        <row r="75">
          <cell r="D75">
            <v>97.241000000000042</v>
          </cell>
          <cell r="AT75">
            <v>8.0956075366156099</v>
          </cell>
        </row>
        <row r="76">
          <cell r="D76">
            <v>98.908000000000015</v>
          </cell>
          <cell r="AT76">
            <v>8.1762148761543632</v>
          </cell>
        </row>
        <row r="77">
          <cell r="D77">
            <v>100.16200000000002</v>
          </cell>
          <cell r="AT77">
            <v>8.2568222156931164</v>
          </cell>
        </row>
        <row r="78">
          <cell r="D78">
            <v>101.59600000000002</v>
          </cell>
          <cell r="AT78">
            <v>8.3374295552318696</v>
          </cell>
        </row>
        <row r="79">
          <cell r="D79">
            <v>102.88700000000001</v>
          </cell>
          <cell r="AT79">
            <v>8.4180368947706228</v>
          </cell>
        </row>
        <row r="80">
          <cell r="D80">
            <v>104.32999999999997</v>
          </cell>
          <cell r="AT80">
            <v>8.498644234309376</v>
          </cell>
        </row>
        <row r="81">
          <cell r="D81">
            <v>106.01200000000001</v>
          </cell>
          <cell r="AT81">
            <v>8.5322721758776972</v>
          </cell>
        </row>
        <row r="82">
          <cell r="D82">
            <v>107.49999999999994</v>
          </cell>
          <cell r="AT82">
            <v>8.5659001174460183</v>
          </cell>
        </row>
        <row r="83">
          <cell r="D83">
            <v>109.1450000000001</v>
          </cell>
          <cell r="AT83">
            <v>8.5995280590143395</v>
          </cell>
        </row>
        <row r="84">
          <cell r="D84">
            <v>111.69799999999998</v>
          </cell>
          <cell r="AT84">
            <v>8.6331560005826606</v>
          </cell>
        </row>
        <row r="85">
          <cell r="D85">
            <v>114.65300000000001</v>
          </cell>
          <cell r="AT85">
            <v>8.6667839421509818</v>
          </cell>
        </row>
        <row r="86">
          <cell r="D86">
            <v>118.09100000000001</v>
          </cell>
          <cell r="AT86">
            <v>8.700411883719303</v>
          </cell>
        </row>
        <row r="87">
          <cell r="D87">
            <v>121.06899999999999</v>
          </cell>
          <cell r="AT87">
            <v>8.7340398252876241</v>
          </cell>
        </row>
        <row r="88">
          <cell r="D88">
            <v>124.17500000000008</v>
          </cell>
          <cell r="AT88">
            <v>8.7676677668559453</v>
          </cell>
        </row>
        <row r="89">
          <cell r="D89">
            <v>126.94999999999993</v>
          </cell>
          <cell r="AT89">
            <v>8.8012957084242665</v>
          </cell>
        </row>
        <row r="90">
          <cell r="D90">
            <v>129.46300000000005</v>
          </cell>
          <cell r="AT90">
            <v>8.8349236499925912</v>
          </cell>
        </row>
        <row r="91">
          <cell r="AT91">
            <v>8.9676812849933327</v>
          </cell>
        </row>
        <row r="92">
          <cell r="AT92">
            <v>9.1004389199940743</v>
          </cell>
        </row>
        <row r="93">
          <cell r="AT93">
            <v>9.2331965549948158</v>
          </cell>
        </row>
        <row r="94">
          <cell r="AT94">
            <v>9.3659541899955574</v>
          </cell>
        </row>
        <row r="95">
          <cell r="AT95">
            <v>9.498711824996299</v>
          </cell>
        </row>
        <row r="96">
          <cell r="AT96">
            <v>9.6314694599970405</v>
          </cell>
        </row>
        <row r="97">
          <cell r="AT97">
            <v>9.7642270949977821</v>
          </cell>
        </row>
        <row r="98">
          <cell r="AT98">
            <v>9.8969847299985236</v>
          </cell>
        </row>
        <row r="99">
          <cell r="AT99">
            <v>10.029742364999265</v>
          </cell>
        </row>
        <row r="100">
          <cell r="AT100">
            <v>10.162500000000001</v>
          </cell>
        </row>
      </sheetData>
      <sheetData sheetId="45">
        <row r="54">
          <cell r="D54">
            <v>153.07</v>
          </cell>
        </row>
        <row r="55">
          <cell r="D55">
            <v>193.858</v>
          </cell>
        </row>
        <row r="56">
          <cell r="D56">
            <v>203.25700000000001</v>
          </cell>
        </row>
        <row r="57">
          <cell r="D57">
            <v>184.91899999999998</v>
          </cell>
        </row>
        <row r="58">
          <cell r="D58">
            <v>150.041</v>
          </cell>
        </row>
        <row r="59">
          <cell r="D59">
            <v>146.30000000000001</v>
          </cell>
        </row>
        <row r="60">
          <cell r="D60">
            <v>102.85599999999999</v>
          </cell>
        </row>
        <row r="61">
          <cell r="D61">
            <v>142.12899999999999</v>
          </cell>
        </row>
        <row r="62">
          <cell r="D62">
            <v>200.61600000000001</v>
          </cell>
        </row>
        <row r="63">
          <cell r="D63">
            <v>172.49299999999999</v>
          </cell>
        </row>
        <row r="64">
          <cell r="D64">
            <v>180.22300000000001</v>
          </cell>
          <cell r="AT64">
            <v>10.662995368382591</v>
          </cell>
          <cell r="AY64">
            <v>4900.0000000000045</v>
          </cell>
        </row>
        <row r="65">
          <cell r="D65">
            <v>217.45000000000002</v>
          </cell>
          <cell r="AT65">
            <v>10.734905633425024</v>
          </cell>
          <cell r="AY65">
            <v>4900.0000000000045</v>
          </cell>
        </row>
        <row r="66">
          <cell r="D66">
            <v>241.505</v>
          </cell>
          <cell r="AT66">
            <v>10.810565167719753</v>
          </cell>
          <cell r="AY66">
            <v>4900.0000000000045</v>
          </cell>
        </row>
        <row r="67">
          <cell r="D67">
            <v>250.42099999999999</v>
          </cell>
          <cell r="AT67">
            <v>11.068871324522213</v>
          </cell>
          <cell r="AY67">
            <v>4900.0000000000045</v>
          </cell>
        </row>
        <row r="68">
          <cell r="D68">
            <v>241.416</v>
          </cell>
          <cell r="AT68">
            <v>11.209456865456595</v>
          </cell>
          <cell r="AY68">
            <v>4900.0000000000045</v>
          </cell>
        </row>
        <row r="69">
          <cell r="D69">
            <v>243.26400000000001</v>
          </cell>
          <cell r="AT69">
            <v>11.173678697271926</v>
          </cell>
          <cell r="AY69">
            <v>4900.0000000000045</v>
          </cell>
        </row>
        <row r="70">
          <cell r="D70">
            <v>245.58600000000001</v>
          </cell>
          <cell r="AT70">
            <v>11.156843898778261</v>
          </cell>
          <cell r="AY70">
            <v>4900.0000000000045</v>
          </cell>
        </row>
        <row r="71">
          <cell r="D71">
            <v>250.65900000000002</v>
          </cell>
          <cell r="AT71">
            <v>11.159942442755801</v>
          </cell>
          <cell r="AY71">
            <v>4900.0000000000045</v>
          </cell>
        </row>
        <row r="72">
          <cell r="D72">
            <v>250.24599999999998</v>
          </cell>
          <cell r="AT72">
            <v>11.153233531469438</v>
          </cell>
          <cell r="AY72">
            <v>4900.0000000000045</v>
          </cell>
        </row>
        <row r="73">
          <cell r="D73">
            <v>251.12599999999992</v>
          </cell>
          <cell r="AT73">
            <v>11.164682247694088</v>
          </cell>
          <cell r="AY73">
            <v>4900.0000000000045</v>
          </cell>
        </row>
        <row r="74">
          <cell r="D74">
            <v>252.31100000000001</v>
          </cell>
          <cell r="AT74">
            <v>11.150952241919928</v>
          </cell>
          <cell r="AY74">
            <v>4900.0000000000045</v>
          </cell>
        </row>
        <row r="75">
          <cell r="D75">
            <v>258.01299999999998</v>
          </cell>
          <cell r="AT75">
            <v>11.16547604884369</v>
          </cell>
          <cell r="AY75">
            <v>4900.0000000000045</v>
          </cell>
        </row>
        <row r="76">
          <cell r="D76">
            <v>263.26900000000001</v>
          </cell>
          <cell r="AT76">
            <v>11.279147169449766</v>
          </cell>
          <cell r="AY76">
            <v>4900.0000000000045</v>
          </cell>
        </row>
        <row r="77">
          <cell r="D77">
            <v>267.38599999999997</v>
          </cell>
          <cell r="AT77">
            <v>11.392818290055843</v>
          </cell>
          <cell r="AY77">
            <v>4900.0000000000045</v>
          </cell>
        </row>
        <row r="78">
          <cell r="D78">
            <v>271.93399999999997</v>
          </cell>
          <cell r="AT78">
            <v>11.506489410661919</v>
          </cell>
          <cell r="AY78">
            <v>4900.0000000000045</v>
          </cell>
        </row>
        <row r="79">
          <cell r="D79">
            <v>276.048</v>
          </cell>
          <cell r="AT79">
            <v>11.620160531267995</v>
          </cell>
          <cell r="AY79">
            <v>4900.0000000000045</v>
          </cell>
        </row>
        <row r="80">
          <cell r="D80">
            <v>280.50400000000002</v>
          </cell>
          <cell r="AT80">
            <v>11.73383165187407</v>
          </cell>
          <cell r="AY80">
            <v>4900.0000000000045</v>
          </cell>
        </row>
        <row r="81">
          <cell r="D81">
            <v>285.56799999999998</v>
          </cell>
          <cell r="AT81">
            <v>11.769761303974292</v>
          </cell>
          <cell r="AY81">
            <v>4900.0000000000045</v>
          </cell>
        </row>
        <row r="82">
          <cell r="D82">
            <v>290.08900000000006</v>
          </cell>
          <cell r="AT82">
            <v>11.805690956074514</v>
          </cell>
          <cell r="AY82">
            <v>4900.0000000000045</v>
          </cell>
        </row>
        <row r="83">
          <cell r="D83">
            <v>295.02099999999996</v>
          </cell>
          <cell r="AT83">
            <v>11.841620608174736</v>
          </cell>
          <cell r="AY83">
            <v>4900.0000000000045</v>
          </cell>
        </row>
        <row r="84">
          <cell r="D84">
            <v>301.38600000000002</v>
          </cell>
          <cell r="AT84">
            <v>11.877550260274958</v>
          </cell>
          <cell r="AY84">
            <v>4900.0000000000045</v>
          </cell>
        </row>
        <row r="85">
          <cell r="D85">
            <v>309.38599999999997</v>
          </cell>
          <cell r="AT85">
            <v>11.91347991237518</v>
          </cell>
          <cell r="AY85">
            <v>4900.0000000000045</v>
          </cell>
        </row>
        <row r="86">
          <cell r="D86">
            <v>316.34799999999996</v>
          </cell>
          <cell r="AT86">
            <v>11.949409564475403</v>
          </cell>
          <cell r="AY86">
            <v>4900.0000000000045</v>
          </cell>
        </row>
        <row r="87">
          <cell r="D87">
            <v>324.57600000000002</v>
          </cell>
          <cell r="AT87">
            <v>11.985339216575625</v>
          </cell>
          <cell r="AY87">
            <v>4900.0000000000045</v>
          </cell>
        </row>
        <row r="88">
          <cell r="D88">
            <v>332.08299999999997</v>
          </cell>
          <cell r="AT88">
            <v>12.021268868675847</v>
          </cell>
          <cell r="AY88">
            <v>4900.0000000000045</v>
          </cell>
        </row>
        <row r="89">
          <cell r="D89">
            <v>339.64700000000005</v>
          </cell>
          <cell r="AT89">
            <v>12.057198520776069</v>
          </cell>
          <cell r="AY89">
            <v>4900.0000000000045</v>
          </cell>
        </row>
        <row r="90">
          <cell r="D90">
            <v>346.49099999999999</v>
          </cell>
          <cell r="AT90">
            <v>12.093128172876282</v>
          </cell>
          <cell r="AY90">
            <v>4900.0000000000045</v>
          </cell>
        </row>
        <row r="91">
          <cell r="AT91">
            <v>12.270065355588654</v>
          </cell>
          <cell r="AY91">
            <v>4900.0000000000045</v>
          </cell>
        </row>
        <row r="92">
          <cell r="AT92">
            <v>12.447002538301026</v>
          </cell>
          <cell r="AY92">
            <v>4900.0000000000045</v>
          </cell>
        </row>
        <row r="93">
          <cell r="AT93">
            <v>12.623939721013398</v>
          </cell>
          <cell r="AY93">
            <v>4900.0000000000045</v>
          </cell>
        </row>
        <row r="94">
          <cell r="AT94">
            <v>12.80087690372577</v>
          </cell>
          <cell r="AY94">
            <v>4900.0000000000045</v>
          </cell>
        </row>
        <row r="95">
          <cell r="AT95">
            <v>12.977814086438142</v>
          </cell>
          <cell r="AY95">
            <v>4900.0000000000045</v>
          </cell>
        </row>
        <row r="96">
          <cell r="AT96">
            <v>13.154751269150514</v>
          </cell>
          <cell r="AY96">
            <v>4900.0000000000045</v>
          </cell>
        </row>
        <row r="97">
          <cell r="AT97">
            <v>13.331688451862886</v>
          </cell>
          <cell r="AY97">
            <v>4900.0000000000045</v>
          </cell>
        </row>
        <row r="98">
          <cell r="AT98">
            <v>13.508625634575258</v>
          </cell>
          <cell r="AY98">
            <v>4900.0000000000045</v>
          </cell>
        </row>
        <row r="99">
          <cell r="AT99">
            <v>13.68556281728763</v>
          </cell>
          <cell r="AY99">
            <v>4900.0000000000045</v>
          </cell>
        </row>
        <row r="100">
          <cell r="AT100">
            <v>13.862500000000002</v>
          </cell>
          <cell r="AY100">
            <v>4900.0000000000045</v>
          </cell>
        </row>
      </sheetData>
      <sheetData sheetId="46">
        <row r="54">
          <cell r="D54">
            <v>0.54200000000000004</v>
          </cell>
        </row>
        <row r="55">
          <cell r="D55">
            <v>0.15801609999999996</v>
          </cell>
        </row>
        <row r="56">
          <cell r="D56">
            <v>9.5999999999999988E-2</v>
          </cell>
        </row>
        <row r="57">
          <cell r="D57">
            <v>0.17800000000000007</v>
          </cell>
        </row>
        <row r="58">
          <cell r="D58">
            <v>8.6000000000000007E-2</v>
          </cell>
        </row>
        <row r="59">
          <cell r="D59">
            <v>0.11051609999412906</v>
          </cell>
        </row>
        <row r="60">
          <cell r="D60">
            <v>1.5069999999999999</v>
          </cell>
        </row>
        <row r="61">
          <cell r="D61">
            <v>2.4292453282223363</v>
          </cell>
        </row>
        <row r="62">
          <cell r="D62">
            <v>2.9860000000000002</v>
          </cell>
        </row>
        <row r="63">
          <cell r="D63">
            <v>2.8600000000000003</v>
          </cell>
        </row>
        <row r="64">
          <cell r="D64">
            <v>3.3090000000000002</v>
          </cell>
          <cell r="AV64">
            <v>7.6979987952404558</v>
          </cell>
          <cell r="AY64">
            <v>26739.999999999996</v>
          </cell>
        </row>
        <row r="65">
          <cell r="D65">
            <v>4.1069999999999993</v>
          </cell>
          <cell r="AV65">
            <v>7.7124527423626947</v>
          </cell>
          <cell r="AY65">
            <v>25899.999999999996</v>
          </cell>
        </row>
        <row r="66">
          <cell r="D66">
            <v>4.4499999999999993</v>
          </cell>
          <cell r="AV66">
            <v>7.721346367632175</v>
          </cell>
          <cell r="AY66">
            <v>25059.999999999996</v>
          </cell>
        </row>
        <row r="67">
          <cell r="D67">
            <v>4.4590000000000005</v>
          </cell>
          <cell r="AV67">
            <v>7.8287006894584472</v>
          </cell>
          <cell r="AY67">
            <v>24219.999999999996</v>
          </cell>
        </row>
        <row r="68">
          <cell r="D68">
            <v>4.1000000000000005</v>
          </cell>
          <cell r="AV68">
            <v>7.9191887137792456</v>
          </cell>
          <cell r="AY68">
            <v>23379.999999999996</v>
          </cell>
        </row>
        <row r="69">
          <cell r="D69">
            <v>4.3569999999999993</v>
          </cell>
          <cell r="AV69">
            <v>7.9177846595246777</v>
          </cell>
          <cell r="AY69">
            <v>22539.999999999996</v>
          </cell>
        </row>
        <row r="70">
          <cell r="D70">
            <v>4.5870000000000006</v>
          </cell>
          <cell r="AV70">
            <v>7.9261532630695442</v>
          </cell>
          <cell r="AY70">
            <v>21700.000000000004</v>
          </cell>
        </row>
        <row r="71">
          <cell r="D71">
            <v>4.8920000000000003</v>
          </cell>
          <cell r="AV71">
            <v>7.9547502034847328</v>
          </cell>
          <cell r="AY71">
            <v>21630.000000000004</v>
          </cell>
        </row>
        <row r="72">
          <cell r="D72">
            <v>5.1109999999999998</v>
          </cell>
          <cell r="AV72">
            <v>7.9672400093421567</v>
          </cell>
          <cell r="AY72">
            <v>21560.000000000004</v>
          </cell>
        </row>
        <row r="73">
          <cell r="D73">
            <v>5.3630000000000004</v>
          </cell>
          <cell r="AV73">
            <v>7.9844722681014515</v>
          </cell>
          <cell r="AY73">
            <v>21490.000000000004</v>
          </cell>
        </row>
        <row r="74">
          <cell r="D74">
            <v>5.604000000000001</v>
          </cell>
          <cell r="AV74">
            <v>7.9846904456842305</v>
          </cell>
          <cell r="AY74">
            <v>21420.000000000004</v>
          </cell>
        </row>
        <row r="75">
          <cell r="D75">
            <v>5.9499999999999993</v>
          </cell>
          <cell r="AV75">
            <v>1.7276083241067212E-2</v>
          </cell>
          <cell r="AY75">
            <v>21350.000000000004</v>
          </cell>
        </row>
        <row r="76">
          <cell r="D76">
            <v>6.2570000000000006</v>
          </cell>
          <cell r="AV76">
            <v>1.7034930348483874</v>
          </cell>
          <cell r="AY76">
            <v>21280.000000000004</v>
          </cell>
        </row>
        <row r="77">
          <cell r="D77">
            <v>6.5259999999999998</v>
          </cell>
          <cell r="AV77">
            <v>3.3897099864557076</v>
          </cell>
          <cell r="AY77">
            <v>21210.000000000004</v>
          </cell>
        </row>
        <row r="78">
          <cell r="D78">
            <v>6.8040000000000003</v>
          </cell>
          <cell r="AV78">
            <v>5.0759269380630281</v>
          </cell>
          <cell r="AY78">
            <v>21140.000000000004</v>
          </cell>
        </row>
        <row r="79">
          <cell r="D79">
            <v>7.0690000000000008</v>
          </cell>
          <cell r="AV79">
            <v>6.7621438896703481</v>
          </cell>
          <cell r="AY79">
            <v>21070.000000000004</v>
          </cell>
        </row>
        <row r="80">
          <cell r="D80">
            <v>7.3459999999999992</v>
          </cell>
          <cell r="AV80">
            <v>8.4483608412776672</v>
          </cell>
          <cell r="AY80">
            <v>21000.000000000004</v>
          </cell>
        </row>
        <row r="81">
          <cell r="D81">
            <v>7.6349999999999998</v>
          </cell>
          <cell r="AV81">
            <v>8.5140006505877501</v>
          </cell>
          <cell r="AY81">
            <v>20720.000000000004</v>
          </cell>
        </row>
        <row r="82">
          <cell r="D82">
            <v>7.9010000000000007</v>
          </cell>
          <cell r="AV82">
            <v>8.5796404598978331</v>
          </cell>
          <cell r="AY82">
            <v>20440.000000000004</v>
          </cell>
        </row>
        <row r="83">
          <cell r="D83">
            <v>8.1660000000000021</v>
          </cell>
          <cell r="AV83">
            <v>8.645280269207916</v>
          </cell>
          <cell r="AY83">
            <v>20160.000000000004</v>
          </cell>
        </row>
        <row r="84">
          <cell r="D84">
            <v>8.7769999999999992</v>
          </cell>
          <cell r="AV84">
            <v>8.710920078517999</v>
          </cell>
          <cell r="AY84">
            <v>19880.000000000004</v>
          </cell>
        </row>
        <row r="85">
          <cell r="D85">
            <v>9.2560000000000002</v>
          </cell>
          <cell r="AV85">
            <v>8.7765598878280819</v>
          </cell>
          <cell r="AY85">
            <v>19600.000000000004</v>
          </cell>
        </row>
        <row r="86">
          <cell r="D86">
            <v>10.429</v>
          </cell>
          <cell r="AV86">
            <v>8.8421996971381649</v>
          </cell>
          <cell r="AY86">
            <v>19320.000000000004</v>
          </cell>
        </row>
        <row r="87">
          <cell r="D87">
            <v>10.852</v>
          </cell>
          <cell r="AV87">
            <v>8.9078395064482478</v>
          </cell>
          <cell r="AY87">
            <v>19040.000000000004</v>
          </cell>
        </row>
        <row r="88">
          <cell r="D88">
            <v>11.581999999999999</v>
          </cell>
          <cell r="AV88">
            <v>8.9734793157583308</v>
          </cell>
          <cell r="AY88">
            <v>18760.000000000004</v>
          </cell>
        </row>
        <row r="89">
          <cell r="D89">
            <v>12.012000000000002</v>
          </cell>
          <cell r="AV89">
            <v>9.0391191250684138</v>
          </cell>
          <cell r="AY89">
            <v>18480.000000000004</v>
          </cell>
        </row>
        <row r="90">
          <cell r="D90">
            <v>12.417000000000002</v>
          </cell>
          <cell r="AV90">
            <v>9.1047589343784914</v>
          </cell>
          <cell r="AY90">
            <v>18200</v>
          </cell>
        </row>
        <row r="91">
          <cell r="AV91">
            <v>9.2417830409406427</v>
          </cell>
          <cell r="AY91">
            <v>18060</v>
          </cell>
        </row>
        <row r="92">
          <cell r="AV92">
            <v>9.3788071475027941</v>
          </cell>
          <cell r="AY92">
            <v>17920</v>
          </cell>
        </row>
        <row r="93">
          <cell r="AV93">
            <v>9.5158312540649455</v>
          </cell>
          <cell r="AY93">
            <v>17780</v>
          </cell>
        </row>
        <row r="94">
          <cell r="AV94">
            <v>9.6528553606270968</v>
          </cell>
          <cell r="AY94">
            <v>17640</v>
          </cell>
        </row>
        <row r="95">
          <cell r="AV95">
            <v>9.7898794671892482</v>
          </cell>
          <cell r="AY95">
            <v>17500</v>
          </cell>
        </row>
        <row r="96">
          <cell r="AV96">
            <v>9.9269035737513995</v>
          </cell>
          <cell r="AY96">
            <v>17360</v>
          </cell>
        </row>
        <row r="97">
          <cell r="AV97">
            <v>10.063927680313551</v>
          </cell>
          <cell r="AY97">
            <v>17220</v>
          </cell>
        </row>
        <row r="98">
          <cell r="AV98">
            <v>10.200951786875702</v>
          </cell>
          <cell r="AY98">
            <v>17080</v>
          </cell>
        </row>
        <row r="99">
          <cell r="AV99">
            <v>10.337975893437854</v>
          </cell>
          <cell r="AY99">
            <v>16940</v>
          </cell>
        </row>
        <row r="100">
          <cell r="AV100">
            <v>10.475000000000001</v>
          </cell>
          <cell r="AY100">
            <v>16800</v>
          </cell>
        </row>
      </sheetData>
      <sheetData sheetId="47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17.730142413675395</v>
          </cell>
          <cell r="AY64">
            <v>53900</v>
          </cell>
        </row>
        <row r="65">
          <cell r="D65">
            <v>0</v>
          </cell>
          <cell r="AT65">
            <v>18.249339576822539</v>
          </cell>
          <cell r="AY65">
            <v>53900</v>
          </cell>
        </row>
        <row r="66">
          <cell r="D66">
            <v>0</v>
          </cell>
          <cell r="AT66">
            <v>18.249339576822539</v>
          </cell>
          <cell r="AY66">
            <v>53900</v>
          </cell>
        </row>
        <row r="67">
          <cell r="D67">
            <v>0</v>
          </cell>
          <cell r="AT67">
            <v>18.37796078512358</v>
          </cell>
          <cell r="AY67">
            <v>53900</v>
          </cell>
        </row>
        <row r="68">
          <cell r="D68">
            <v>0</v>
          </cell>
          <cell r="AT68">
            <v>18.81708125168776</v>
          </cell>
          <cell r="AY68">
            <v>53900</v>
          </cell>
        </row>
        <row r="69">
          <cell r="D69">
            <v>0</v>
          </cell>
          <cell r="AT69">
            <v>19.056076671276209</v>
          </cell>
          <cell r="AY69">
            <v>53900</v>
          </cell>
        </row>
        <row r="70">
          <cell r="D70">
            <v>0</v>
          </cell>
          <cell r="AT70">
            <v>18.966634627923042</v>
          </cell>
          <cell r="AY70">
            <v>53900</v>
          </cell>
        </row>
        <row r="71">
          <cell r="D71">
            <v>0</v>
          </cell>
          <cell r="AT71">
            <v>18.966634627923042</v>
          </cell>
          <cell r="AY71">
            <v>52010</v>
          </cell>
        </row>
        <row r="72">
          <cell r="D72">
            <v>0</v>
          </cell>
          <cell r="AT72">
            <v>18.971902152684862</v>
          </cell>
          <cell r="AY72">
            <v>50120</v>
          </cell>
        </row>
        <row r="73">
          <cell r="D73">
            <v>0</v>
          </cell>
          <cell r="AT73">
            <v>18.960497003498045</v>
          </cell>
          <cell r="AY73">
            <v>48230</v>
          </cell>
        </row>
        <row r="74">
          <cell r="D74">
            <v>0</v>
          </cell>
          <cell r="AT74">
            <v>18.979959821079948</v>
          </cell>
          <cell r="AY74">
            <v>46340</v>
          </cell>
        </row>
        <row r="75">
          <cell r="D75">
            <v>0</v>
          </cell>
          <cell r="AT75">
            <v>18.981309283034271</v>
          </cell>
          <cell r="AY75">
            <v>44450</v>
          </cell>
        </row>
        <row r="76">
          <cell r="D76">
            <v>0</v>
          </cell>
          <cell r="AT76">
            <v>18.074586466092605</v>
          </cell>
          <cell r="AY76">
            <v>42560</v>
          </cell>
        </row>
        <row r="77">
          <cell r="D77">
            <v>0</v>
          </cell>
          <cell r="AT77">
            <v>17.167863649150938</v>
          </cell>
          <cell r="AY77">
            <v>40670</v>
          </cell>
        </row>
        <row r="78">
          <cell r="D78">
            <v>0</v>
          </cell>
          <cell r="AT78">
            <v>16.261140832209271</v>
          </cell>
          <cell r="AY78">
            <v>38780</v>
          </cell>
        </row>
        <row r="79">
          <cell r="D79">
            <v>0</v>
          </cell>
          <cell r="AT79">
            <v>15.354418015267605</v>
          </cell>
          <cell r="AY79">
            <v>36890</v>
          </cell>
        </row>
        <row r="80">
          <cell r="D80">
            <v>0</v>
          </cell>
          <cell r="AT80">
            <v>14.447695198325937</v>
          </cell>
          <cell r="AY80">
            <v>35000</v>
          </cell>
        </row>
        <row r="81">
          <cell r="D81">
            <v>0</v>
          </cell>
          <cell r="AT81">
            <v>14.504862698992083</v>
          </cell>
          <cell r="AY81">
            <v>34230</v>
          </cell>
        </row>
        <row r="82">
          <cell r="D82">
            <v>0</v>
          </cell>
          <cell r="AT82">
            <v>14.56203019965823</v>
          </cell>
          <cell r="AY82">
            <v>33460</v>
          </cell>
        </row>
        <row r="83">
          <cell r="D83">
            <v>0</v>
          </cell>
          <cell r="AT83">
            <v>14.619197700324376</v>
          </cell>
          <cell r="AY83">
            <v>32690</v>
          </cell>
        </row>
        <row r="84">
          <cell r="D84">
            <v>0</v>
          </cell>
          <cell r="AT84">
            <v>14.676365200990523</v>
          </cell>
          <cell r="AY84">
            <v>31920</v>
          </cell>
        </row>
        <row r="85">
          <cell r="D85">
            <v>0</v>
          </cell>
          <cell r="AT85">
            <v>14.733532701656669</v>
          </cell>
          <cell r="AY85">
            <v>31150</v>
          </cell>
        </row>
        <row r="86">
          <cell r="D86">
            <v>0</v>
          </cell>
          <cell r="AT86">
            <v>14.790700202322816</v>
          </cell>
          <cell r="AY86">
            <v>30380</v>
          </cell>
        </row>
        <row r="87">
          <cell r="D87">
            <v>0</v>
          </cell>
          <cell r="AT87">
            <v>14.847867702988962</v>
          </cell>
          <cell r="AY87">
            <v>29610</v>
          </cell>
        </row>
        <row r="88">
          <cell r="D88">
            <v>0</v>
          </cell>
          <cell r="AT88">
            <v>14.905035203655109</v>
          </cell>
          <cell r="AY88">
            <v>28840</v>
          </cell>
        </row>
        <row r="89">
          <cell r="D89">
            <v>0</v>
          </cell>
          <cell r="AT89">
            <v>14.962202704321255</v>
          </cell>
          <cell r="AY89">
            <v>28070</v>
          </cell>
        </row>
        <row r="90">
          <cell r="D90">
            <v>0</v>
          </cell>
          <cell r="AT90">
            <v>15.019370204987405</v>
          </cell>
          <cell r="AY90">
            <v>27299.999999999993</v>
          </cell>
        </row>
        <row r="91">
          <cell r="AT91">
            <v>15.245058184488665</v>
          </cell>
          <cell r="AY91">
            <v>27299.999999999993</v>
          </cell>
        </row>
        <row r="92">
          <cell r="AT92">
            <v>15.470746163989924</v>
          </cell>
          <cell r="AY92">
            <v>27299.999999999993</v>
          </cell>
        </row>
        <row r="93">
          <cell r="AT93">
            <v>15.696434143491183</v>
          </cell>
          <cell r="AY93">
            <v>27299.999999999993</v>
          </cell>
        </row>
        <row r="94">
          <cell r="AT94">
            <v>15.922122122992443</v>
          </cell>
          <cell r="AY94">
            <v>27299.999999999993</v>
          </cell>
        </row>
        <row r="95">
          <cell r="AT95">
            <v>16.147810102493704</v>
          </cell>
          <cell r="AY95">
            <v>27299.999999999993</v>
          </cell>
        </row>
        <row r="96">
          <cell r="AT96">
            <v>16.373498081994963</v>
          </cell>
          <cell r="AY96">
            <v>27299.999999999993</v>
          </cell>
        </row>
        <row r="97">
          <cell r="AT97">
            <v>16.599186061496223</v>
          </cell>
          <cell r="AY97">
            <v>27299.999999999993</v>
          </cell>
        </row>
        <row r="98">
          <cell r="AT98">
            <v>16.824874040997482</v>
          </cell>
          <cell r="AY98">
            <v>27299.999999999993</v>
          </cell>
        </row>
        <row r="99">
          <cell r="AT99">
            <v>17.050562020498742</v>
          </cell>
          <cell r="AY99">
            <v>27299.999999999993</v>
          </cell>
        </row>
        <row r="100">
          <cell r="AT100">
            <v>17.276250000000001</v>
          </cell>
          <cell r="AY100">
            <v>27299.999999999993</v>
          </cell>
        </row>
      </sheetData>
      <sheetData sheetId="48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31.288486612368345</v>
          </cell>
          <cell r="AY64">
            <v>107940</v>
          </cell>
        </row>
        <row r="65">
          <cell r="D65">
            <v>0</v>
          </cell>
          <cell r="AT65">
            <v>32.204716900275073</v>
          </cell>
          <cell r="AY65">
            <v>100800</v>
          </cell>
        </row>
        <row r="66">
          <cell r="D66">
            <v>0</v>
          </cell>
          <cell r="AT66">
            <v>32.204716900275073</v>
          </cell>
          <cell r="AY66">
            <v>93660</v>
          </cell>
        </row>
        <row r="67">
          <cell r="D67">
            <v>0</v>
          </cell>
          <cell r="AT67">
            <v>32.431695503159261</v>
          </cell>
          <cell r="AY67">
            <v>86520</v>
          </cell>
        </row>
        <row r="68">
          <cell r="D68">
            <v>0</v>
          </cell>
          <cell r="AT68">
            <v>33.20661397356664</v>
          </cell>
          <cell r="AY68">
            <v>79380</v>
          </cell>
        </row>
        <row r="69">
          <cell r="D69">
            <v>0</v>
          </cell>
          <cell r="AT69">
            <v>33.628370596369784</v>
          </cell>
          <cell r="AY69">
            <v>72240</v>
          </cell>
        </row>
        <row r="70">
          <cell r="D70">
            <v>0</v>
          </cell>
          <cell r="AT70">
            <v>33.470531696334781</v>
          </cell>
          <cell r="AY70">
            <v>65099.999999999993</v>
          </cell>
        </row>
        <row r="71">
          <cell r="D71">
            <v>0</v>
          </cell>
          <cell r="AT71">
            <v>33.470531696334781</v>
          </cell>
          <cell r="AY71">
            <v>62229.999999999993</v>
          </cell>
        </row>
        <row r="72">
          <cell r="D72">
            <v>0</v>
          </cell>
          <cell r="AT72">
            <v>33.479827328267405</v>
          </cell>
          <cell r="AY72">
            <v>59359.999999999993</v>
          </cell>
        </row>
        <row r="73">
          <cell r="D73">
            <v>0</v>
          </cell>
          <cell r="AT73">
            <v>33.459700594408311</v>
          </cell>
          <cell r="AY73">
            <v>56489.999999999993</v>
          </cell>
        </row>
        <row r="74">
          <cell r="D74">
            <v>0</v>
          </cell>
          <cell r="AT74">
            <v>33.494046743082265</v>
          </cell>
          <cell r="AY74">
            <v>53619.999999999993</v>
          </cell>
        </row>
        <row r="75">
          <cell r="D75">
            <v>0</v>
          </cell>
          <cell r="AT75">
            <v>33.496428146531073</v>
          </cell>
          <cell r="AY75">
            <v>50749.999999999993</v>
          </cell>
        </row>
        <row r="76">
          <cell r="D76">
            <v>0</v>
          </cell>
          <cell r="AT76">
            <v>31.896329057810483</v>
          </cell>
          <cell r="AY76">
            <v>47879.999999999993</v>
          </cell>
        </row>
        <row r="77">
          <cell r="D77">
            <v>0</v>
          </cell>
          <cell r="AT77">
            <v>30.296229969089893</v>
          </cell>
          <cell r="AY77">
            <v>45009.999999999993</v>
          </cell>
        </row>
        <row r="78">
          <cell r="D78">
            <v>0</v>
          </cell>
          <cell r="AT78">
            <v>28.696130880369303</v>
          </cell>
          <cell r="AY78">
            <v>42139.999999999993</v>
          </cell>
        </row>
        <row r="79">
          <cell r="D79">
            <v>0</v>
          </cell>
          <cell r="AT79">
            <v>27.096031791648713</v>
          </cell>
          <cell r="AY79">
            <v>39269.999999999993</v>
          </cell>
        </row>
        <row r="80">
          <cell r="D80">
            <v>0</v>
          </cell>
          <cell r="AT80">
            <v>25.49593270292813</v>
          </cell>
          <cell r="AY80">
            <v>36400</v>
          </cell>
        </row>
        <row r="81">
          <cell r="D81">
            <v>0</v>
          </cell>
          <cell r="AT81">
            <v>25.596816527633095</v>
          </cell>
          <cell r="AY81">
            <v>36400</v>
          </cell>
        </row>
        <row r="82">
          <cell r="D82">
            <v>0</v>
          </cell>
          <cell r="AT82">
            <v>25.69770035233806</v>
          </cell>
          <cell r="AY82">
            <v>36400</v>
          </cell>
        </row>
        <row r="83">
          <cell r="D83">
            <v>0</v>
          </cell>
          <cell r="AT83">
            <v>25.798584177043026</v>
          </cell>
          <cell r="AY83">
            <v>36400</v>
          </cell>
        </row>
        <row r="84">
          <cell r="D84">
            <v>0</v>
          </cell>
          <cell r="AT84">
            <v>25.899468001747991</v>
          </cell>
          <cell r="AY84">
            <v>36400</v>
          </cell>
        </row>
        <row r="85">
          <cell r="D85">
            <v>0</v>
          </cell>
          <cell r="AT85">
            <v>26.000351826452956</v>
          </cell>
          <cell r="AY85">
            <v>36400</v>
          </cell>
        </row>
        <row r="86">
          <cell r="D86">
            <v>0</v>
          </cell>
          <cell r="AT86">
            <v>26.101235651157921</v>
          </cell>
          <cell r="AY86">
            <v>36400</v>
          </cell>
        </row>
        <row r="87">
          <cell r="D87">
            <v>0</v>
          </cell>
          <cell r="AT87">
            <v>26.202119475862887</v>
          </cell>
          <cell r="AY87">
            <v>36400</v>
          </cell>
        </row>
        <row r="88">
          <cell r="D88">
            <v>0</v>
          </cell>
          <cell r="AT88">
            <v>26.303003300567852</v>
          </cell>
          <cell r="AY88">
            <v>36400</v>
          </cell>
        </row>
        <row r="89">
          <cell r="D89">
            <v>0</v>
          </cell>
          <cell r="AT89">
            <v>26.403887125272817</v>
          </cell>
          <cell r="AY89">
            <v>36400</v>
          </cell>
        </row>
        <row r="90">
          <cell r="D90">
            <v>0</v>
          </cell>
          <cell r="AT90">
            <v>26.504770949977775</v>
          </cell>
          <cell r="AY90">
            <v>36400</v>
          </cell>
        </row>
        <row r="91">
          <cell r="AT91">
            <v>26.903043854979998</v>
          </cell>
          <cell r="AY91">
            <v>36400</v>
          </cell>
        </row>
        <row r="92">
          <cell r="AT92">
            <v>27.301316759982221</v>
          </cell>
          <cell r="AY92">
            <v>36400</v>
          </cell>
        </row>
        <row r="93">
          <cell r="AT93">
            <v>27.699589664984444</v>
          </cell>
          <cell r="AY93">
            <v>36400</v>
          </cell>
        </row>
        <row r="94">
          <cell r="AT94">
            <v>28.097862569986667</v>
          </cell>
          <cell r="AY94">
            <v>36400</v>
          </cell>
        </row>
        <row r="95">
          <cell r="AT95">
            <v>28.49613547498889</v>
          </cell>
          <cell r="AY95">
            <v>36400</v>
          </cell>
        </row>
        <row r="96">
          <cell r="AT96">
            <v>28.894408379991113</v>
          </cell>
          <cell r="AY96">
            <v>36400</v>
          </cell>
        </row>
        <row r="97">
          <cell r="AT97">
            <v>29.292681284993336</v>
          </cell>
          <cell r="AY97">
            <v>36400</v>
          </cell>
        </row>
        <row r="98">
          <cell r="AT98">
            <v>29.690954189995558</v>
          </cell>
          <cell r="AY98">
            <v>36400</v>
          </cell>
        </row>
        <row r="99">
          <cell r="AT99">
            <v>30.089227094997781</v>
          </cell>
          <cell r="AY99">
            <v>36400</v>
          </cell>
        </row>
        <row r="100">
          <cell r="AT100">
            <v>30.487500000000004</v>
          </cell>
          <cell r="AY100">
            <v>36400</v>
          </cell>
        </row>
      </sheetData>
      <sheetData sheetId="49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20.858991074912229</v>
          </cell>
          <cell r="AY64">
            <v>46199.999999999993</v>
          </cell>
        </row>
        <row r="65">
          <cell r="D65">
            <v>0</v>
          </cell>
          <cell r="AT65">
            <v>21.469811266850048</v>
          </cell>
          <cell r="AY65">
            <v>46199.999999999993</v>
          </cell>
        </row>
        <row r="66">
          <cell r="D66">
            <v>0</v>
          </cell>
          <cell r="AT66">
            <v>21.469811266850048</v>
          </cell>
          <cell r="AY66">
            <v>46199.999999999993</v>
          </cell>
        </row>
        <row r="67">
          <cell r="D67">
            <v>0</v>
          </cell>
          <cell r="AT67">
            <v>21.621130335439506</v>
          </cell>
          <cell r="AY67">
            <v>46199.999999999993</v>
          </cell>
        </row>
        <row r="68">
          <cell r="D68">
            <v>0</v>
          </cell>
          <cell r="AT68">
            <v>22.137742649044426</v>
          </cell>
          <cell r="AY68">
            <v>46199.999999999993</v>
          </cell>
        </row>
        <row r="69">
          <cell r="D69">
            <v>0</v>
          </cell>
          <cell r="AT69">
            <v>22.418913730913189</v>
          </cell>
          <cell r="AY69">
            <v>46199.999999999993</v>
          </cell>
        </row>
        <row r="70">
          <cell r="D70">
            <v>0</v>
          </cell>
          <cell r="AT70">
            <v>22.313687797556522</v>
          </cell>
          <cell r="AY70">
            <v>46199.999999999993</v>
          </cell>
        </row>
        <row r="71">
          <cell r="D71">
            <v>0</v>
          </cell>
          <cell r="AT71">
            <v>22.313687797556522</v>
          </cell>
          <cell r="AY71">
            <v>44309.999999999993</v>
          </cell>
        </row>
        <row r="72">
          <cell r="D72">
            <v>0</v>
          </cell>
          <cell r="AT72">
            <v>22.319884885511602</v>
          </cell>
          <cell r="AY72">
            <v>42419.999999999993</v>
          </cell>
        </row>
        <row r="73">
          <cell r="D73">
            <v>0</v>
          </cell>
          <cell r="AT73">
            <v>22.306467062938875</v>
          </cell>
          <cell r="AY73">
            <v>40529.999999999993</v>
          </cell>
        </row>
        <row r="74">
          <cell r="D74">
            <v>0</v>
          </cell>
          <cell r="AT74">
            <v>22.329364495388177</v>
          </cell>
          <cell r="AY74">
            <v>38639.999999999993</v>
          </cell>
        </row>
        <row r="75">
          <cell r="D75">
            <v>0</v>
          </cell>
          <cell r="AT75">
            <v>22.33095209768738</v>
          </cell>
          <cell r="AY75">
            <v>36749.999999999993</v>
          </cell>
        </row>
        <row r="76">
          <cell r="D76">
            <v>0</v>
          </cell>
          <cell r="AT76">
            <v>21.264219371873654</v>
          </cell>
          <cell r="AY76">
            <v>34859.999999999993</v>
          </cell>
        </row>
        <row r="77">
          <cell r="D77">
            <v>0</v>
          </cell>
          <cell r="AT77">
            <v>20.197486646059929</v>
          </cell>
          <cell r="AY77">
            <v>32969.999999999993</v>
          </cell>
        </row>
        <row r="78">
          <cell r="D78">
            <v>0</v>
          </cell>
          <cell r="AT78">
            <v>19.130753920246203</v>
          </cell>
          <cell r="AY78">
            <v>31079.999999999993</v>
          </cell>
        </row>
        <row r="79">
          <cell r="D79">
            <v>0</v>
          </cell>
          <cell r="AT79">
            <v>18.064021194432478</v>
          </cell>
          <cell r="AY79">
            <v>29189.999999999993</v>
          </cell>
        </row>
        <row r="80">
          <cell r="D80">
            <v>0</v>
          </cell>
          <cell r="AT80">
            <v>16.997288468618752</v>
          </cell>
          <cell r="AY80">
            <v>27299.999999999993</v>
          </cell>
        </row>
        <row r="81">
          <cell r="D81">
            <v>0</v>
          </cell>
          <cell r="AT81">
            <v>17.064544351755394</v>
          </cell>
          <cell r="AY81">
            <v>27299.999999999993</v>
          </cell>
        </row>
        <row r="82">
          <cell r="D82">
            <v>0</v>
          </cell>
          <cell r="AT82">
            <v>17.131800234892037</v>
          </cell>
          <cell r="AY82">
            <v>27299.999999999993</v>
          </cell>
        </row>
        <row r="83">
          <cell r="D83">
            <v>0</v>
          </cell>
          <cell r="AT83">
            <v>17.199056118028679</v>
          </cell>
          <cell r="AY83">
            <v>27299.999999999993</v>
          </cell>
        </row>
        <row r="84">
          <cell r="D84">
            <v>0</v>
          </cell>
          <cell r="AT84">
            <v>17.266312001165321</v>
          </cell>
          <cell r="AY84">
            <v>27299.999999999993</v>
          </cell>
        </row>
        <row r="85">
          <cell r="D85">
            <v>0</v>
          </cell>
          <cell r="AT85">
            <v>17.333567884301964</v>
          </cell>
          <cell r="AY85">
            <v>27299.999999999993</v>
          </cell>
        </row>
        <row r="86">
          <cell r="D86">
            <v>0</v>
          </cell>
          <cell r="AT86">
            <v>17.400823767438606</v>
          </cell>
          <cell r="AY86">
            <v>27299.999999999993</v>
          </cell>
        </row>
        <row r="87">
          <cell r="D87">
            <v>0</v>
          </cell>
          <cell r="AT87">
            <v>17.468079650575248</v>
          </cell>
          <cell r="AY87">
            <v>27299.999999999993</v>
          </cell>
        </row>
        <row r="88">
          <cell r="D88">
            <v>0</v>
          </cell>
          <cell r="AT88">
            <v>17.535335533711891</v>
          </cell>
          <cell r="AY88">
            <v>27299.999999999993</v>
          </cell>
        </row>
        <row r="89">
          <cell r="D89">
            <v>0</v>
          </cell>
          <cell r="AT89">
            <v>17.602591416848533</v>
          </cell>
          <cell r="AY89">
            <v>27299.999999999993</v>
          </cell>
        </row>
        <row r="90">
          <cell r="D90">
            <v>0</v>
          </cell>
          <cell r="AT90">
            <v>17.669847299985182</v>
          </cell>
          <cell r="AY90">
            <v>27299.999999999993</v>
          </cell>
        </row>
        <row r="91">
          <cell r="AT91">
            <v>17.935362569986665</v>
          </cell>
          <cell r="AY91">
            <v>27299.999999999993</v>
          </cell>
        </row>
        <row r="92">
          <cell r="AT92">
            <v>18.200877839988149</v>
          </cell>
          <cell r="AY92">
            <v>27299.999999999993</v>
          </cell>
        </row>
        <row r="93">
          <cell r="AT93">
            <v>18.466393109989632</v>
          </cell>
          <cell r="AY93">
            <v>27299.999999999993</v>
          </cell>
        </row>
        <row r="94">
          <cell r="AT94">
            <v>18.731908379991115</v>
          </cell>
          <cell r="AY94">
            <v>27299.999999999993</v>
          </cell>
        </row>
        <row r="95">
          <cell r="AT95">
            <v>18.997423649992598</v>
          </cell>
          <cell r="AY95">
            <v>27299.999999999993</v>
          </cell>
        </row>
        <row r="96">
          <cell r="AT96">
            <v>19.262938919994081</v>
          </cell>
          <cell r="AY96">
            <v>27299.999999999993</v>
          </cell>
        </row>
        <row r="97">
          <cell r="AT97">
            <v>19.528454189995564</v>
          </cell>
          <cell r="AY97">
            <v>27299.999999999993</v>
          </cell>
        </row>
        <row r="98">
          <cell r="AT98">
            <v>19.793969459997047</v>
          </cell>
          <cell r="AY98">
            <v>27299.999999999993</v>
          </cell>
        </row>
        <row r="99">
          <cell r="AT99">
            <v>20.05948472999853</v>
          </cell>
          <cell r="AY99">
            <v>27299.999999999993</v>
          </cell>
        </row>
        <row r="100">
          <cell r="AT100">
            <v>20.325000000000003</v>
          </cell>
          <cell r="AY100">
            <v>27299.999999999993</v>
          </cell>
        </row>
      </sheetData>
      <sheetData sheetId="50">
        <row r="54">
          <cell r="D54">
            <v>53.480521156687452</v>
          </cell>
        </row>
        <row r="55">
          <cell r="D55">
            <v>70.660383298648057</v>
          </cell>
        </row>
        <row r="56">
          <cell r="D56">
            <v>86.961919056825906</v>
          </cell>
        </row>
        <row r="57">
          <cell r="D57">
            <v>95.376964230306172</v>
          </cell>
        </row>
        <row r="58">
          <cell r="D58">
            <v>56.174401852524227</v>
          </cell>
        </row>
        <row r="59">
          <cell r="D59">
            <v>46.237753086292997</v>
          </cell>
        </row>
        <row r="60">
          <cell r="D60">
            <v>33.922661543820311</v>
          </cell>
        </row>
        <row r="61">
          <cell r="D61">
            <v>36.696963222218947</v>
          </cell>
        </row>
        <row r="62">
          <cell r="D62">
            <v>53.634747121923034</v>
          </cell>
        </row>
        <row r="63">
          <cell r="D63">
            <v>56.098023880807716</v>
          </cell>
        </row>
        <row r="64">
          <cell r="D64">
            <v>56.675454984307422</v>
          </cell>
          <cell r="AT64">
            <v>6.4127381093582541</v>
          </cell>
        </row>
        <row r="65">
          <cell r="D65">
            <v>64.513570305169821</v>
          </cell>
          <cell r="AT65">
            <v>6.534179368901551</v>
          </cell>
        </row>
        <row r="66">
          <cell r="D66">
            <v>71.989768435311987</v>
          </cell>
          <cell r="AT66">
            <v>6.6680734128090897</v>
          </cell>
        </row>
        <row r="67">
          <cell r="D67">
            <v>75.655669411768301</v>
          </cell>
          <cell r="AT67">
            <v>6.8794266308953773</v>
          </cell>
        </row>
        <row r="68">
          <cell r="D68">
            <v>69.337750340472127</v>
          </cell>
          <cell r="AT68">
            <v>7.0388276146744158</v>
          </cell>
        </row>
        <row r="69">
          <cell r="D69">
            <v>69.563102925890206</v>
          </cell>
          <cell r="AT69">
            <v>7.0892798740662526</v>
          </cell>
        </row>
        <row r="70">
          <cell r="D70">
            <v>71.707618786062483</v>
          </cell>
          <cell r="AT70">
            <v>7.1380298900222137</v>
          </cell>
        </row>
        <row r="71">
          <cell r="D71">
            <v>74.794934180573705</v>
          </cell>
          <cell r="AT71">
            <v>7.1873095550487776</v>
          </cell>
        </row>
        <row r="72">
          <cell r="D72">
            <v>75.081943711331732</v>
          </cell>
          <cell r="AT72">
            <v>7.21385681138515</v>
          </cell>
        </row>
        <row r="73">
          <cell r="D73">
            <v>75.624573041799053</v>
          </cell>
          <cell r="AT73">
            <v>7.2414021685846475</v>
          </cell>
        </row>
        <row r="74">
          <cell r="D74">
            <v>75.838179931296253</v>
          </cell>
          <cell r="AT74">
            <v>7.2682015114252669</v>
          </cell>
        </row>
        <row r="75">
          <cell r="D75">
            <v>78.139793359626665</v>
          </cell>
          <cell r="AT75">
            <v>7.2898162826844803</v>
          </cell>
        </row>
        <row r="76">
          <cell r="D76">
            <v>79.247690944265656</v>
          </cell>
          <cell r="AT76">
            <v>7.3518994643640658</v>
          </cell>
        </row>
        <row r="77">
          <cell r="D77">
            <v>79.730306285384714</v>
          </cell>
          <cell r="AT77">
            <v>7.4139826460436513</v>
          </cell>
        </row>
        <row r="78">
          <cell r="D78">
            <v>80.401109597712505</v>
          </cell>
          <cell r="AT78">
            <v>7.4760658277232368</v>
          </cell>
        </row>
        <row r="79">
          <cell r="D79">
            <v>81.139636240848859</v>
          </cell>
          <cell r="AT79">
            <v>7.5381490094028223</v>
          </cell>
        </row>
        <row r="80">
          <cell r="D80">
            <v>82.445727043563224</v>
          </cell>
          <cell r="AT80">
            <v>7.600232191082406</v>
          </cell>
        </row>
        <row r="81">
          <cell r="D81">
            <v>84.380925645341435</v>
          </cell>
          <cell r="AT81">
            <v>7.6353173887291703</v>
          </cell>
        </row>
        <row r="82">
          <cell r="D82">
            <v>86.077628452316503</v>
          </cell>
          <cell r="AT82">
            <v>7.6704025863759346</v>
          </cell>
        </row>
        <row r="83">
          <cell r="D83">
            <v>87.671839026143175</v>
          </cell>
          <cell r="AT83">
            <v>7.705487784022699</v>
          </cell>
        </row>
        <row r="84">
          <cell r="D84">
            <v>90.001238623542847</v>
          </cell>
          <cell r="AT84">
            <v>7.7405729816694633</v>
          </cell>
        </row>
        <row r="85">
          <cell r="D85">
            <v>92.833847543186948</v>
          </cell>
          <cell r="AT85">
            <v>7.7756581793162276</v>
          </cell>
        </row>
        <row r="86">
          <cell r="D86">
            <v>95.325361776619147</v>
          </cell>
          <cell r="AT86">
            <v>7.8107433769629919</v>
          </cell>
        </row>
        <row r="87">
          <cell r="D87">
            <v>95.904887522408316</v>
          </cell>
          <cell r="AT87">
            <v>7.8458285746097562</v>
          </cell>
        </row>
        <row r="88">
          <cell r="D88">
            <v>96.168134332483135</v>
          </cell>
          <cell r="AT88">
            <v>7.8809137722565206</v>
          </cell>
        </row>
        <row r="89">
          <cell r="D89">
            <v>96.160238834365259</v>
          </cell>
          <cell r="AT89">
            <v>7.9159989699032849</v>
          </cell>
        </row>
        <row r="90">
          <cell r="D90">
            <v>95.724888066195462</v>
          </cell>
          <cell r="AT90">
            <v>7.9510841675500519</v>
          </cell>
        </row>
        <row r="91">
          <cell r="AT91">
            <v>8.0637606010354173</v>
          </cell>
        </row>
        <row r="92">
          <cell r="AT92">
            <v>8.1764370345207826</v>
          </cell>
        </row>
        <row r="93">
          <cell r="AT93">
            <v>8.289113468006148</v>
          </cell>
        </row>
        <row r="94">
          <cell r="AT94">
            <v>8.4017899014915134</v>
          </cell>
        </row>
        <row r="95">
          <cell r="AT95">
            <v>8.5144663349768788</v>
          </cell>
        </row>
        <row r="96">
          <cell r="AT96">
            <v>8.6271427684622441</v>
          </cell>
        </row>
        <row r="97">
          <cell r="AT97">
            <v>8.7398192019476095</v>
          </cell>
        </row>
        <row r="98">
          <cell r="AT98">
            <v>8.8524956354329749</v>
          </cell>
        </row>
        <row r="99">
          <cell r="AT99">
            <v>8.9651720689183403</v>
          </cell>
        </row>
        <row r="100">
          <cell r="AT100">
            <v>9.0778485024037074</v>
          </cell>
        </row>
      </sheetData>
      <sheetData sheetId="51">
        <row r="54">
          <cell r="D54">
            <v>0.17399999999999999</v>
          </cell>
        </row>
        <row r="55">
          <cell r="D55">
            <v>0.22800000000000001</v>
          </cell>
        </row>
        <row r="56">
          <cell r="D56">
            <v>0.11699999999999999</v>
          </cell>
        </row>
        <row r="57">
          <cell r="D57">
            <v>0.20599999999999999</v>
          </cell>
        </row>
        <row r="58">
          <cell r="D58">
            <v>0.318</v>
          </cell>
        </row>
        <row r="59">
          <cell r="D59">
            <v>0.32</v>
          </cell>
        </row>
        <row r="60">
          <cell r="D60">
            <v>0.28000000000000003</v>
          </cell>
        </row>
        <row r="61">
          <cell r="D61">
            <v>0.4947068</v>
          </cell>
        </row>
        <row r="62">
          <cell r="D62">
            <v>0.73124079999999991</v>
          </cell>
        </row>
        <row r="63">
          <cell r="D63">
            <v>0.77339172000000012</v>
          </cell>
        </row>
        <row r="64">
          <cell r="D64">
            <v>0.79000064000000003</v>
          </cell>
          <cell r="AV64">
            <v>5.9838429369402339</v>
          </cell>
          <cell r="AY64">
            <v>72100</v>
          </cell>
        </row>
        <row r="65">
          <cell r="D65">
            <v>0.90909228000000009</v>
          </cell>
          <cell r="AV65">
            <v>6.0219553227330662</v>
          </cell>
          <cell r="AY65">
            <v>69125</v>
          </cell>
        </row>
        <row r="66">
          <cell r="D66">
            <v>1.0254095999999999</v>
          </cell>
          <cell r="AV66">
            <v>6.0550501734346636</v>
          </cell>
          <cell r="AY66">
            <v>66150</v>
          </cell>
        </row>
        <row r="67">
          <cell r="D67">
            <v>1.1012841600000001</v>
          </cell>
          <cell r="AV67">
            <v>6.2084149413444125</v>
          </cell>
          <cell r="AY67">
            <v>63175</v>
          </cell>
        </row>
        <row r="68">
          <cell r="D68">
            <v>1.0309882400000001</v>
          </cell>
          <cell r="AV68">
            <v>6.2923182211535451</v>
          </cell>
          <cell r="AY68">
            <v>60200</v>
          </cell>
        </row>
        <row r="69">
          <cell r="D69">
            <v>1.0560691200000001</v>
          </cell>
          <cell r="AV69">
            <v>6.3132763873869191</v>
          </cell>
          <cell r="AY69">
            <v>57225</v>
          </cell>
        </row>
        <row r="70">
          <cell r="D70">
            <v>1.1110142400000003</v>
          </cell>
          <cell r="AV70">
            <v>6.3439184749466309</v>
          </cell>
          <cell r="AY70">
            <v>54250.000000000007</v>
          </cell>
        </row>
        <row r="71">
          <cell r="D71">
            <v>1.182188</v>
          </cell>
          <cell r="AV71">
            <v>6.3389028633646758</v>
          </cell>
          <cell r="AY71">
            <v>52325.000000000007</v>
          </cell>
        </row>
        <row r="72">
          <cell r="D72">
            <v>1.2463248</v>
          </cell>
          <cell r="AV72">
            <v>6.3033584321540479</v>
          </cell>
          <cell r="AY72">
            <v>50400.000000000007</v>
          </cell>
        </row>
        <row r="73">
          <cell r="D73">
            <v>1.3153887999999998</v>
          </cell>
          <cell r="AV73">
            <v>6.3185834222843438</v>
          </cell>
          <cell r="AY73">
            <v>48475.000000000007</v>
          </cell>
        </row>
        <row r="74">
          <cell r="D74">
            <v>1.3793559999999998</v>
          </cell>
          <cell r="AV74">
            <v>6.3569481707596918</v>
          </cell>
          <cell r="AY74">
            <v>46550.000000000007</v>
          </cell>
        </row>
        <row r="75">
          <cell r="D75">
            <v>1.4833247999999997</v>
          </cell>
          <cell r="AV75">
            <v>6.3748990357188857</v>
          </cell>
          <cell r="AY75">
            <v>44625.000000000007</v>
          </cell>
        </row>
        <row r="76">
          <cell r="D76">
            <v>1.5673699999999999</v>
          </cell>
          <cell r="AV76">
            <v>6.5584727143254931</v>
          </cell>
          <cell r="AY76">
            <v>42700.000000000007</v>
          </cell>
        </row>
        <row r="77">
          <cell r="D77">
            <v>1.76932</v>
          </cell>
          <cell r="AV77">
            <v>6.7420463929321004</v>
          </cell>
          <cell r="AY77">
            <v>40775.000000000007</v>
          </cell>
        </row>
        <row r="78">
          <cell r="D78">
            <v>1.9789284</v>
          </cell>
          <cell r="AV78">
            <v>6.9256200715387077</v>
          </cell>
          <cell r="AY78">
            <v>38850.000000000007</v>
          </cell>
        </row>
        <row r="79">
          <cell r="D79">
            <v>2.1943259999999998</v>
          </cell>
          <cell r="AV79">
            <v>7.1091937501453151</v>
          </cell>
          <cell r="AY79">
            <v>36925.000000000007</v>
          </cell>
        </row>
        <row r="80">
          <cell r="D80">
            <v>2.4307667999999998</v>
          </cell>
          <cell r="AV80">
            <v>7.2927674287519215</v>
          </cell>
          <cell r="AY80">
            <v>34999.999999999993</v>
          </cell>
        </row>
        <row r="81">
          <cell r="D81">
            <v>2.6944080000000006</v>
          </cell>
          <cell r="AV81">
            <v>7.3808445712016502</v>
          </cell>
          <cell r="AY81">
            <v>33774.999999999993</v>
          </cell>
        </row>
        <row r="82">
          <cell r="D82">
            <v>3.0313536000000001</v>
          </cell>
          <cell r="AV82">
            <v>7.4689217136513788</v>
          </cell>
          <cell r="AY82">
            <v>32549.999999999993</v>
          </cell>
        </row>
        <row r="83">
          <cell r="D83">
            <v>3.3770112000000001</v>
          </cell>
          <cell r="AV83">
            <v>7.5569988561011074</v>
          </cell>
          <cell r="AY83">
            <v>31324.999999999993</v>
          </cell>
        </row>
        <row r="84">
          <cell r="D84">
            <v>3.7655072000000005</v>
          </cell>
          <cell r="AV84">
            <v>7.6450759985508361</v>
          </cell>
          <cell r="AY84">
            <v>30099.999999999993</v>
          </cell>
        </row>
        <row r="85">
          <cell r="D85">
            <v>4.1938176</v>
          </cell>
          <cell r="AV85">
            <v>7.7331531410005647</v>
          </cell>
          <cell r="AY85">
            <v>28874.999999999993</v>
          </cell>
        </row>
        <row r="86">
          <cell r="D86">
            <v>4.6261679999999998</v>
          </cell>
          <cell r="AV86">
            <v>7.8212302834502934</v>
          </cell>
          <cell r="AY86">
            <v>27649.999999999993</v>
          </cell>
        </row>
        <row r="87">
          <cell r="D87">
            <v>7.4074871999999994</v>
          </cell>
          <cell r="AV87">
            <v>7.909307425900022</v>
          </cell>
          <cell r="AY87">
            <v>26424.999999999993</v>
          </cell>
        </row>
        <row r="88">
          <cell r="D88">
            <v>10.3406184</v>
          </cell>
          <cell r="AV88">
            <v>7.9973845683497506</v>
          </cell>
          <cell r="AY88">
            <v>25199.999999999993</v>
          </cell>
        </row>
        <row r="89">
          <cell r="D89">
            <v>13.417278600000003</v>
          </cell>
          <cell r="AV89">
            <v>8.0854617107994802</v>
          </cell>
          <cell r="AY89">
            <v>23974.999999999993</v>
          </cell>
        </row>
        <row r="90">
          <cell r="D90">
            <v>16.598668800000002</v>
          </cell>
          <cell r="AV90">
            <v>8.1735388532492088</v>
          </cell>
          <cell r="AY90">
            <v>22749.999999999982</v>
          </cell>
        </row>
        <row r="91">
          <cell r="AV91">
            <v>8.3001168004719315</v>
          </cell>
          <cell r="AY91">
            <v>22399.999999999985</v>
          </cell>
        </row>
        <row r="92">
          <cell r="AV92">
            <v>8.4266947476946541</v>
          </cell>
          <cell r="AY92">
            <v>22049.999999999989</v>
          </cell>
        </row>
        <row r="93">
          <cell r="AV93">
            <v>8.5532726949173767</v>
          </cell>
          <cell r="AY93">
            <v>21699.999999999993</v>
          </cell>
        </row>
        <row r="94">
          <cell r="AV94">
            <v>8.6798506421400994</v>
          </cell>
          <cell r="AY94">
            <v>21349.999999999996</v>
          </cell>
        </row>
        <row r="95">
          <cell r="AV95">
            <v>8.806428589362822</v>
          </cell>
          <cell r="AY95">
            <v>21000</v>
          </cell>
        </row>
        <row r="96">
          <cell r="AV96">
            <v>8.9330065365855447</v>
          </cell>
          <cell r="AY96">
            <v>20650.000000000004</v>
          </cell>
        </row>
        <row r="97">
          <cell r="AV97">
            <v>9.0595844838082673</v>
          </cell>
          <cell r="AY97">
            <v>20300.000000000007</v>
          </cell>
        </row>
        <row r="98">
          <cell r="AV98">
            <v>9.1861624310309899</v>
          </cell>
          <cell r="AY98">
            <v>19950.000000000011</v>
          </cell>
        </row>
        <row r="99">
          <cell r="AV99">
            <v>9.3127403782537126</v>
          </cell>
          <cell r="AY99">
            <v>19600.000000000015</v>
          </cell>
        </row>
        <row r="100">
          <cell r="AV100">
            <v>9.4393183254764406</v>
          </cell>
          <cell r="AY100">
            <v>19250.000000000018</v>
          </cell>
        </row>
      </sheetData>
      <sheetData sheetId="52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7.8876678745106528</v>
          </cell>
          <cell r="AY64">
            <v>87500</v>
          </cell>
        </row>
        <row r="65">
          <cell r="D65">
            <v>0</v>
          </cell>
          <cell r="AT65">
            <v>8.0370406237489078</v>
          </cell>
          <cell r="AY65">
            <v>87500</v>
          </cell>
        </row>
        <row r="66">
          <cell r="D66">
            <v>0</v>
          </cell>
          <cell r="AT66">
            <v>8.20173029775518</v>
          </cell>
          <cell r="AY66">
            <v>87500</v>
          </cell>
        </row>
        <row r="67">
          <cell r="D67">
            <v>0</v>
          </cell>
          <cell r="AT67">
            <v>8.4616947560013145</v>
          </cell>
          <cell r="AY67">
            <v>87500</v>
          </cell>
        </row>
        <row r="68">
          <cell r="D68">
            <v>0</v>
          </cell>
          <cell r="AT68">
            <v>8.6577579660495321</v>
          </cell>
          <cell r="AY68">
            <v>87500</v>
          </cell>
        </row>
        <row r="69">
          <cell r="D69">
            <v>0</v>
          </cell>
          <cell r="AT69">
            <v>8.7198142451014906</v>
          </cell>
          <cell r="AY69">
            <v>87500</v>
          </cell>
        </row>
        <row r="70">
          <cell r="D70">
            <v>0</v>
          </cell>
          <cell r="AT70">
            <v>8.7797767647273233</v>
          </cell>
          <cell r="AY70">
            <v>87500</v>
          </cell>
        </row>
        <row r="71">
          <cell r="D71">
            <v>0</v>
          </cell>
          <cell r="AT71">
            <v>8.8403907527099967</v>
          </cell>
          <cell r="AY71">
            <v>85050</v>
          </cell>
        </row>
        <row r="72">
          <cell r="D72">
            <v>0</v>
          </cell>
          <cell r="AT72">
            <v>8.8730438780037346</v>
          </cell>
          <cell r="AY72">
            <v>82600</v>
          </cell>
        </row>
        <row r="73">
          <cell r="D73">
            <v>0</v>
          </cell>
          <cell r="AT73">
            <v>8.9069246673591156</v>
          </cell>
          <cell r="AY73">
            <v>80150</v>
          </cell>
        </row>
        <row r="74">
          <cell r="D74">
            <v>0</v>
          </cell>
          <cell r="AT74">
            <v>8.9398878590530781</v>
          </cell>
          <cell r="AY74">
            <v>77700</v>
          </cell>
        </row>
        <row r="75">
          <cell r="D75">
            <v>0</v>
          </cell>
          <cell r="AT75">
            <v>8.9664740277019099</v>
          </cell>
          <cell r="AY75">
            <v>75250</v>
          </cell>
        </row>
        <row r="76">
          <cell r="D76">
            <v>0</v>
          </cell>
          <cell r="AT76">
            <v>9.0428363411677992</v>
          </cell>
          <cell r="AY76">
            <v>72800</v>
          </cell>
        </row>
        <row r="77">
          <cell r="D77">
            <v>0</v>
          </cell>
          <cell r="AT77">
            <v>9.1191986546336885</v>
          </cell>
          <cell r="AY77">
            <v>70350</v>
          </cell>
        </row>
        <row r="78">
          <cell r="D78">
            <v>0</v>
          </cell>
          <cell r="AT78">
            <v>9.1955609680995778</v>
          </cell>
          <cell r="AY78">
            <v>67900</v>
          </cell>
        </row>
        <row r="79">
          <cell r="D79">
            <v>0</v>
          </cell>
          <cell r="AT79">
            <v>9.2719232815654671</v>
          </cell>
          <cell r="AY79">
            <v>65450</v>
          </cell>
        </row>
        <row r="80">
          <cell r="D80">
            <v>0</v>
          </cell>
          <cell r="AT80">
            <v>9.3482855950313599</v>
          </cell>
          <cell r="AY80">
            <v>63000.000000000015</v>
          </cell>
        </row>
        <row r="81">
          <cell r="D81">
            <v>0</v>
          </cell>
          <cell r="AT81">
            <v>9.3914403881368802</v>
          </cell>
          <cell r="AY81">
            <v>61950.000000000015</v>
          </cell>
        </row>
        <row r="82">
          <cell r="D82">
            <v>0</v>
          </cell>
          <cell r="AT82">
            <v>9.4345951812424005</v>
          </cell>
          <cell r="AY82">
            <v>60900.000000000015</v>
          </cell>
        </row>
        <row r="83">
          <cell r="D83">
            <v>0</v>
          </cell>
          <cell r="AT83">
            <v>9.4777499743479208</v>
          </cell>
          <cell r="AY83">
            <v>59850.000000000015</v>
          </cell>
        </row>
        <row r="84">
          <cell r="D84">
            <v>0</v>
          </cell>
          <cell r="AT84">
            <v>9.5209047674534411</v>
          </cell>
          <cell r="AY84">
            <v>58800.000000000015</v>
          </cell>
        </row>
        <row r="85">
          <cell r="D85">
            <v>0</v>
          </cell>
          <cell r="AT85">
            <v>9.5640595605589613</v>
          </cell>
          <cell r="AY85">
            <v>57750.000000000015</v>
          </cell>
        </row>
        <row r="86">
          <cell r="D86">
            <v>0</v>
          </cell>
          <cell r="AT86">
            <v>9.6072143536644816</v>
          </cell>
          <cell r="AY86">
            <v>56700.000000000015</v>
          </cell>
        </row>
        <row r="87">
          <cell r="D87">
            <v>0</v>
          </cell>
          <cell r="AT87">
            <v>9.6503691467700019</v>
          </cell>
          <cell r="AY87">
            <v>55650.000000000015</v>
          </cell>
        </row>
        <row r="88">
          <cell r="D88">
            <v>0</v>
          </cell>
          <cell r="AT88">
            <v>9.6935239398755222</v>
          </cell>
          <cell r="AY88">
            <v>54600.000000000015</v>
          </cell>
        </row>
        <row r="89">
          <cell r="D89">
            <v>0</v>
          </cell>
          <cell r="AT89">
            <v>9.7366787329810425</v>
          </cell>
          <cell r="AY89">
            <v>53550.000000000015</v>
          </cell>
        </row>
        <row r="90">
          <cell r="D90">
            <v>0</v>
          </cell>
          <cell r="AT90">
            <v>9.7798335260865628</v>
          </cell>
          <cell r="AY90">
            <v>52500.000000000007</v>
          </cell>
        </row>
        <row r="91">
          <cell r="AT91">
            <v>9.9184255392735619</v>
          </cell>
          <cell r="AY91">
            <v>52500.000000000007</v>
          </cell>
        </row>
        <row r="92">
          <cell r="AT92">
            <v>10.057017552460561</v>
          </cell>
          <cell r="AY92">
            <v>52500.000000000007</v>
          </cell>
        </row>
        <row r="93">
          <cell r="AT93">
            <v>10.19560956564756</v>
          </cell>
          <cell r="AY93">
            <v>52500.000000000007</v>
          </cell>
        </row>
        <row r="94">
          <cell r="AT94">
            <v>10.334201578834559</v>
          </cell>
          <cell r="AY94">
            <v>52500.000000000007</v>
          </cell>
        </row>
        <row r="95">
          <cell r="AT95">
            <v>10.472793592021558</v>
          </cell>
          <cell r="AY95">
            <v>52500.000000000007</v>
          </cell>
        </row>
        <row r="96">
          <cell r="AT96">
            <v>10.611385605208557</v>
          </cell>
          <cell r="AY96">
            <v>52500.000000000007</v>
          </cell>
        </row>
        <row r="97">
          <cell r="AT97">
            <v>10.749977618395556</v>
          </cell>
          <cell r="AY97">
            <v>52500.000000000007</v>
          </cell>
        </row>
        <row r="98">
          <cell r="AT98">
            <v>10.888569631582556</v>
          </cell>
          <cell r="AY98">
            <v>52500.000000000007</v>
          </cell>
        </row>
        <row r="99">
          <cell r="AT99">
            <v>11.027161644769555</v>
          </cell>
          <cell r="AY99">
            <v>52500.000000000007</v>
          </cell>
        </row>
        <row r="100">
          <cell r="AT100">
            <v>11.165753657956561</v>
          </cell>
          <cell r="AY100">
            <v>52500.000000000007</v>
          </cell>
        </row>
      </sheetData>
      <sheetData sheetId="53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19.238214328074761</v>
          </cell>
          <cell r="AY64">
            <v>269850.00000000006</v>
          </cell>
        </row>
        <row r="65">
          <cell r="D65">
            <v>0</v>
          </cell>
          <cell r="AT65">
            <v>19.602538106704653</v>
          </cell>
          <cell r="AY65">
            <v>252000.00000000006</v>
          </cell>
        </row>
        <row r="66">
          <cell r="D66">
            <v>0</v>
          </cell>
          <cell r="AT66">
            <v>20.004220238427269</v>
          </cell>
          <cell r="AY66">
            <v>234150.00000000006</v>
          </cell>
        </row>
        <row r="67">
          <cell r="D67">
            <v>0</v>
          </cell>
          <cell r="AT67">
            <v>20.638279892686132</v>
          </cell>
          <cell r="AY67">
            <v>216300.00000000006</v>
          </cell>
        </row>
        <row r="68">
          <cell r="D68">
            <v>0</v>
          </cell>
          <cell r="AT68">
            <v>21.116482844023245</v>
          </cell>
          <cell r="AY68">
            <v>198450.00000000006</v>
          </cell>
        </row>
        <row r="69">
          <cell r="D69">
            <v>0</v>
          </cell>
          <cell r="AT69">
            <v>21.267839622198757</v>
          </cell>
          <cell r="AY69">
            <v>180600.00000000006</v>
          </cell>
        </row>
        <row r="70">
          <cell r="D70">
            <v>0</v>
          </cell>
          <cell r="AT70">
            <v>21.414089670066641</v>
          </cell>
          <cell r="AY70">
            <v>162750</v>
          </cell>
        </row>
        <row r="71">
          <cell r="D71">
            <v>0</v>
          </cell>
          <cell r="AT71">
            <v>21.561928665146333</v>
          </cell>
          <cell r="AY71">
            <v>155575</v>
          </cell>
        </row>
        <row r="72">
          <cell r="D72">
            <v>0</v>
          </cell>
          <cell r="AT72">
            <v>21.641570434155451</v>
          </cell>
          <cell r="AY72">
            <v>148400</v>
          </cell>
        </row>
        <row r="73">
          <cell r="D73">
            <v>0</v>
          </cell>
          <cell r="AT73">
            <v>21.724206505753941</v>
          </cell>
          <cell r="AY73">
            <v>141225</v>
          </cell>
        </row>
        <row r="74">
          <cell r="D74">
            <v>0</v>
          </cell>
          <cell r="AT74">
            <v>21.8046045342758</v>
          </cell>
          <cell r="AY74">
            <v>134050</v>
          </cell>
        </row>
        <row r="75">
          <cell r="D75">
            <v>0</v>
          </cell>
          <cell r="AT75">
            <v>21.869448848053441</v>
          </cell>
          <cell r="AY75">
            <v>126875</v>
          </cell>
        </row>
        <row r="76">
          <cell r="D76">
            <v>0</v>
          </cell>
          <cell r="AT76">
            <v>22.055698393092197</v>
          </cell>
          <cell r="AY76">
            <v>119700</v>
          </cell>
        </row>
        <row r="77">
          <cell r="D77">
            <v>0</v>
          </cell>
          <cell r="AT77">
            <v>22.241947938130952</v>
          </cell>
          <cell r="AY77">
            <v>112525</v>
          </cell>
        </row>
        <row r="78">
          <cell r="D78">
            <v>0</v>
          </cell>
          <cell r="AT78">
            <v>22.428197483169708</v>
          </cell>
          <cell r="AY78">
            <v>105350</v>
          </cell>
        </row>
        <row r="79">
          <cell r="D79">
            <v>0</v>
          </cell>
          <cell r="AT79">
            <v>22.614447028208463</v>
          </cell>
          <cell r="AY79">
            <v>98175</v>
          </cell>
        </row>
        <row r="80">
          <cell r="D80">
            <v>0</v>
          </cell>
          <cell r="AT80">
            <v>22.800696573247219</v>
          </cell>
          <cell r="AY80">
            <v>91000</v>
          </cell>
        </row>
        <row r="81">
          <cell r="D81">
            <v>0</v>
          </cell>
          <cell r="AT81">
            <v>22.905952166187511</v>
          </cell>
          <cell r="AY81">
            <v>91000</v>
          </cell>
        </row>
        <row r="82">
          <cell r="D82">
            <v>0</v>
          </cell>
          <cell r="AT82">
            <v>23.011207759127807</v>
          </cell>
          <cell r="AY82">
            <v>91000</v>
          </cell>
        </row>
        <row r="83">
          <cell r="D83">
            <v>0</v>
          </cell>
          <cell r="AT83">
            <v>23.116463352068102</v>
          </cell>
          <cell r="AY83">
            <v>91000</v>
          </cell>
        </row>
        <row r="84">
          <cell r="D84">
            <v>0</v>
          </cell>
          <cell r="AT84">
            <v>23.221718945008398</v>
          </cell>
          <cell r="AY84">
            <v>91000</v>
          </cell>
        </row>
        <row r="85">
          <cell r="D85">
            <v>0</v>
          </cell>
          <cell r="AT85">
            <v>23.326974537948693</v>
          </cell>
          <cell r="AY85">
            <v>91000</v>
          </cell>
        </row>
        <row r="86">
          <cell r="D86">
            <v>0</v>
          </cell>
          <cell r="AT86">
            <v>23.432230130888989</v>
          </cell>
          <cell r="AY86">
            <v>91000</v>
          </cell>
        </row>
        <row r="87">
          <cell r="D87">
            <v>0</v>
          </cell>
          <cell r="AT87">
            <v>23.537485723829285</v>
          </cell>
          <cell r="AY87">
            <v>91000</v>
          </cell>
        </row>
        <row r="88">
          <cell r="D88">
            <v>0</v>
          </cell>
          <cell r="AT88">
            <v>23.64274131676958</v>
          </cell>
          <cell r="AY88">
            <v>91000</v>
          </cell>
        </row>
        <row r="89">
          <cell r="D89">
            <v>0</v>
          </cell>
          <cell r="AT89">
            <v>23.747996909709876</v>
          </cell>
          <cell r="AY89">
            <v>91000</v>
          </cell>
        </row>
        <row r="90">
          <cell r="D90">
            <v>0</v>
          </cell>
          <cell r="AT90">
            <v>23.853252502650157</v>
          </cell>
          <cell r="AY90">
            <v>91000</v>
          </cell>
        </row>
        <row r="91">
          <cell r="AT91">
            <v>24.191281803106254</v>
          </cell>
          <cell r="AY91">
            <v>91000</v>
          </cell>
        </row>
        <row r="92">
          <cell r="AT92">
            <v>24.52931110356235</v>
          </cell>
          <cell r="AY92">
            <v>91000</v>
          </cell>
        </row>
        <row r="93">
          <cell r="AT93">
            <v>24.867340404018446</v>
          </cell>
          <cell r="AY93">
            <v>91000</v>
          </cell>
        </row>
        <row r="94">
          <cell r="AT94">
            <v>25.205369704474542</v>
          </cell>
          <cell r="AY94">
            <v>91000</v>
          </cell>
        </row>
        <row r="95">
          <cell r="AT95">
            <v>25.543399004930638</v>
          </cell>
          <cell r="AY95">
            <v>91000</v>
          </cell>
        </row>
        <row r="96">
          <cell r="AT96">
            <v>25.881428305386734</v>
          </cell>
          <cell r="AY96">
            <v>91000</v>
          </cell>
        </row>
        <row r="97">
          <cell r="AT97">
            <v>26.21945760584283</v>
          </cell>
          <cell r="AY97">
            <v>91000</v>
          </cell>
        </row>
        <row r="98">
          <cell r="AT98">
            <v>26.557486906298926</v>
          </cell>
          <cell r="AY98">
            <v>91000</v>
          </cell>
        </row>
        <row r="99">
          <cell r="AT99">
            <v>26.895516206755023</v>
          </cell>
          <cell r="AY99">
            <v>91000</v>
          </cell>
        </row>
        <row r="100">
          <cell r="AT100">
            <v>27.233545507211122</v>
          </cell>
          <cell r="AY100">
            <v>91000</v>
          </cell>
        </row>
      </sheetData>
      <sheetData sheetId="54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12.825476218716508</v>
          </cell>
          <cell r="AY64">
            <v>115499.99999999999</v>
          </cell>
        </row>
        <row r="65">
          <cell r="D65">
            <v>0</v>
          </cell>
          <cell r="AT65">
            <v>13.068358737803102</v>
          </cell>
          <cell r="AY65">
            <v>115499.99999999999</v>
          </cell>
        </row>
        <row r="66">
          <cell r="D66">
            <v>0</v>
          </cell>
          <cell r="AT66">
            <v>13.336146825618179</v>
          </cell>
          <cell r="AY66">
            <v>115499.99999999999</v>
          </cell>
        </row>
        <row r="67">
          <cell r="D67">
            <v>0</v>
          </cell>
          <cell r="AT67">
            <v>13.758853261790755</v>
          </cell>
          <cell r="AY67">
            <v>115499.99999999999</v>
          </cell>
        </row>
        <row r="68">
          <cell r="D68">
            <v>0</v>
          </cell>
          <cell r="AT68">
            <v>14.077655229348832</v>
          </cell>
          <cell r="AY68">
            <v>115499.99999999999</v>
          </cell>
        </row>
        <row r="69">
          <cell r="D69">
            <v>0</v>
          </cell>
          <cell r="AT69">
            <v>14.178559748132505</v>
          </cell>
          <cell r="AY69">
            <v>115499.99999999999</v>
          </cell>
        </row>
        <row r="70">
          <cell r="D70">
            <v>0</v>
          </cell>
          <cell r="AT70">
            <v>14.276059780044427</v>
          </cell>
          <cell r="AY70">
            <v>115499.99999999999</v>
          </cell>
        </row>
        <row r="71">
          <cell r="D71">
            <v>0</v>
          </cell>
          <cell r="AT71">
            <v>14.374619110097555</v>
          </cell>
          <cell r="AY71">
            <v>110774.99999999999</v>
          </cell>
        </row>
        <row r="72">
          <cell r="D72">
            <v>0</v>
          </cell>
          <cell r="AT72">
            <v>14.4277136227703</v>
          </cell>
          <cell r="AY72">
            <v>106049.99999999999</v>
          </cell>
        </row>
        <row r="73">
          <cell r="D73">
            <v>0</v>
          </cell>
          <cell r="AT73">
            <v>14.482804337169295</v>
          </cell>
          <cell r="AY73">
            <v>101324.99999999999</v>
          </cell>
        </row>
        <row r="74">
          <cell r="D74">
            <v>0</v>
          </cell>
          <cell r="AT74">
            <v>14.536403022850534</v>
          </cell>
          <cell r="AY74">
            <v>96599.999999999985</v>
          </cell>
        </row>
        <row r="75">
          <cell r="D75">
            <v>0</v>
          </cell>
          <cell r="AT75">
            <v>14.579632565368961</v>
          </cell>
          <cell r="AY75">
            <v>91874.999999999985</v>
          </cell>
        </row>
        <row r="76">
          <cell r="D76">
            <v>0</v>
          </cell>
          <cell r="AT76">
            <v>14.703798928728132</v>
          </cell>
          <cell r="AY76">
            <v>87149.999999999985</v>
          </cell>
        </row>
        <row r="77">
          <cell r="D77">
            <v>0</v>
          </cell>
          <cell r="AT77">
            <v>14.827965292087303</v>
          </cell>
          <cell r="AY77">
            <v>82424.999999999985</v>
          </cell>
        </row>
        <row r="78">
          <cell r="D78">
            <v>0</v>
          </cell>
          <cell r="AT78">
            <v>14.952131655446474</v>
          </cell>
          <cell r="AY78">
            <v>77699.999999999985</v>
          </cell>
        </row>
        <row r="79">
          <cell r="D79">
            <v>0</v>
          </cell>
          <cell r="AT79">
            <v>15.076298018805645</v>
          </cell>
          <cell r="AY79">
            <v>72974.999999999985</v>
          </cell>
        </row>
        <row r="80">
          <cell r="D80">
            <v>0</v>
          </cell>
          <cell r="AT80">
            <v>15.200464382164812</v>
          </cell>
          <cell r="AY80">
            <v>68249.999999999985</v>
          </cell>
        </row>
        <row r="81">
          <cell r="D81">
            <v>0</v>
          </cell>
          <cell r="AT81">
            <v>15.270634777458341</v>
          </cell>
          <cell r="AY81">
            <v>68249.999999999985</v>
          </cell>
        </row>
        <row r="82">
          <cell r="D82">
            <v>0</v>
          </cell>
          <cell r="AT82">
            <v>15.340805172751869</v>
          </cell>
          <cell r="AY82">
            <v>68249.999999999985</v>
          </cell>
        </row>
        <row r="83">
          <cell r="D83">
            <v>0</v>
          </cell>
          <cell r="AT83">
            <v>15.410975568045398</v>
          </cell>
          <cell r="AY83">
            <v>68249.999999999985</v>
          </cell>
        </row>
        <row r="84">
          <cell r="D84">
            <v>0</v>
          </cell>
          <cell r="AT84">
            <v>15.481145963338927</v>
          </cell>
          <cell r="AY84">
            <v>68249.999999999985</v>
          </cell>
        </row>
        <row r="85">
          <cell r="D85">
            <v>0</v>
          </cell>
          <cell r="AT85">
            <v>15.551316358632455</v>
          </cell>
          <cell r="AY85">
            <v>68249.999999999985</v>
          </cell>
        </row>
        <row r="86">
          <cell r="D86">
            <v>0</v>
          </cell>
          <cell r="AT86">
            <v>15.621486753925984</v>
          </cell>
          <cell r="AY86">
            <v>68249.999999999985</v>
          </cell>
        </row>
        <row r="87">
          <cell r="D87">
            <v>0</v>
          </cell>
          <cell r="AT87">
            <v>15.691657149219512</v>
          </cell>
          <cell r="AY87">
            <v>68249.999999999985</v>
          </cell>
        </row>
        <row r="88">
          <cell r="D88">
            <v>0</v>
          </cell>
          <cell r="AT88">
            <v>15.761827544513041</v>
          </cell>
          <cell r="AY88">
            <v>68249.999999999985</v>
          </cell>
        </row>
        <row r="89">
          <cell r="D89">
            <v>0</v>
          </cell>
          <cell r="AT89">
            <v>15.83199793980657</v>
          </cell>
          <cell r="AY89">
            <v>68249.999999999985</v>
          </cell>
        </row>
        <row r="90">
          <cell r="D90">
            <v>0</v>
          </cell>
          <cell r="AT90">
            <v>15.902168335100104</v>
          </cell>
          <cell r="AY90">
            <v>68249.999999999985</v>
          </cell>
        </row>
        <row r="91">
          <cell r="AT91">
            <v>16.127521202070835</v>
          </cell>
          <cell r="AY91">
            <v>68249.999999999985</v>
          </cell>
        </row>
        <row r="92">
          <cell r="AT92">
            <v>16.352874069041565</v>
          </cell>
          <cell r="AY92">
            <v>68249.999999999985</v>
          </cell>
        </row>
        <row r="93">
          <cell r="AT93">
            <v>16.578226936012296</v>
          </cell>
          <cell r="AY93">
            <v>68249.999999999985</v>
          </cell>
        </row>
        <row r="94">
          <cell r="AT94">
            <v>16.803579802983027</v>
          </cell>
          <cell r="AY94">
            <v>68249.999999999985</v>
          </cell>
        </row>
        <row r="95">
          <cell r="AT95">
            <v>17.028932669953758</v>
          </cell>
          <cell r="AY95">
            <v>68249.999999999985</v>
          </cell>
        </row>
        <row r="96">
          <cell r="AT96">
            <v>17.254285536924488</v>
          </cell>
          <cell r="AY96">
            <v>68249.999999999985</v>
          </cell>
        </row>
        <row r="97">
          <cell r="AT97">
            <v>17.479638403895219</v>
          </cell>
          <cell r="AY97">
            <v>68249.999999999985</v>
          </cell>
        </row>
        <row r="98">
          <cell r="AT98">
            <v>17.70499127086595</v>
          </cell>
          <cell r="AY98">
            <v>68249.999999999985</v>
          </cell>
        </row>
        <row r="99">
          <cell r="AT99">
            <v>17.930344137836681</v>
          </cell>
          <cell r="AY99">
            <v>68249.999999999985</v>
          </cell>
        </row>
        <row r="100">
          <cell r="AT100">
            <v>18.155697004807415</v>
          </cell>
          <cell r="AY100">
            <v>68249.999999999985</v>
          </cell>
        </row>
      </sheetData>
      <sheetData sheetId="55">
        <row r="54">
          <cell r="D54">
            <v>157.09847884331253</v>
          </cell>
        </row>
        <row r="55">
          <cell r="D55">
            <v>207.39861670135198</v>
          </cell>
        </row>
        <row r="56">
          <cell r="D56">
            <v>254.57108094317408</v>
          </cell>
        </row>
        <row r="57">
          <cell r="D57">
            <v>279.21703576969378</v>
          </cell>
        </row>
        <row r="58">
          <cell r="D58">
            <v>164.89859814747578</v>
          </cell>
        </row>
        <row r="59">
          <cell r="D59">
            <v>135.79524691370702</v>
          </cell>
        </row>
        <row r="60">
          <cell r="D60">
            <v>99.682338456179679</v>
          </cell>
        </row>
        <row r="61">
          <cell r="D61">
            <v>108.31032997778107</v>
          </cell>
        </row>
        <row r="62">
          <cell r="D62">
            <v>158.17725287807696</v>
          </cell>
        </row>
        <row r="63">
          <cell r="D63">
            <v>165.20497611919231</v>
          </cell>
        </row>
        <row r="64">
          <cell r="D64">
            <v>164.49254501569257</v>
          </cell>
          <cell r="AT64">
            <v>6.1481892444600215</v>
          </cell>
          <cell r="AY64">
            <v>34999.999999999993</v>
          </cell>
        </row>
        <row r="65">
          <cell r="D65">
            <v>188.28942969483018</v>
          </cell>
          <cell r="AT65">
            <v>6.2705142165146297</v>
          </cell>
          <cell r="AY65">
            <v>34999.999999999993</v>
          </cell>
        </row>
        <row r="66">
          <cell r="D66">
            <v>211.13023156468799</v>
          </cell>
          <cell r="AT66">
            <v>6.4129846671724975</v>
          </cell>
          <cell r="AY66">
            <v>34999.999999999993</v>
          </cell>
        </row>
        <row r="67">
          <cell r="D67">
            <v>222.20033058823168</v>
          </cell>
          <cell r="AT67">
            <v>6.644134951047711</v>
          </cell>
          <cell r="AY67">
            <v>34999.999999999993</v>
          </cell>
        </row>
        <row r="68">
          <cell r="D68">
            <v>203.5782496595279</v>
          </cell>
          <cell r="AT68">
            <v>6.8202952899639309</v>
          </cell>
          <cell r="AY68">
            <v>34999.999999999993</v>
          </cell>
        </row>
        <row r="69">
          <cell r="D69">
            <v>204.12589707410973</v>
          </cell>
          <cell r="AT69">
            <v>6.8817206985417494</v>
          </cell>
          <cell r="AY69">
            <v>34999.999999999993</v>
          </cell>
        </row>
        <row r="70">
          <cell r="D70">
            <v>210.30738121393753</v>
          </cell>
          <cell r="AT70">
            <v>6.9420105278756079</v>
          </cell>
          <cell r="AY70">
            <v>34999.999999999993</v>
          </cell>
        </row>
        <row r="71">
          <cell r="D71">
            <v>219.24506581942634</v>
          </cell>
          <cell r="AT71">
            <v>7.006201702703633</v>
          </cell>
          <cell r="AY71">
            <v>34999.999999999993</v>
          </cell>
        </row>
        <row r="72">
          <cell r="D72">
            <v>220.10705628866828</v>
          </cell>
          <cell r="AT72">
            <v>7.0478394343202062</v>
          </cell>
          <cell r="AY72">
            <v>34999.999999999993</v>
          </cell>
        </row>
        <row r="73">
          <cell r="D73">
            <v>221.7144269582009</v>
          </cell>
          <cell r="AT73">
            <v>7.0904426221338861</v>
          </cell>
          <cell r="AY73">
            <v>34999.999999999993</v>
          </cell>
        </row>
        <row r="74">
          <cell r="D74">
            <v>222.35982006870373</v>
          </cell>
          <cell r="AT74">
            <v>7.1311293611413396</v>
          </cell>
          <cell r="AY74">
            <v>34999.999999999993</v>
          </cell>
        </row>
        <row r="75">
          <cell r="D75">
            <v>229.06320664037335</v>
          </cell>
          <cell r="AT75">
            <v>7.1661321162609894</v>
          </cell>
          <cell r="AY75">
            <v>34999.999999999993</v>
          </cell>
        </row>
        <row r="76">
          <cell r="D76">
            <v>232.33430905573434</v>
          </cell>
          <cell r="AT76">
            <v>7.2314904789052541</v>
          </cell>
          <cell r="AY76">
            <v>34999.999999999993</v>
          </cell>
        </row>
        <row r="77">
          <cell r="D77">
            <v>234.26769371461529</v>
          </cell>
          <cell r="AT77">
            <v>7.2968488415495187</v>
          </cell>
          <cell r="AY77">
            <v>34999.999999999993</v>
          </cell>
        </row>
        <row r="78">
          <cell r="D78">
            <v>235.88089040228749</v>
          </cell>
          <cell r="AT78">
            <v>7.3622072041937834</v>
          </cell>
          <cell r="AY78">
            <v>34999.999999999993</v>
          </cell>
        </row>
        <row r="79">
          <cell r="D79">
            <v>238.56436375915115</v>
          </cell>
          <cell r="AT79">
            <v>7.427565566838048</v>
          </cell>
          <cell r="AY79">
            <v>34999.999999999993</v>
          </cell>
        </row>
        <row r="80">
          <cell r="D80">
            <v>242.13227295643674</v>
          </cell>
          <cell r="AT80">
            <v>7.4929239294823136</v>
          </cell>
          <cell r="AY80">
            <v>34999.999999999993</v>
          </cell>
        </row>
        <row r="81">
          <cell r="D81">
            <v>246.4810743546586</v>
          </cell>
          <cell r="AT81">
            <v>7.5230534799226731</v>
          </cell>
          <cell r="AY81">
            <v>34999.999999999993</v>
          </cell>
        </row>
        <row r="82">
          <cell r="D82">
            <v>251.57737154768347</v>
          </cell>
          <cell r="AT82">
            <v>7.5531830303630327</v>
          </cell>
          <cell r="AY82">
            <v>34999.999999999993</v>
          </cell>
        </row>
        <row r="83">
          <cell r="D83">
            <v>252.55516097385683</v>
          </cell>
          <cell r="AT83">
            <v>7.5833125808033923</v>
          </cell>
          <cell r="AY83">
            <v>34999.999999999993</v>
          </cell>
        </row>
        <row r="84">
          <cell r="D84">
            <v>257.71276137645714</v>
          </cell>
          <cell r="AT84">
            <v>7.6134421312437519</v>
          </cell>
          <cell r="AY84">
            <v>34999.999999999993</v>
          </cell>
        </row>
        <row r="85">
          <cell r="D85">
            <v>262.96615245681306</v>
          </cell>
          <cell r="AT85">
            <v>7.6435716816841115</v>
          </cell>
          <cell r="AY85">
            <v>34999.999999999993</v>
          </cell>
        </row>
        <row r="86">
          <cell r="D86">
            <v>265.93663822338084</v>
          </cell>
          <cell r="AT86">
            <v>7.6737012321244711</v>
          </cell>
          <cell r="AY86">
            <v>34999.999999999993</v>
          </cell>
        </row>
        <row r="87">
          <cell r="D87">
            <v>272.04411247759168</v>
          </cell>
          <cell r="AT87">
            <v>7.7038307825648307</v>
          </cell>
          <cell r="AY87">
            <v>34999.999999999993</v>
          </cell>
        </row>
        <row r="88">
          <cell r="D88">
            <v>263.51286566751685</v>
          </cell>
          <cell r="AT88">
            <v>7.7339603330051903</v>
          </cell>
          <cell r="AY88">
            <v>34999.999999999993</v>
          </cell>
        </row>
        <row r="89">
          <cell r="D89">
            <v>264.85676116563485</v>
          </cell>
          <cell r="AT89">
            <v>7.7640898834455498</v>
          </cell>
          <cell r="AY89">
            <v>34999.999999999993</v>
          </cell>
        </row>
        <row r="90">
          <cell r="D90">
            <v>266.20911193380454</v>
          </cell>
          <cell r="AT90">
            <v>7.794219433885913</v>
          </cell>
          <cell r="AY90">
            <v>34999.999999999993</v>
          </cell>
        </row>
        <row r="91">
          <cell r="AT91">
            <v>7.9075041459896056</v>
          </cell>
          <cell r="AY91">
            <v>34999.999999999993</v>
          </cell>
        </row>
        <row r="92">
          <cell r="AT92">
            <v>8.0207888580932973</v>
          </cell>
          <cell r="AY92">
            <v>34999.999999999993</v>
          </cell>
        </row>
        <row r="93">
          <cell r="AT93">
            <v>8.1340735701969891</v>
          </cell>
          <cell r="AY93">
            <v>34999.999999999993</v>
          </cell>
        </row>
        <row r="94">
          <cell r="AT94">
            <v>8.2473582823006808</v>
          </cell>
          <cell r="AY94">
            <v>34999.999999999993</v>
          </cell>
        </row>
        <row r="95">
          <cell r="AT95">
            <v>8.3606429944043725</v>
          </cell>
          <cell r="AY95">
            <v>34999.999999999993</v>
          </cell>
        </row>
        <row r="96">
          <cell r="AT96">
            <v>8.4739277065080643</v>
          </cell>
          <cell r="AY96">
            <v>34999.999999999993</v>
          </cell>
        </row>
        <row r="97">
          <cell r="AT97">
            <v>8.587212418611756</v>
          </cell>
          <cell r="AY97">
            <v>34999.999999999993</v>
          </cell>
        </row>
        <row r="98">
          <cell r="AT98">
            <v>8.7004971307154477</v>
          </cell>
          <cell r="AY98">
            <v>34999.999999999993</v>
          </cell>
        </row>
        <row r="99">
          <cell r="AT99">
            <v>8.8137818428191395</v>
          </cell>
          <cell r="AY99">
            <v>34999.999999999993</v>
          </cell>
        </row>
        <row r="100">
          <cell r="AT100">
            <v>8.9270665549228365</v>
          </cell>
          <cell r="AY100">
            <v>34999.999999999993</v>
          </cell>
        </row>
      </sheetData>
      <sheetData sheetId="56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2.6759200000000039E-2</v>
          </cell>
        </row>
        <row r="63">
          <cell r="D63">
            <v>0.16260827999999974</v>
          </cell>
        </row>
        <row r="64">
          <cell r="D64">
            <v>2.4739993600000001</v>
          </cell>
          <cell r="AV64">
            <v>5.3854586432462108</v>
          </cell>
          <cell r="AY64">
            <v>121800</v>
          </cell>
        </row>
        <row r="65">
          <cell r="D65">
            <v>1.6509077199999997</v>
          </cell>
          <cell r="AV65">
            <v>5.4197597904597599</v>
          </cell>
          <cell r="AY65">
            <v>118125</v>
          </cell>
        </row>
        <row r="66">
          <cell r="D66">
            <v>0.69059040000000016</v>
          </cell>
          <cell r="AV66">
            <v>5.4495451560911974</v>
          </cell>
          <cell r="AY66">
            <v>114450</v>
          </cell>
        </row>
        <row r="67">
          <cell r="D67">
            <v>0.30471584000000018</v>
          </cell>
          <cell r="AV67">
            <v>5.5875734472099712</v>
          </cell>
          <cell r="AY67">
            <v>110775</v>
          </cell>
        </row>
        <row r="68">
          <cell r="D68">
            <v>0.25201175999999975</v>
          </cell>
          <cell r="AV68">
            <v>5.6630863990381908</v>
          </cell>
          <cell r="AY68">
            <v>107100</v>
          </cell>
        </row>
        <row r="69">
          <cell r="D69">
            <v>0.2729308800000001</v>
          </cell>
          <cell r="AV69">
            <v>5.6819487486482272</v>
          </cell>
          <cell r="AY69">
            <v>103425</v>
          </cell>
        </row>
        <row r="70">
          <cell r="D70">
            <v>0.29598575999999938</v>
          </cell>
          <cell r="AV70">
            <v>5.709526627451968</v>
          </cell>
          <cell r="AY70">
            <v>99750.000000000015</v>
          </cell>
        </row>
        <row r="71">
          <cell r="D71">
            <v>0.32481199999999993</v>
          </cell>
          <cell r="AV71">
            <v>5.7050125770282083</v>
          </cell>
          <cell r="AY71">
            <v>97475.000000000015</v>
          </cell>
        </row>
        <row r="72">
          <cell r="D72">
            <v>0.30867519999999993</v>
          </cell>
          <cell r="AV72">
            <v>5.6730225889386432</v>
          </cell>
          <cell r="AY72">
            <v>95200.000000000015</v>
          </cell>
        </row>
        <row r="73">
          <cell r="D73">
            <v>0.29761120000000002</v>
          </cell>
          <cell r="AV73">
            <v>5.6867250800559095</v>
          </cell>
          <cell r="AY73">
            <v>92925.000000000015</v>
          </cell>
        </row>
        <row r="74">
          <cell r="D74">
            <v>0.28264400000000017</v>
          </cell>
          <cell r="AV74">
            <v>5.7212533536837231</v>
          </cell>
          <cell r="AY74">
            <v>90650.000000000015</v>
          </cell>
        </row>
        <row r="75">
          <cell r="D75">
            <v>0.33967520000000023</v>
          </cell>
          <cell r="AV75">
            <v>5.7374091321469969</v>
          </cell>
          <cell r="AY75">
            <v>88375.000000000015</v>
          </cell>
        </row>
        <row r="76">
          <cell r="D76">
            <v>0.32463000000000025</v>
          </cell>
          <cell r="AV76">
            <v>5.9026254428929432</v>
          </cell>
          <cell r="AY76">
            <v>86100.000000000015</v>
          </cell>
        </row>
        <row r="77">
          <cell r="D77">
            <v>0.18267999999999993</v>
          </cell>
          <cell r="AV77">
            <v>6.0678417536388896</v>
          </cell>
          <cell r="AY77">
            <v>83825.000000000015</v>
          </cell>
        </row>
        <row r="78">
          <cell r="D78">
            <v>0.92107159999999966</v>
          </cell>
          <cell r="AV78">
            <v>6.2330580643848359</v>
          </cell>
          <cell r="AY78">
            <v>81550.000000000015</v>
          </cell>
        </row>
        <row r="79">
          <cell r="D79">
            <v>0.79667399999999999</v>
          </cell>
          <cell r="AV79">
            <v>6.3982743751307822</v>
          </cell>
          <cell r="AY79">
            <v>79275.000000000015</v>
          </cell>
        </row>
        <row r="80">
          <cell r="D80">
            <v>1.4732332000000006</v>
          </cell>
          <cell r="AV80">
            <v>6.5634906858767303</v>
          </cell>
          <cell r="AY80">
            <v>76999.999999999985</v>
          </cell>
        </row>
        <row r="81">
          <cell r="D81">
            <v>3.2445919999999999</v>
          </cell>
          <cell r="AV81">
            <v>6.6427601140814865</v>
          </cell>
          <cell r="AY81">
            <v>75424.999999999985</v>
          </cell>
        </row>
        <row r="82">
          <cell r="D82">
            <v>3.7856464000000001</v>
          </cell>
          <cell r="AV82">
            <v>6.7220295422862426</v>
          </cell>
          <cell r="AY82">
            <v>73849.999999999985</v>
          </cell>
        </row>
        <row r="83">
          <cell r="D83">
            <v>8.1679888000000016</v>
          </cell>
          <cell r="AV83">
            <v>6.8012989704909987</v>
          </cell>
          <cell r="AY83">
            <v>72274.999999999985</v>
          </cell>
        </row>
        <row r="84">
          <cell r="D84">
            <v>10.588492800000003</v>
          </cell>
          <cell r="AV84">
            <v>6.8805683986957549</v>
          </cell>
          <cell r="AY84">
            <v>70699.999999999985</v>
          </cell>
        </row>
        <row r="85">
          <cell r="D85">
            <v>14.454182399999999</v>
          </cell>
          <cell r="AV85">
            <v>6.959837826900511</v>
          </cell>
          <cell r="AY85">
            <v>69124.999999999985</v>
          </cell>
        </row>
        <row r="86">
          <cell r="D86">
            <v>19.625831999999999</v>
          </cell>
          <cell r="AV86">
            <v>7.0391072551052671</v>
          </cell>
          <cell r="AY86">
            <v>67549.999999999985</v>
          </cell>
        </row>
        <row r="87">
          <cell r="D87">
            <v>22.895512800000002</v>
          </cell>
          <cell r="AV87">
            <v>7.1183766833100233</v>
          </cell>
          <cell r="AY87">
            <v>65974.999999999985</v>
          </cell>
        </row>
        <row r="88">
          <cell r="D88">
            <v>40.320381599999997</v>
          </cell>
          <cell r="AV88">
            <v>7.1976461115147794</v>
          </cell>
          <cell r="AY88">
            <v>64399.999999999985</v>
          </cell>
        </row>
        <row r="89">
          <cell r="D89">
            <v>47.492721399999994</v>
          </cell>
          <cell r="AV89">
            <v>7.2769155397195355</v>
          </cell>
          <cell r="AY89">
            <v>62824.999999999985</v>
          </cell>
        </row>
        <row r="90">
          <cell r="D90">
            <v>53.724331199999995</v>
          </cell>
          <cell r="AV90">
            <v>7.356184967924289</v>
          </cell>
          <cell r="AY90">
            <v>61250.000000000015</v>
          </cell>
        </row>
        <row r="91">
          <cell r="AV91">
            <v>7.4701051204247397</v>
          </cell>
          <cell r="AY91">
            <v>60900.000000000015</v>
          </cell>
        </row>
        <row r="92">
          <cell r="AV92">
            <v>7.5840252729251905</v>
          </cell>
          <cell r="AY92">
            <v>60550.000000000015</v>
          </cell>
        </row>
        <row r="93">
          <cell r="AV93">
            <v>7.6979454254256412</v>
          </cell>
          <cell r="AY93">
            <v>60200.000000000015</v>
          </cell>
        </row>
        <row r="94">
          <cell r="AV94">
            <v>7.8118655779260919</v>
          </cell>
          <cell r="AY94">
            <v>59850.000000000015</v>
          </cell>
        </row>
        <row r="95">
          <cell r="AV95">
            <v>7.9257857304265427</v>
          </cell>
          <cell r="AY95">
            <v>59500.000000000015</v>
          </cell>
        </row>
        <row r="96">
          <cell r="AV96">
            <v>8.0397058829269934</v>
          </cell>
          <cell r="AY96">
            <v>59150.000000000015</v>
          </cell>
        </row>
        <row r="97">
          <cell r="AV97">
            <v>8.153626035427445</v>
          </cell>
          <cell r="AY97">
            <v>58800.000000000015</v>
          </cell>
        </row>
        <row r="98">
          <cell r="AV98">
            <v>8.2675461879278966</v>
          </cell>
          <cell r="AY98">
            <v>58450.000000000015</v>
          </cell>
        </row>
        <row r="99">
          <cell r="AV99">
            <v>8.3814663404283483</v>
          </cell>
          <cell r="AY99">
            <v>58100.000000000015</v>
          </cell>
        </row>
        <row r="100">
          <cell r="AV100">
            <v>8.4953864929287981</v>
          </cell>
          <cell r="AY100">
            <v>57750.000000000015</v>
          </cell>
        </row>
      </sheetData>
      <sheetData sheetId="57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7.8876678745106528</v>
          </cell>
          <cell r="AY64">
            <v>87500</v>
          </cell>
        </row>
        <row r="65">
          <cell r="D65">
            <v>0</v>
          </cell>
          <cell r="AT65">
            <v>8.0370406237489078</v>
          </cell>
          <cell r="AY65">
            <v>87500</v>
          </cell>
        </row>
        <row r="66">
          <cell r="D66">
            <v>0</v>
          </cell>
          <cell r="AT66">
            <v>8.20173029775518</v>
          </cell>
          <cell r="AY66">
            <v>87500</v>
          </cell>
        </row>
        <row r="67">
          <cell r="D67">
            <v>0</v>
          </cell>
          <cell r="AT67">
            <v>8.4616947560013145</v>
          </cell>
          <cell r="AY67">
            <v>87500</v>
          </cell>
        </row>
        <row r="68">
          <cell r="D68">
            <v>0</v>
          </cell>
          <cell r="AT68">
            <v>8.6577579660495321</v>
          </cell>
          <cell r="AY68">
            <v>87500</v>
          </cell>
        </row>
        <row r="69">
          <cell r="D69">
            <v>0</v>
          </cell>
          <cell r="AT69">
            <v>8.7198142451014906</v>
          </cell>
          <cell r="AY69">
            <v>87500</v>
          </cell>
        </row>
        <row r="70">
          <cell r="D70">
            <v>0</v>
          </cell>
          <cell r="AT70">
            <v>8.7797767647273233</v>
          </cell>
          <cell r="AY70">
            <v>87500</v>
          </cell>
        </row>
        <row r="71">
          <cell r="D71">
            <v>0</v>
          </cell>
          <cell r="AT71">
            <v>8.8403907527099967</v>
          </cell>
          <cell r="AY71">
            <v>85050</v>
          </cell>
        </row>
        <row r="72">
          <cell r="D72">
            <v>0</v>
          </cell>
          <cell r="AT72">
            <v>8.8730438780037346</v>
          </cell>
          <cell r="AY72">
            <v>82600</v>
          </cell>
        </row>
        <row r="73">
          <cell r="D73">
            <v>0</v>
          </cell>
          <cell r="AT73">
            <v>8.9069246673591156</v>
          </cell>
          <cell r="AY73">
            <v>80150</v>
          </cell>
        </row>
        <row r="74">
          <cell r="D74">
            <v>0</v>
          </cell>
          <cell r="AT74">
            <v>8.9398878590530781</v>
          </cell>
          <cell r="AY74">
            <v>77700</v>
          </cell>
        </row>
        <row r="75">
          <cell r="D75">
            <v>0</v>
          </cell>
          <cell r="AT75">
            <v>8.9664740277019099</v>
          </cell>
          <cell r="AY75">
            <v>75250</v>
          </cell>
        </row>
        <row r="76">
          <cell r="D76">
            <v>0</v>
          </cell>
          <cell r="AT76">
            <v>9.0428363411677992</v>
          </cell>
          <cell r="AY76">
            <v>72800</v>
          </cell>
        </row>
        <row r="77">
          <cell r="D77">
            <v>0</v>
          </cell>
          <cell r="AT77">
            <v>9.1191986546336885</v>
          </cell>
          <cell r="AY77">
            <v>70350</v>
          </cell>
        </row>
        <row r="78">
          <cell r="D78">
            <v>0</v>
          </cell>
          <cell r="AT78">
            <v>9.1955609680995778</v>
          </cell>
          <cell r="AY78">
            <v>67900</v>
          </cell>
        </row>
        <row r="79">
          <cell r="D79">
            <v>0</v>
          </cell>
          <cell r="AT79">
            <v>9.2719232815654671</v>
          </cell>
          <cell r="AY79">
            <v>65450</v>
          </cell>
        </row>
        <row r="80">
          <cell r="D80">
            <v>0</v>
          </cell>
          <cell r="AT80">
            <v>9.3482855950313599</v>
          </cell>
          <cell r="AY80">
            <v>63000.000000000015</v>
          </cell>
        </row>
        <row r="81">
          <cell r="D81">
            <v>0</v>
          </cell>
          <cell r="AT81">
            <v>9.3914403881368802</v>
          </cell>
          <cell r="AY81">
            <v>61950.000000000015</v>
          </cell>
        </row>
        <row r="82">
          <cell r="D82">
            <v>0</v>
          </cell>
          <cell r="AT82">
            <v>9.4345951812424005</v>
          </cell>
          <cell r="AY82">
            <v>60900.000000000015</v>
          </cell>
        </row>
        <row r="83">
          <cell r="D83">
            <v>0</v>
          </cell>
          <cell r="AT83">
            <v>9.4777499743479208</v>
          </cell>
          <cell r="AY83">
            <v>59850.000000000015</v>
          </cell>
        </row>
        <row r="84">
          <cell r="D84">
            <v>0</v>
          </cell>
          <cell r="AT84">
            <v>9.5209047674534411</v>
          </cell>
          <cell r="AY84">
            <v>58800.000000000015</v>
          </cell>
        </row>
        <row r="85">
          <cell r="D85">
            <v>0</v>
          </cell>
          <cell r="AT85">
            <v>9.5640595605589613</v>
          </cell>
          <cell r="AY85">
            <v>57750.000000000015</v>
          </cell>
        </row>
        <row r="86">
          <cell r="D86">
            <v>0</v>
          </cell>
          <cell r="AT86">
            <v>9.6072143536644816</v>
          </cell>
          <cell r="AY86">
            <v>56700.000000000015</v>
          </cell>
        </row>
        <row r="87">
          <cell r="D87">
            <v>0</v>
          </cell>
          <cell r="AT87">
            <v>9.6503691467700019</v>
          </cell>
          <cell r="AY87">
            <v>55650.000000000015</v>
          </cell>
        </row>
        <row r="88">
          <cell r="D88">
            <v>0</v>
          </cell>
          <cell r="AT88">
            <v>9.6935239398755222</v>
          </cell>
          <cell r="AY88">
            <v>54600.000000000015</v>
          </cell>
        </row>
        <row r="89">
          <cell r="D89">
            <v>0</v>
          </cell>
          <cell r="AT89">
            <v>9.7366787329810425</v>
          </cell>
          <cell r="AY89">
            <v>53550.000000000015</v>
          </cell>
        </row>
        <row r="90">
          <cell r="D90">
            <v>0</v>
          </cell>
          <cell r="AT90">
            <v>9.7798335260865628</v>
          </cell>
          <cell r="AY90">
            <v>52500.000000000007</v>
          </cell>
        </row>
        <row r="91">
          <cell r="AT91">
            <v>9.9184255392735619</v>
          </cell>
          <cell r="AY91">
            <v>52500.000000000007</v>
          </cell>
        </row>
        <row r="92">
          <cell r="AT92">
            <v>10.057017552460561</v>
          </cell>
          <cell r="AY92">
            <v>52500.000000000007</v>
          </cell>
        </row>
        <row r="93">
          <cell r="AT93">
            <v>10.19560956564756</v>
          </cell>
          <cell r="AY93">
            <v>52500.000000000007</v>
          </cell>
        </row>
        <row r="94">
          <cell r="AT94">
            <v>10.334201578834559</v>
          </cell>
          <cell r="AY94">
            <v>52500.000000000007</v>
          </cell>
        </row>
        <row r="95">
          <cell r="AT95">
            <v>10.472793592021558</v>
          </cell>
          <cell r="AY95">
            <v>52500.000000000007</v>
          </cell>
        </row>
        <row r="96">
          <cell r="AT96">
            <v>10.611385605208557</v>
          </cell>
          <cell r="AY96">
            <v>52500.000000000007</v>
          </cell>
        </row>
        <row r="97">
          <cell r="AT97">
            <v>10.749977618395556</v>
          </cell>
          <cell r="AY97">
            <v>52500.000000000007</v>
          </cell>
        </row>
        <row r="98">
          <cell r="AT98">
            <v>10.888569631582556</v>
          </cell>
          <cell r="AY98">
            <v>52500.000000000007</v>
          </cell>
        </row>
        <row r="99">
          <cell r="AT99">
            <v>11.027161644769555</v>
          </cell>
          <cell r="AY99">
            <v>52500.000000000007</v>
          </cell>
        </row>
        <row r="100">
          <cell r="AT100">
            <v>11.165753657956561</v>
          </cell>
          <cell r="AY100">
            <v>52500.000000000007</v>
          </cell>
        </row>
      </sheetData>
      <sheetData sheetId="58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19.238214328074761</v>
          </cell>
          <cell r="AY64">
            <v>359100</v>
          </cell>
        </row>
        <row r="65">
          <cell r="D65">
            <v>0</v>
          </cell>
          <cell r="AT65">
            <v>19.602538106704653</v>
          </cell>
          <cell r="AY65">
            <v>337750</v>
          </cell>
        </row>
        <row r="66">
          <cell r="D66">
            <v>0</v>
          </cell>
          <cell r="AT66">
            <v>20.004220238427269</v>
          </cell>
          <cell r="AY66">
            <v>316400</v>
          </cell>
        </row>
        <row r="67">
          <cell r="D67">
            <v>0</v>
          </cell>
          <cell r="AT67">
            <v>20.638279892686132</v>
          </cell>
          <cell r="AY67">
            <v>295050</v>
          </cell>
        </row>
        <row r="68">
          <cell r="D68">
            <v>0</v>
          </cell>
          <cell r="AT68">
            <v>21.116482844023245</v>
          </cell>
          <cell r="AY68">
            <v>273700</v>
          </cell>
        </row>
        <row r="69">
          <cell r="D69">
            <v>0</v>
          </cell>
          <cell r="AT69">
            <v>21.267839622198757</v>
          </cell>
          <cell r="AY69">
            <v>252350</v>
          </cell>
        </row>
        <row r="70">
          <cell r="D70">
            <v>0</v>
          </cell>
          <cell r="AT70">
            <v>21.414089670066641</v>
          </cell>
          <cell r="AY70">
            <v>230999.99999999997</v>
          </cell>
        </row>
        <row r="71">
          <cell r="D71">
            <v>0</v>
          </cell>
          <cell r="AT71">
            <v>21.561928665146333</v>
          </cell>
          <cell r="AY71">
            <v>222249.99999999997</v>
          </cell>
        </row>
        <row r="72">
          <cell r="D72">
            <v>0</v>
          </cell>
          <cell r="AT72">
            <v>21.641570434155451</v>
          </cell>
          <cell r="AY72">
            <v>213499.99999999997</v>
          </cell>
        </row>
        <row r="73">
          <cell r="D73">
            <v>0</v>
          </cell>
          <cell r="AT73">
            <v>21.724206505753941</v>
          </cell>
          <cell r="AY73">
            <v>204749.99999999997</v>
          </cell>
        </row>
        <row r="74">
          <cell r="D74">
            <v>0</v>
          </cell>
          <cell r="AT74">
            <v>21.8046045342758</v>
          </cell>
          <cell r="AY74">
            <v>195999.99999999997</v>
          </cell>
        </row>
        <row r="75">
          <cell r="D75">
            <v>0</v>
          </cell>
          <cell r="AT75">
            <v>21.869448848053441</v>
          </cell>
          <cell r="AY75">
            <v>187249.99999999997</v>
          </cell>
        </row>
        <row r="76">
          <cell r="D76">
            <v>0</v>
          </cell>
          <cell r="AT76">
            <v>22.055698393092197</v>
          </cell>
          <cell r="AY76">
            <v>178499.99999999997</v>
          </cell>
        </row>
        <row r="77">
          <cell r="D77">
            <v>0</v>
          </cell>
          <cell r="AT77">
            <v>22.241947938130952</v>
          </cell>
          <cell r="AY77">
            <v>169749.99999999997</v>
          </cell>
        </row>
        <row r="78">
          <cell r="D78">
            <v>0</v>
          </cell>
          <cell r="AT78">
            <v>22.428197483169708</v>
          </cell>
          <cell r="AY78">
            <v>160999.99999999997</v>
          </cell>
        </row>
        <row r="79">
          <cell r="D79">
            <v>0</v>
          </cell>
          <cell r="AT79">
            <v>22.614447028208463</v>
          </cell>
          <cell r="AY79">
            <v>152249.99999999997</v>
          </cell>
        </row>
        <row r="80">
          <cell r="D80">
            <v>0</v>
          </cell>
          <cell r="AT80">
            <v>22.800696573247219</v>
          </cell>
          <cell r="AY80">
            <v>143500</v>
          </cell>
        </row>
        <row r="81">
          <cell r="D81">
            <v>0</v>
          </cell>
          <cell r="AT81">
            <v>22.905952166187511</v>
          </cell>
          <cell r="AY81">
            <v>143500</v>
          </cell>
        </row>
        <row r="82">
          <cell r="D82">
            <v>0</v>
          </cell>
          <cell r="AT82">
            <v>23.011207759127807</v>
          </cell>
          <cell r="AY82">
            <v>143500</v>
          </cell>
        </row>
        <row r="83">
          <cell r="D83">
            <v>0</v>
          </cell>
          <cell r="AT83">
            <v>23.116463352068102</v>
          </cell>
          <cell r="AY83">
            <v>143500</v>
          </cell>
        </row>
        <row r="84">
          <cell r="D84">
            <v>0</v>
          </cell>
          <cell r="AT84">
            <v>23.221718945008398</v>
          </cell>
          <cell r="AY84">
            <v>143500</v>
          </cell>
        </row>
        <row r="85">
          <cell r="D85">
            <v>0</v>
          </cell>
          <cell r="AT85">
            <v>23.326974537948693</v>
          </cell>
          <cell r="AY85">
            <v>143500</v>
          </cell>
        </row>
        <row r="86">
          <cell r="D86">
            <v>0</v>
          </cell>
          <cell r="AT86">
            <v>23.432230130888989</v>
          </cell>
          <cell r="AY86">
            <v>143500</v>
          </cell>
        </row>
        <row r="87">
          <cell r="D87">
            <v>0</v>
          </cell>
          <cell r="AT87">
            <v>23.537485723829285</v>
          </cell>
          <cell r="AY87">
            <v>143500</v>
          </cell>
        </row>
        <row r="88">
          <cell r="D88">
            <v>0</v>
          </cell>
          <cell r="AT88">
            <v>23.64274131676958</v>
          </cell>
          <cell r="AY88">
            <v>143500</v>
          </cell>
        </row>
        <row r="89">
          <cell r="D89">
            <v>0</v>
          </cell>
          <cell r="AT89">
            <v>23.747996909709876</v>
          </cell>
          <cell r="AY89">
            <v>143500</v>
          </cell>
        </row>
        <row r="90">
          <cell r="D90">
            <v>0</v>
          </cell>
          <cell r="AT90">
            <v>23.853252502650157</v>
          </cell>
          <cell r="AY90">
            <v>143500</v>
          </cell>
        </row>
        <row r="91">
          <cell r="AT91">
            <v>24.191281803106254</v>
          </cell>
          <cell r="AY91">
            <v>143500</v>
          </cell>
        </row>
        <row r="92">
          <cell r="AT92">
            <v>24.52931110356235</v>
          </cell>
          <cell r="AY92">
            <v>143500</v>
          </cell>
        </row>
        <row r="93">
          <cell r="AT93">
            <v>24.867340404018446</v>
          </cell>
          <cell r="AY93">
            <v>143500</v>
          </cell>
        </row>
        <row r="94">
          <cell r="AT94">
            <v>25.205369704474542</v>
          </cell>
          <cell r="AY94">
            <v>143500</v>
          </cell>
        </row>
        <row r="95">
          <cell r="AT95">
            <v>25.543399004930638</v>
          </cell>
          <cell r="AY95">
            <v>143500</v>
          </cell>
        </row>
        <row r="96">
          <cell r="AT96">
            <v>25.881428305386734</v>
          </cell>
          <cell r="AY96">
            <v>143500</v>
          </cell>
        </row>
        <row r="97">
          <cell r="AT97">
            <v>26.21945760584283</v>
          </cell>
          <cell r="AY97">
            <v>143500</v>
          </cell>
        </row>
        <row r="98">
          <cell r="AT98">
            <v>26.557486906298926</v>
          </cell>
          <cell r="AY98">
            <v>143500</v>
          </cell>
        </row>
        <row r="99">
          <cell r="AT99">
            <v>26.895516206755023</v>
          </cell>
          <cell r="AY99">
            <v>143500</v>
          </cell>
        </row>
        <row r="100">
          <cell r="AT100">
            <v>27.233545507211122</v>
          </cell>
          <cell r="AY100">
            <v>143500</v>
          </cell>
        </row>
      </sheetData>
      <sheetData sheetId="59"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AT64">
            <v>12.825476218716508</v>
          </cell>
          <cell r="AY64">
            <v>173250</v>
          </cell>
        </row>
        <row r="65">
          <cell r="D65">
            <v>0</v>
          </cell>
          <cell r="AT65">
            <v>13.068358737803102</v>
          </cell>
          <cell r="AY65">
            <v>173250</v>
          </cell>
        </row>
        <row r="66">
          <cell r="D66">
            <v>0</v>
          </cell>
          <cell r="AT66">
            <v>13.336146825618179</v>
          </cell>
          <cell r="AY66">
            <v>173250</v>
          </cell>
        </row>
        <row r="67">
          <cell r="D67">
            <v>0</v>
          </cell>
          <cell r="AT67">
            <v>13.758853261790755</v>
          </cell>
          <cell r="AY67">
            <v>173250</v>
          </cell>
        </row>
        <row r="68">
          <cell r="D68">
            <v>0</v>
          </cell>
          <cell r="AT68">
            <v>14.077655229348832</v>
          </cell>
          <cell r="AY68">
            <v>173250</v>
          </cell>
        </row>
        <row r="69">
          <cell r="D69">
            <v>0</v>
          </cell>
          <cell r="AT69">
            <v>14.178559748132505</v>
          </cell>
          <cell r="AY69">
            <v>173250</v>
          </cell>
        </row>
        <row r="70">
          <cell r="D70">
            <v>0</v>
          </cell>
          <cell r="AT70">
            <v>14.276059780044427</v>
          </cell>
          <cell r="AY70">
            <v>173250</v>
          </cell>
        </row>
        <row r="71">
          <cell r="D71">
            <v>0</v>
          </cell>
          <cell r="AT71">
            <v>14.374619110097555</v>
          </cell>
          <cell r="AY71">
            <v>167475</v>
          </cell>
        </row>
        <row r="72">
          <cell r="D72">
            <v>0</v>
          </cell>
          <cell r="AT72">
            <v>14.4277136227703</v>
          </cell>
          <cell r="AY72">
            <v>161700</v>
          </cell>
        </row>
        <row r="73">
          <cell r="D73">
            <v>0</v>
          </cell>
          <cell r="AT73">
            <v>14.482804337169295</v>
          </cell>
          <cell r="AY73">
            <v>155925</v>
          </cell>
        </row>
        <row r="74">
          <cell r="D74">
            <v>0</v>
          </cell>
          <cell r="AT74">
            <v>14.536403022850534</v>
          </cell>
          <cell r="AY74">
            <v>150150</v>
          </cell>
        </row>
        <row r="75">
          <cell r="D75">
            <v>0</v>
          </cell>
          <cell r="AT75">
            <v>14.579632565368961</v>
          </cell>
          <cell r="AY75">
            <v>144375</v>
          </cell>
        </row>
        <row r="76">
          <cell r="D76">
            <v>0</v>
          </cell>
          <cell r="AT76">
            <v>14.703798928728132</v>
          </cell>
          <cell r="AY76">
            <v>138600</v>
          </cell>
        </row>
        <row r="77">
          <cell r="D77">
            <v>0</v>
          </cell>
          <cell r="AT77">
            <v>14.827965292087303</v>
          </cell>
          <cell r="AY77">
            <v>132825</v>
          </cell>
        </row>
        <row r="78">
          <cell r="D78">
            <v>0</v>
          </cell>
          <cell r="AT78">
            <v>14.952131655446474</v>
          </cell>
          <cell r="AY78">
            <v>127050</v>
          </cell>
        </row>
        <row r="79">
          <cell r="D79">
            <v>0</v>
          </cell>
          <cell r="AT79">
            <v>15.076298018805645</v>
          </cell>
          <cell r="AY79">
            <v>121275</v>
          </cell>
        </row>
        <row r="80">
          <cell r="D80">
            <v>0</v>
          </cell>
          <cell r="AT80">
            <v>15.200464382164812</v>
          </cell>
          <cell r="AY80">
            <v>115499.99999999999</v>
          </cell>
        </row>
        <row r="81">
          <cell r="D81">
            <v>0</v>
          </cell>
          <cell r="AT81">
            <v>15.270634777458341</v>
          </cell>
          <cell r="AY81">
            <v>115499.99999999999</v>
          </cell>
        </row>
        <row r="82">
          <cell r="D82">
            <v>0</v>
          </cell>
          <cell r="AT82">
            <v>15.340805172751869</v>
          </cell>
          <cell r="AY82">
            <v>115499.99999999999</v>
          </cell>
        </row>
        <row r="83">
          <cell r="D83">
            <v>0</v>
          </cell>
          <cell r="AT83">
            <v>15.410975568045398</v>
          </cell>
          <cell r="AY83">
            <v>115499.99999999999</v>
          </cell>
        </row>
        <row r="84">
          <cell r="D84">
            <v>0</v>
          </cell>
          <cell r="AT84">
            <v>15.481145963338927</v>
          </cell>
          <cell r="AY84">
            <v>115499.99999999999</v>
          </cell>
        </row>
        <row r="85">
          <cell r="D85">
            <v>0</v>
          </cell>
          <cell r="AT85">
            <v>15.551316358632455</v>
          </cell>
          <cell r="AY85">
            <v>115499.99999999999</v>
          </cell>
        </row>
        <row r="86">
          <cell r="D86">
            <v>0</v>
          </cell>
          <cell r="AT86">
            <v>15.621486753925984</v>
          </cell>
          <cell r="AY86">
            <v>115499.99999999999</v>
          </cell>
        </row>
        <row r="87">
          <cell r="D87">
            <v>0</v>
          </cell>
          <cell r="AT87">
            <v>15.691657149219512</v>
          </cell>
          <cell r="AY87">
            <v>115499.99999999999</v>
          </cell>
        </row>
        <row r="88">
          <cell r="D88">
            <v>0</v>
          </cell>
          <cell r="AT88">
            <v>15.761827544513041</v>
          </cell>
          <cell r="AY88">
            <v>115499.99999999999</v>
          </cell>
        </row>
        <row r="89">
          <cell r="D89">
            <v>0</v>
          </cell>
          <cell r="AT89">
            <v>15.83199793980657</v>
          </cell>
          <cell r="AY89">
            <v>115499.99999999999</v>
          </cell>
        </row>
        <row r="90">
          <cell r="D90">
            <v>0</v>
          </cell>
          <cell r="AT90">
            <v>15.902168335100104</v>
          </cell>
          <cell r="AY90">
            <v>115499.99999999999</v>
          </cell>
        </row>
        <row r="91">
          <cell r="AT91">
            <v>16.127521202070835</v>
          </cell>
          <cell r="AY91">
            <v>115499.99999999999</v>
          </cell>
        </row>
        <row r="92">
          <cell r="AT92">
            <v>16.352874069041565</v>
          </cell>
          <cell r="AY92">
            <v>115499.99999999999</v>
          </cell>
        </row>
        <row r="93">
          <cell r="AT93">
            <v>16.578226936012296</v>
          </cell>
          <cell r="AY93">
            <v>115499.99999999999</v>
          </cell>
        </row>
        <row r="94">
          <cell r="AT94">
            <v>16.803579802983027</v>
          </cell>
          <cell r="AY94">
            <v>115499.99999999999</v>
          </cell>
        </row>
        <row r="95">
          <cell r="AT95">
            <v>17.028932669953758</v>
          </cell>
          <cell r="AY95">
            <v>115499.99999999999</v>
          </cell>
        </row>
        <row r="96">
          <cell r="AT96">
            <v>17.254285536924488</v>
          </cell>
          <cell r="AY96">
            <v>115499.99999999999</v>
          </cell>
        </row>
        <row r="97">
          <cell r="AT97">
            <v>17.479638403895219</v>
          </cell>
          <cell r="AY97">
            <v>115499.99999999999</v>
          </cell>
        </row>
        <row r="98">
          <cell r="AT98">
            <v>17.70499127086595</v>
          </cell>
          <cell r="AY98">
            <v>115499.99999999999</v>
          </cell>
        </row>
        <row r="99">
          <cell r="AT99">
            <v>17.930344137836681</v>
          </cell>
          <cell r="AY99">
            <v>115499.99999999999</v>
          </cell>
        </row>
        <row r="100">
          <cell r="AT100">
            <v>18.155697004807415</v>
          </cell>
          <cell r="AY100">
            <v>115499.99999999999</v>
          </cell>
        </row>
      </sheetData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zoomScale="60" zoomScaleNormal="60" workbookViewId="0">
      <selection activeCell="D7" sqref="D7"/>
    </sheetView>
  </sheetViews>
  <sheetFormatPr defaultRowHeight="14.4" x14ac:dyDescent="0.3"/>
  <cols>
    <col min="2" max="2" width="13.77734375" style="4" bestFit="1" customWidth="1"/>
    <col min="3" max="3" width="9.21875" bestFit="1" customWidth="1"/>
    <col min="4" max="4" width="9.5546875" bestFit="1" customWidth="1"/>
    <col min="5" max="5" width="10.33203125" bestFit="1" customWidth="1"/>
    <col min="6" max="7" width="8.77734375" bestFit="1" customWidth="1"/>
    <col min="8" max="8" width="14.88671875" bestFit="1" customWidth="1"/>
    <col min="9" max="9" width="12.109375" bestFit="1" customWidth="1"/>
    <col min="10" max="10" width="9.5546875" bestFit="1" customWidth="1"/>
    <col min="11" max="11" width="9.88671875" bestFit="1" customWidth="1"/>
    <col min="12" max="12" width="9.77734375" bestFit="1" customWidth="1"/>
    <col min="13" max="13" width="13.77734375" style="4" bestFit="1" customWidth="1"/>
    <col min="14" max="14" width="9.21875" bestFit="1" customWidth="1"/>
    <col min="15" max="15" width="9.5546875" bestFit="1" customWidth="1"/>
    <col min="16" max="16" width="10.33203125" bestFit="1" customWidth="1"/>
    <col min="17" max="18" width="8.77734375" bestFit="1" customWidth="1"/>
    <col min="19" max="19" width="14.88671875" bestFit="1" customWidth="1"/>
    <col min="20" max="20" width="12.109375" bestFit="1" customWidth="1"/>
    <col min="21" max="21" width="9.5546875" bestFit="1" customWidth="1"/>
    <col min="22" max="22" width="9.88671875" bestFit="1" customWidth="1"/>
    <col min="23" max="23" width="9.77734375" bestFit="1" customWidth="1"/>
    <col min="24" max="24" width="13.77734375" bestFit="1" customWidth="1"/>
    <col min="25" max="25" width="8.77734375" bestFit="1" customWidth="1"/>
    <col min="26" max="26" width="12.5546875" bestFit="1" customWidth="1"/>
    <col min="27" max="27" width="9.5546875" bestFit="1" customWidth="1"/>
    <col min="28" max="28" width="9.77734375" bestFit="1" customWidth="1"/>
    <col min="29" max="30" width="9.5546875" bestFit="1" customWidth="1"/>
    <col min="31" max="31" width="12.5546875" bestFit="1" customWidth="1"/>
    <col min="32" max="34" width="9.88671875" bestFit="1" customWidth="1"/>
    <col min="35" max="35" width="9.21875" bestFit="1" customWidth="1"/>
    <col min="36" max="36" width="12.5546875" bestFit="1" customWidth="1"/>
    <col min="37" max="39" width="9.88671875" bestFit="1" customWidth="1"/>
  </cols>
  <sheetData>
    <row r="1" spans="1:39" x14ac:dyDescent="0.3">
      <c r="A1" s="4"/>
      <c r="B1" s="55" t="s">
        <v>35</v>
      </c>
      <c r="C1" s="56"/>
      <c r="D1" s="56"/>
      <c r="E1" s="56"/>
      <c r="F1" s="56"/>
      <c r="G1" s="56"/>
      <c r="H1" s="56"/>
      <c r="I1" s="56"/>
      <c r="J1" s="56"/>
      <c r="K1" s="56"/>
      <c r="L1" s="57"/>
      <c r="M1" s="55" t="s">
        <v>36</v>
      </c>
      <c r="N1" s="56"/>
      <c r="O1" s="56"/>
      <c r="P1" s="56"/>
      <c r="Q1" s="56"/>
      <c r="R1" s="56"/>
      <c r="S1" s="56"/>
      <c r="T1" s="56"/>
      <c r="U1" s="56"/>
      <c r="V1" s="56"/>
      <c r="W1" s="57"/>
      <c r="X1" s="55" t="s">
        <v>41</v>
      </c>
      <c r="Y1" s="56"/>
      <c r="Z1" s="56"/>
      <c r="AA1" s="56"/>
      <c r="AB1" s="56"/>
      <c r="AC1" s="57"/>
      <c r="AD1" s="55" t="s">
        <v>42</v>
      </c>
      <c r="AE1" s="56"/>
      <c r="AF1" s="56"/>
      <c r="AG1" s="56"/>
      <c r="AH1" s="57"/>
      <c r="AI1" s="55" t="s">
        <v>43</v>
      </c>
      <c r="AJ1" s="56"/>
      <c r="AK1" s="56"/>
      <c r="AL1" s="56"/>
      <c r="AM1" s="57"/>
    </row>
    <row r="2" spans="1:39" x14ac:dyDescent="0.3">
      <c r="A2" s="4"/>
      <c r="B2" s="11" t="s">
        <v>37</v>
      </c>
      <c r="C2" s="12" t="s">
        <v>33</v>
      </c>
      <c r="D2" s="12" t="s">
        <v>34</v>
      </c>
      <c r="E2" s="12" t="s">
        <v>32</v>
      </c>
      <c r="F2" s="12" t="s">
        <v>20</v>
      </c>
      <c r="G2" s="12" t="s">
        <v>24</v>
      </c>
      <c r="H2" s="12" t="s">
        <v>28</v>
      </c>
      <c r="I2" s="12" t="s">
        <v>27</v>
      </c>
      <c r="J2" s="12" t="s">
        <v>21</v>
      </c>
      <c r="K2" s="12" t="s">
        <v>22</v>
      </c>
      <c r="L2" s="13" t="s">
        <v>29</v>
      </c>
      <c r="M2" s="11" t="s">
        <v>37</v>
      </c>
      <c r="N2" s="12" t="s">
        <v>33</v>
      </c>
      <c r="O2" s="12" t="s">
        <v>34</v>
      </c>
      <c r="P2" s="12" t="s">
        <v>32</v>
      </c>
      <c r="Q2" s="12" t="s">
        <v>20</v>
      </c>
      <c r="R2" s="12" t="s">
        <v>24</v>
      </c>
      <c r="S2" s="12" t="s">
        <v>28</v>
      </c>
      <c r="T2" s="12" t="s">
        <v>27</v>
      </c>
      <c r="U2" s="12" t="s">
        <v>21</v>
      </c>
      <c r="V2" s="12" t="s">
        <v>22</v>
      </c>
      <c r="W2" s="13" t="s">
        <v>29</v>
      </c>
      <c r="X2" s="11" t="s">
        <v>37</v>
      </c>
      <c r="Y2" s="12" t="s">
        <v>20</v>
      </c>
      <c r="Z2" s="12" t="s">
        <v>38</v>
      </c>
      <c r="AA2" s="12" t="s">
        <v>39</v>
      </c>
      <c r="AB2" s="12" t="s">
        <v>29</v>
      </c>
      <c r="AC2" s="13" t="s">
        <v>40</v>
      </c>
      <c r="AD2" s="11" t="s">
        <v>20</v>
      </c>
      <c r="AE2" s="12" t="s">
        <v>38</v>
      </c>
      <c r="AF2" s="12" t="s">
        <v>39</v>
      </c>
      <c r="AG2" s="12" t="s">
        <v>29</v>
      </c>
      <c r="AH2" s="13" t="s">
        <v>40</v>
      </c>
      <c r="AI2" s="11" t="s">
        <v>20</v>
      </c>
      <c r="AJ2" s="12" t="s">
        <v>38</v>
      </c>
      <c r="AK2" s="12" t="s">
        <v>39</v>
      </c>
      <c r="AL2" s="12" t="s">
        <v>29</v>
      </c>
      <c r="AM2" s="13" t="s">
        <v>40</v>
      </c>
    </row>
    <row r="3" spans="1:39" x14ac:dyDescent="0.3">
      <c r="A3" s="17">
        <v>2014</v>
      </c>
      <c r="B3" s="37">
        <f>1000*'Base vehicle costs'!$G3</f>
        <v>25730.488000000001</v>
      </c>
      <c r="C3" s="38">
        <f>'[1]auto EV A'!$AY54+1000*'Base vehicle costs'!$G3</f>
        <v>40051.365557503465</v>
      </c>
      <c r="D3" s="38">
        <f>'[1]auto EV B'!$AY54+1000*'Base vehicle costs'!$G3</f>
        <v>72573.09472116387</v>
      </c>
      <c r="E3" s="38">
        <f>'[1]auto ETOH'!$AY54+1000*'Base vehicle costs'!$G3</f>
        <v>25783.442929413803</v>
      </c>
      <c r="F3" s="38">
        <f>'[1]auto Dsl'!$AY54+1000*'Base vehicle costs'!$G3</f>
        <v>27174.894419107939</v>
      </c>
      <c r="G3" s="38">
        <f>'[1]auto CNG'!$AY54+1000*'Base vehicle costs'!$G3</f>
        <v>30573.229336420445</v>
      </c>
      <c r="H3" s="38">
        <f>'[1]auto SI HEV Gas'!$AY54+1000*'Base vehicle costs'!$G3</f>
        <v>28600.732056584315</v>
      </c>
      <c r="I3" s="38">
        <f>'[1]auto D HEV'!$AY54+1000*'Base vehicle costs'!$G3</f>
        <v>29203.909678079643</v>
      </c>
      <c r="J3" s="38">
        <f>'[1]auto SI PHEV A'!$AY54+1000*'Base vehicle costs'!$G3</f>
        <v>34037.725411362146</v>
      </c>
      <c r="K3" s="38">
        <f>'[1]auto SI PHEV B'!$AY54+1000*'Base vehicle costs'!$G3</f>
        <v>40794.596884560924</v>
      </c>
      <c r="L3" s="39">
        <f>'[1]auto FCV'!$AY54+1000*'Base vehicle costs'!$G3</f>
        <v>67675.138637302152</v>
      </c>
      <c r="M3" s="37">
        <f>1000*'Base vehicle costs'!$H3</f>
        <v>31629.044000000002</v>
      </c>
      <c r="N3" s="38">
        <f>'[1]LT EV A'!$AY54+1000*'Base vehicle costs'!$H3</f>
        <v>49283.764849654101</v>
      </c>
      <c r="O3" s="38">
        <f>'[1]LT EV B'!$AY54+1000*'Base vehicle costs'!$H3</f>
        <v>62427.677845347396</v>
      </c>
      <c r="P3" s="38">
        <f>'[1]LT ETOH'!$AY54+1000*'Base vehicle costs'!$H3</f>
        <v>35736.025806963116</v>
      </c>
      <c r="Q3" s="38">
        <f>'[1]LT Dsl'!$AY54+1000*'Base vehicle costs'!$H3</f>
        <v>39889.04525021516</v>
      </c>
      <c r="R3" s="38">
        <f>'[1]LT CNG'!$AY54+1000*'Base vehicle costs'!$H3</f>
        <v>43086.644706170831</v>
      </c>
      <c r="S3" s="38">
        <f>'[1]LT SI HEV GAS'!$AY54+1000*'Base vehicle costs'!$H3</f>
        <v>39698.873904810884</v>
      </c>
      <c r="T3" s="38">
        <f>'[1]LT D HEV'!$AY54+1000*'Base vehicle costs'!$H3</f>
        <v>41697.621272498727</v>
      </c>
      <c r="U3" s="38">
        <f>'[1]LT SI PHEV A'!$AY54+1000*'Base vehicle costs'!$H3</f>
        <v>38400.044608887212</v>
      </c>
      <c r="V3" s="38">
        <f>'[1]LT SI PHEV B'!$AY54+1000*'Base vehicle costs'!$H3</f>
        <v>51315.922134160988</v>
      </c>
      <c r="W3" s="39">
        <f>'[1]LT FCV'!$AY54+1000*'Base vehicle costs'!$H3</f>
        <v>84875.083411537315</v>
      </c>
      <c r="X3" s="37">
        <f>'Base vehicle costs'!$B$42*(1000*'Base vehicle costs'!$I3)</f>
        <v>77070</v>
      </c>
      <c r="Y3" s="38">
        <f>'Base vehicle costs'!$B$42*('[1]Class 3-6D'!$AY64+1000*'Base vehicle costs'!$I3)</f>
        <v>82464.899999999994</v>
      </c>
      <c r="Z3" s="38">
        <f>'Base vehicle costs'!$B$42*('[1]Class 3-6 NG'!$AY64+1000*'Base vehicle costs'!$I3)</f>
        <v>106510.73999999999</v>
      </c>
      <c r="AA3" s="38">
        <f>'Base vehicle costs'!$B$42*('[1]Class 3-6 EV'!$AY64+1000*'Base vehicle costs'!$I3)</f>
        <v>195911.94</v>
      </c>
      <c r="AB3" s="38">
        <f>'Base vehicle costs'!$B$42*('[1]Class 3-6 FCV'!$AY64+1000*'Base vehicle costs'!$I3)</f>
        <v>127936.2</v>
      </c>
      <c r="AC3" s="39">
        <f>'Base vehicle costs'!$B$42*('[1]Class 3-6 HEV'!$AY64+1000*'Base vehicle costs'!$I3)</f>
        <v>136413.9</v>
      </c>
      <c r="AD3" s="37">
        <f>'Base vehicle costs'!$B$42*(1000*'Base vehicle costs'!$J3)</f>
        <v>192675</v>
      </c>
      <c r="AE3" s="38">
        <f>'Base vehicle costs'!$B$42*('[1]Class 7&amp;8SU NG'!$AY64+1000*'Base vehicle costs'!$J3)</f>
        <v>272057.09999999998</v>
      </c>
      <c r="AF3" s="38">
        <f>'Base vehicle costs'!$B$42*('[1]Class 7&amp;8SU EV'!$AY64+1000*'Base vehicle costs'!$J3)</f>
        <v>489779.85000000003</v>
      </c>
      <c r="AG3" s="38">
        <f>'Base vehicle costs'!$B$42*('[1]Class 7&amp;8SU FCV'!$AY64+1000*'Base vehicle costs'!$J3)</f>
        <v>319840.5</v>
      </c>
      <c r="AH3" s="39">
        <f>'Base vehicle costs'!$B$42*('[1]Class 7&amp;8SU HEV'!$AY64+1000*'Base vehicle costs'!$J3)</f>
        <v>289012.5</v>
      </c>
      <c r="AI3" s="37">
        <f>'Base vehicle costs'!$B$42*('[1]Class 7&amp;8C_Dsl'!$AY64+1000*'Base vehicle costs'!$J3)</f>
        <v>231210</v>
      </c>
      <c r="AJ3" s="38">
        <f>'Base vehicle costs'!$B$42*('[1]Class 7&amp;8C_NG'!$AY64+1000*'Base vehicle costs'!$J3)</f>
        <v>326776.8</v>
      </c>
      <c r="AK3" s="38">
        <f>'Base vehicle costs'!$B$42*('[1]Class 7&amp;8C_EV'!$AY64+1000*'Base vehicle costs'!$J3)</f>
        <v>588044.1</v>
      </c>
      <c r="AL3" s="38">
        <f>'Base vehicle costs'!$B$42*('[1]Class 7&amp;8C_FCV'!$AY64+1000*'Base vehicle costs'!$J3)</f>
        <v>383423.25</v>
      </c>
      <c r="AM3" s="39">
        <f>'Base vehicle costs'!$B$42*('[1]Class 7&amp;8C_HEV'!$AY64+1000*'Base vehicle costs'!$J3)</f>
        <v>289012.5</v>
      </c>
    </row>
    <row r="4" spans="1:39" x14ac:dyDescent="0.3">
      <c r="A4" s="21">
        <v>2015</v>
      </c>
      <c r="B4" s="40">
        <f>1000*'Base vehicle costs'!$G4</f>
        <v>26167.867999999999</v>
      </c>
      <c r="C4" s="41">
        <f>'[1]auto EV A'!$AY55+1000*'Base vehicle costs'!$G4</f>
        <v>40217.486205567649</v>
      </c>
      <c r="D4" s="41">
        <f>'[1]auto EV B'!$AY55+1000*'Base vehicle costs'!$G4</f>
        <v>70505.738124792668</v>
      </c>
      <c r="E4" s="41">
        <f>'[1]auto ETOH'!$AY55+1000*'Base vehicle costs'!$G4</f>
        <v>26291.775536767251</v>
      </c>
      <c r="F4" s="41">
        <f>'[1]auto Dsl'!$AY55+1000*'Base vehicle costs'!$G4</f>
        <v>27627.09277388492</v>
      </c>
      <c r="G4" s="41">
        <f>'[1]auto CNG'!$AY55+1000*'Base vehicle costs'!$G4</f>
        <v>31303.91759484417</v>
      </c>
      <c r="H4" s="41">
        <f>'[1]auto SI HEV Gas'!$AY55+1000*'Base vehicle costs'!$G4</f>
        <v>29287.316642783298</v>
      </c>
      <c r="I4" s="41">
        <f>'[1]auto D HEV'!$AY55+1000*'Base vehicle costs'!$G4</f>
        <v>29772.4703290533</v>
      </c>
      <c r="J4" s="41">
        <f>'[1]auto SI PHEV A'!$AY55+1000*'Base vehicle costs'!$G4</f>
        <v>34056.341901065207</v>
      </c>
      <c r="K4" s="41">
        <f>'[1]auto SI PHEV B'!$AY55+1000*'Base vehicle costs'!$G4</f>
        <v>41504.217563292477</v>
      </c>
      <c r="L4" s="42">
        <f>'[1]auto FCV'!$AY55+1000*'Base vehicle costs'!$G4</f>
        <v>67055.791491871758</v>
      </c>
      <c r="M4" s="40">
        <f>1000*'Base vehicle costs'!$H4</f>
        <v>31625.475000000002</v>
      </c>
      <c r="N4" s="41">
        <f>'[1]LT EV A'!$AY55+1000*'Base vehicle costs'!$H4</f>
        <v>49099.198056447873</v>
      </c>
      <c r="O4" s="41">
        <f>'[1]LT EV B'!$AY55+1000*'Base vehicle costs'!$H4</f>
        <v>62466.150997141347</v>
      </c>
      <c r="P4" s="41">
        <f>'[1]LT ETOH'!$AY55+1000*'Base vehicle costs'!$H4</f>
        <v>35970.379980383412</v>
      </c>
      <c r="Q4" s="41">
        <f>'[1]LT Dsl'!$AY55+1000*'Base vehicle costs'!$H4</f>
        <v>40016.927206583539</v>
      </c>
      <c r="R4" s="41">
        <f>'[1]LT CNG'!$AY55+1000*'Base vehicle costs'!$H4</f>
        <v>43474.530263910136</v>
      </c>
      <c r="S4" s="41">
        <f>'[1]LT SI HEV GAS'!$AY55+1000*'Base vehicle costs'!$H4</f>
        <v>40116.567812607958</v>
      </c>
      <c r="T4" s="41">
        <f>'[1]LT D HEV'!$AY55+1000*'Base vehicle costs'!$H4</f>
        <v>42707.876568577551</v>
      </c>
      <c r="U4" s="41">
        <f>'[1]LT SI PHEV A'!$AY55+1000*'Base vehicle costs'!$H4</f>
        <v>39142.531841355929</v>
      </c>
      <c r="V4" s="41">
        <f>'[1]LT SI PHEV B'!$AY55+1000*'Base vehicle costs'!$H4</f>
        <v>51521.017592701231</v>
      </c>
      <c r="W4" s="42">
        <f>'[1]LT FCV'!$AY55+1000*'Base vehicle costs'!$H4</f>
        <v>83326.715581288183</v>
      </c>
      <c r="X4" s="40">
        <f>'Base vehicle costs'!$B$42*(1000*'Base vehicle costs'!$I4)</f>
        <v>77070</v>
      </c>
      <c r="Y4" s="41">
        <f>'Base vehicle costs'!$B$42*('[1]Class 3-6D'!$AY65+1000*'Base vehicle costs'!$I4)</f>
        <v>82464.899999999994</v>
      </c>
      <c r="Z4" s="41">
        <f>'Base vehicle costs'!$B$42*('[1]Class 3-6 NG'!$AY65+1000*'Base vehicle costs'!$I4)</f>
        <v>105585.9</v>
      </c>
      <c r="AA4" s="41">
        <f>'Base vehicle costs'!$B$42*('[1]Class 3-6 EV'!$AY65+1000*'Base vehicle costs'!$I4)</f>
        <v>188050.8</v>
      </c>
      <c r="AB4" s="41">
        <f>'Base vehicle costs'!$B$42*('[1]Class 3-6 FCV'!$AY65+1000*'Base vehicle costs'!$I4)</f>
        <v>127936.2</v>
      </c>
      <c r="AC4" s="42">
        <f>'Base vehicle costs'!$B$42*('[1]Class 3-6 HEV'!$AY65+1000*'Base vehicle costs'!$I4)</f>
        <v>136413.9</v>
      </c>
      <c r="AD4" s="40">
        <f>'Base vehicle costs'!$B$42*(1000*'Base vehicle costs'!$J4)</f>
        <v>192675</v>
      </c>
      <c r="AE4" s="41">
        <f>'Base vehicle costs'!$B$42*('[1]Class 7&amp;8SU NG'!$AY65+1000*'Base vehicle costs'!$J4)</f>
        <v>268781.625</v>
      </c>
      <c r="AF4" s="41">
        <f>'Base vehicle costs'!$B$42*('[1]Class 7&amp;8SU EV'!$AY65+1000*'Base vehicle costs'!$J4)</f>
        <v>470127.00000000006</v>
      </c>
      <c r="AG4" s="41">
        <f>'Base vehicle costs'!$B$42*('[1]Class 7&amp;8SU FCV'!$AY65+1000*'Base vehicle costs'!$J4)</f>
        <v>319840.5</v>
      </c>
      <c r="AH4" s="42">
        <f>'Base vehicle costs'!$B$42*('[1]Class 7&amp;8SU HEV'!$AY65+1000*'Base vehicle costs'!$J4)</f>
        <v>289012.5</v>
      </c>
      <c r="AI4" s="40">
        <f>'Base vehicle costs'!$B$42*('[1]Class 7&amp;8C_Dsl'!$AY65+1000*'Base vehicle costs'!$J4)</f>
        <v>231210</v>
      </c>
      <c r="AJ4" s="41">
        <f>'Base vehicle costs'!$B$42*('[1]Class 7&amp;8C_NG'!$AY65+1000*'Base vehicle costs'!$J4)</f>
        <v>322730.625</v>
      </c>
      <c r="AK4" s="41">
        <f>'Base vehicle costs'!$B$42*('[1]Class 7&amp;8C_EV'!$AY65+1000*'Base vehicle costs'!$J4)</f>
        <v>564537.75</v>
      </c>
      <c r="AL4" s="41">
        <f>'Base vehicle costs'!$B$42*('[1]Class 7&amp;8C_FCV'!$AY65+1000*'Base vehicle costs'!$J4)</f>
        <v>383423.25</v>
      </c>
      <c r="AM4" s="42">
        <f>'Base vehicle costs'!$B$42*('[1]Class 7&amp;8C_HEV'!$AY65+1000*'Base vehicle costs'!$J4)</f>
        <v>289012.5</v>
      </c>
    </row>
    <row r="5" spans="1:39" x14ac:dyDescent="0.3">
      <c r="A5" s="21">
        <v>2016</v>
      </c>
      <c r="B5" s="40">
        <f>1000*'Base vehicle costs'!$G5</f>
        <v>25560.407999999999</v>
      </c>
      <c r="C5" s="41">
        <f>'[1]auto EV A'!$AY56+1000*'Base vehicle costs'!$G5</f>
        <v>39338.766853631838</v>
      </c>
      <c r="D5" s="41">
        <f>'[1]auto EV B'!$AY56+1000*'Base vehicle costs'!$G5</f>
        <v>67393.541528421469</v>
      </c>
      <c r="E5" s="41">
        <f>'[1]auto ETOH'!$AY56+1000*'Base vehicle costs'!$G5</f>
        <v>25755.268144120702</v>
      </c>
      <c r="F5" s="41">
        <f>'[1]auto Dsl'!$AY56+1000*'Base vehicle costs'!$G5</f>
        <v>27034.451128661905</v>
      </c>
      <c r="G5" s="41">
        <f>'[1]auto CNG'!$AY56+1000*'Base vehicle costs'!$G5</f>
        <v>30989.765853267898</v>
      </c>
      <c r="H5" s="41">
        <f>'[1]auto SI HEV Gas'!$AY56+1000*'Base vehicle costs'!$G5</f>
        <v>28929.061228982289</v>
      </c>
      <c r="I5" s="41">
        <f>'[1]auto D HEV'!$AY56+1000*'Base vehicle costs'!$G5</f>
        <v>29296.19098002696</v>
      </c>
      <c r="J5" s="41">
        <f>'[1]auto SI PHEV A'!$AY56+1000*'Base vehicle costs'!$G5</f>
        <v>33030.118390768264</v>
      </c>
      <c r="K5" s="41">
        <f>'[1]auto SI PHEV B'!$AY56+1000*'Base vehicle costs'!$G5</f>
        <v>41168.998242024027</v>
      </c>
      <c r="L5" s="42">
        <f>'[1]auto FCV'!$AY56+1000*'Base vehicle costs'!$G5</f>
        <v>65391.604346441367</v>
      </c>
      <c r="M5" s="40">
        <f>1000*'Base vehicle costs'!$H5</f>
        <v>31890.225999999999</v>
      </c>
      <c r="N5" s="41">
        <f>'[1]LT EV A'!$AY56+1000*'Base vehicle costs'!$H5</f>
        <v>49182.951263241644</v>
      </c>
      <c r="O5" s="41">
        <f>'[1]LT EV B'!$AY56+1000*'Base vehicle costs'!$H5</f>
        <v>62772.944148935298</v>
      </c>
      <c r="P5" s="41">
        <f>'[1]LT ETOH'!$AY56+1000*'Base vehicle costs'!$H5</f>
        <v>36473.054153803707</v>
      </c>
      <c r="Q5" s="41">
        <f>'[1]LT Dsl'!$AY56+1000*'Base vehicle costs'!$H5</f>
        <v>40413.129162951911</v>
      </c>
      <c r="R5" s="41">
        <f>'[1]LT CNG'!$AY56+1000*'Base vehicle costs'!$H5</f>
        <v>44130.735821649432</v>
      </c>
      <c r="S5" s="41">
        <f>'[1]LT SI HEV GAS'!$AY56+1000*'Base vehicle costs'!$H5</f>
        <v>40802.581720405033</v>
      </c>
      <c r="T5" s="41">
        <f>'[1]LT D HEV'!$AY56+1000*'Base vehicle costs'!$H5</f>
        <v>43986.451864656367</v>
      </c>
      <c r="U5" s="41">
        <f>'[1]LT SI PHEV A'!$AY56+1000*'Base vehicle costs'!$H5</f>
        <v>40153.339073824645</v>
      </c>
      <c r="V5" s="41">
        <f>'[1]LT SI PHEV B'!$AY56+1000*'Base vehicle costs'!$H5</f>
        <v>51994.433051241474</v>
      </c>
      <c r="W5" s="42">
        <f>'[1]LT FCV'!$AY56+1000*'Base vehicle costs'!$H5</f>
        <v>82046.667751039044</v>
      </c>
      <c r="X5" s="40">
        <f>'Base vehicle costs'!$B$42*(1000*'Base vehicle costs'!$I5)</f>
        <v>77070</v>
      </c>
      <c r="Y5" s="41">
        <f>'Base vehicle costs'!$B$42*('[1]Class 3-6D'!$AY66+1000*'Base vehicle costs'!$I5)</f>
        <v>82464.899999999994</v>
      </c>
      <c r="Z5" s="41">
        <f>'Base vehicle costs'!$B$42*('[1]Class 3-6 NG'!$AY66+1000*'Base vehicle costs'!$I5)</f>
        <v>104661.06</v>
      </c>
      <c r="AA5" s="41">
        <f>'Base vehicle costs'!$B$42*('[1]Class 3-6 EV'!$AY66+1000*'Base vehicle costs'!$I5)</f>
        <v>180189.66</v>
      </c>
      <c r="AB5" s="41">
        <f>'Base vehicle costs'!$B$42*('[1]Class 3-6 FCV'!$AY66+1000*'Base vehicle costs'!$I5)</f>
        <v>127936.2</v>
      </c>
      <c r="AC5" s="42">
        <f>'Base vehicle costs'!$B$42*('[1]Class 3-6 HEV'!$AY66+1000*'Base vehicle costs'!$I5)</f>
        <v>136413.9</v>
      </c>
      <c r="AD5" s="40">
        <f>'Base vehicle costs'!$B$42*(1000*'Base vehicle costs'!$J5)</f>
        <v>192675</v>
      </c>
      <c r="AE5" s="41">
        <f>'Base vehicle costs'!$B$42*('[1]Class 7&amp;8SU NG'!$AY66+1000*'Base vehicle costs'!$J5)</f>
        <v>265506.15000000002</v>
      </c>
      <c r="AF5" s="41">
        <f>'Base vehicle costs'!$B$42*('[1]Class 7&amp;8SU EV'!$AY66+1000*'Base vehicle costs'!$J5)</f>
        <v>450474.15000000008</v>
      </c>
      <c r="AG5" s="41">
        <f>'Base vehicle costs'!$B$42*('[1]Class 7&amp;8SU FCV'!$AY66+1000*'Base vehicle costs'!$J5)</f>
        <v>319840.5</v>
      </c>
      <c r="AH5" s="42">
        <f>'Base vehicle costs'!$B$42*('[1]Class 7&amp;8SU HEV'!$AY66+1000*'Base vehicle costs'!$J5)</f>
        <v>289012.5</v>
      </c>
      <c r="AI5" s="40">
        <f>'Base vehicle costs'!$B$42*('[1]Class 7&amp;8C_Dsl'!$AY66+1000*'Base vehicle costs'!$J5)</f>
        <v>231210</v>
      </c>
      <c r="AJ5" s="41">
        <f>'Base vehicle costs'!$B$42*('[1]Class 7&amp;8C_NG'!$AY66+1000*'Base vehicle costs'!$J5)</f>
        <v>318684.45</v>
      </c>
      <c r="AK5" s="41">
        <f>'Base vehicle costs'!$B$42*('[1]Class 7&amp;8C_EV'!$AY66+1000*'Base vehicle costs'!$J5)</f>
        <v>541031.4</v>
      </c>
      <c r="AL5" s="41">
        <f>'Base vehicle costs'!$B$42*('[1]Class 7&amp;8C_FCV'!$AY66+1000*'Base vehicle costs'!$J5)</f>
        <v>383423.25</v>
      </c>
      <c r="AM5" s="42">
        <f>'Base vehicle costs'!$B$42*('[1]Class 7&amp;8C_HEV'!$AY66+1000*'Base vehicle costs'!$J5)</f>
        <v>289012.5</v>
      </c>
    </row>
    <row r="6" spans="1:39" x14ac:dyDescent="0.3">
      <c r="A6" s="21">
        <v>2017</v>
      </c>
      <c r="B6" s="40">
        <f>1000*'Base vehicle costs'!$G6</f>
        <v>25908.011999999999</v>
      </c>
      <c r="C6" s="41">
        <f>'[1]auto EV A'!$AY57+1000*'Base vehicle costs'!$G6</f>
        <v>39415.111501696025</v>
      </c>
      <c r="D6" s="41">
        <f>'[1]auto EV B'!$AY57+1000*'Base vehicle costs'!$G6</f>
        <v>65236.408932050268</v>
      </c>
      <c r="E6" s="41">
        <f>'[1]auto ETOH'!$AY57+1000*'Base vehicle costs'!$G6</f>
        <v>26173.824751474152</v>
      </c>
      <c r="F6" s="41">
        <f>'[1]auto Dsl'!$AY57+1000*'Base vehicle costs'!$G6</f>
        <v>27396.873483438889</v>
      </c>
      <c r="G6" s="41">
        <f>'[1]auto CNG'!$AY57+1000*'Base vehicle costs'!$G6</f>
        <v>31630.678111691625</v>
      </c>
      <c r="H6" s="41">
        <f>'[1]auto SI HEV Gas'!$AY57+1000*'Base vehicle costs'!$G6</f>
        <v>29525.869815181275</v>
      </c>
      <c r="I6" s="41">
        <f>'[1]auto D HEV'!$AY57+1000*'Base vehicle costs'!$G6</f>
        <v>29774.97563100062</v>
      </c>
      <c r="J6" s="41">
        <f>'[1]auto SI PHEV A'!$AY57+1000*'Base vehicle costs'!$G6</f>
        <v>32958.958880471328</v>
      </c>
      <c r="K6" s="41">
        <f>'[1]auto SI PHEV B'!$AY57+1000*'Base vehicle costs'!$G6</f>
        <v>41788.842920755582</v>
      </c>
      <c r="L6" s="42">
        <f>'[1]auto FCV'!$AY57+1000*'Base vehicle costs'!$G6</f>
        <v>64682.481201010974</v>
      </c>
      <c r="M6" s="40">
        <f>1000*'Base vehicle costs'!$H6</f>
        <v>31953.133000000002</v>
      </c>
      <c r="N6" s="41">
        <f>'[1]LT EV A'!$AY57+1000*'Base vehicle costs'!$H6</f>
        <v>49064.860470035426</v>
      </c>
      <c r="O6" s="41">
        <f>'[1]LT EV B'!$AY57+1000*'Base vehicle costs'!$H6</f>
        <v>62877.893300729251</v>
      </c>
      <c r="P6" s="41">
        <f>'[1]LT ETOH'!$AY57+1000*'Base vehicle costs'!$H6</f>
        <v>36773.884327224012</v>
      </c>
      <c r="Q6" s="41">
        <f>'[1]LT Dsl'!$AY57+1000*'Base vehicle costs'!$H6</f>
        <v>40607.487119320285</v>
      </c>
      <c r="R6" s="41">
        <f>'[1]LT CNG'!$AY57+1000*'Base vehicle costs'!$H6</f>
        <v>44585.097379388731</v>
      </c>
      <c r="S6" s="41">
        <f>'[1]LT SI HEV GAS'!$AY57+1000*'Base vehicle costs'!$H6</f>
        <v>41286.75162820211</v>
      </c>
      <c r="T6" s="41">
        <f>'[1]LT D HEV'!$AY57+1000*'Base vehicle costs'!$H6</f>
        <v>45063.1831607352</v>
      </c>
      <c r="U6" s="41">
        <f>'[1]LT SI PHEV A'!$AY57+1000*'Base vehicle costs'!$H6</f>
        <v>40962.302306293364</v>
      </c>
      <c r="V6" s="41">
        <f>'[1]LT SI PHEV B'!$AY57+1000*'Base vehicle costs'!$H6</f>
        <v>52266.004509781727</v>
      </c>
      <c r="W6" s="42">
        <f>'[1]LT FCV'!$AY57+1000*'Base vehicle costs'!$H6</f>
        <v>80564.775920789922</v>
      </c>
      <c r="X6" s="40">
        <f>'Base vehicle costs'!$B$42*(1000*'Base vehicle costs'!$I6)</f>
        <v>77070</v>
      </c>
      <c r="Y6" s="41">
        <f>'Base vehicle costs'!$B$42*('[1]Class 3-6D'!$AY67+1000*'Base vehicle costs'!$I6)</f>
        <v>82464.899999999994</v>
      </c>
      <c r="Z6" s="41">
        <f>'Base vehicle costs'!$B$42*('[1]Class 3-6 NG'!$AY67+1000*'Base vehicle costs'!$I6)</f>
        <v>103736.22</v>
      </c>
      <c r="AA6" s="41">
        <f>'Base vehicle costs'!$B$42*('[1]Class 3-6 EV'!$AY67+1000*'Base vehicle costs'!$I6)</f>
        <v>172328.52</v>
      </c>
      <c r="AB6" s="41">
        <f>'Base vehicle costs'!$B$42*('[1]Class 3-6 FCV'!$AY67+1000*'Base vehicle costs'!$I6)</f>
        <v>127936.2</v>
      </c>
      <c r="AC6" s="42">
        <f>'Base vehicle costs'!$B$42*('[1]Class 3-6 HEV'!$AY67+1000*'Base vehicle costs'!$I6)</f>
        <v>136413.9</v>
      </c>
      <c r="AD6" s="40">
        <f>'Base vehicle costs'!$B$42*(1000*'Base vehicle costs'!$J6)</f>
        <v>192675</v>
      </c>
      <c r="AE6" s="41">
        <f>'Base vehicle costs'!$B$42*('[1]Class 7&amp;8SU NG'!$AY67+1000*'Base vehicle costs'!$J6)</f>
        <v>262230.67499999999</v>
      </c>
      <c r="AF6" s="41">
        <f>'Base vehicle costs'!$B$42*('[1]Class 7&amp;8SU EV'!$AY67+1000*'Base vehicle costs'!$J6)</f>
        <v>430821.30000000005</v>
      </c>
      <c r="AG6" s="41">
        <f>'Base vehicle costs'!$B$42*('[1]Class 7&amp;8SU FCV'!$AY67+1000*'Base vehicle costs'!$J6)</f>
        <v>319840.5</v>
      </c>
      <c r="AH6" s="42">
        <f>'Base vehicle costs'!$B$42*('[1]Class 7&amp;8SU HEV'!$AY67+1000*'Base vehicle costs'!$J6)</f>
        <v>289012.5</v>
      </c>
      <c r="AI6" s="40">
        <f>'Base vehicle costs'!$B$42*('[1]Class 7&amp;8C_Dsl'!$AY67+1000*'Base vehicle costs'!$J6)</f>
        <v>231210</v>
      </c>
      <c r="AJ6" s="41">
        <f>'Base vehicle costs'!$B$42*('[1]Class 7&amp;8C_NG'!$AY67+1000*'Base vehicle costs'!$J6)</f>
        <v>314638.27499999997</v>
      </c>
      <c r="AK6" s="41">
        <f>'Base vehicle costs'!$B$42*('[1]Class 7&amp;8C_EV'!$AY67+1000*'Base vehicle costs'!$J6)</f>
        <v>517525.05</v>
      </c>
      <c r="AL6" s="41">
        <f>'Base vehicle costs'!$B$42*('[1]Class 7&amp;8C_FCV'!$AY67+1000*'Base vehicle costs'!$J6)</f>
        <v>383423.25</v>
      </c>
      <c r="AM6" s="42">
        <f>'Base vehicle costs'!$B$42*('[1]Class 7&amp;8C_HEV'!$AY67+1000*'Base vehicle costs'!$J6)</f>
        <v>289012.5</v>
      </c>
    </row>
    <row r="7" spans="1:39" x14ac:dyDescent="0.3">
      <c r="A7" s="21">
        <v>2018</v>
      </c>
      <c r="B7" s="40">
        <f>1000*'Base vehicle costs'!$G7</f>
        <v>26071.352000000003</v>
      </c>
      <c r="C7" s="41">
        <f>'[1]auto EV A'!$AY58+1000*'Base vehicle costs'!$G7</f>
        <v>39307.192149760209</v>
      </c>
      <c r="D7" s="41">
        <f>'[1]auto EV B'!$AY58+1000*'Base vehicle costs'!$G7</f>
        <v>62895.012335679072</v>
      </c>
      <c r="E7" s="41">
        <f>'[1]auto ETOH'!$AY58+1000*'Base vehicle costs'!$G7</f>
        <v>26408.117358827607</v>
      </c>
      <c r="F7" s="41">
        <f>'[1]auto Dsl'!$AY58+1000*'Base vehicle costs'!$G7</f>
        <v>27575.031838215877</v>
      </c>
      <c r="G7" s="41">
        <f>'[1]auto CNG'!$AY58+1000*'Base vehicle costs'!$G7</f>
        <v>32087.326370115356</v>
      </c>
      <c r="H7" s="41">
        <f>'[1]auto SI HEV Gas'!$AY58+1000*'Base vehicle costs'!$G7</f>
        <v>29938.414401380265</v>
      </c>
      <c r="I7" s="41">
        <f>'[1]auto D HEV'!$AY58+1000*'Base vehicle costs'!$G7</f>
        <v>30069.496281974283</v>
      </c>
      <c r="J7" s="41">
        <f>'[1]auto SI PHEV A'!$AY58+1000*'Base vehicle costs'!$G7</f>
        <v>32703.535370174392</v>
      </c>
      <c r="K7" s="41">
        <f>'[1]auto SI PHEV B'!$AY58+1000*'Base vehicle costs'!$G7</f>
        <v>42224.423599487141</v>
      </c>
      <c r="L7" s="42">
        <f>'[1]auto FCV'!$AY58+1000*'Base vehicle costs'!$G7</f>
        <v>63789.094055580586</v>
      </c>
      <c r="M7" s="40">
        <f>1000*'Base vehicle costs'!$H7</f>
        <v>32037.483</v>
      </c>
      <c r="N7" s="41">
        <f>'[1]LT EV A'!$AY58+1000*'Base vehicle costs'!$H7</f>
        <v>48968.2126768292</v>
      </c>
      <c r="O7" s="41">
        <f>'[1]LT EV B'!$AY58+1000*'Base vehicle costs'!$H7</f>
        <v>63004.285452523196</v>
      </c>
      <c r="P7" s="41">
        <f>'[1]LT ETOH'!$AY58+1000*'Base vehicle costs'!$H7</f>
        <v>37096.157500644309</v>
      </c>
      <c r="Q7" s="41">
        <f>'[1]LT Dsl'!$AY58+1000*'Base vehicle costs'!$H7</f>
        <v>40823.288075688659</v>
      </c>
      <c r="R7" s="41">
        <f>'[1]LT CNG'!$AY58+1000*'Base vehicle costs'!$H7</f>
        <v>45060.90193712803</v>
      </c>
      <c r="S7" s="41">
        <f>'[1]LT SI HEV GAS'!$AY58+1000*'Base vehicle costs'!$H7</f>
        <v>41792.364535999179</v>
      </c>
      <c r="T7" s="41">
        <f>'[1]LT D HEV'!$AY58+1000*'Base vehicle costs'!$H7</f>
        <v>46161.357456814017</v>
      </c>
      <c r="U7" s="41">
        <f>'[1]LT SI PHEV A'!$AY58+1000*'Base vehicle costs'!$H7</f>
        <v>41792.708538762075</v>
      </c>
      <c r="V7" s="41">
        <f>'[1]LT SI PHEV B'!$AY58+1000*'Base vehicle costs'!$H7</f>
        <v>52559.018968321972</v>
      </c>
      <c r="W7" s="42">
        <f>'[1]LT FCV'!$AY58+1000*'Base vehicle costs'!$H7</f>
        <v>79104.327090540784</v>
      </c>
      <c r="X7" s="40">
        <f>'Base vehicle costs'!$B$42*(1000*'Base vehicle costs'!$I7)</f>
        <v>77070</v>
      </c>
      <c r="Y7" s="41">
        <f>'Base vehicle costs'!$B$42*('[1]Class 3-6D'!$AY68+1000*'Base vehicle costs'!$I7)</f>
        <v>82464.899999999994</v>
      </c>
      <c r="Z7" s="41">
        <f>'Base vehicle costs'!$B$42*('[1]Class 3-6 NG'!$AY68+1000*'Base vehicle costs'!$I7)</f>
        <v>102811.38</v>
      </c>
      <c r="AA7" s="41">
        <f>'Base vehicle costs'!$B$42*('[1]Class 3-6 EV'!$AY68+1000*'Base vehicle costs'!$I7)</f>
        <v>164467.38</v>
      </c>
      <c r="AB7" s="41">
        <f>'Base vehicle costs'!$B$42*('[1]Class 3-6 FCV'!$AY68+1000*'Base vehicle costs'!$I7)</f>
        <v>127936.2</v>
      </c>
      <c r="AC7" s="42">
        <f>'Base vehicle costs'!$B$42*('[1]Class 3-6 HEV'!$AY68+1000*'Base vehicle costs'!$I7)</f>
        <v>136413.9</v>
      </c>
      <c r="AD7" s="40">
        <f>'Base vehicle costs'!$B$42*(1000*'Base vehicle costs'!$J7)</f>
        <v>192675</v>
      </c>
      <c r="AE7" s="41">
        <f>'Base vehicle costs'!$B$42*('[1]Class 7&amp;8SU NG'!$AY68+1000*'Base vehicle costs'!$J7)</f>
        <v>258955.19999999998</v>
      </c>
      <c r="AF7" s="41">
        <f>'Base vehicle costs'!$B$42*('[1]Class 7&amp;8SU EV'!$AY68+1000*'Base vehicle costs'!$J7)</f>
        <v>411168.45000000007</v>
      </c>
      <c r="AG7" s="41">
        <f>'Base vehicle costs'!$B$42*('[1]Class 7&amp;8SU FCV'!$AY68+1000*'Base vehicle costs'!$J7)</f>
        <v>319840.5</v>
      </c>
      <c r="AH7" s="42">
        <f>'Base vehicle costs'!$B$42*('[1]Class 7&amp;8SU HEV'!$AY68+1000*'Base vehicle costs'!$J7)</f>
        <v>289012.5</v>
      </c>
      <c r="AI7" s="40">
        <f>'Base vehicle costs'!$B$42*('[1]Class 7&amp;8C_Dsl'!$AY68+1000*'Base vehicle costs'!$J7)</f>
        <v>231210</v>
      </c>
      <c r="AJ7" s="41">
        <f>'Base vehicle costs'!$B$42*('[1]Class 7&amp;8C_NG'!$AY68+1000*'Base vehicle costs'!$J7)</f>
        <v>310592.09999999998</v>
      </c>
      <c r="AK7" s="41">
        <f>'Base vehicle costs'!$B$42*('[1]Class 7&amp;8C_EV'!$AY68+1000*'Base vehicle costs'!$J7)</f>
        <v>494018.7</v>
      </c>
      <c r="AL7" s="41">
        <f>'Base vehicle costs'!$B$42*('[1]Class 7&amp;8C_FCV'!$AY68+1000*'Base vehicle costs'!$J7)</f>
        <v>383423.25</v>
      </c>
      <c r="AM7" s="42">
        <f>'Base vehicle costs'!$B$42*('[1]Class 7&amp;8C_HEV'!$AY68+1000*'Base vehicle costs'!$J7)</f>
        <v>289012.5</v>
      </c>
    </row>
    <row r="8" spans="1:39" x14ac:dyDescent="0.3">
      <c r="A8" s="21">
        <v>2019</v>
      </c>
      <c r="B8" s="40">
        <f>1000*'Base vehicle costs'!$G8</f>
        <v>26319.197</v>
      </c>
      <c r="C8" s="41">
        <f>'[1]auto EV A'!$AY59+1000*'Base vehicle costs'!$G8</f>
        <v>39283.777797824398</v>
      </c>
      <c r="D8" s="41">
        <f>'[1]auto EV B'!$AY59+1000*'Base vehicle costs'!$G8</f>
        <v>60638.120739307866</v>
      </c>
      <c r="E8" s="41">
        <f>'[1]auto ETOH'!$AY59+1000*'Base vehicle costs'!$G8</f>
        <v>26726.914966181055</v>
      </c>
      <c r="F8" s="41">
        <f>'[1]auto Dsl'!$AY59+1000*'Base vehicle costs'!$G8</f>
        <v>27837.695192992858</v>
      </c>
      <c r="G8" s="41">
        <f>'[1]auto CNG'!$AY59+1000*'Base vehicle costs'!$G8</f>
        <v>32628.47962853908</v>
      </c>
      <c r="H8" s="41">
        <f>'[1]auto SI HEV Gas'!$AY59+1000*'Base vehicle costs'!$G8</f>
        <v>30435.463987579249</v>
      </c>
      <c r="I8" s="41">
        <f>'[1]auto D HEV'!$AY59+1000*'Base vehicle costs'!$G8</f>
        <v>30448.521932947941</v>
      </c>
      <c r="J8" s="41">
        <f>'[1]auto SI PHEV A'!$AY59+1000*'Base vehicle costs'!$G8</f>
        <v>32532.616859877449</v>
      </c>
      <c r="K8" s="41">
        <f>'[1]auto SI PHEV B'!$AY59+1000*'Base vehicle costs'!$G8</f>
        <v>42744.509278218691</v>
      </c>
      <c r="L8" s="42">
        <f>'[1]auto FCV'!$AY59+1000*'Base vehicle costs'!$G8</f>
        <v>62980.211910150188</v>
      </c>
      <c r="M8" s="40">
        <f>1000*'Base vehicle costs'!$H8</f>
        <v>32575.203000000001</v>
      </c>
      <c r="N8" s="41">
        <f>'[1]LT EV A'!$AY59+1000*'Base vehicle costs'!$H8</f>
        <v>49324.934883622976</v>
      </c>
      <c r="O8" s="41">
        <f>'[1]LT EV B'!$AY59+1000*'Base vehicle costs'!$H8</f>
        <v>63584.047604317151</v>
      </c>
      <c r="P8" s="41">
        <f>'[1]LT ETOH'!$AY59+1000*'Base vehicle costs'!$H8</f>
        <v>37871.800674064609</v>
      </c>
      <c r="Q8" s="41">
        <f>'[1]LT Dsl'!$AY59+1000*'Base vehicle costs'!$H8</f>
        <v>41492.459032057035</v>
      </c>
      <c r="R8" s="41">
        <f>'[1]LT CNG'!$AY59+1000*'Base vehicle costs'!$H8</f>
        <v>45990.076494867324</v>
      </c>
      <c r="S8" s="41">
        <f>'[1]LT SI HEV GAS'!$AY59+1000*'Base vehicle costs'!$H8</f>
        <v>42751.347443796258</v>
      </c>
      <c r="T8" s="41">
        <f>'[1]LT D HEV'!$AY59+1000*'Base vehicle costs'!$H8</f>
        <v>47712.901752892845</v>
      </c>
      <c r="U8" s="41">
        <f>'[1]LT SI PHEV A'!$AY59+1000*'Base vehicle costs'!$H8</f>
        <v>43076.484771230796</v>
      </c>
      <c r="V8" s="41">
        <f>'[1]LT SI PHEV B'!$AY59+1000*'Base vehicle costs'!$H8</f>
        <v>53305.40342686222</v>
      </c>
      <c r="W8" s="42">
        <f>'[1]LT FCV'!$AY59+1000*'Base vehicle costs'!$H8</f>
        <v>78097.248260291672</v>
      </c>
      <c r="X8" s="40">
        <f>'Base vehicle costs'!$B$42*(1000*'Base vehicle costs'!$I8)</f>
        <v>77070</v>
      </c>
      <c r="Y8" s="41">
        <f>'Base vehicle costs'!$B$42*('[1]Class 3-6D'!$AY69+1000*'Base vehicle costs'!$I8)</f>
        <v>82464.899999999994</v>
      </c>
      <c r="Z8" s="41">
        <f>'Base vehicle costs'!$B$42*('[1]Class 3-6 NG'!$AY69+1000*'Base vehicle costs'!$I8)</f>
        <v>101886.54</v>
      </c>
      <c r="AA8" s="41">
        <f>'Base vehicle costs'!$B$42*('[1]Class 3-6 EV'!$AY69+1000*'Base vehicle costs'!$I8)</f>
        <v>156606.24</v>
      </c>
      <c r="AB8" s="41">
        <f>'Base vehicle costs'!$B$42*('[1]Class 3-6 FCV'!$AY69+1000*'Base vehicle costs'!$I8)</f>
        <v>127936.2</v>
      </c>
      <c r="AC8" s="42">
        <f>'Base vehicle costs'!$B$42*('[1]Class 3-6 HEV'!$AY69+1000*'Base vehicle costs'!$I8)</f>
        <v>136413.9</v>
      </c>
      <c r="AD8" s="40">
        <f>'Base vehicle costs'!$B$42*(1000*'Base vehicle costs'!$J8)</f>
        <v>192675</v>
      </c>
      <c r="AE8" s="41">
        <f>'Base vehicle costs'!$B$42*('[1]Class 7&amp;8SU NG'!$AY69+1000*'Base vehicle costs'!$J8)</f>
        <v>255679.72500000001</v>
      </c>
      <c r="AF8" s="41">
        <f>'Base vehicle costs'!$B$42*('[1]Class 7&amp;8SU EV'!$AY69+1000*'Base vehicle costs'!$J8)</f>
        <v>391515.60000000003</v>
      </c>
      <c r="AG8" s="41">
        <f>'Base vehicle costs'!$B$42*('[1]Class 7&amp;8SU FCV'!$AY69+1000*'Base vehicle costs'!$J8)</f>
        <v>319840.5</v>
      </c>
      <c r="AH8" s="42">
        <f>'Base vehicle costs'!$B$42*('[1]Class 7&amp;8SU HEV'!$AY69+1000*'Base vehicle costs'!$J8)</f>
        <v>289012.5</v>
      </c>
      <c r="AI8" s="40">
        <f>'Base vehicle costs'!$B$42*('[1]Class 7&amp;8C_Dsl'!$AY69+1000*'Base vehicle costs'!$J8)</f>
        <v>231210</v>
      </c>
      <c r="AJ8" s="41">
        <f>'Base vehicle costs'!$B$42*('[1]Class 7&amp;8C_NG'!$AY69+1000*'Base vehicle costs'!$J8)</f>
        <v>306545.92499999999</v>
      </c>
      <c r="AK8" s="41">
        <f>'Base vehicle costs'!$B$42*('[1]Class 7&amp;8C_EV'!$AY69+1000*'Base vehicle costs'!$J8)</f>
        <v>470512.35</v>
      </c>
      <c r="AL8" s="41">
        <f>'Base vehicle costs'!$B$42*('[1]Class 7&amp;8C_FCV'!$AY69+1000*'Base vehicle costs'!$J8)</f>
        <v>383423.25</v>
      </c>
      <c r="AM8" s="42">
        <f>'Base vehicle costs'!$B$42*('[1]Class 7&amp;8C_HEV'!$AY69+1000*'Base vehicle costs'!$J8)</f>
        <v>289012.5</v>
      </c>
    </row>
    <row r="9" spans="1:39" x14ac:dyDescent="0.3">
      <c r="A9" s="21">
        <v>2020</v>
      </c>
      <c r="B9" s="40">
        <f>1000*'Base vehicle costs'!$G9</f>
        <v>26605.928</v>
      </c>
      <c r="C9" s="41">
        <f>'[1]auto EV A'!$AY60+1000*'Base vehicle costs'!$G9</f>
        <v>39299.249445888578</v>
      </c>
      <c r="D9" s="41">
        <f>'[1]auto EV B'!$AY60+1000*'Base vehicle costs'!$G9</f>
        <v>58420.115142936658</v>
      </c>
      <c r="E9" s="41">
        <f>'[1]auto ETOH'!$AY60+1000*'Base vehicle costs'!$G9</f>
        <v>27084.598573534506</v>
      </c>
      <c r="F9" s="41">
        <f>'[1]auto Dsl'!$AY60+1000*'Base vehicle costs'!$G9</f>
        <v>28139.244547769842</v>
      </c>
      <c r="G9" s="41">
        <f>'[1]auto CNG'!$AY60+1000*'Base vehicle costs'!$G9</f>
        <v>33208.518886962804</v>
      </c>
      <c r="H9" s="41">
        <f>'[1]auto SI HEV Gas'!$AY60+1000*'Base vehicle costs'!$G9</f>
        <v>30971.399573778239</v>
      </c>
      <c r="I9" s="41">
        <f>'[1]auto D HEV'!$AY60+1000*'Base vehicle costs'!$G9</f>
        <v>30866.4335839216</v>
      </c>
      <c r="J9" s="41">
        <f>'[1]auto SI PHEV A'!$AY60+1000*'Base vehicle costs'!$G9</f>
        <v>32400.584349580509</v>
      </c>
      <c r="K9" s="41">
        <f>'[1]auto SI PHEV B'!$AY60+1000*'Base vehicle costs'!$G9</f>
        <v>43303.480956950247</v>
      </c>
      <c r="L9" s="42">
        <f>'[1]auto FCV'!$AY60+1000*'Base vehicle costs'!$G9</f>
        <v>62210.215764719796</v>
      </c>
      <c r="M9" s="40">
        <f>1000*'Base vehicle costs'!$H9</f>
        <v>32638.835999999999</v>
      </c>
      <c r="N9" s="41">
        <f>'[1]LT EV A'!$AY60+1000*'Base vehicle costs'!$H9</f>
        <v>49207.570090416761</v>
      </c>
      <c r="O9" s="41">
        <f>'[1]LT EV B'!$AY60+1000*'Base vehicle costs'!$H9</f>
        <v>63689.722756111085</v>
      </c>
      <c r="P9" s="41">
        <f>'[1]LT ETOH'!$AY60+1000*'Base vehicle costs'!$H9</f>
        <v>38173.356847484902</v>
      </c>
      <c r="Q9" s="41">
        <f>'[1]LT Dsl'!$AY60+1000*'Base vehicle costs'!$H9</f>
        <v>41687.542988425404</v>
      </c>
      <c r="R9" s="41">
        <f>'[1]LT CNG'!$AY60+1000*'Base vehicle costs'!$H9</f>
        <v>46445.164052606618</v>
      </c>
      <c r="S9" s="41">
        <f>'[1]LT SI HEV GAS'!$AY60+1000*'Base vehicle costs'!$H9</f>
        <v>43236.24335159333</v>
      </c>
      <c r="T9" s="41">
        <f>'[1]LT D HEV'!$AY60+1000*'Base vehicle costs'!$H9</f>
        <v>48790.359048971673</v>
      </c>
      <c r="U9" s="41">
        <f>'[1]LT SI PHEV A'!$AY60+1000*'Base vehicle costs'!$H9</f>
        <v>43886.174003699511</v>
      </c>
      <c r="V9" s="41">
        <f>'[1]LT SI PHEV B'!$AY60+1000*'Base vehicle costs'!$H9</f>
        <v>53577.700885402461</v>
      </c>
      <c r="W9" s="42">
        <f>'[1]LT FCV'!$AY60+1000*'Base vehicle costs'!$H9</f>
        <v>76616.082430042559</v>
      </c>
      <c r="X9" s="40">
        <f>'Base vehicle costs'!$B$42*(1000*'Base vehicle costs'!$I9)</f>
        <v>77070</v>
      </c>
      <c r="Y9" s="41">
        <f>'Base vehicle costs'!$B$42*('[1]Class 3-6D'!$AY70+1000*'Base vehicle costs'!$I9)</f>
        <v>82464.899999999994</v>
      </c>
      <c r="Z9" s="41">
        <f>'Base vehicle costs'!$B$42*('[1]Class 3-6 NG'!$AY70+1000*'Base vehicle costs'!$I9)</f>
        <v>100961.7</v>
      </c>
      <c r="AA9" s="41">
        <f>'Base vehicle costs'!$B$42*('[1]Class 3-6 EV'!$AY70+1000*'Base vehicle costs'!$I9)</f>
        <v>148745.1</v>
      </c>
      <c r="AB9" s="41">
        <f>'Base vehicle costs'!$B$42*('[1]Class 3-6 FCV'!$AY70+1000*'Base vehicle costs'!$I9)</f>
        <v>127936.2</v>
      </c>
      <c r="AC9" s="42">
        <f>'Base vehicle costs'!$B$42*('[1]Class 3-6 HEV'!$AY70+1000*'Base vehicle costs'!$I9)</f>
        <v>136413.9</v>
      </c>
      <c r="AD9" s="40">
        <f>'Base vehicle costs'!$B$42*(1000*'Base vehicle costs'!$J9)</f>
        <v>192675</v>
      </c>
      <c r="AE9" s="41">
        <f>'Base vehicle costs'!$B$42*('[1]Class 7&amp;8SU NG'!$AY70+1000*'Base vehicle costs'!$J9)</f>
        <v>252404.25</v>
      </c>
      <c r="AF9" s="41">
        <f>'Base vehicle costs'!$B$42*('[1]Class 7&amp;8SU EV'!$AY70+1000*'Base vehicle costs'!$J9)</f>
        <v>371862.75</v>
      </c>
      <c r="AG9" s="41">
        <f>'Base vehicle costs'!$B$42*('[1]Class 7&amp;8SU FCV'!$AY70+1000*'Base vehicle costs'!$J9)</f>
        <v>319840.5</v>
      </c>
      <c r="AH9" s="42">
        <f>'Base vehicle costs'!$B$42*('[1]Class 7&amp;8SU HEV'!$AY70+1000*'Base vehicle costs'!$J9)</f>
        <v>289012.5</v>
      </c>
      <c r="AI9" s="40">
        <f>'Base vehicle costs'!$B$42*('[1]Class 7&amp;8C_Dsl'!$AY70+1000*'Base vehicle costs'!$J9)</f>
        <v>231210</v>
      </c>
      <c r="AJ9" s="41">
        <f>'Base vehicle costs'!$B$42*('[1]Class 7&amp;8C_NG'!$AY70+1000*'Base vehicle costs'!$J9)</f>
        <v>302499.75</v>
      </c>
      <c r="AK9" s="41">
        <f>'Base vehicle costs'!$B$42*('[1]Class 7&amp;8C_EV'!$AY70+1000*'Base vehicle costs'!$J9)</f>
        <v>447006</v>
      </c>
      <c r="AL9" s="41">
        <f>'Base vehicle costs'!$B$42*('[1]Class 7&amp;8C_FCV'!$AY70+1000*'Base vehicle costs'!$J9)</f>
        <v>383423.25</v>
      </c>
      <c r="AM9" s="42">
        <f>'Base vehicle costs'!$B$42*('[1]Class 7&amp;8C_HEV'!$AY70+1000*'Base vehicle costs'!$J9)</f>
        <v>289012.5</v>
      </c>
    </row>
    <row r="10" spans="1:39" x14ac:dyDescent="0.3">
      <c r="A10" s="21">
        <v>2021</v>
      </c>
      <c r="B10" s="40">
        <f>1000*'Base vehicle costs'!$G10</f>
        <v>26862.116000000002</v>
      </c>
      <c r="C10" s="41">
        <f>'[1]auto EV A'!$AY61+1000*'Base vehicle costs'!$G10</f>
        <v>39145.919347721399</v>
      </c>
      <c r="D10" s="41">
        <f>'[1]auto EV B'!$AY61+1000*'Base vehicle costs'!$G10</f>
        <v>57371.909459200171</v>
      </c>
      <c r="E10" s="41">
        <f>'[1]auto ETOH'!$AY61+1000*'Base vehicle costs'!$G10</f>
        <v>27485.978450768027</v>
      </c>
      <c r="F10" s="41">
        <f>'[1]auto Dsl'!$AY61+1000*'Base vehicle costs'!$G10</f>
        <v>28456.595504741927</v>
      </c>
      <c r="G10" s="41">
        <f>'[1]auto CNG'!$AY61+1000*'Base vehicle costs'!$G10</f>
        <v>33620.411855600447</v>
      </c>
      <c r="H10" s="41">
        <f>'[1]auto SI HEV Gas'!$AY61+1000*'Base vehicle costs'!$G10</f>
        <v>31217.639823159494</v>
      </c>
      <c r="I10" s="41">
        <f>'[1]auto D HEV'!$AY61+1000*'Base vehicle costs'!$G10</f>
        <v>31391.84106003636</v>
      </c>
      <c r="J10" s="41">
        <f>'[1]auto SI PHEV A'!$AY61+1000*'Base vehicle costs'!$G10</f>
        <v>32860.832142964304</v>
      </c>
      <c r="K10" s="41">
        <f>'[1]auto SI PHEV B'!$AY61+1000*'Base vehicle costs'!$G10</f>
        <v>43168.39045403371</v>
      </c>
      <c r="L10" s="42">
        <f>'[1]auto FCV'!$AY61+1000*'Base vehicle costs'!$G10</f>
        <v>61329.148688199202</v>
      </c>
      <c r="M10" s="40">
        <f>1000*'Base vehicle costs'!$H10</f>
        <v>32773.536999999997</v>
      </c>
      <c r="N10" s="41">
        <f>'[1]LT EV A'!$AY61+1000*'Base vehicle costs'!$H10</f>
        <v>48831.841585863105</v>
      </c>
      <c r="O10" s="41">
        <f>'[1]LT EV B'!$AY61+1000*'Base vehicle costs'!$H10</f>
        <v>62859.405242245615</v>
      </c>
      <c r="P10" s="41">
        <f>'[1]LT ETOH'!$AY61+1000*'Base vehicle costs'!$H10</f>
        <v>38431.904579003625</v>
      </c>
      <c r="Q10" s="41">
        <f>'[1]LT Dsl'!$AY61+1000*'Base vehicle costs'!$H10</f>
        <v>41897.983876124563</v>
      </c>
      <c r="R10" s="41">
        <f>'[1]LT CNG'!$AY61+1000*'Base vehicle costs'!$H10</f>
        <v>46699.84251523127</v>
      </c>
      <c r="S10" s="41">
        <f>'[1]LT SI HEV GAS'!$AY61+1000*'Base vehicle costs'!$H10</f>
        <v>43343.904266702491</v>
      </c>
      <c r="T10" s="41">
        <f>'[1]LT D HEV'!$AY61+1000*'Base vehicle costs'!$H10</f>
        <v>48717.26308719239</v>
      </c>
      <c r="U10" s="41">
        <f>'[1]LT SI PHEV A'!$AY61+1000*'Base vehicle costs'!$H10</f>
        <v>43860.118830910447</v>
      </c>
      <c r="V10" s="41">
        <f>'[1]LT SI PHEV B'!$AY61+1000*'Base vehicle costs'!$H10</f>
        <v>53191.49421668968</v>
      </c>
      <c r="W10" s="42">
        <f>'[1]LT FCV'!$AY61+1000*'Base vehicle costs'!$H10</f>
        <v>75965.615909229542</v>
      </c>
      <c r="X10" s="40">
        <f>'Base vehicle costs'!$B$42*(1000*'Base vehicle costs'!$I10)</f>
        <v>77070</v>
      </c>
      <c r="Y10" s="41">
        <f>'Base vehicle costs'!$B$42*('[1]Class 3-6D'!$AY71+1000*'Base vehicle costs'!$I10)</f>
        <v>82464.899999999994</v>
      </c>
      <c r="Z10" s="41">
        <f>'Base vehicle costs'!$B$42*('[1]Class 3-6 NG'!$AY71+1000*'Base vehicle costs'!$I10)</f>
        <v>100884.63</v>
      </c>
      <c r="AA10" s="41">
        <f>'Base vehicle costs'!$B$42*('[1]Class 3-6 EV'!$AY71+1000*'Base vehicle costs'!$I10)</f>
        <v>145585.23000000001</v>
      </c>
      <c r="AB10" s="41">
        <f>'Base vehicle costs'!$B$42*('[1]Class 3-6 FCV'!$AY71+1000*'Base vehicle costs'!$I10)</f>
        <v>125855.31</v>
      </c>
      <c r="AC10" s="42">
        <f>'Base vehicle costs'!$B$42*('[1]Class 3-6 HEV'!$AY71+1000*'Base vehicle costs'!$I10)</f>
        <v>134333.01</v>
      </c>
      <c r="AD10" s="40">
        <f>'Base vehicle costs'!$B$42*(1000*'Base vehicle costs'!$J10)</f>
        <v>192675</v>
      </c>
      <c r="AE10" s="41">
        <f>'Base vehicle costs'!$B$42*('[1]Class 7&amp;8SU NG'!$AY71+1000*'Base vehicle costs'!$J10)</f>
        <v>250284.82499999998</v>
      </c>
      <c r="AF10" s="41">
        <f>'Base vehicle costs'!$B$42*('[1]Class 7&amp;8SU EV'!$AY71+1000*'Base vehicle costs'!$J10)</f>
        <v>363963.07500000001</v>
      </c>
      <c r="AG10" s="41">
        <f>'Base vehicle costs'!$B$42*('[1]Class 7&amp;8SU FCV'!$AY71+1000*'Base vehicle costs'!$J10)</f>
        <v>314638.27499999997</v>
      </c>
      <c r="AH10" s="42">
        <f>'Base vehicle costs'!$B$42*('[1]Class 7&amp;8SU HEV'!$AY71+1000*'Base vehicle costs'!$J10)</f>
        <v>286315.05</v>
      </c>
      <c r="AI10" s="40">
        <f>'Base vehicle costs'!$B$42*('[1]Class 7&amp;8C_Dsl'!$AY71+1000*'Base vehicle costs'!$J10)</f>
        <v>231210</v>
      </c>
      <c r="AJ10" s="41">
        <f>'Base vehicle costs'!$B$42*('[1]Class 7&amp;8C_NG'!$AY71+1000*'Base vehicle costs'!$J10)</f>
        <v>299994.97499999998</v>
      </c>
      <c r="AK10" s="41">
        <f>'Base vehicle costs'!$B$42*('[1]Class 7&amp;8C_EV'!$AY71+1000*'Base vehicle costs'!$J10)</f>
        <v>437372.25</v>
      </c>
      <c r="AL10" s="41">
        <f>'Base vehicle costs'!$B$42*('[1]Class 7&amp;8C_FCV'!$AY71+1000*'Base vehicle costs'!$J10)</f>
        <v>377064.97499999998</v>
      </c>
      <c r="AM10" s="42">
        <f>'Base vehicle costs'!$B$42*('[1]Class 7&amp;8C_HEV'!$AY71+1000*'Base vehicle costs'!$J10)</f>
        <v>286315.05</v>
      </c>
    </row>
    <row r="11" spans="1:39" x14ac:dyDescent="0.3">
      <c r="A11" s="21">
        <v>2022</v>
      </c>
      <c r="B11" s="40">
        <f>1000*'Base vehicle costs'!$G11</f>
        <v>27220.707000000002</v>
      </c>
      <c r="C11" s="41">
        <f>'[1]auto EV A'!$AY62+1000*'Base vehicle costs'!$G11</f>
        <v>39094.992249554227</v>
      </c>
      <c r="D11" s="41">
        <f>'[1]auto EV B'!$AY62+1000*'Base vehicle costs'!$G11</f>
        <v>56426.10677546369</v>
      </c>
      <c r="E11" s="41">
        <f>'[1]auto ETOH'!$AY62+1000*'Base vehicle costs'!$G11</f>
        <v>27989.761328001547</v>
      </c>
      <c r="F11" s="41">
        <f>'[1]auto Dsl'!$AY62+1000*'Base vehicle costs'!$G11</f>
        <v>28876.34946171401</v>
      </c>
      <c r="G11" s="41">
        <f>'[1]auto CNG'!$AY62+1000*'Base vehicle costs'!$G11</f>
        <v>34134.707824238081</v>
      </c>
      <c r="H11" s="41">
        <f>'[1]auto SI HEV Gas'!$AY62+1000*'Base vehicle costs'!$G11</f>
        <v>31566.283072540748</v>
      </c>
      <c r="I11" s="41">
        <f>'[1]auto D HEV'!$AY62+1000*'Base vehicle costs'!$G11</f>
        <v>32019.651536151119</v>
      </c>
      <c r="J11" s="41">
        <f>'[1]auto SI PHEV A'!$AY62+1000*'Base vehicle costs'!$G11</f>
        <v>33423.482936348089</v>
      </c>
      <c r="K11" s="41">
        <f>'[1]auto SI PHEV B'!$AY62+1000*'Base vehicle costs'!$G11</f>
        <v>43135.702951117171</v>
      </c>
      <c r="L11" s="42">
        <f>'[1]auto FCV'!$AY62+1000*'Base vehicle costs'!$G11</f>
        <v>60550.484611678607</v>
      </c>
      <c r="M11" s="40">
        <f>1000*'Base vehicle costs'!$H11</f>
        <v>32988.978999999999</v>
      </c>
      <c r="N11" s="41">
        <f>'[1]LT EV A'!$AY62+1000*'Base vehicle costs'!$H11</f>
        <v>48536.854081309459</v>
      </c>
      <c r="O11" s="41">
        <f>'[1]LT EV B'!$AY62+1000*'Base vehicle costs'!$H11</f>
        <v>62109.828728380147</v>
      </c>
      <c r="P11" s="41">
        <f>'[1]LT ETOH'!$AY62+1000*'Base vehicle costs'!$H11</f>
        <v>38771.193310522358</v>
      </c>
      <c r="Q11" s="41">
        <f>'[1]LT Dsl'!$AY62+1000*'Base vehicle costs'!$H11</f>
        <v>42189.165763823723</v>
      </c>
      <c r="R11" s="41">
        <f>'[1]LT CNG'!$AY62+1000*'Base vehicle costs'!$H11</f>
        <v>47035.261977855938</v>
      </c>
      <c r="S11" s="41">
        <f>'[1]LT SI HEV GAS'!$AY62+1000*'Base vehicle costs'!$H11</f>
        <v>43532.306181811655</v>
      </c>
      <c r="T11" s="41">
        <f>'[1]LT D HEV'!$AY62+1000*'Base vehicle costs'!$H11</f>
        <v>48724.908125413116</v>
      </c>
      <c r="U11" s="41">
        <f>'[1]LT SI PHEV A'!$AY62+1000*'Base vehicle costs'!$H11</f>
        <v>43914.804658121386</v>
      </c>
      <c r="V11" s="41">
        <f>'[1]LT SI PHEV B'!$AY62+1000*'Base vehicle costs'!$H11</f>
        <v>52886.028547976908</v>
      </c>
      <c r="W11" s="42">
        <f>'[1]LT FCV'!$AY62+1000*'Base vehicle costs'!$H11</f>
        <v>75395.890388416534</v>
      </c>
      <c r="X11" s="40">
        <f>'Base vehicle costs'!$B$42*(1000*'Base vehicle costs'!$I11)</f>
        <v>77070</v>
      </c>
      <c r="Y11" s="41">
        <f>'Base vehicle costs'!$B$42*('[1]Class 3-6D'!$AY72+1000*'Base vehicle costs'!$I11)</f>
        <v>82464.899999999994</v>
      </c>
      <c r="Z11" s="41">
        <f>'Base vehicle costs'!$B$42*('[1]Class 3-6 NG'!$AY72+1000*'Base vehicle costs'!$I11)</f>
        <v>100807.56</v>
      </c>
      <c r="AA11" s="41">
        <f>'Base vehicle costs'!$B$42*('[1]Class 3-6 EV'!$AY72+1000*'Base vehicle costs'!$I11)</f>
        <v>142425.35999999999</v>
      </c>
      <c r="AB11" s="41">
        <f>'Base vehicle costs'!$B$42*('[1]Class 3-6 FCV'!$AY72+1000*'Base vehicle costs'!$I11)</f>
        <v>123774.42</v>
      </c>
      <c r="AC11" s="42">
        <f>'Base vehicle costs'!$B$42*('[1]Class 3-6 HEV'!$AY72+1000*'Base vehicle costs'!$I11)</f>
        <v>132252.12</v>
      </c>
      <c r="AD11" s="40">
        <f>'Base vehicle costs'!$B$42*(1000*'Base vehicle costs'!$J11)</f>
        <v>192675</v>
      </c>
      <c r="AE11" s="41">
        <f>'Base vehicle costs'!$B$42*('[1]Class 7&amp;8SU NG'!$AY72+1000*'Base vehicle costs'!$J11)</f>
        <v>248165.4</v>
      </c>
      <c r="AF11" s="41">
        <f>'Base vehicle costs'!$B$42*('[1]Class 7&amp;8SU EV'!$AY72+1000*'Base vehicle costs'!$J11)</f>
        <v>356063.39999999997</v>
      </c>
      <c r="AG11" s="41">
        <f>'Base vehicle costs'!$B$42*('[1]Class 7&amp;8SU FCV'!$AY72+1000*'Base vehicle costs'!$J11)</f>
        <v>309436.05</v>
      </c>
      <c r="AH11" s="42">
        <f>'Base vehicle costs'!$B$42*('[1]Class 7&amp;8SU HEV'!$AY72+1000*'Base vehicle costs'!$J11)</f>
        <v>283617.59999999998</v>
      </c>
      <c r="AI11" s="40">
        <f>'Base vehicle costs'!$B$42*('[1]Class 7&amp;8C_Dsl'!$AY72+1000*'Base vehicle costs'!$J11)</f>
        <v>231210</v>
      </c>
      <c r="AJ11" s="41">
        <f>'Base vehicle costs'!$B$42*('[1]Class 7&amp;8C_NG'!$AY72+1000*'Base vehicle costs'!$J11)</f>
        <v>297490.2</v>
      </c>
      <c r="AK11" s="41">
        <f>'Base vehicle costs'!$B$42*('[1]Class 7&amp;8C_EV'!$AY72+1000*'Base vehicle costs'!$J11)</f>
        <v>427738.5</v>
      </c>
      <c r="AL11" s="41">
        <f>'Base vehicle costs'!$B$42*('[1]Class 7&amp;8C_FCV'!$AY72+1000*'Base vehicle costs'!$J11)</f>
        <v>370706.7</v>
      </c>
      <c r="AM11" s="42">
        <f>'Base vehicle costs'!$B$42*('[1]Class 7&amp;8C_HEV'!$AY72+1000*'Base vehicle costs'!$J11)</f>
        <v>283617.59999999998</v>
      </c>
    </row>
    <row r="12" spans="1:39" x14ac:dyDescent="0.3">
      <c r="A12" s="21">
        <v>2023</v>
      </c>
      <c r="B12" s="40">
        <f>1000*'Base vehicle costs'!$G12</f>
        <v>27591.512999999999</v>
      </c>
      <c r="C12" s="41">
        <f>'[1]auto EV A'!$AY63+1000*'Base vehicle costs'!$G12</f>
        <v>39056.280151387044</v>
      </c>
      <c r="D12" s="41">
        <f>'[1]auto EV B'!$AY63+1000*'Base vehicle costs'!$G12</f>
        <v>55492.519091727198</v>
      </c>
      <c r="E12" s="41">
        <f>'[1]auto ETOH'!$AY63+1000*'Base vehicle costs'!$G12</f>
        <v>28505.759205235063</v>
      </c>
      <c r="F12" s="41">
        <f>'[1]auto Dsl'!$AY63+1000*'Base vehicle costs'!$G12</f>
        <v>29308.318418686089</v>
      </c>
      <c r="G12" s="41">
        <f>'[1]auto CNG'!$AY63+1000*'Base vehicle costs'!$G12</f>
        <v>34661.218792875719</v>
      </c>
      <c r="H12" s="41">
        <f>'[1]auto SI HEV Gas'!$AY63+1000*'Base vehicle costs'!$G12</f>
        <v>31927.141321921998</v>
      </c>
      <c r="I12" s="41">
        <f>'[1]auto D HEV'!$AY63+1000*'Base vehicle costs'!$G12</f>
        <v>32659.677012265871</v>
      </c>
      <c r="J12" s="41">
        <f>'[1]auto SI PHEV A'!$AY63+1000*'Base vehicle costs'!$G12</f>
        <v>33998.348729731879</v>
      </c>
      <c r="K12" s="41">
        <f>'[1]auto SI PHEV B'!$AY63+1000*'Base vehicle costs'!$G12</f>
        <v>43115.230448200629</v>
      </c>
      <c r="L12" s="42">
        <f>'[1]auto FCV'!$AY63+1000*'Base vehicle costs'!$G12</f>
        <v>59784.035535158007</v>
      </c>
      <c r="M12" s="40">
        <f>1000*'Base vehicle costs'!$H12</f>
        <v>33270.138000000006</v>
      </c>
      <c r="N12" s="41">
        <f>'[1]LT EV A'!$AY63+1000*'Base vehicle costs'!$H12</f>
        <v>48307.583576755816</v>
      </c>
      <c r="O12" s="41">
        <f>'[1]LT EV B'!$AY63+1000*'Base vehicle costs'!$H12</f>
        <v>61425.969214514691</v>
      </c>
      <c r="P12" s="41">
        <f>'[1]LT ETOH'!$AY63+1000*'Base vehicle costs'!$H12</f>
        <v>39176.199042041088</v>
      </c>
      <c r="Q12" s="41">
        <f>'[1]LT Dsl'!$AY63+1000*'Base vehicle costs'!$H12</f>
        <v>42546.064651522895</v>
      </c>
      <c r="R12" s="41">
        <f>'[1]LT CNG'!$AY63+1000*'Base vehicle costs'!$H12</f>
        <v>47436.398440480611</v>
      </c>
      <c r="S12" s="41">
        <f>'[1]LT SI HEV GAS'!$AY63+1000*'Base vehicle costs'!$H12</f>
        <v>43786.425096920822</v>
      </c>
      <c r="T12" s="41">
        <f>'[1]LT D HEV'!$AY63+1000*'Base vehicle costs'!$H12</f>
        <v>48798.270163633846</v>
      </c>
      <c r="U12" s="41">
        <f>'[1]LT SI PHEV A'!$AY63+1000*'Base vehicle costs'!$H12</f>
        <v>44035.207485332328</v>
      </c>
      <c r="V12" s="41">
        <f>'[1]LT SI PHEV B'!$AY63+1000*'Base vehicle costs'!$H12</f>
        <v>52646.279879264141</v>
      </c>
      <c r="W12" s="42">
        <f>'[1]LT FCV'!$AY63+1000*'Base vehicle costs'!$H12</f>
        <v>74891.881867603515</v>
      </c>
      <c r="X12" s="40">
        <f>'Base vehicle costs'!$B$42*(1000*'Base vehicle costs'!$I12)</f>
        <v>77070</v>
      </c>
      <c r="Y12" s="41">
        <f>'Base vehicle costs'!$B$42*('[1]Class 3-6D'!$AY73+1000*'Base vehicle costs'!$I12)</f>
        <v>82464.899999999994</v>
      </c>
      <c r="Z12" s="41">
        <f>'Base vehicle costs'!$B$42*('[1]Class 3-6 NG'!$AY73+1000*'Base vehicle costs'!$I12)</f>
        <v>100730.49</v>
      </c>
      <c r="AA12" s="41">
        <f>'Base vehicle costs'!$B$42*('[1]Class 3-6 EV'!$AY73+1000*'Base vehicle costs'!$I12)</f>
        <v>139265.49</v>
      </c>
      <c r="AB12" s="41">
        <f>'Base vehicle costs'!$B$42*('[1]Class 3-6 FCV'!$AY73+1000*'Base vehicle costs'!$I12)</f>
        <v>121693.53</v>
      </c>
      <c r="AC12" s="42">
        <f>'Base vehicle costs'!$B$42*('[1]Class 3-6 HEV'!$AY73+1000*'Base vehicle costs'!$I12)</f>
        <v>130171.23</v>
      </c>
      <c r="AD12" s="40">
        <f>'Base vehicle costs'!$B$42*(1000*'Base vehicle costs'!$J12)</f>
        <v>192675</v>
      </c>
      <c r="AE12" s="41">
        <f>'Base vehicle costs'!$B$42*('[1]Class 7&amp;8SU NG'!$AY73+1000*'Base vehicle costs'!$J12)</f>
        <v>246045.97500000001</v>
      </c>
      <c r="AF12" s="41">
        <f>'Base vehicle costs'!$B$42*('[1]Class 7&amp;8SU EV'!$AY73+1000*'Base vehicle costs'!$J12)</f>
        <v>348163.72499999998</v>
      </c>
      <c r="AG12" s="41">
        <f>'Base vehicle costs'!$B$42*('[1]Class 7&amp;8SU FCV'!$AY73+1000*'Base vehicle costs'!$J12)</f>
        <v>304233.82500000001</v>
      </c>
      <c r="AH12" s="42">
        <f>'Base vehicle costs'!$B$42*('[1]Class 7&amp;8SU HEV'!$AY73+1000*'Base vehicle costs'!$J12)</f>
        <v>280920.15000000002</v>
      </c>
      <c r="AI12" s="40">
        <f>'Base vehicle costs'!$B$42*('[1]Class 7&amp;8C_Dsl'!$AY73+1000*'Base vehicle costs'!$J12)</f>
        <v>231210</v>
      </c>
      <c r="AJ12" s="41">
        <f>'Base vehicle costs'!$B$42*('[1]Class 7&amp;8C_NG'!$AY73+1000*'Base vehicle costs'!$J12)</f>
        <v>294985.42499999999</v>
      </c>
      <c r="AK12" s="41">
        <f>'Base vehicle costs'!$B$42*('[1]Class 7&amp;8C_EV'!$AY73+1000*'Base vehicle costs'!$J12)</f>
        <v>418104.75</v>
      </c>
      <c r="AL12" s="41">
        <f>'Base vehicle costs'!$B$42*('[1]Class 7&amp;8C_FCV'!$AY73+1000*'Base vehicle costs'!$J12)</f>
        <v>364348.42499999999</v>
      </c>
      <c r="AM12" s="42">
        <f>'Base vehicle costs'!$B$42*('[1]Class 7&amp;8C_HEV'!$AY73+1000*'Base vehicle costs'!$J12)</f>
        <v>280920.15000000002</v>
      </c>
    </row>
    <row r="13" spans="1:39" x14ac:dyDescent="0.3">
      <c r="A13" s="21">
        <v>2024</v>
      </c>
      <c r="B13" s="40">
        <f>1000*'Base vehicle costs'!$G13</f>
        <v>27774.628000000001</v>
      </c>
      <c r="C13" s="41">
        <f>'[1]auto EV A'!$AY64+1000*'Base vehicle costs'!$G13</f>
        <v>38829.877053219869</v>
      </c>
      <c r="D13" s="41">
        <f>'[1]auto EV B'!$AY64+1000*'Base vehicle costs'!$G13</f>
        <v>54371.240407990714</v>
      </c>
      <c r="E13" s="41">
        <f>'[1]auto ETOH'!$AY64+1000*'Base vehicle costs'!$G13</f>
        <v>28834.066082468584</v>
      </c>
      <c r="F13" s="41">
        <f>'[1]auto Dsl'!$AY64+1000*'Base vehicle costs'!$G13</f>
        <v>29552.596375658173</v>
      </c>
      <c r="G13" s="41">
        <f>'[1]auto CNG'!$AY64+1000*'Base vehicle costs'!$G13</f>
        <v>35000.038761513351</v>
      </c>
      <c r="H13" s="41">
        <f>'[1]auto SI HEV Gas'!$AY64+1000*'Base vehicle costs'!$G13</f>
        <v>32100.308571303252</v>
      </c>
      <c r="I13" s="41">
        <f>'[1]auto D HEV'!$AY64+1000*'Base vehicle costs'!$G13</f>
        <v>33112.011488380631</v>
      </c>
      <c r="J13" s="41">
        <f>'[1]auto SI PHEV A'!$AY64+1000*'Base vehicle costs'!$G13</f>
        <v>34385.523523115669</v>
      </c>
      <c r="K13" s="41">
        <f>'[1]auto SI PHEV B'!$AY64+1000*'Base vehicle costs'!$G13</f>
        <v>42907.066945284096</v>
      </c>
      <c r="L13" s="42">
        <f>'[1]auto FCV'!$AY64+1000*'Base vehicle costs'!$G13</f>
        <v>58829.895458637402</v>
      </c>
      <c r="M13" s="40">
        <f>1000*'Base vehicle costs'!$H13</f>
        <v>33612.053</v>
      </c>
      <c r="N13" s="41">
        <f>'[1]LT EV A'!$AY64+1000*'Base vehicle costs'!$H13</f>
        <v>48139.069072202154</v>
      </c>
      <c r="O13" s="41">
        <f>'[1]LT EV B'!$AY64+1000*'Base vehicle costs'!$H13</f>
        <v>60802.865700649214</v>
      </c>
      <c r="P13" s="41">
        <f>'[1]LT ETOH'!$AY64+1000*'Base vehicle costs'!$H13</f>
        <v>39641.960773559811</v>
      </c>
      <c r="Q13" s="41">
        <f>'[1]LT Dsl'!$AY64+1000*'Base vehicle costs'!$H13</f>
        <v>42963.719539222046</v>
      </c>
      <c r="R13" s="41">
        <f>'[1]LT CNG'!$AY64+1000*'Base vehicle costs'!$H13</f>
        <v>47898.290903105262</v>
      </c>
      <c r="S13" s="41">
        <f>'[1]LT SI HEV GAS'!$AY64+1000*'Base vehicle costs'!$H13</f>
        <v>44101.300012029984</v>
      </c>
      <c r="T13" s="41">
        <f>'[1]LT D HEV'!$AY64+1000*'Base vehicle costs'!$H13</f>
        <v>48932.38820185457</v>
      </c>
      <c r="U13" s="41">
        <f>'[1]LT SI PHEV A'!$AY64+1000*'Base vehicle costs'!$H13</f>
        <v>44216.366312543258</v>
      </c>
      <c r="V13" s="41">
        <f>'[1]LT SI PHEV B'!$AY64+1000*'Base vehicle costs'!$H13</f>
        <v>52467.287210551352</v>
      </c>
      <c r="W13" s="42">
        <f>'[1]LT FCV'!$AY64+1000*'Base vehicle costs'!$H13</f>
        <v>74448.629346790491</v>
      </c>
      <c r="X13" s="40">
        <f>'Base vehicle costs'!$B$42*(1000*'Base vehicle costs'!$I13)</f>
        <v>77070</v>
      </c>
      <c r="Y13" s="41">
        <f>'Base vehicle costs'!$B$42*('[1]Class 3-6D'!$AY74+1000*'Base vehicle costs'!$I13)</f>
        <v>82464.899999999994</v>
      </c>
      <c r="Z13" s="41">
        <f>'Base vehicle costs'!$B$42*('[1]Class 3-6 NG'!$AY74+1000*'Base vehicle costs'!$I13)</f>
        <v>100653.42</v>
      </c>
      <c r="AA13" s="41">
        <f>'Base vehicle costs'!$B$42*('[1]Class 3-6 EV'!$AY74+1000*'Base vehicle costs'!$I13)</f>
        <v>136105.62</v>
      </c>
      <c r="AB13" s="41">
        <f>'Base vehicle costs'!$B$42*('[1]Class 3-6 FCV'!$AY74+1000*'Base vehicle costs'!$I13)</f>
        <v>119612.64</v>
      </c>
      <c r="AC13" s="42">
        <f>'Base vehicle costs'!$B$42*('[1]Class 3-6 HEV'!$AY74+1000*'Base vehicle costs'!$I13)</f>
        <v>128090.34</v>
      </c>
      <c r="AD13" s="40">
        <f>'Base vehicle costs'!$B$42*(1000*'Base vehicle costs'!$J13)</f>
        <v>192675</v>
      </c>
      <c r="AE13" s="41">
        <f>'Base vehicle costs'!$B$42*('[1]Class 7&amp;8SU NG'!$AY74+1000*'Base vehicle costs'!$J13)</f>
        <v>243926.55</v>
      </c>
      <c r="AF13" s="41">
        <f>'Base vehicle costs'!$B$42*('[1]Class 7&amp;8SU EV'!$AY74+1000*'Base vehicle costs'!$J13)</f>
        <v>340264.05</v>
      </c>
      <c r="AG13" s="41">
        <f>'Base vehicle costs'!$B$42*('[1]Class 7&amp;8SU FCV'!$AY74+1000*'Base vehicle costs'!$J13)</f>
        <v>299031.59999999998</v>
      </c>
      <c r="AH13" s="42">
        <f>'Base vehicle costs'!$B$42*('[1]Class 7&amp;8SU HEV'!$AY74+1000*'Base vehicle costs'!$J13)</f>
        <v>278222.7</v>
      </c>
      <c r="AI13" s="40">
        <f>'Base vehicle costs'!$B$42*('[1]Class 7&amp;8C_Dsl'!$AY74+1000*'Base vehicle costs'!$J13)</f>
        <v>231210</v>
      </c>
      <c r="AJ13" s="41">
        <f>'Base vehicle costs'!$B$42*('[1]Class 7&amp;8C_NG'!$AY74+1000*'Base vehicle costs'!$J13)</f>
        <v>292480.65000000002</v>
      </c>
      <c r="AK13" s="41">
        <f>'Base vehicle costs'!$B$42*('[1]Class 7&amp;8C_EV'!$AY74+1000*'Base vehicle costs'!$J13)</f>
        <v>408471</v>
      </c>
      <c r="AL13" s="41">
        <f>'Base vehicle costs'!$B$42*('[1]Class 7&amp;8C_FCV'!$AY74+1000*'Base vehicle costs'!$J13)</f>
        <v>357990.14999999997</v>
      </c>
      <c r="AM13" s="42">
        <f>'Base vehicle costs'!$B$42*('[1]Class 7&amp;8C_HEV'!$AY74+1000*'Base vehicle costs'!$J13)</f>
        <v>278222.7</v>
      </c>
    </row>
    <row r="14" spans="1:39" x14ac:dyDescent="0.3">
      <c r="A14" s="21">
        <v>2025</v>
      </c>
      <c r="B14" s="40">
        <f>1000*'Base vehicle costs'!$G14</f>
        <v>28162.135999999999</v>
      </c>
      <c r="C14" s="41">
        <f>'[1]auto EV A'!$AY65+1000*'Base vehicle costs'!$G14</f>
        <v>38807.866955052683</v>
      </c>
      <c r="D14" s="41">
        <f>'[1]auto EV B'!$AY65+1000*'Base vehicle costs'!$G14</f>
        <v>53454.354724254226</v>
      </c>
      <c r="E14" s="41">
        <f>'[1]auto ETOH'!$AY65+1000*'Base vehicle costs'!$G14</f>
        <v>29366.765959702101</v>
      </c>
      <c r="F14" s="41">
        <f>'[1]auto Dsl'!$AY65+1000*'Base vehicle costs'!$G14</f>
        <v>30001.267332630254</v>
      </c>
      <c r="G14" s="41">
        <f>'[1]auto CNG'!$AY65+1000*'Base vehicle costs'!$G14</f>
        <v>35543.251730150987</v>
      </c>
      <c r="H14" s="41">
        <f>'[1]auto SI HEV Gas'!$AY65+1000*'Base vehicle costs'!$G14</f>
        <v>32477.868820684504</v>
      </c>
      <c r="I14" s="41">
        <f>'[1]auto D HEV'!$AY65+1000*'Base vehicle costs'!$G14</f>
        <v>33768.738964495387</v>
      </c>
      <c r="J14" s="41">
        <f>'[1]auto SI PHEV A'!$AY65+1000*'Base vehicle costs'!$G14</f>
        <v>34977.091316499464</v>
      </c>
      <c r="K14" s="41">
        <f>'[1]auto SI PHEV B'!$AY65+1000*'Base vehicle costs'!$G14</f>
        <v>42903.296442367551</v>
      </c>
      <c r="L14" s="42">
        <f>'[1]auto FCV'!$AY65+1000*'Base vehicle costs'!$G14</f>
        <v>58080.148382116808</v>
      </c>
      <c r="M14" s="40">
        <f>1000*'Base vehicle costs'!$H14</f>
        <v>33961.43</v>
      </c>
      <c r="N14" s="41">
        <f>'[1]LT EV A'!$AY65+1000*'Base vehicle costs'!$H14</f>
        <v>47978.016567648505</v>
      </c>
      <c r="O14" s="41">
        <f>'[1]LT EV B'!$AY65+1000*'Base vehicle costs'!$H14</f>
        <v>60187.224186783751</v>
      </c>
      <c r="P14" s="41">
        <f>'[1]LT ETOH'!$AY65+1000*'Base vehicle costs'!$H14</f>
        <v>40115.184505078534</v>
      </c>
      <c r="Q14" s="41">
        <f>'[1]LT Dsl'!$AY65+1000*'Base vehicle costs'!$H14</f>
        <v>43388.836426921211</v>
      </c>
      <c r="R14" s="41">
        <f>'[1]LT CNG'!$AY65+1000*'Base vehicle costs'!$H14</f>
        <v>48367.645365729928</v>
      </c>
      <c r="S14" s="41">
        <f>'[1]LT SI HEV GAS'!$AY65+1000*'Base vehicle costs'!$H14</f>
        <v>44423.636927139145</v>
      </c>
      <c r="T14" s="41">
        <f>'[1]LT D HEV'!$AY65+1000*'Base vehicle costs'!$H14</f>
        <v>49073.968240075294</v>
      </c>
      <c r="U14" s="41">
        <f>'[1]LT SI PHEV A'!$AY65+1000*'Base vehicle costs'!$H14</f>
        <v>44404.987139754201</v>
      </c>
      <c r="V14" s="41">
        <f>'[1]LT SI PHEV B'!$AY65+1000*'Base vehicle costs'!$H14</f>
        <v>52295.756541838578</v>
      </c>
      <c r="W14" s="42">
        <f>'[1]LT FCV'!$AY65+1000*'Base vehicle costs'!$H14</f>
        <v>74012.838825977466</v>
      </c>
      <c r="X14" s="40">
        <f>'Base vehicle costs'!$B$42*(1000*'Base vehicle costs'!$I14)</f>
        <v>77070</v>
      </c>
      <c r="Y14" s="41">
        <f>'Base vehicle costs'!$B$42*('[1]Class 3-6D'!$AY75+1000*'Base vehicle costs'!$I14)</f>
        <v>82464.899999999994</v>
      </c>
      <c r="Z14" s="41">
        <f>'Base vehicle costs'!$B$42*('[1]Class 3-6 NG'!$AY75+1000*'Base vehicle costs'!$I14)</f>
        <v>100576.34999999999</v>
      </c>
      <c r="AA14" s="41">
        <f>'Base vehicle costs'!$B$42*('[1]Class 3-6 EV'!$AY75+1000*'Base vehicle costs'!$I14)</f>
        <v>132945.75</v>
      </c>
      <c r="AB14" s="41">
        <f>'Base vehicle costs'!$B$42*('[1]Class 3-6 FCV'!$AY75+1000*'Base vehicle costs'!$I14)</f>
        <v>117531.75</v>
      </c>
      <c r="AC14" s="42">
        <f>'Base vehicle costs'!$B$42*('[1]Class 3-6 HEV'!$AY75+1000*'Base vehicle costs'!$I14)</f>
        <v>126009.45</v>
      </c>
      <c r="AD14" s="40">
        <f>'Base vehicle costs'!$B$42*(1000*'Base vehicle costs'!$J14)</f>
        <v>192675</v>
      </c>
      <c r="AE14" s="41">
        <f>'Base vehicle costs'!$B$42*('[1]Class 7&amp;8SU NG'!$AY75+1000*'Base vehicle costs'!$J14)</f>
        <v>241807.125</v>
      </c>
      <c r="AF14" s="41">
        <f>'Base vehicle costs'!$B$42*('[1]Class 7&amp;8SU EV'!$AY75+1000*'Base vehicle costs'!$J14)</f>
        <v>332364.375</v>
      </c>
      <c r="AG14" s="41">
        <f>'Base vehicle costs'!$B$42*('[1]Class 7&amp;8SU FCV'!$AY75+1000*'Base vehicle costs'!$J14)</f>
        <v>293829.375</v>
      </c>
      <c r="AH14" s="42">
        <f>'Base vehicle costs'!$B$42*('[1]Class 7&amp;8SU HEV'!$AY75+1000*'Base vehicle costs'!$J14)</f>
        <v>275525.25</v>
      </c>
      <c r="AI14" s="40">
        <f>'Base vehicle costs'!$B$42*('[1]Class 7&amp;8C_Dsl'!$AY75+1000*'Base vehicle costs'!$J14)</f>
        <v>231210</v>
      </c>
      <c r="AJ14" s="41">
        <f>'Base vehicle costs'!$B$42*('[1]Class 7&amp;8C_NG'!$AY75+1000*'Base vehicle costs'!$J14)</f>
        <v>289975.875</v>
      </c>
      <c r="AK14" s="41">
        <f>'Base vehicle costs'!$B$42*('[1]Class 7&amp;8C_EV'!$AY75+1000*'Base vehicle costs'!$J14)</f>
        <v>398837.25</v>
      </c>
      <c r="AL14" s="41">
        <f>'Base vehicle costs'!$B$42*('[1]Class 7&amp;8C_FCV'!$AY75+1000*'Base vehicle costs'!$J14)</f>
        <v>351631.875</v>
      </c>
      <c r="AM14" s="42">
        <f>'Base vehicle costs'!$B$42*('[1]Class 7&amp;8C_HEV'!$AY75+1000*'Base vehicle costs'!$J14)</f>
        <v>275525.25</v>
      </c>
    </row>
    <row r="15" spans="1:39" x14ac:dyDescent="0.3">
      <c r="A15" s="21">
        <v>2026</v>
      </c>
      <c r="B15" s="40">
        <f>1000*'Base vehicle costs'!$G15</f>
        <v>28194.017</v>
      </c>
      <c r="C15" s="41">
        <f>'[1]auto EV A'!$AY66+1000*'Base vehicle costs'!$G15</f>
        <v>38430.229856885511</v>
      </c>
      <c r="D15" s="41">
        <f>'[1]auto EV B'!$AY66+1000*'Base vehicle costs'!$G15</f>
        <v>52181.842040517746</v>
      </c>
      <c r="E15" s="41">
        <f>'[1]auto ETOH'!$AY66+1000*'Base vehicle costs'!$G15</f>
        <v>29543.838836935622</v>
      </c>
      <c r="F15" s="41">
        <f>'[1]auto Dsl'!$AY66+1000*'Base vehicle costs'!$G15</f>
        <v>30094.311289602338</v>
      </c>
      <c r="G15" s="41">
        <f>'[1]auto CNG'!$AY66+1000*'Base vehicle costs'!$G15</f>
        <v>35730.837698788629</v>
      </c>
      <c r="H15" s="41">
        <f>'[1]auto SI HEV Gas'!$AY66+1000*'Base vehicle costs'!$G15</f>
        <v>32499.802070065758</v>
      </c>
      <c r="I15" s="41">
        <f>'[1]auto D HEV'!$AY66+1000*'Base vehicle costs'!$G15</f>
        <v>34069.839440610143</v>
      </c>
      <c r="J15" s="41">
        <f>'[1]auto SI PHEV A'!$AY66+1000*'Base vehicle costs'!$G15</f>
        <v>35213.03210988325</v>
      </c>
      <c r="K15" s="41">
        <f>'[1]auto SI PHEV B'!$AY66+1000*'Base vehicle costs'!$G15</f>
        <v>42543.898939451014</v>
      </c>
      <c r="L15" s="42">
        <f>'[1]auto FCV'!$AY66+1000*'Base vehicle costs'!$G15</f>
        <v>56974.774305596206</v>
      </c>
      <c r="M15" s="40">
        <f>1000*'Base vehicle costs'!$H15</f>
        <v>33975.914000000004</v>
      </c>
      <c r="N15" s="41">
        <f>'[1]LT EV A'!$AY66+1000*'Base vehicle costs'!$H15</f>
        <v>47482.071063094852</v>
      </c>
      <c r="O15" s="41">
        <f>'[1]LT EV B'!$AY66+1000*'Base vehicle costs'!$H15</f>
        <v>59236.689672918292</v>
      </c>
      <c r="P15" s="41">
        <f>'[1]LT ETOH'!$AY66+1000*'Base vehicle costs'!$H15</f>
        <v>40253.515236597268</v>
      </c>
      <c r="Q15" s="41">
        <f>'[1]LT Dsl'!$AY66+1000*'Base vehicle costs'!$H15</f>
        <v>43479.060314620372</v>
      </c>
      <c r="R15" s="41">
        <f>'[1]LT CNG'!$AY66+1000*'Base vehicle costs'!$H15</f>
        <v>48502.10682835459</v>
      </c>
      <c r="S15" s="41">
        <f>'[1]LT SI HEV GAS'!$AY66+1000*'Base vehicle costs'!$H15</f>
        <v>44411.08084224831</v>
      </c>
      <c r="T15" s="41">
        <f>'[1]LT D HEV'!$AY66+1000*'Base vehicle costs'!$H15</f>
        <v>48880.655278296021</v>
      </c>
      <c r="U15" s="41">
        <f>'[1]LT SI PHEV A'!$AY66+1000*'Base vehicle costs'!$H15</f>
        <v>44258.714966965141</v>
      </c>
      <c r="V15" s="41">
        <f>'[1]LT SI PHEV B'!$AY66+1000*'Base vehicle costs'!$H15</f>
        <v>51789.332873125801</v>
      </c>
      <c r="W15" s="42">
        <f>'[1]LT FCV'!$AY66+1000*'Base vehicle costs'!$H15</f>
        <v>73242.155305164459</v>
      </c>
      <c r="X15" s="40">
        <f>'Base vehicle costs'!$B$42*(1000*'Base vehicle costs'!$I15)</f>
        <v>77070</v>
      </c>
      <c r="Y15" s="41">
        <f>'Base vehicle costs'!$B$42*('[1]Class 3-6D'!$AY76+1000*'Base vehicle costs'!$I15)</f>
        <v>82464.899999999994</v>
      </c>
      <c r="Z15" s="41">
        <f>'Base vehicle costs'!$B$42*('[1]Class 3-6 NG'!$AY76+1000*'Base vehicle costs'!$I15)</f>
        <v>100499.28</v>
      </c>
      <c r="AA15" s="41">
        <f>'Base vehicle costs'!$B$42*('[1]Class 3-6 EV'!$AY76+1000*'Base vehicle costs'!$I15)</f>
        <v>129785.88</v>
      </c>
      <c r="AB15" s="41">
        <f>'Base vehicle costs'!$B$42*('[1]Class 3-6 FCV'!$AY76+1000*'Base vehicle costs'!$I15)</f>
        <v>115450.86</v>
      </c>
      <c r="AC15" s="42">
        <f>'Base vehicle costs'!$B$42*('[1]Class 3-6 HEV'!$AY76+1000*'Base vehicle costs'!$I15)</f>
        <v>123928.56</v>
      </c>
      <c r="AD15" s="40">
        <f>'Base vehicle costs'!$B$42*(1000*'Base vehicle costs'!$J15)</f>
        <v>192675</v>
      </c>
      <c r="AE15" s="41">
        <f>'Base vehicle costs'!$B$42*('[1]Class 7&amp;8SU NG'!$AY76+1000*'Base vehicle costs'!$J15)</f>
        <v>239687.69999999998</v>
      </c>
      <c r="AF15" s="41">
        <f>'Base vehicle costs'!$B$42*('[1]Class 7&amp;8SU EV'!$AY76+1000*'Base vehicle costs'!$J15)</f>
        <v>324464.7</v>
      </c>
      <c r="AG15" s="41">
        <f>'Base vehicle costs'!$B$42*('[1]Class 7&amp;8SU FCV'!$AY76+1000*'Base vehicle costs'!$J15)</f>
        <v>288627.15000000002</v>
      </c>
      <c r="AH15" s="42">
        <f>'Base vehicle costs'!$B$42*('[1]Class 7&amp;8SU HEV'!$AY76+1000*'Base vehicle costs'!$J15)</f>
        <v>272827.8</v>
      </c>
      <c r="AI15" s="40">
        <f>'Base vehicle costs'!$B$42*('[1]Class 7&amp;8C_Dsl'!$AY76+1000*'Base vehicle costs'!$J15)</f>
        <v>231210</v>
      </c>
      <c r="AJ15" s="41">
        <f>'Base vehicle costs'!$B$42*('[1]Class 7&amp;8C_NG'!$AY76+1000*'Base vehicle costs'!$J15)</f>
        <v>287471.09999999998</v>
      </c>
      <c r="AK15" s="41">
        <f>'Base vehicle costs'!$B$42*('[1]Class 7&amp;8C_EV'!$AY76+1000*'Base vehicle costs'!$J15)</f>
        <v>389203.5</v>
      </c>
      <c r="AL15" s="41">
        <f>'Base vehicle costs'!$B$42*('[1]Class 7&amp;8C_FCV'!$AY76+1000*'Base vehicle costs'!$J15)</f>
        <v>345273.59999999998</v>
      </c>
      <c r="AM15" s="42">
        <f>'Base vehicle costs'!$B$42*('[1]Class 7&amp;8C_HEV'!$AY76+1000*'Base vehicle costs'!$J15)</f>
        <v>272827.8</v>
      </c>
    </row>
    <row r="16" spans="1:39" x14ac:dyDescent="0.3">
      <c r="A16" s="21">
        <v>2027</v>
      </c>
      <c r="B16" s="40">
        <f>1000*'Base vehicle costs'!$G16</f>
        <v>28221.148000000001</v>
      </c>
      <c r="C16" s="41">
        <f>'[1]auto EV A'!$AY67+1000*'Base vehicle costs'!$G16</f>
        <v>38047.842758718332</v>
      </c>
      <c r="D16" s="41">
        <f>'[1]auto EV B'!$AY67+1000*'Base vehicle costs'!$G16</f>
        <v>50904.579356781258</v>
      </c>
      <c r="E16" s="41">
        <f>'[1]auto ETOH'!$AY67+1000*'Base vehicle costs'!$G16</f>
        <v>29716.161714169142</v>
      </c>
      <c r="F16" s="41">
        <f>'[1]auto Dsl'!$AY67+1000*'Base vehicle costs'!$G16</f>
        <v>30182.605246574418</v>
      </c>
      <c r="G16" s="41">
        <f>'[1]auto CNG'!$AY67+1000*'Base vehicle costs'!$G16</f>
        <v>35913.673667426265</v>
      </c>
      <c r="H16" s="41">
        <f>'[1]auto SI HEV Gas'!$AY67+1000*'Base vehicle costs'!$G16</f>
        <v>32516.985319447012</v>
      </c>
      <c r="I16" s="41">
        <f>'[1]auto D HEV'!$AY67+1000*'Base vehicle costs'!$G16</f>
        <v>34366.189916724907</v>
      </c>
      <c r="J16" s="41">
        <f>'[1]auto SI PHEV A'!$AY67+1000*'Base vehicle costs'!$G16</f>
        <v>35444.222903267044</v>
      </c>
      <c r="K16" s="41">
        <f>'[1]auto SI PHEV B'!$AY67+1000*'Base vehicle costs'!$G16</f>
        <v>42179.751436534476</v>
      </c>
      <c r="L16" s="42">
        <f>'[1]auto FCV'!$AY67+1000*'Base vehicle costs'!$G16</f>
        <v>55864.650229075603</v>
      </c>
      <c r="M16" s="40">
        <f>1000*'Base vehicle costs'!$H16</f>
        <v>33990.616000000002</v>
      </c>
      <c r="N16" s="41">
        <f>'[1]LT EV A'!$AY67+1000*'Base vehicle costs'!$H16</f>
        <v>46986.343558541193</v>
      </c>
      <c r="O16" s="41">
        <f>'[1]LT EV B'!$AY67+1000*'Base vehicle costs'!$H16</f>
        <v>58286.373159052819</v>
      </c>
      <c r="P16" s="41">
        <f>'[1]LT ETOH'!$AY67+1000*'Base vehicle costs'!$H16</f>
        <v>40392.063968115988</v>
      </c>
      <c r="Q16" s="41">
        <f>'[1]LT Dsl'!$AY67+1000*'Base vehicle costs'!$H16</f>
        <v>43569.502202319534</v>
      </c>
      <c r="R16" s="41">
        <f>'[1]LT CNG'!$AY67+1000*'Base vehicle costs'!$H16</f>
        <v>48636.786290979246</v>
      </c>
      <c r="S16" s="41">
        <f>'[1]LT SI HEV GAS'!$AY67+1000*'Base vehicle costs'!$H16</f>
        <v>44398.742757357468</v>
      </c>
      <c r="T16" s="41">
        <f>'[1]LT D HEV'!$AY67+1000*'Base vehicle costs'!$H16</f>
        <v>48687.560316516741</v>
      </c>
      <c r="U16" s="41">
        <f>'[1]LT SI PHEV A'!$AY67+1000*'Base vehicle costs'!$H16</f>
        <v>44112.660794176074</v>
      </c>
      <c r="V16" s="41">
        <f>'[1]LT SI PHEV B'!$AY67+1000*'Base vehicle costs'!$H16</f>
        <v>51283.127204413016</v>
      </c>
      <c r="W16" s="42">
        <f>'[1]LT FCV'!$AY67+1000*'Base vehicle costs'!$H16</f>
        <v>72471.689784351445</v>
      </c>
      <c r="X16" s="40">
        <f>'Base vehicle costs'!$B$42*(1000*'Base vehicle costs'!$I16)</f>
        <v>77070</v>
      </c>
      <c r="Y16" s="41">
        <f>'Base vehicle costs'!$B$42*('[1]Class 3-6D'!$AY77+1000*'Base vehicle costs'!$I16)</f>
        <v>82464.899999999994</v>
      </c>
      <c r="Z16" s="41">
        <f>'Base vehicle costs'!$B$42*('[1]Class 3-6 NG'!$AY77+1000*'Base vehicle costs'!$I16)</f>
        <v>100422.20999999999</v>
      </c>
      <c r="AA16" s="41">
        <f>'Base vehicle costs'!$B$42*('[1]Class 3-6 EV'!$AY77+1000*'Base vehicle costs'!$I16)</f>
        <v>126626.01</v>
      </c>
      <c r="AB16" s="41">
        <f>'Base vehicle costs'!$B$42*('[1]Class 3-6 FCV'!$AY77+1000*'Base vehicle costs'!$I16)</f>
        <v>113369.97</v>
      </c>
      <c r="AC16" s="42">
        <f>'Base vehicle costs'!$B$42*('[1]Class 3-6 HEV'!$AY77+1000*'Base vehicle costs'!$I16)</f>
        <v>121847.67</v>
      </c>
      <c r="AD16" s="40">
        <f>'Base vehicle costs'!$B$42*(1000*'Base vehicle costs'!$J16)</f>
        <v>192675</v>
      </c>
      <c r="AE16" s="41">
        <f>'Base vehicle costs'!$B$42*('[1]Class 7&amp;8SU NG'!$AY77+1000*'Base vehicle costs'!$J16)</f>
        <v>237568.27499999999</v>
      </c>
      <c r="AF16" s="41">
        <f>'Base vehicle costs'!$B$42*('[1]Class 7&amp;8SU EV'!$AY77+1000*'Base vehicle costs'!$J16)</f>
        <v>316565.02499999997</v>
      </c>
      <c r="AG16" s="41">
        <f>'Base vehicle costs'!$B$42*('[1]Class 7&amp;8SU FCV'!$AY77+1000*'Base vehicle costs'!$J16)</f>
        <v>283424.92499999999</v>
      </c>
      <c r="AH16" s="42">
        <f>'Base vehicle costs'!$B$42*('[1]Class 7&amp;8SU HEV'!$AY77+1000*'Base vehicle costs'!$J16)</f>
        <v>270130.34999999998</v>
      </c>
      <c r="AI16" s="40">
        <f>'Base vehicle costs'!$B$42*('[1]Class 7&amp;8C_Dsl'!$AY77+1000*'Base vehicle costs'!$J16)</f>
        <v>231210</v>
      </c>
      <c r="AJ16" s="41">
        <f>'Base vehicle costs'!$B$42*('[1]Class 7&amp;8C_NG'!$AY77+1000*'Base vehicle costs'!$J16)</f>
        <v>284966.32500000001</v>
      </c>
      <c r="AK16" s="41">
        <f>'Base vehicle costs'!$B$42*('[1]Class 7&amp;8C_EV'!$AY77+1000*'Base vehicle costs'!$J16)</f>
        <v>379569.75</v>
      </c>
      <c r="AL16" s="41">
        <f>'Base vehicle costs'!$B$42*('[1]Class 7&amp;8C_FCV'!$AY77+1000*'Base vehicle costs'!$J16)</f>
        <v>338915.32500000001</v>
      </c>
      <c r="AM16" s="42">
        <f>'Base vehicle costs'!$B$42*('[1]Class 7&amp;8C_HEV'!$AY77+1000*'Base vehicle costs'!$J16)</f>
        <v>270130.34999999998</v>
      </c>
    </row>
    <row r="17" spans="1:39" x14ac:dyDescent="0.3">
      <c r="A17" s="21">
        <v>2028</v>
      </c>
      <c r="B17" s="40">
        <f>1000*'Base vehicle costs'!$G17</f>
        <v>28242.595999999998</v>
      </c>
      <c r="C17" s="41">
        <f>'[1]auto EV A'!$AY68+1000*'Base vehicle costs'!$G17</f>
        <v>37659.772660551149</v>
      </c>
      <c r="D17" s="41">
        <f>'[1]auto EV B'!$AY68+1000*'Base vehicle costs'!$G17</f>
        <v>49621.633673044766</v>
      </c>
      <c r="E17" s="41">
        <f>'[1]auto ETOH'!$AY68+1000*'Base vehicle costs'!$G17</f>
        <v>29882.801591402658</v>
      </c>
      <c r="F17" s="41">
        <f>'[1]auto Dsl'!$AY68+1000*'Base vehicle costs'!$G17</f>
        <v>30265.216203546497</v>
      </c>
      <c r="G17" s="41">
        <f>'[1]auto CNG'!$AY68+1000*'Base vehicle costs'!$G17</f>
        <v>36090.826636063895</v>
      </c>
      <c r="H17" s="41">
        <f>'[1]auto SI HEV Gas'!$AY68+1000*'Base vehicle costs'!$G17</f>
        <v>32528.485568828262</v>
      </c>
      <c r="I17" s="41">
        <f>'[1]auto D HEV'!$AY68+1000*'Base vehicle costs'!$G17</f>
        <v>34656.857392839658</v>
      </c>
      <c r="J17" s="41">
        <f>'[1]auto SI PHEV A'!$AY68+1000*'Base vehicle costs'!$G17</f>
        <v>35669.730696650833</v>
      </c>
      <c r="K17" s="41">
        <f>'[1]auto SI PHEV B'!$AY68+1000*'Base vehicle costs'!$G17</f>
        <v>41809.920933617934</v>
      </c>
      <c r="L17" s="42">
        <f>'[1]auto FCV'!$AY68+1000*'Base vehicle costs'!$G17</f>
        <v>54748.843152555004</v>
      </c>
      <c r="M17" s="40">
        <f>1000*'Base vehicle costs'!$H17</f>
        <v>34000.79</v>
      </c>
      <c r="N17" s="41">
        <f>'[1]LT EV A'!$AY68+1000*'Base vehicle costs'!$H17</f>
        <v>46486.088053987543</v>
      </c>
      <c r="O17" s="41">
        <f>'[1]LT EV B'!$AY68+1000*'Base vehicle costs'!$H17</f>
        <v>57331.528645187354</v>
      </c>
      <c r="P17" s="41">
        <f>'[1]LT ETOH'!$AY68+1000*'Base vehicle costs'!$H17</f>
        <v>40526.084699634717</v>
      </c>
      <c r="Q17" s="41">
        <f>'[1]LT Dsl'!$AY68+1000*'Base vehicle costs'!$H17</f>
        <v>43655.416090018691</v>
      </c>
      <c r="R17" s="41">
        <f>'[1]LT CNG'!$AY68+1000*'Base vehicle costs'!$H17</f>
        <v>48766.93775360391</v>
      </c>
      <c r="S17" s="41">
        <f>'[1]LT SI HEV GAS'!$AY68+1000*'Base vehicle costs'!$H17</f>
        <v>44381.876672466635</v>
      </c>
      <c r="T17" s="41">
        <f>'[1]LT D HEV'!$AY68+1000*'Base vehicle costs'!$H17</f>
        <v>48489.937354737456</v>
      </c>
      <c r="U17" s="41">
        <f>'[1]LT SI PHEV A'!$AY68+1000*'Base vehicle costs'!$H17</f>
        <v>43962.078621387009</v>
      </c>
      <c r="V17" s="41">
        <f>'[1]LT SI PHEV B'!$AY68+1000*'Base vehicle costs'!$H17</f>
        <v>50772.393535700241</v>
      </c>
      <c r="W17" s="42">
        <f>'[1]LT FCV'!$AY68+1000*'Base vehicle costs'!$H17</f>
        <v>71696.696263538412</v>
      </c>
      <c r="X17" s="40">
        <f>'Base vehicle costs'!$B$42*(1000*'Base vehicle costs'!$I17)</f>
        <v>77070</v>
      </c>
      <c r="Y17" s="41">
        <f>'Base vehicle costs'!$B$42*('[1]Class 3-6D'!$AY78+1000*'Base vehicle costs'!$I17)</f>
        <v>82464.899999999994</v>
      </c>
      <c r="Z17" s="41">
        <f>'Base vehicle costs'!$B$42*('[1]Class 3-6 NG'!$AY78+1000*'Base vehicle costs'!$I17)</f>
        <v>100345.14</v>
      </c>
      <c r="AA17" s="41">
        <f>'Base vehicle costs'!$B$42*('[1]Class 3-6 EV'!$AY78+1000*'Base vehicle costs'!$I17)</f>
        <v>123466.14</v>
      </c>
      <c r="AB17" s="41">
        <f>'Base vehicle costs'!$B$42*('[1]Class 3-6 FCV'!$AY78+1000*'Base vehicle costs'!$I17)</f>
        <v>111289.08</v>
      </c>
      <c r="AC17" s="42">
        <f>'Base vehicle costs'!$B$42*('[1]Class 3-6 HEV'!$AY78+1000*'Base vehicle costs'!$I17)</f>
        <v>119766.78</v>
      </c>
      <c r="AD17" s="40">
        <f>'Base vehicle costs'!$B$42*(1000*'Base vehicle costs'!$J17)</f>
        <v>192675</v>
      </c>
      <c r="AE17" s="41">
        <f>'Base vehicle costs'!$B$42*('[1]Class 7&amp;8SU NG'!$AY78+1000*'Base vehicle costs'!$J17)</f>
        <v>235448.85</v>
      </c>
      <c r="AF17" s="41">
        <f>'Base vehicle costs'!$B$42*('[1]Class 7&amp;8SU EV'!$AY78+1000*'Base vehicle costs'!$J17)</f>
        <v>308665.34999999998</v>
      </c>
      <c r="AG17" s="41">
        <f>'Base vehicle costs'!$B$42*('[1]Class 7&amp;8SU FCV'!$AY78+1000*'Base vehicle costs'!$J17)</f>
        <v>278222.7</v>
      </c>
      <c r="AH17" s="42">
        <f>'Base vehicle costs'!$B$42*('[1]Class 7&amp;8SU HEV'!$AY78+1000*'Base vehicle costs'!$J17)</f>
        <v>267432.90000000002</v>
      </c>
      <c r="AI17" s="40">
        <f>'Base vehicle costs'!$B$42*('[1]Class 7&amp;8C_Dsl'!$AY78+1000*'Base vehicle costs'!$J17)</f>
        <v>231210</v>
      </c>
      <c r="AJ17" s="41">
        <f>'Base vehicle costs'!$B$42*('[1]Class 7&amp;8C_NG'!$AY78+1000*'Base vehicle costs'!$J17)</f>
        <v>282461.55</v>
      </c>
      <c r="AK17" s="41">
        <f>'Base vehicle costs'!$B$42*('[1]Class 7&amp;8C_EV'!$AY78+1000*'Base vehicle costs'!$J17)</f>
        <v>369936</v>
      </c>
      <c r="AL17" s="41">
        <f>'Base vehicle costs'!$B$42*('[1]Class 7&amp;8C_FCV'!$AY78+1000*'Base vehicle costs'!$J17)</f>
        <v>332557.05</v>
      </c>
      <c r="AM17" s="42">
        <f>'Base vehicle costs'!$B$42*('[1]Class 7&amp;8C_HEV'!$AY78+1000*'Base vehicle costs'!$J17)</f>
        <v>267432.90000000002</v>
      </c>
    </row>
    <row r="18" spans="1:39" x14ac:dyDescent="0.3">
      <c r="A18" s="21">
        <v>2029</v>
      </c>
      <c r="B18" s="40">
        <f>1000*'Base vehicle costs'!$G18</f>
        <v>28253.128000000001</v>
      </c>
      <c r="C18" s="41">
        <f>'[1]auto EV A'!$AY69+1000*'Base vehicle costs'!$G18</f>
        <v>37260.786562383975</v>
      </c>
      <c r="D18" s="41">
        <f>'[1]auto EV B'!$AY69+1000*'Base vehicle costs'!$G18</f>
        <v>48327.771989308283</v>
      </c>
      <c r="E18" s="41">
        <f>'[1]auto ETOH'!$AY69+1000*'Base vehicle costs'!$G18</f>
        <v>30038.52546863618</v>
      </c>
      <c r="F18" s="41">
        <f>'[1]auto Dsl'!$AY69+1000*'Base vehicle costs'!$G18</f>
        <v>30336.911160518583</v>
      </c>
      <c r="G18" s="41">
        <f>'[1]auto CNG'!$AY69+1000*'Base vehicle costs'!$G18</f>
        <v>36257.063604701536</v>
      </c>
      <c r="H18" s="41">
        <f>'[1]auto SI HEV Gas'!$AY69+1000*'Base vehicle costs'!$G18</f>
        <v>32529.069818209518</v>
      </c>
      <c r="I18" s="41">
        <f>'[1]auto D HEV'!$AY69+1000*'Base vehicle costs'!$G18</f>
        <v>34936.608868954419</v>
      </c>
      <c r="J18" s="41">
        <f>'[1]auto SI PHEV A'!$AY69+1000*'Base vehicle costs'!$G18</f>
        <v>35884.322490034625</v>
      </c>
      <c r="K18" s="41">
        <f>'[1]auto SI PHEV B'!$AY69+1000*'Base vehicle costs'!$G18</f>
        <v>41429.174430701401</v>
      </c>
      <c r="L18" s="42">
        <f>'[1]auto FCV'!$AY69+1000*'Base vehicle costs'!$G18</f>
        <v>53622.120076034407</v>
      </c>
      <c r="M18" s="40">
        <f>1000*'Base vehicle costs'!$H18</f>
        <v>34006.683000000005</v>
      </c>
      <c r="N18" s="41">
        <f>'[1]LT EV A'!$AY69+1000*'Base vehicle costs'!$H18</f>
        <v>45981.551549433891</v>
      </c>
      <c r="O18" s="41">
        <f>'[1]LT EV B'!$AY69+1000*'Base vehicle costs'!$H18</f>
        <v>56372.403131321887</v>
      </c>
      <c r="P18" s="41">
        <f>'[1]LT ETOH'!$AY69+1000*'Base vehicle costs'!$H18</f>
        <v>40655.824431153444</v>
      </c>
      <c r="Q18" s="41">
        <f>'[1]LT Dsl'!$AY69+1000*'Base vehicle costs'!$H18</f>
        <v>43737.048977717859</v>
      </c>
      <c r="R18" s="41">
        <f>'[1]LT CNG'!$AY69+1000*'Base vehicle costs'!$H18</f>
        <v>48892.808216228572</v>
      </c>
      <c r="S18" s="41">
        <f>'[1]LT SI HEV GAS'!$AY69+1000*'Base vehicle costs'!$H18</f>
        <v>44360.729587575799</v>
      </c>
      <c r="T18" s="41">
        <f>'[1]LT D HEV'!$AY69+1000*'Base vehicle costs'!$H18</f>
        <v>48288.033392958183</v>
      </c>
      <c r="U18" s="41">
        <f>'[1]LT SI PHEV A'!$AY69+1000*'Base vehicle costs'!$H18</f>
        <v>43807.215448597955</v>
      </c>
      <c r="V18" s="41">
        <f>'[1]LT SI PHEV B'!$AY69+1000*'Base vehicle costs'!$H18</f>
        <v>50257.378866987463</v>
      </c>
      <c r="W18" s="42">
        <f>'[1]LT FCV'!$AY69+1000*'Base vehicle costs'!$H18</f>
        <v>70917.421742725404</v>
      </c>
      <c r="X18" s="40">
        <f>'Base vehicle costs'!$B$42*(1000*'Base vehicle costs'!$I18)</f>
        <v>77070</v>
      </c>
      <c r="Y18" s="41">
        <f>'Base vehicle costs'!$B$42*('[1]Class 3-6D'!$AY79+1000*'Base vehicle costs'!$I18)</f>
        <v>82464.899999999994</v>
      </c>
      <c r="Z18" s="41">
        <f>'Base vehicle costs'!$B$42*('[1]Class 3-6 NG'!$AY79+1000*'Base vehicle costs'!$I18)</f>
        <v>100268.06999999999</v>
      </c>
      <c r="AA18" s="41">
        <f>'Base vehicle costs'!$B$42*('[1]Class 3-6 EV'!$AY79+1000*'Base vehicle costs'!$I18)</f>
        <v>120306.27</v>
      </c>
      <c r="AB18" s="41">
        <f>'Base vehicle costs'!$B$42*('[1]Class 3-6 FCV'!$AY79+1000*'Base vehicle costs'!$I18)</f>
        <v>109208.19</v>
      </c>
      <c r="AC18" s="42">
        <f>'Base vehicle costs'!$B$42*('[1]Class 3-6 HEV'!$AY79+1000*'Base vehicle costs'!$I18)</f>
        <v>117685.89</v>
      </c>
      <c r="AD18" s="40">
        <f>'Base vehicle costs'!$B$42*(1000*'Base vehicle costs'!$J18)</f>
        <v>192675</v>
      </c>
      <c r="AE18" s="41">
        <f>'Base vehicle costs'!$B$42*('[1]Class 7&amp;8SU NG'!$AY79+1000*'Base vehicle costs'!$J18)</f>
        <v>233329.42499999999</v>
      </c>
      <c r="AF18" s="41">
        <f>'Base vehicle costs'!$B$42*('[1]Class 7&amp;8SU EV'!$AY79+1000*'Base vehicle costs'!$J18)</f>
        <v>300765.67499999999</v>
      </c>
      <c r="AG18" s="41">
        <f>'Base vehicle costs'!$B$42*('[1]Class 7&amp;8SU FCV'!$AY79+1000*'Base vehicle costs'!$J18)</f>
        <v>273020.47499999998</v>
      </c>
      <c r="AH18" s="42">
        <f>'Base vehicle costs'!$B$42*('[1]Class 7&amp;8SU HEV'!$AY79+1000*'Base vehicle costs'!$J18)</f>
        <v>264735.45</v>
      </c>
      <c r="AI18" s="40">
        <f>'Base vehicle costs'!$B$42*('[1]Class 7&amp;8C_Dsl'!$AY79+1000*'Base vehicle costs'!$J18)</f>
        <v>231210</v>
      </c>
      <c r="AJ18" s="41">
        <f>'Base vehicle costs'!$B$42*('[1]Class 7&amp;8C_NG'!$AY79+1000*'Base vehicle costs'!$J18)</f>
        <v>279956.77500000002</v>
      </c>
      <c r="AK18" s="41">
        <f>'Base vehicle costs'!$B$42*('[1]Class 7&amp;8C_EV'!$AY79+1000*'Base vehicle costs'!$J18)</f>
        <v>360302.25</v>
      </c>
      <c r="AL18" s="41">
        <f>'Base vehicle costs'!$B$42*('[1]Class 7&amp;8C_FCV'!$AY79+1000*'Base vehicle costs'!$J18)</f>
        <v>326198.77499999997</v>
      </c>
      <c r="AM18" s="42">
        <f>'Base vehicle costs'!$B$42*('[1]Class 7&amp;8C_HEV'!$AY79+1000*'Base vehicle costs'!$J18)</f>
        <v>264735.45</v>
      </c>
    </row>
    <row r="19" spans="1:39" x14ac:dyDescent="0.3">
      <c r="A19" s="21">
        <v>2030</v>
      </c>
      <c r="B19" s="40">
        <f>1000*'Base vehicle costs'!$G19</f>
        <v>28258.777999999998</v>
      </c>
      <c r="C19" s="41">
        <f>'[1]auto EV A'!$AY70+1000*'Base vehicle costs'!$G19</f>
        <v>36856.918464216797</v>
      </c>
      <c r="D19" s="41">
        <f>'[1]auto EV B'!$AY70+1000*'Base vehicle costs'!$G19</f>
        <v>47029.028305571803</v>
      </c>
      <c r="E19" s="41">
        <f>'[1]auto ETOH'!$AY70+1000*'Base vehicle costs'!$G19</f>
        <v>30189.367345869698</v>
      </c>
      <c r="F19" s="41">
        <f>'[1]auto Dsl'!$AY70+1000*'Base vehicle costs'!$G19</f>
        <v>30403.724117490663</v>
      </c>
      <c r="G19" s="41">
        <f>'[1]auto CNG'!$AY70+1000*'Base vehicle costs'!$G19</f>
        <v>36418.418573339179</v>
      </c>
      <c r="H19" s="41">
        <f>'[1]auto SI HEV Gas'!$AY70+1000*'Base vehicle costs'!$G19</f>
        <v>32524.772067590773</v>
      </c>
      <c r="I19" s="41">
        <f>'[1]auto D HEV'!$AY70+1000*'Base vehicle costs'!$G19</f>
        <v>35211.478345069176</v>
      </c>
      <c r="J19" s="41">
        <f>'[1]auto SI PHEV A'!$AY70+1000*'Base vehicle costs'!$G19</f>
        <v>36094.032283418412</v>
      </c>
      <c r="K19" s="41">
        <f>'[1]auto SI PHEV B'!$AY70+1000*'Base vehicle costs'!$G19</f>
        <v>41043.545927784849</v>
      </c>
      <c r="L19" s="42">
        <f>'[1]auto FCV'!$AY70+1000*'Base vehicle costs'!$G19</f>
        <v>52490.514999513813</v>
      </c>
      <c r="M19" s="40">
        <f>1000*'Base vehicle costs'!$H19</f>
        <v>34011.784</v>
      </c>
      <c r="N19" s="41">
        <f>'[1]LT EV A'!$AY70+1000*'Base vehicle costs'!$H19</f>
        <v>45476.223044880229</v>
      </c>
      <c r="O19" s="41">
        <f>'[1]LT EV B'!$AY70+1000*'Base vehicle costs'!$H19</f>
        <v>55412.485617456434</v>
      </c>
      <c r="P19" s="41">
        <f>'[1]LT ETOH'!$AY70+1000*'Base vehicle costs'!$H19</f>
        <v>40784.772162672161</v>
      </c>
      <c r="Q19" s="41">
        <f>'[1]LT Dsl'!$AY70+1000*'Base vehicle costs'!$H19</f>
        <v>43817.889865417004</v>
      </c>
      <c r="R19" s="41">
        <f>'[1]LT CNG'!$AY70+1000*'Base vehicle costs'!$H19</f>
        <v>49017.886678853232</v>
      </c>
      <c r="S19" s="41">
        <f>'[1]LT SI HEV GAS'!$AY70+1000*'Base vehicle costs'!$H19</f>
        <v>44338.790502684955</v>
      </c>
      <c r="T19" s="41">
        <f>'[1]LT D HEV'!$AY70+1000*'Base vehicle costs'!$H19</f>
        <v>48085.337431178894</v>
      </c>
      <c r="U19" s="41">
        <f>'[1]LT SI PHEV A'!$AY70+1000*'Base vehicle costs'!$H19</f>
        <v>43651.560275808886</v>
      </c>
      <c r="V19" s="41">
        <f>'[1]LT SI PHEV B'!$AY70+1000*'Base vehicle costs'!$H19</f>
        <v>49741.572198274676</v>
      </c>
      <c r="W19" s="42">
        <f>'[1]LT FCV'!$AY70+1000*'Base vehicle costs'!$H19</f>
        <v>70137.355221912396</v>
      </c>
      <c r="X19" s="40">
        <f>'Base vehicle costs'!$B$42*(1000*'Base vehicle costs'!$I19)</f>
        <v>77070</v>
      </c>
      <c r="Y19" s="41">
        <f>'Base vehicle costs'!$B$42*('[1]Class 3-6D'!$AY80+1000*'Base vehicle costs'!$I19)</f>
        <v>82464.899999999994</v>
      </c>
      <c r="Z19" s="41">
        <f>'Base vehicle costs'!$B$42*('[1]Class 3-6 NG'!$AY80+1000*'Base vehicle costs'!$I19)</f>
        <v>100191</v>
      </c>
      <c r="AA19" s="41">
        <f>'Base vehicle costs'!$B$42*('[1]Class 3-6 EV'!$AY80+1000*'Base vehicle costs'!$I19)</f>
        <v>117146.4</v>
      </c>
      <c r="AB19" s="41">
        <f>'Base vehicle costs'!$B$42*('[1]Class 3-6 FCV'!$AY80+1000*'Base vehicle costs'!$I19)</f>
        <v>107127.3</v>
      </c>
      <c r="AC19" s="42">
        <f>'Base vehicle costs'!$B$42*('[1]Class 3-6 HEV'!$AY80+1000*'Base vehicle costs'!$I19)</f>
        <v>115605</v>
      </c>
      <c r="AD19" s="40">
        <f>'Base vehicle costs'!$B$42*(1000*'Base vehicle costs'!$J19)</f>
        <v>192675</v>
      </c>
      <c r="AE19" s="41">
        <f>'Base vehicle costs'!$B$42*('[1]Class 7&amp;8SU NG'!$AY80+1000*'Base vehicle costs'!$J19)</f>
        <v>231210</v>
      </c>
      <c r="AF19" s="41">
        <f>'Base vehicle costs'!$B$42*('[1]Class 7&amp;8SU EV'!$AY80+1000*'Base vehicle costs'!$J19)</f>
        <v>292866</v>
      </c>
      <c r="AG19" s="41">
        <f>'Base vehicle costs'!$B$42*('[1]Class 7&amp;8SU FCV'!$AY80+1000*'Base vehicle costs'!$J19)</f>
        <v>267818.25</v>
      </c>
      <c r="AH19" s="42">
        <f>'Base vehicle costs'!$B$42*('[1]Class 7&amp;8SU HEV'!$AY80+1000*'Base vehicle costs'!$J19)</f>
        <v>262038</v>
      </c>
      <c r="AI19" s="40">
        <f>'Base vehicle costs'!$B$42*('[1]Class 7&amp;8C_Dsl'!$AY80+1000*'Base vehicle costs'!$J19)</f>
        <v>231210</v>
      </c>
      <c r="AJ19" s="41">
        <f>'Base vehicle costs'!$B$42*('[1]Class 7&amp;8C_NG'!$AY80+1000*'Base vehicle costs'!$J19)</f>
        <v>277452</v>
      </c>
      <c r="AK19" s="41">
        <f>'Base vehicle costs'!$B$42*('[1]Class 7&amp;8C_EV'!$AY80+1000*'Base vehicle costs'!$J19)</f>
        <v>350668.5</v>
      </c>
      <c r="AL19" s="41">
        <f>'Base vehicle costs'!$B$42*('[1]Class 7&amp;8C_FCV'!$AY80+1000*'Base vehicle costs'!$J19)</f>
        <v>319840.5</v>
      </c>
      <c r="AM19" s="42">
        <f>'Base vehicle costs'!$B$42*('[1]Class 7&amp;8C_HEV'!$AY80+1000*'Base vehicle costs'!$J19)</f>
        <v>262038</v>
      </c>
    </row>
    <row r="20" spans="1:39" x14ac:dyDescent="0.3">
      <c r="A20" s="21">
        <v>2031</v>
      </c>
      <c r="B20" s="40">
        <f>1000*'Base vehicle costs'!$G20</f>
        <v>28270.287</v>
      </c>
      <c r="C20" s="41">
        <f>'[1]auto EV A'!$AY71+1000*'Base vehicle costs'!$G20</f>
        <v>36815.659709855528</v>
      </c>
      <c r="D20" s="41">
        <f>'[1]auto EV B'!$AY71+1000*'Base vehicle costs'!$G20</f>
        <v>46945.752354420416</v>
      </c>
      <c r="E20" s="41">
        <f>'[1]auto ETOH'!$AY71+1000*'Base vehicle costs'!$G20</f>
        <v>30202.484985815234</v>
      </c>
      <c r="F20" s="41">
        <f>'[1]auto Dsl'!$AY71+1000*'Base vehicle costs'!$G20</f>
        <v>30417.406683414294</v>
      </c>
      <c r="G20" s="41">
        <f>'[1]auto CNG'!$AY71+1000*'Base vehicle costs'!$G20</f>
        <v>36432.17039512725</v>
      </c>
      <c r="H20" s="41">
        <f>'[1]auto SI HEV Gas'!$AY71+1000*'Base vehicle costs'!$G20</f>
        <v>32518.824492529471</v>
      </c>
      <c r="I20" s="41">
        <f>'[1]auto D HEV'!$AY71+1000*'Base vehicle costs'!$G20</f>
        <v>35200.223814939018</v>
      </c>
      <c r="J20" s="41">
        <f>'[1]auto SI PHEV A'!$AY71+1000*'Base vehicle costs'!$G20</f>
        <v>36068.283715904588</v>
      </c>
      <c r="K20" s="41">
        <f>'[1]auto SI PHEV B'!$AY71+1000*'Base vehicle costs'!$G20</f>
        <v>40986.486004934632</v>
      </c>
      <c r="L20" s="42">
        <f>'[1]auto FCV'!$AY71+1000*'Base vehicle costs'!$G20</f>
        <v>51852.79733539524</v>
      </c>
      <c r="M20" s="40">
        <f>1000*'Base vehicle costs'!$H20</f>
        <v>34016.368999999999</v>
      </c>
      <c r="N20" s="41">
        <f>'[1]LT EV A'!$AY71+1000*'Base vehicle costs'!$H20</f>
        <v>45428.242510098898</v>
      </c>
      <c r="O20" s="41">
        <f>'[1]LT EV B'!$AY71+1000*'Base vehicle costs'!$H20</f>
        <v>55318.255724652008</v>
      </c>
      <c r="P20" s="41">
        <f>'[1]LT ETOH'!$AY71+1000*'Base vehicle costs'!$H20</f>
        <v>40793.404432633237</v>
      </c>
      <c r="Q20" s="41">
        <f>'[1]LT Dsl'!$AY71+1000*'Base vehicle costs'!$H20</f>
        <v>43830.564408103812</v>
      </c>
      <c r="R20" s="41">
        <f>'[1]LT CNG'!$AY71+1000*'Base vehicle costs'!$H20</f>
        <v>49026.489136128643</v>
      </c>
      <c r="S20" s="41">
        <f>'[1]LT SI HEV GAS'!$AY71+1000*'Base vehicle costs'!$H20</f>
        <v>44325.043884222694</v>
      </c>
      <c r="T20" s="41">
        <f>'[1]LT D HEV'!$AY71+1000*'Base vehicle costs'!$H20</f>
        <v>48072.119977717055</v>
      </c>
      <c r="U20" s="41">
        <f>'[1]LT SI PHEV A'!$AY71+1000*'Base vehicle costs'!$H20</f>
        <v>43621.101464296429</v>
      </c>
      <c r="V20" s="41">
        <f>'[1]LT SI PHEV B'!$AY71+1000*'Base vehicle costs'!$H20</f>
        <v>49675.826469636129</v>
      </c>
      <c r="W20" s="42">
        <f>'[1]LT FCV'!$AY71+1000*'Base vehicle costs'!$H20</f>
        <v>69309.383396353194</v>
      </c>
      <c r="X20" s="40">
        <f>'Base vehicle costs'!$B$42*(1000*'Base vehicle costs'!$I20)</f>
        <v>77070</v>
      </c>
      <c r="Y20" s="41">
        <f>'Base vehicle costs'!$B$42*('[1]Class 3-6D'!$AY81+1000*'Base vehicle costs'!$I20)</f>
        <v>82464.899999999994</v>
      </c>
      <c r="Z20" s="41">
        <f>'Base vehicle costs'!$B$42*('[1]Class 3-6 NG'!$AY81+1000*'Base vehicle costs'!$I20)</f>
        <v>99882.72</v>
      </c>
      <c r="AA20" s="41">
        <f>'Base vehicle costs'!$B$42*('[1]Class 3-6 EV'!$AY81+1000*'Base vehicle costs'!$I20)</f>
        <v>117146.4</v>
      </c>
      <c r="AB20" s="41">
        <f>'Base vehicle costs'!$B$42*('[1]Class 3-6 FCV'!$AY81+1000*'Base vehicle costs'!$I20)</f>
        <v>107127.3</v>
      </c>
      <c r="AC20" s="42">
        <f>'Base vehicle costs'!$B$42*('[1]Class 3-6 HEV'!$AY81+1000*'Base vehicle costs'!$I20)</f>
        <v>114757.23</v>
      </c>
      <c r="AD20" s="40">
        <f>'Base vehicle costs'!$B$42*(1000*'Base vehicle costs'!$J20)</f>
        <v>192675</v>
      </c>
      <c r="AE20" s="41">
        <f>'Base vehicle costs'!$B$42*('[1]Class 7&amp;8SU NG'!$AY81+1000*'Base vehicle costs'!$J20)</f>
        <v>229861.27499999999</v>
      </c>
      <c r="AF20" s="41">
        <f>'Base vehicle costs'!$B$42*('[1]Class 7&amp;8SU EV'!$AY81+1000*'Base vehicle costs'!$J20)</f>
        <v>292866</v>
      </c>
      <c r="AG20" s="41">
        <f>'Base vehicle costs'!$B$42*('[1]Class 7&amp;8SU FCV'!$AY81+1000*'Base vehicle costs'!$J20)</f>
        <v>267818.25</v>
      </c>
      <c r="AH20" s="42">
        <f>'Base vehicle costs'!$B$42*('[1]Class 7&amp;8SU HEV'!$AY81+1000*'Base vehicle costs'!$J20)</f>
        <v>260881.94999999998</v>
      </c>
      <c r="AI20" s="40">
        <f>'Base vehicle costs'!$B$42*('[1]Class 7&amp;8C_Dsl'!$AY81+1000*'Base vehicle costs'!$J20)</f>
        <v>231210</v>
      </c>
      <c r="AJ20" s="41">
        <f>'Base vehicle costs'!$B$42*('[1]Class 7&amp;8C_NG'!$AY81+1000*'Base vehicle costs'!$J20)</f>
        <v>275717.92499999999</v>
      </c>
      <c r="AK20" s="41">
        <f>'Base vehicle costs'!$B$42*('[1]Class 7&amp;8C_EV'!$AY81+1000*'Base vehicle costs'!$J20)</f>
        <v>350668.5</v>
      </c>
      <c r="AL20" s="41">
        <f>'Base vehicle costs'!$B$42*('[1]Class 7&amp;8C_FCV'!$AY81+1000*'Base vehicle costs'!$J20)</f>
        <v>319840.5</v>
      </c>
      <c r="AM20" s="42">
        <f>'Base vehicle costs'!$B$42*('[1]Class 7&amp;8C_HEV'!$AY81+1000*'Base vehicle costs'!$J20)</f>
        <v>260881.94999999998</v>
      </c>
    </row>
    <row r="21" spans="1:39" x14ac:dyDescent="0.3">
      <c r="A21" s="21">
        <v>2032</v>
      </c>
      <c r="B21" s="40">
        <f>1000*'Base vehicle costs'!$G21</f>
        <v>28278.879000000001</v>
      </c>
      <c r="C21" s="41">
        <f>'[1]auto EV A'!$AY72+1000*'Base vehicle costs'!$G21</f>
        <v>36771.483955494259</v>
      </c>
      <c r="D21" s="41">
        <f>'[1]auto EV B'!$AY72+1000*'Base vehicle costs'!$G21</f>
        <v>46859.559403269028</v>
      </c>
      <c r="E21" s="41">
        <f>'[1]auto ETOH'!$AY72+1000*'Base vehicle costs'!$G21</f>
        <v>30212.685625760769</v>
      </c>
      <c r="F21" s="41">
        <f>'[1]auto Dsl'!$AY72+1000*'Base vehicle costs'!$G21</f>
        <v>30428.172249337924</v>
      </c>
      <c r="G21" s="41">
        <f>'[1]auto CNG'!$AY72+1000*'Base vehicle costs'!$G21</f>
        <v>36443.005216915335</v>
      </c>
      <c r="H21" s="41">
        <f>'[1]auto SI HEV Gas'!$AY72+1000*'Base vehicle costs'!$G21</f>
        <v>32509.959917468164</v>
      </c>
      <c r="I21" s="41">
        <f>'[1]auto D HEV'!$AY72+1000*'Base vehicle costs'!$G21</f>
        <v>35186.052284808851</v>
      </c>
      <c r="J21" s="41">
        <f>'[1]auto SI PHEV A'!$AY72+1000*'Base vehicle costs'!$G21</f>
        <v>36039.618148390764</v>
      </c>
      <c r="K21" s="41">
        <f>'[1]auto SI PHEV B'!$AY72+1000*'Base vehicle costs'!$G21</f>
        <v>40926.509082084405</v>
      </c>
      <c r="L21" s="42">
        <f>'[1]auto FCV'!$AY72+1000*'Base vehicle costs'!$G21</f>
        <v>51212.162671276667</v>
      </c>
      <c r="M21" s="40">
        <f>1000*'Base vehicle costs'!$H21</f>
        <v>34021.644999999997</v>
      </c>
      <c r="N21" s="41">
        <f>'[1]LT EV A'!$AY72+1000*'Base vehicle costs'!$H21</f>
        <v>45380.952975317567</v>
      </c>
      <c r="O21" s="41">
        <f>'[1]LT EV B'!$AY72+1000*'Base vehicle costs'!$H21</f>
        <v>55224.716831847589</v>
      </c>
      <c r="P21" s="41">
        <f>'[1]LT ETOH'!$AY72+1000*'Base vehicle costs'!$H21</f>
        <v>40802.727702594304</v>
      </c>
      <c r="Q21" s="41">
        <f>'[1]LT Dsl'!$AY72+1000*'Base vehicle costs'!$H21</f>
        <v>43843.929950790618</v>
      </c>
      <c r="R21" s="41">
        <f>'[1]LT CNG'!$AY72+1000*'Base vehicle costs'!$H21</f>
        <v>49035.782593404052</v>
      </c>
      <c r="S21" s="41">
        <f>'[1]LT SI HEV GAS'!$AY72+1000*'Base vehicle costs'!$H21</f>
        <v>44311.988265760432</v>
      </c>
      <c r="T21" s="41">
        <f>'[1]LT D HEV'!$AY72+1000*'Base vehicle costs'!$H21</f>
        <v>48059.593524255215</v>
      </c>
      <c r="U21" s="41">
        <f>'[1]LT SI PHEV A'!$AY72+1000*'Base vehicle costs'!$H21</f>
        <v>43591.333652783971</v>
      </c>
      <c r="V21" s="41">
        <f>'[1]LT SI PHEV B'!$AY72+1000*'Base vehicle costs'!$H21</f>
        <v>49610.771740997588</v>
      </c>
      <c r="W21" s="42">
        <f>'[1]LT FCV'!$AY72+1000*'Base vehicle costs'!$H21</f>
        <v>68482.10257079397</v>
      </c>
      <c r="X21" s="40">
        <f>'Base vehicle costs'!$B$42*(1000*'Base vehicle costs'!$I21)</f>
        <v>77070</v>
      </c>
      <c r="Y21" s="41">
        <f>'Base vehicle costs'!$B$42*('[1]Class 3-6D'!$AY82+1000*'Base vehicle costs'!$I21)</f>
        <v>82464.899999999994</v>
      </c>
      <c r="Z21" s="41">
        <f>'Base vehicle costs'!$B$42*('[1]Class 3-6 NG'!$AY82+1000*'Base vehicle costs'!$I21)</f>
        <v>99574.44</v>
      </c>
      <c r="AA21" s="41">
        <f>'Base vehicle costs'!$B$42*('[1]Class 3-6 EV'!$AY82+1000*'Base vehicle costs'!$I21)</f>
        <v>117146.4</v>
      </c>
      <c r="AB21" s="41">
        <f>'Base vehicle costs'!$B$42*('[1]Class 3-6 FCV'!$AY82+1000*'Base vehicle costs'!$I21)</f>
        <v>107127.3</v>
      </c>
      <c r="AC21" s="42">
        <f>'Base vehicle costs'!$B$42*('[1]Class 3-6 HEV'!$AY82+1000*'Base vehicle costs'!$I21)</f>
        <v>113909.45999999999</v>
      </c>
      <c r="AD21" s="40">
        <f>'Base vehicle costs'!$B$42*(1000*'Base vehicle costs'!$J21)</f>
        <v>192675</v>
      </c>
      <c r="AE21" s="41">
        <f>'Base vehicle costs'!$B$42*('[1]Class 7&amp;8SU NG'!$AY82+1000*'Base vehicle costs'!$J21)</f>
        <v>228512.55</v>
      </c>
      <c r="AF21" s="41">
        <f>'Base vehicle costs'!$B$42*('[1]Class 7&amp;8SU EV'!$AY82+1000*'Base vehicle costs'!$J21)</f>
        <v>292866</v>
      </c>
      <c r="AG21" s="41">
        <f>'Base vehicle costs'!$B$42*('[1]Class 7&amp;8SU FCV'!$AY82+1000*'Base vehicle costs'!$J21)</f>
        <v>267818.25</v>
      </c>
      <c r="AH21" s="42">
        <f>'Base vehicle costs'!$B$42*('[1]Class 7&amp;8SU HEV'!$AY82+1000*'Base vehicle costs'!$J21)</f>
        <v>259725.9</v>
      </c>
      <c r="AI21" s="40">
        <f>'Base vehicle costs'!$B$42*('[1]Class 7&amp;8C_Dsl'!$AY82+1000*'Base vehicle costs'!$J21)</f>
        <v>231210</v>
      </c>
      <c r="AJ21" s="41">
        <f>'Base vehicle costs'!$B$42*('[1]Class 7&amp;8C_NG'!$AY82+1000*'Base vehicle costs'!$J21)</f>
        <v>273983.84999999998</v>
      </c>
      <c r="AK21" s="41">
        <f>'Base vehicle costs'!$B$42*('[1]Class 7&amp;8C_EV'!$AY82+1000*'Base vehicle costs'!$J21)</f>
        <v>350668.5</v>
      </c>
      <c r="AL21" s="41">
        <f>'Base vehicle costs'!$B$42*('[1]Class 7&amp;8C_FCV'!$AY82+1000*'Base vehicle costs'!$J21)</f>
        <v>319840.5</v>
      </c>
      <c r="AM21" s="42">
        <f>'Base vehicle costs'!$B$42*('[1]Class 7&amp;8C_HEV'!$AY82+1000*'Base vehicle costs'!$J21)</f>
        <v>259725.9</v>
      </c>
    </row>
    <row r="22" spans="1:39" x14ac:dyDescent="0.3">
      <c r="A22" s="21">
        <v>2033</v>
      </c>
      <c r="B22" s="40">
        <f>1000*'Base vehicle costs'!$G22</f>
        <v>28287.769</v>
      </c>
      <c r="C22" s="41">
        <f>'[1]auto EV A'!$AY73+1000*'Base vehicle costs'!$G22</f>
        <v>36727.606201132992</v>
      </c>
      <c r="D22" s="41">
        <f>'[1]auto EV B'!$AY73+1000*'Base vehicle costs'!$G22</f>
        <v>46773.664452117635</v>
      </c>
      <c r="E22" s="41">
        <f>'[1]auto ETOH'!$AY73+1000*'Base vehicle costs'!$G22</f>
        <v>30223.184265706303</v>
      </c>
      <c r="F22" s="41">
        <f>'[1]auto Dsl'!$AY73+1000*'Base vehicle costs'!$G22</f>
        <v>30439.235815261549</v>
      </c>
      <c r="G22" s="41">
        <f>'[1]auto CNG'!$AY73+1000*'Base vehicle costs'!$G22</f>
        <v>36454.138038703408</v>
      </c>
      <c r="H22" s="41">
        <f>'[1]auto SI HEV Gas'!$AY73+1000*'Base vehicle costs'!$G22</f>
        <v>32501.39334240686</v>
      </c>
      <c r="I22" s="41">
        <f>'[1]auto D HEV'!$AY73+1000*'Base vehicle costs'!$G22</f>
        <v>35172.178754678687</v>
      </c>
      <c r="J22" s="41">
        <f>'[1]auto SI PHEV A'!$AY73+1000*'Base vehicle costs'!$G22</f>
        <v>36011.250580876942</v>
      </c>
      <c r="K22" s="41">
        <f>'[1]auto SI PHEV B'!$AY73+1000*'Base vehicle costs'!$G22</f>
        <v>40866.830159234189</v>
      </c>
      <c r="L22" s="42">
        <f>'[1]auto FCV'!$AY73+1000*'Base vehicle costs'!$G22</f>
        <v>50571.826007158088</v>
      </c>
      <c r="M22" s="40">
        <f>1000*'Base vehicle costs'!$H22</f>
        <v>34026.279000000002</v>
      </c>
      <c r="N22" s="41">
        <f>'[1]LT EV A'!$AY73+1000*'Base vehicle costs'!$H22</f>
        <v>45333.021440536249</v>
      </c>
      <c r="O22" s="41">
        <f>'[1]LT EV B'!$AY73+1000*'Base vehicle costs'!$H22</f>
        <v>55130.535939043169</v>
      </c>
      <c r="P22" s="41">
        <f>'[1]LT ETOH'!$AY73+1000*'Base vehicle costs'!$H22</f>
        <v>40811.408972555379</v>
      </c>
      <c r="Q22" s="41">
        <f>'[1]LT Dsl'!$AY73+1000*'Base vehicle costs'!$H22</f>
        <v>43856.653493477424</v>
      </c>
      <c r="R22" s="41">
        <f>'[1]LT CNG'!$AY73+1000*'Base vehicle costs'!$H22</f>
        <v>49044.434050679469</v>
      </c>
      <c r="S22" s="41">
        <f>'[1]LT SI HEV GAS'!$AY73+1000*'Base vehicle costs'!$H22</f>
        <v>44298.290647298178</v>
      </c>
      <c r="T22" s="41">
        <f>'[1]LT D HEV'!$AY73+1000*'Base vehicle costs'!$H22</f>
        <v>48046.425070793382</v>
      </c>
      <c r="U22" s="41">
        <f>'[1]LT SI PHEV A'!$AY73+1000*'Base vehicle costs'!$H22</f>
        <v>43560.923841271513</v>
      </c>
      <c r="V22" s="41">
        <f>'[1]LT SI PHEV B'!$AY73+1000*'Base vehicle costs'!$H22</f>
        <v>49545.075012359055</v>
      </c>
      <c r="W22" s="42">
        <f>'[1]LT FCV'!$AY73+1000*'Base vehicle costs'!$H22</f>
        <v>67654.179745234782</v>
      </c>
      <c r="X22" s="40">
        <f>'Base vehicle costs'!$B$42*(1000*'Base vehicle costs'!$I22)</f>
        <v>77070</v>
      </c>
      <c r="Y22" s="41">
        <f>'Base vehicle costs'!$B$42*('[1]Class 3-6D'!$AY83+1000*'Base vehicle costs'!$I22)</f>
        <v>82464.899999999994</v>
      </c>
      <c r="Z22" s="41">
        <f>'Base vehicle costs'!$B$42*('[1]Class 3-6 NG'!$AY83+1000*'Base vehicle costs'!$I22)</f>
        <v>99266.16</v>
      </c>
      <c r="AA22" s="41">
        <f>'Base vehicle costs'!$B$42*('[1]Class 3-6 EV'!$AY83+1000*'Base vehicle costs'!$I22)</f>
        <v>117146.4</v>
      </c>
      <c r="AB22" s="41">
        <f>'Base vehicle costs'!$B$42*('[1]Class 3-6 FCV'!$AY83+1000*'Base vehicle costs'!$I22)</f>
        <v>107127.3</v>
      </c>
      <c r="AC22" s="42">
        <f>'Base vehicle costs'!$B$42*('[1]Class 3-6 HEV'!$AY83+1000*'Base vehicle costs'!$I22)</f>
        <v>113061.69</v>
      </c>
      <c r="AD22" s="40">
        <f>'Base vehicle costs'!$B$42*(1000*'Base vehicle costs'!$J22)</f>
        <v>192675</v>
      </c>
      <c r="AE22" s="41">
        <f>'Base vehicle costs'!$B$42*('[1]Class 7&amp;8SU NG'!$AY83+1000*'Base vehicle costs'!$J22)</f>
        <v>227163.82499999998</v>
      </c>
      <c r="AF22" s="41">
        <f>'Base vehicle costs'!$B$42*('[1]Class 7&amp;8SU EV'!$AY83+1000*'Base vehicle costs'!$J22)</f>
        <v>292866</v>
      </c>
      <c r="AG22" s="41">
        <f>'Base vehicle costs'!$B$42*('[1]Class 7&amp;8SU FCV'!$AY83+1000*'Base vehicle costs'!$J22)</f>
        <v>267818.25</v>
      </c>
      <c r="AH22" s="42">
        <f>'Base vehicle costs'!$B$42*('[1]Class 7&amp;8SU HEV'!$AY83+1000*'Base vehicle costs'!$J22)</f>
        <v>258569.85</v>
      </c>
      <c r="AI22" s="40">
        <f>'Base vehicle costs'!$B$42*('[1]Class 7&amp;8C_Dsl'!$AY83+1000*'Base vehicle costs'!$J22)</f>
        <v>231210</v>
      </c>
      <c r="AJ22" s="41">
        <f>'Base vehicle costs'!$B$42*('[1]Class 7&amp;8C_NG'!$AY83+1000*'Base vehicle costs'!$J22)</f>
        <v>272249.77500000002</v>
      </c>
      <c r="AK22" s="41">
        <f>'Base vehicle costs'!$B$42*('[1]Class 7&amp;8C_EV'!$AY83+1000*'Base vehicle costs'!$J22)</f>
        <v>350668.5</v>
      </c>
      <c r="AL22" s="41">
        <f>'Base vehicle costs'!$B$42*('[1]Class 7&amp;8C_FCV'!$AY83+1000*'Base vehicle costs'!$J22)</f>
        <v>319840.5</v>
      </c>
      <c r="AM22" s="42">
        <f>'Base vehicle costs'!$B$42*('[1]Class 7&amp;8C_HEV'!$AY83+1000*'Base vehicle costs'!$J22)</f>
        <v>258569.85</v>
      </c>
    </row>
    <row r="23" spans="1:39" x14ac:dyDescent="0.3">
      <c r="A23" s="21">
        <v>2034</v>
      </c>
      <c r="B23" s="40">
        <f>1000*'Base vehicle costs'!$G23</f>
        <v>28296.844000000001</v>
      </c>
      <c r="C23" s="41">
        <f>'[1]auto EV A'!$AY74+1000*'Base vehicle costs'!$G23</f>
        <v>36683.913446771723</v>
      </c>
      <c r="D23" s="41">
        <f>'[1]auto EV B'!$AY74+1000*'Base vehicle costs'!$G23</f>
        <v>46687.954500966254</v>
      </c>
      <c r="E23" s="41">
        <f>'[1]auto ETOH'!$AY74+1000*'Base vehicle costs'!$G23</f>
        <v>30233.867905651838</v>
      </c>
      <c r="F23" s="41">
        <f>'[1]auto Dsl'!$AY74+1000*'Base vehicle costs'!$G23</f>
        <v>30450.484381185179</v>
      </c>
      <c r="G23" s="41">
        <f>'[1]auto CNG'!$AY74+1000*'Base vehicle costs'!$G23</f>
        <v>36465.455860491486</v>
      </c>
      <c r="H23" s="41">
        <f>'[1]auto SI HEV Gas'!$AY74+1000*'Base vehicle costs'!$G23</f>
        <v>32493.011767345553</v>
      </c>
      <c r="I23" s="41">
        <f>'[1]auto D HEV'!$AY74+1000*'Base vehicle costs'!$G23</f>
        <v>35158.490224548528</v>
      </c>
      <c r="J23" s="41">
        <f>'[1]auto SI PHEV A'!$AY74+1000*'Base vehicle costs'!$G23</f>
        <v>35983.068013363118</v>
      </c>
      <c r="K23" s="41">
        <f>'[1]auto SI PHEV B'!$AY74+1000*'Base vehicle costs'!$G23</f>
        <v>40807.336236383962</v>
      </c>
      <c r="L23" s="42">
        <f>'[1]auto FCV'!$AY74+1000*'Base vehicle costs'!$G23</f>
        <v>49931.674343039514</v>
      </c>
      <c r="M23" s="40">
        <f>1000*'Base vehicle costs'!$H23</f>
        <v>34029.881000000001</v>
      </c>
      <c r="N23" s="41">
        <f>'[1]LT EV A'!$AY74+1000*'Base vehicle costs'!$H23</f>
        <v>45284.057905754918</v>
      </c>
      <c r="O23" s="41">
        <f>'[1]LT EV B'!$AY74+1000*'Base vehicle costs'!$H23</f>
        <v>55035.323046238744</v>
      </c>
      <c r="P23" s="41">
        <f>'[1]LT ETOH'!$AY74+1000*'Base vehicle costs'!$H23</f>
        <v>40819.058242516454</v>
      </c>
      <c r="Q23" s="41">
        <f>'[1]LT Dsl'!$AY74+1000*'Base vehicle costs'!$H23</f>
        <v>43868.345036164232</v>
      </c>
      <c r="R23" s="41">
        <f>'[1]LT CNG'!$AY74+1000*'Base vehicle costs'!$H23</f>
        <v>49052.053507954872</v>
      </c>
      <c r="S23" s="41">
        <f>'[1]LT SI HEV GAS'!$AY74+1000*'Base vehicle costs'!$H23</f>
        <v>44283.561028835917</v>
      </c>
      <c r="T23" s="41">
        <f>'[1]LT D HEV'!$AY74+1000*'Base vehicle costs'!$H23</f>
        <v>48032.224617331536</v>
      </c>
      <c r="U23" s="41">
        <f>'[1]LT SI PHEV A'!$AY74+1000*'Base vehicle costs'!$H23</f>
        <v>43529.482029759056</v>
      </c>
      <c r="V23" s="41">
        <f>'[1]LT SI PHEV B'!$AY74+1000*'Base vehicle costs'!$H23</f>
        <v>49478.346283720515</v>
      </c>
      <c r="W23" s="42">
        <f>'[1]LT FCV'!$AY74+1000*'Base vehicle costs'!$H23</f>
        <v>66825.224919675558</v>
      </c>
      <c r="X23" s="40">
        <f>'Base vehicle costs'!$B$42*(1000*'Base vehicle costs'!$I23)</f>
        <v>77070</v>
      </c>
      <c r="Y23" s="41">
        <f>'Base vehicle costs'!$B$42*('[1]Class 3-6D'!$AY84+1000*'Base vehicle costs'!$I23)</f>
        <v>82464.899999999994</v>
      </c>
      <c r="Z23" s="41">
        <f>'Base vehicle costs'!$B$42*('[1]Class 3-6 NG'!$AY84+1000*'Base vehicle costs'!$I23)</f>
        <v>98957.88</v>
      </c>
      <c r="AA23" s="41">
        <f>'Base vehicle costs'!$B$42*('[1]Class 3-6 EV'!$AY84+1000*'Base vehicle costs'!$I23)</f>
        <v>117146.4</v>
      </c>
      <c r="AB23" s="41">
        <f>'Base vehicle costs'!$B$42*('[1]Class 3-6 FCV'!$AY84+1000*'Base vehicle costs'!$I23)</f>
        <v>107127.3</v>
      </c>
      <c r="AC23" s="42">
        <f>'Base vehicle costs'!$B$42*('[1]Class 3-6 HEV'!$AY84+1000*'Base vehicle costs'!$I23)</f>
        <v>112213.92</v>
      </c>
      <c r="AD23" s="40">
        <f>'Base vehicle costs'!$B$42*(1000*'Base vehicle costs'!$J23)</f>
        <v>192675</v>
      </c>
      <c r="AE23" s="41">
        <f>'Base vehicle costs'!$B$42*('[1]Class 7&amp;8SU NG'!$AY84+1000*'Base vehicle costs'!$J23)</f>
        <v>225815.1</v>
      </c>
      <c r="AF23" s="41">
        <f>'Base vehicle costs'!$B$42*('[1]Class 7&amp;8SU EV'!$AY84+1000*'Base vehicle costs'!$J23)</f>
        <v>292866</v>
      </c>
      <c r="AG23" s="41">
        <f>'Base vehicle costs'!$B$42*('[1]Class 7&amp;8SU FCV'!$AY84+1000*'Base vehicle costs'!$J23)</f>
        <v>267818.25</v>
      </c>
      <c r="AH23" s="42">
        <f>'Base vehicle costs'!$B$42*('[1]Class 7&amp;8SU HEV'!$AY84+1000*'Base vehicle costs'!$J23)</f>
        <v>257413.8</v>
      </c>
      <c r="AI23" s="40">
        <f>'Base vehicle costs'!$B$42*('[1]Class 7&amp;8C_Dsl'!$AY84+1000*'Base vehicle costs'!$J23)</f>
        <v>231210</v>
      </c>
      <c r="AJ23" s="41">
        <f>'Base vehicle costs'!$B$42*('[1]Class 7&amp;8C_NG'!$AY84+1000*'Base vehicle costs'!$J23)</f>
        <v>270515.7</v>
      </c>
      <c r="AK23" s="41">
        <f>'Base vehicle costs'!$B$42*('[1]Class 7&amp;8C_EV'!$AY84+1000*'Base vehicle costs'!$J23)</f>
        <v>350668.5</v>
      </c>
      <c r="AL23" s="41">
        <f>'Base vehicle costs'!$B$42*('[1]Class 7&amp;8C_FCV'!$AY84+1000*'Base vehicle costs'!$J23)</f>
        <v>319840.5</v>
      </c>
      <c r="AM23" s="42">
        <f>'Base vehicle costs'!$B$42*('[1]Class 7&amp;8C_HEV'!$AY84+1000*'Base vehicle costs'!$J23)</f>
        <v>257413.8</v>
      </c>
    </row>
    <row r="24" spans="1:39" x14ac:dyDescent="0.3">
      <c r="A24" s="21">
        <v>2035</v>
      </c>
      <c r="B24" s="40">
        <f>1000*'Base vehicle costs'!$G24</f>
        <v>28299.467000000001</v>
      </c>
      <c r="C24" s="41">
        <f>'[1]auto EV A'!$AY75+1000*'Base vehicle costs'!$G24</f>
        <v>36633.768692410456</v>
      </c>
      <c r="D24" s="41">
        <f>'[1]auto EV B'!$AY75+1000*'Base vehicle costs'!$G24</f>
        <v>46595.792549814862</v>
      </c>
      <c r="E24" s="41">
        <f>'[1]auto ETOH'!$AY75+1000*'Base vehicle costs'!$G24</f>
        <v>30238.099545597372</v>
      </c>
      <c r="F24" s="41">
        <f>'[1]auto Dsl'!$AY75+1000*'Base vehicle costs'!$G24</f>
        <v>30455.280947108808</v>
      </c>
      <c r="G24" s="41">
        <f>'[1]auto CNG'!$AY75+1000*'Base vehicle costs'!$G24</f>
        <v>36470.321682279566</v>
      </c>
      <c r="H24" s="41">
        <f>'[1]auto SI HEV Gas'!$AY75+1000*'Base vehicle costs'!$G24</f>
        <v>32478.178192284249</v>
      </c>
      <c r="I24" s="41">
        <f>'[1]auto D HEV'!$AY75+1000*'Base vehicle costs'!$G24</f>
        <v>35138.349694418364</v>
      </c>
      <c r="J24" s="41">
        <f>'[1]auto SI PHEV A'!$AY75+1000*'Base vehicle costs'!$G24</f>
        <v>35948.433445849296</v>
      </c>
      <c r="K24" s="41">
        <f>'[1]auto SI PHEV B'!$AY75+1000*'Base vehicle costs'!$G24</f>
        <v>40741.390313533746</v>
      </c>
      <c r="L24" s="42">
        <f>'[1]auto FCV'!$AY75+1000*'Base vehicle costs'!$G24</f>
        <v>49285.070678920943</v>
      </c>
      <c r="M24" s="40">
        <f>1000*'Base vehicle costs'!$H24</f>
        <v>34034.966</v>
      </c>
      <c r="N24" s="41">
        <f>'[1]LT EV A'!$AY75+1000*'Base vehicle costs'!$H24</f>
        <v>45236.577370973588</v>
      </c>
      <c r="O24" s="41">
        <f>'[1]LT EV B'!$AY75+1000*'Base vehicle costs'!$H24</f>
        <v>54941.593153434325</v>
      </c>
      <c r="P24" s="41">
        <f>'[1]LT ETOH'!$AY75+1000*'Base vehicle costs'!$H24</f>
        <v>40828.190512477522</v>
      </c>
      <c r="Q24" s="41">
        <f>'[1]LT Dsl'!$AY75+1000*'Base vehicle costs'!$H24</f>
        <v>43881.519578851039</v>
      </c>
      <c r="R24" s="41">
        <f>'[1]LT CNG'!$AY75+1000*'Base vehicle costs'!$H24</f>
        <v>49061.155965230282</v>
      </c>
      <c r="S24" s="41">
        <f>'[1]LT SI HEV GAS'!$AY75+1000*'Base vehicle costs'!$H24</f>
        <v>44270.314410373656</v>
      </c>
      <c r="T24" s="41">
        <f>'[1]LT D HEV'!$AY75+1000*'Base vehicle costs'!$H24</f>
        <v>48019.507163869697</v>
      </c>
      <c r="U24" s="41">
        <f>'[1]LT SI PHEV A'!$AY75+1000*'Base vehicle costs'!$H24</f>
        <v>43499.523218246599</v>
      </c>
      <c r="V24" s="41">
        <f>'[1]LT SI PHEV B'!$AY75+1000*'Base vehicle costs'!$H24</f>
        <v>49413.100555081968</v>
      </c>
      <c r="W24" s="42">
        <f>'[1]LT FCV'!$AY75+1000*'Base vehicle costs'!$H24</f>
        <v>65997.753094116357</v>
      </c>
      <c r="X24" s="40">
        <f>'Base vehicle costs'!$B$42*(1000*'Base vehicle costs'!$I24)</f>
        <v>77070</v>
      </c>
      <c r="Y24" s="41">
        <f>'Base vehicle costs'!$B$42*('[1]Class 3-6D'!$AY85+1000*'Base vehicle costs'!$I24)</f>
        <v>82464.899999999994</v>
      </c>
      <c r="Z24" s="41">
        <f>'Base vehicle costs'!$B$42*('[1]Class 3-6 NG'!$AY85+1000*'Base vehicle costs'!$I24)</f>
        <v>98649.599999999991</v>
      </c>
      <c r="AA24" s="41">
        <f>'Base vehicle costs'!$B$42*('[1]Class 3-6 EV'!$AY85+1000*'Base vehicle costs'!$I24)</f>
        <v>117146.4</v>
      </c>
      <c r="AB24" s="41">
        <f>'Base vehicle costs'!$B$42*('[1]Class 3-6 FCV'!$AY85+1000*'Base vehicle costs'!$I24)</f>
        <v>107127.3</v>
      </c>
      <c r="AC24" s="42">
        <f>'Base vehicle costs'!$B$42*('[1]Class 3-6 HEV'!$AY85+1000*'Base vehicle costs'!$I24)</f>
        <v>111366.15</v>
      </c>
      <c r="AD24" s="40">
        <f>'Base vehicle costs'!$B$42*(1000*'Base vehicle costs'!$J24)</f>
        <v>192675</v>
      </c>
      <c r="AE24" s="41">
        <f>'Base vehicle costs'!$B$42*('[1]Class 7&amp;8SU NG'!$AY85+1000*'Base vehicle costs'!$J24)</f>
        <v>224466.375</v>
      </c>
      <c r="AF24" s="41">
        <f>'Base vehicle costs'!$B$42*('[1]Class 7&amp;8SU EV'!$AY85+1000*'Base vehicle costs'!$J24)</f>
        <v>292866</v>
      </c>
      <c r="AG24" s="41">
        <f>'Base vehicle costs'!$B$42*('[1]Class 7&amp;8SU FCV'!$AY85+1000*'Base vehicle costs'!$J24)</f>
        <v>267818.25</v>
      </c>
      <c r="AH24" s="42">
        <f>'Base vehicle costs'!$B$42*('[1]Class 7&amp;8SU HEV'!$AY85+1000*'Base vehicle costs'!$J24)</f>
        <v>256257.75</v>
      </c>
      <c r="AI24" s="40">
        <f>'Base vehicle costs'!$B$42*('[1]Class 7&amp;8C_Dsl'!$AY85+1000*'Base vehicle costs'!$J24)</f>
        <v>231210</v>
      </c>
      <c r="AJ24" s="41">
        <f>'Base vehicle costs'!$B$42*('[1]Class 7&amp;8C_NG'!$AY85+1000*'Base vehicle costs'!$J24)</f>
        <v>268781.625</v>
      </c>
      <c r="AK24" s="41">
        <f>'Base vehicle costs'!$B$42*('[1]Class 7&amp;8C_EV'!$AY85+1000*'Base vehicle costs'!$J24)</f>
        <v>350668.5</v>
      </c>
      <c r="AL24" s="41">
        <f>'Base vehicle costs'!$B$42*('[1]Class 7&amp;8C_FCV'!$AY85+1000*'Base vehicle costs'!$J24)</f>
        <v>319840.5</v>
      </c>
      <c r="AM24" s="42">
        <f>'Base vehicle costs'!$B$42*('[1]Class 7&amp;8C_HEV'!$AY85+1000*'Base vehicle costs'!$J24)</f>
        <v>256257.75</v>
      </c>
    </row>
    <row r="25" spans="1:39" x14ac:dyDescent="0.3">
      <c r="A25" s="21">
        <v>2036</v>
      </c>
      <c r="B25" s="40">
        <f>1000*'Base vehicle costs'!$G25</f>
        <v>28306.688000000002</v>
      </c>
      <c r="C25" s="41">
        <f>'[1]auto EV A'!$AY76+1000*'Base vehicle costs'!$G25</f>
        <v>36588.221938049188</v>
      </c>
      <c r="D25" s="41">
        <f>'[1]auto EV B'!$AY76+1000*'Base vehicle costs'!$G25</f>
        <v>46508.228598663474</v>
      </c>
      <c r="E25" s="41">
        <f>'[1]auto ETOH'!$AY76+1000*'Base vehicle costs'!$G25</f>
        <v>30246.929185542907</v>
      </c>
      <c r="F25" s="41">
        <f>'[1]auto Dsl'!$AY76+1000*'Base vehicle costs'!$G25</f>
        <v>30464.675513032438</v>
      </c>
      <c r="G25" s="41">
        <f>'[1]auto CNG'!$AY76+1000*'Base vehicle costs'!$G25</f>
        <v>36479.785504067637</v>
      </c>
      <c r="H25" s="41">
        <f>'[1]auto SI HEV Gas'!$AY76+1000*'Base vehicle costs'!$G25</f>
        <v>32467.942617222943</v>
      </c>
      <c r="I25" s="41">
        <f>'[1]auto D HEV'!$AY76+1000*'Base vehicle costs'!$G25</f>
        <v>35122.807164288199</v>
      </c>
      <c r="J25" s="41">
        <f>'[1]auto SI PHEV A'!$AY76+1000*'Base vehicle costs'!$G25</f>
        <v>35918.396878335472</v>
      </c>
      <c r="K25" s="41">
        <f>'[1]auto SI PHEV B'!$AY76+1000*'Base vehicle costs'!$G25</f>
        <v>40680.04239068352</v>
      </c>
      <c r="L25" s="42">
        <f>'[1]auto FCV'!$AY76+1000*'Base vehicle costs'!$G25</f>
        <v>48643.065014802371</v>
      </c>
      <c r="M25" s="40">
        <f>1000*'Base vehicle costs'!$H25</f>
        <v>34039.158000000003</v>
      </c>
      <c r="N25" s="41">
        <f>'[1]LT EV A'!$AY76+1000*'Base vehicle costs'!$H25</f>
        <v>45188.20383619226</v>
      </c>
      <c r="O25" s="41">
        <f>'[1]LT EV B'!$AY76+1000*'Base vehicle costs'!$H25</f>
        <v>54846.970260629911</v>
      </c>
      <c r="P25" s="41">
        <f>'[1]LT ETOH'!$AY76+1000*'Base vehicle costs'!$H25</f>
        <v>40836.429782438601</v>
      </c>
      <c r="Q25" s="41">
        <f>'[1]LT Dsl'!$AY76+1000*'Base vehicle costs'!$H25</f>
        <v>43893.80112153785</v>
      </c>
      <c r="R25" s="41">
        <f>'[1]LT CNG'!$AY76+1000*'Base vehicle costs'!$H25</f>
        <v>49069.365422505696</v>
      </c>
      <c r="S25" s="41">
        <f>'[1]LT SI HEV GAS'!$AY76+1000*'Base vehicle costs'!$H25</f>
        <v>44256.174791911399</v>
      </c>
      <c r="T25" s="41">
        <f>'[1]LT D HEV'!$AY76+1000*'Base vehicle costs'!$H25</f>
        <v>48005.896710407862</v>
      </c>
      <c r="U25" s="41">
        <f>'[1]LT SI PHEV A'!$AY76+1000*'Base vehicle costs'!$H25</f>
        <v>43468.671406734138</v>
      </c>
      <c r="V25" s="41">
        <f>'[1]LT SI PHEV B'!$AY76+1000*'Base vehicle costs'!$H25</f>
        <v>49346.961826443432</v>
      </c>
      <c r="W25" s="42">
        <f>'[1]LT FCV'!$AY76+1000*'Base vehicle costs'!$H25</f>
        <v>65169.388268557152</v>
      </c>
      <c r="X25" s="40">
        <f>'Base vehicle costs'!$B$42*(1000*'Base vehicle costs'!$I25)</f>
        <v>77070</v>
      </c>
      <c r="Y25" s="41">
        <f>'Base vehicle costs'!$B$42*('[1]Class 3-6D'!$AY86+1000*'Base vehicle costs'!$I25)</f>
        <v>82464.899999999994</v>
      </c>
      <c r="Z25" s="41">
        <f>'Base vehicle costs'!$B$42*('[1]Class 3-6 NG'!$AY86+1000*'Base vehicle costs'!$I25)</f>
        <v>98341.319999999992</v>
      </c>
      <c r="AA25" s="41">
        <f>'Base vehicle costs'!$B$42*('[1]Class 3-6 EV'!$AY86+1000*'Base vehicle costs'!$I25)</f>
        <v>117146.4</v>
      </c>
      <c r="AB25" s="41">
        <f>'Base vehicle costs'!$B$42*('[1]Class 3-6 FCV'!$AY86+1000*'Base vehicle costs'!$I25)</f>
        <v>107127.3</v>
      </c>
      <c r="AC25" s="42">
        <f>'Base vehicle costs'!$B$42*('[1]Class 3-6 HEV'!$AY86+1000*'Base vehicle costs'!$I25)</f>
        <v>110518.38</v>
      </c>
      <c r="AD25" s="40">
        <f>'Base vehicle costs'!$B$42*(1000*'Base vehicle costs'!$J25)</f>
        <v>192675</v>
      </c>
      <c r="AE25" s="41">
        <f>'Base vehicle costs'!$B$42*('[1]Class 7&amp;8SU NG'!$AY86+1000*'Base vehicle costs'!$J25)</f>
        <v>223117.65</v>
      </c>
      <c r="AF25" s="41">
        <f>'Base vehicle costs'!$B$42*('[1]Class 7&amp;8SU EV'!$AY86+1000*'Base vehicle costs'!$J25)</f>
        <v>292866</v>
      </c>
      <c r="AG25" s="41">
        <f>'Base vehicle costs'!$B$42*('[1]Class 7&amp;8SU FCV'!$AY86+1000*'Base vehicle costs'!$J25)</f>
        <v>267818.25</v>
      </c>
      <c r="AH25" s="42">
        <f>'Base vehicle costs'!$B$42*('[1]Class 7&amp;8SU HEV'!$AY86+1000*'Base vehicle costs'!$J25)</f>
        <v>255101.69999999998</v>
      </c>
      <c r="AI25" s="40">
        <f>'Base vehicle costs'!$B$42*('[1]Class 7&amp;8C_Dsl'!$AY86+1000*'Base vehicle costs'!$J25)</f>
        <v>231210</v>
      </c>
      <c r="AJ25" s="41">
        <f>'Base vehicle costs'!$B$42*('[1]Class 7&amp;8C_NG'!$AY86+1000*'Base vehicle costs'!$J25)</f>
        <v>267047.55</v>
      </c>
      <c r="AK25" s="41">
        <f>'Base vehicle costs'!$B$42*('[1]Class 7&amp;8C_EV'!$AY86+1000*'Base vehicle costs'!$J25)</f>
        <v>350668.5</v>
      </c>
      <c r="AL25" s="41">
        <f>'Base vehicle costs'!$B$42*('[1]Class 7&amp;8C_FCV'!$AY86+1000*'Base vehicle costs'!$J25)</f>
        <v>319840.5</v>
      </c>
      <c r="AM25" s="42">
        <f>'Base vehicle costs'!$B$42*('[1]Class 7&amp;8C_HEV'!$AY86+1000*'Base vehicle costs'!$J25)</f>
        <v>255101.69999999998</v>
      </c>
    </row>
    <row r="26" spans="1:39" x14ac:dyDescent="0.3">
      <c r="A26" s="21">
        <v>2037</v>
      </c>
      <c r="B26" s="40">
        <f>1000*'Base vehicle costs'!$G26</f>
        <v>28312.850999999999</v>
      </c>
      <c r="C26" s="41">
        <f>'[1]auto EV A'!$AY77+1000*'Base vehicle costs'!$G26</f>
        <v>36541.617183687922</v>
      </c>
      <c r="D26" s="41">
        <f>'[1]auto EV B'!$AY77+1000*'Base vehicle costs'!$G26</f>
        <v>46419.606647512082</v>
      </c>
      <c r="E26" s="41">
        <f>'[1]auto ETOH'!$AY77+1000*'Base vehicle costs'!$G26</f>
        <v>30254.700825488439</v>
      </c>
      <c r="F26" s="41">
        <f>'[1]auto Dsl'!$AY77+1000*'Base vehicle costs'!$G26</f>
        <v>30473.012078956061</v>
      </c>
      <c r="G26" s="41">
        <f>'[1]auto CNG'!$AY77+1000*'Base vehicle costs'!$G26</f>
        <v>36488.191325855718</v>
      </c>
      <c r="H26" s="41">
        <f>'[1]auto SI HEV Gas'!$AY77+1000*'Base vehicle costs'!$G26</f>
        <v>32456.649042161636</v>
      </c>
      <c r="I26" s="41">
        <f>'[1]auto D HEV'!$AY77+1000*'Base vehicle costs'!$G26</f>
        <v>35106.206634158036</v>
      </c>
      <c r="J26" s="41">
        <f>'[1]auto SI PHEV A'!$AY77+1000*'Base vehicle costs'!$G26</f>
        <v>35887.302310821644</v>
      </c>
      <c r="K26" s="41">
        <f>'[1]auto SI PHEV B'!$AY77+1000*'Base vehicle costs'!$G26</f>
        <v>40617.636467833298</v>
      </c>
      <c r="L26" s="42">
        <f>'[1]auto FCV'!$AY77+1000*'Base vehicle costs'!$G26</f>
        <v>48000.001350683793</v>
      </c>
      <c r="M26" s="40">
        <f>1000*'Base vehicle costs'!$H26</f>
        <v>34043.612999999998</v>
      </c>
      <c r="N26" s="41">
        <f>'[1]LT EV A'!$AY77+1000*'Base vehicle costs'!$H26</f>
        <v>45140.093301410932</v>
      </c>
      <c r="O26" s="41">
        <f>'[1]LT EV B'!$AY77+1000*'Base vehicle costs'!$H26</f>
        <v>54752.61036782548</v>
      </c>
      <c r="P26" s="41">
        <f>'[1]LT ETOH'!$AY77+1000*'Base vehicle costs'!$H26</f>
        <v>40844.932052399665</v>
      </c>
      <c r="Q26" s="41">
        <f>'[1]LT Dsl'!$AY77+1000*'Base vehicle costs'!$H26</f>
        <v>43906.345664224646</v>
      </c>
      <c r="R26" s="41">
        <f>'[1]LT CNG'!$AY77+1000*'Base vehicle costs'!$H26</f>
        <v>49077.837879781102</v>
      </c>
      <c r="S26" s="41">
        <f>'[1]LT SI HEV GAS'!$AY77+1000*'Base vehicle costs'!$H26</f>
        <v>44242.298173449133</v>
      </c>
      <c r="T26" s="41">
        <f>'[1]LT D HEV'!$AY77+1000*'Base vehicle costs'!$H26</f>
        <v>47992.549256946018</v>
      </c>
      <c r="U26" s="41">
        <f>'[1]LT SI PHEV A'!$AY77+1000*'Base vehicle costs'!$H26</f>
        <v>43438.082595221676</v>
      </c>
      <c r="V26" s="41">
        <f>'[1]LT SI PHEV B'!$AY77+1000*'Base vehicle costs'!$H26</f>
        <v>49281.086097804888</v>
      </c>
      <c r="W26" s="42">
        <f>'[1]LT FCV'!$AY77+1000*'Base vehicle costs'!$H26</f>
        <v>64341.286442997938</v>
      </c>
      <c r="X26" s="40">
        <f>'Base vehicle costs'!$B$42*(1000*'Base vehicle costs'!$I26)</f>
        <v>77070</v>
      </c>
      <c r="Y26" s="41">
        <f>'Base vehicle costs'!$B$42*('[1]Class 3-6D'!$AY87+1000*'Base vehicle costs'!$I26)</f>
        <v>82464.899999999994</v>
      </c>
      <c r="Z26" s="41">
        <f>'Base vehicle costs'!$B$42*('[1]Class 3-6 NG'!$AY87+1000*'Base vehicle costs'!$I26)</f>
        <v>98033.04</v>
      </c>
      <c r="AA26" s="41">
        <f>'Base vehicle costs'!$B$42*('[1]Class 3-6 EV'!$AY87+1000*'Base vehicle costs'!$I26)</f>
        <v>117146.4</v>
      </c>
      <c r="AB26" s="41">
        <f>'Base vehicle costs'!$B$42*('[1]Class 3-6 FCV'!$AY87+1000*'Base vehicle costs'!$I26)</f>
        <v>107127.3</v>
      </c>
      <c r="AC26" s="42">
        <f>'Base vehicle costs'!$B$42*('[1]Class 3-6 HEV'!$AY87+1000*'Base vehicle costs'!$I26)</f>
        <v>109670.61</v>
      </c>
      <c r="AD26" s="40">
        <f>'Base vehicle costs'!$B$42*(1000*'Base vehicle costs'!$J26)</f>
        <v>192675</v>
      </c>
      <c r="AE26" s="41">
        <f>'Base vehicle costs'!$B$42*('[1]Class 7&amp;8SU NG'!$AY87+1000*'Base vehicle costs'!$J26)</f>
        <v>221768.92499999999</v>
      </c>
      <c r="AF26" s="41">
        <f>'Base vehicle costs'!$B$42*('[1]Class 7&amp;8SU EV'!$AY87+1000*'Base vehicle costs'!$J26)</f>
        <v>292866</v>
      </c>
      <c r="AG26" s="41">
        <f>'Base vehicle costs'!$B$42*('[1]Class 7&amp;8SU FCV'!$AY87+1000*'Base vehicle costs'!$J26)</f>
        <v>267818.25</v>
      </c>
      <c r="AH26" s="42">
        <f>'Base vehicle costs'!$B$42*('[1]Class 7&amp;8SU HEV'!$AY87+1000*'Base vehicle costs'!$J26)</f>
        <v>253945.65</v>
      </c>
      <c r="AI26" s="40">
        <f>'Base vehicle costs'!$B$42*('[1]Class 7&amp;8C_Dsl'!$AY87+1000*'Base vehicle costs'!$J26)</f>
        <v>231210</v>
      </c>
      <c r="AJ26" s="41">
        <f>'Base vehicle costs'!$B$42*('[1]Class 7&amp;8C_NG'!$AY87+1000*'Base vehicle costs'!$J26)</f>
        <v>265313.47499999998</v>
      </c>
      <c r="AK26" s="41">
        <f>'Base vehicle costs'!$B$42*('[1]Class 7&amp;8C_EV'!$AY87+1000*'Base vehicle costs'!$J26)</f>
        <v>350668.5</v>
      </c>
      <c r="AL26" s="41">
        <f>'Base vehicle costs'!$B$42*('[1]Class 7&amp;8C_FCV'!$AY87+1000*'Base vehicle costs'!$J26)</f>
        <v>319840.5</v>
      </c>
      <c r="AM26" s="42">
        <f>'Base vehicle costs'!$B$42*('[1]Class 7&amp;8C_HEV'!$AY87+1000*'Base vehicle costs'!$J26)</f>
        <v>253945.65</v>
      </c>
    </row>
    <row r="27" spans="1:39" x14ac:dyDescent="0.3">
      <c r="A27" s="21">
        <v>2038</v>
      </c>
      <c r="B27" s="40">
        <f>1000*'Base vehicle costs'!$G27</f>
        <v>28316.288</v>
      </c>
      <c r="C27" s="41">
        <f>'[1]auto EV A'!$AY78+1000*'Base vehicle costs'!$G27</f>
        <v>36492.286429326654</v>
      </c>
      <c r="D27" s="41">
        <f>'[1]auto EV B'!$AY78+1000*'Base vehicle costs'!$G27</f>
        <v>46328.258696360695</v>
      </c>
      <c r="E27" s="41">
        <f>'[1]auto ETOH'!$AY78+1000*'Base vehicle costs'!$G27</f>
        <v>30259.746465433975</v>
      </c>
      <c r="F27" s="41">
        <f>'[1]auto Dsl'!$AY78+1000*'Base vehicle costs'!$G27</f>
        <v>30478.622644879692</v>
      </c>
      <c r="G27" s="41">
        <f>'[1]auto CNG'!$AY78+1000*'Base vehicle costs'!$G27</f>
        <v>36493.871147643789</v>
      </c>
      <c r="H27" s="41">
        <f>'[1]auto SI HEV Gas'!$AY78+1000*'Base vehicle costs'!$G27</f>
        <v>32442.629467100331</v>
      </c>
      <c r="I27" s="41">
        <f>'[1]auto D HEV'!$AY78+1000*'Base vehicle costs'!$G27</f>
        <v>35086.88010402787</v>
      </c>
      <c r="J27" s="41">
        <f>'[1]auto SI PHEV A'!$AY78+1000*'Base vehicle costs'!$G27</f>
        <v>35853.481743307821</v>
      </c>
      <c r="K27" s="41">
        <f>'[1]auto SI PHEV B'!$AY78+1000*'Base vehicle costs'!$G27</f>
        <v>40552.50454498308</v>
      </c>
      <c r="L27" s="42">
        <f>'[1]auto FCV'!$AY78+1000*'Base vehicle costs'!$G27</f>
        <v>47354.211686565221</v>
      </c>
      <c r="M27" s="40">
        <f>1000*'Base vehicle costs'!$H27</f>
        <v>34048.786</v>
      </c>
      <c r="N27" s="41">
        <f>'[1]LT EV A'!$AY78+1000*'Base vehicle costs'!$H27</f>
        <v>45092.700766629605</v>
      </c>
      <c r="O27" s="41">
        <f>'[1]LT EV B'!$AY78+1000*'Base vehicle costs'!$H27</f>
        <v>54658.968475021058</v>
      </c>
      <c r="P27" s="41">
        <f>'[1]LT ETOH'!$AY78+1000*'Base vehicle costs'!$H27</f>
        <v>40854.152322360736</v>
      </c>
      <c r="Q27" s="41">
        <f>'[1]LT Dsl'!$AY78+1000*'Base vehicle costs'!$H27</f>
        <v>43919.608206911456</v>
      </c>
      <c r="R27" s="41">
        <f>'[1]LT CNG'!$AY78+1000*'Base vehicle costs'!$H27</f>
        <v>49087.028337056516</v>
      </c>
      <c r="S27" s="41">
        <f>'[1]LT SI HEV GAS'!$AY78+1000*'Base vehicle costs'!$H27</f>
        <v>44229.139554986876</v>
      </c>
      <c r="T27" s="41">
        <f>'[1]LT D HEV'!$AY78+1000*'Base vehicle costs'!$H27</f>
        <v>47979.919803484183</v>
      </c>
      <c r="U27" s="41">
        <f>'[1]LT SI PHEV A'!$AY78+1000*'Base vehicle costs'!$H27</f>
        <v>43408.211783709223</v>
      </c>
      <c r="V27" s="41">
        <f>'[1]LT SI PHEV B'!$AY78+1000*'Base vehicle costs'!$H27</f>
        <v>49215.928369166344</v>
      </c>
      <c r="W27" s="42">
        <f>'[1]LT FCV'!$AY78+1000*'Base vehicle costs'!$H27</f>
        <v>63513.902617438733</v>
      </c>
      <c r="X27" s="40">
        <f>'Base vehicle costs'!$B$42*(1000*'Base vehicle costs'!$I27)</f>
        <v>77070</v>
      </c>
      <c r="Y27" s="41">
        <f>'Base vehicle costs'!$B$42*('[1]Class 3-6D'!$AY88+1000*'Base vehicle costs'!$I27)</f>
        <v>82464.899999999994</v>
      </c>
      <c r="Z27" s="41">
        <f>'Base vehicle costs'!$B$42*('[1]Class 3-6 NG'!$AY88+1000*'Base vehicle costs'!$I27)</f>
        <v>97724.76</v>
      </c>
      <c r="AA27" s="41">
        <f>'Base vehicle costs'!$B$42*('[1]Class 3-6 EV'!$AY88+1000*'Base vehicle costs'!$I27)</f>
        <v>117146.4</v>
      </c>
      <c r="AB27" s="41">
        <f>'Base vehicle costs'!$B$42*('[1]Class 3-6 FCV'!$AY88+1000*'Base vehicle costs'!$I27)</f>
        <v>107127.3</v>
      </c>
      <c r="AC27" s="42">
        <f>'Base vehicle costs'!$B$42*('[1]Class 3-6 HEV'!$AY88+1000*'Base vehicle costs'!$I27)</f>
        <v>108822.84</v>
      </c>
      <c r="AD27" s="40">
        <f>'Base vehicle costs'!$B$42*(1000*'Base vehicle costs'!$J27)</f>
        <v>192675</v>
      </c>
      <c r="AE27" s="41">
        <f>'Base vehicle costs'!$B$42*('[1]Class 7&amp;8SU NG'!$AY88+1000*'Base vehicle costs'!$J27)</f>
        <v>220420.19999999998</v>
      </c>
      <c r="AF27" s="41">
        <f>'Base vehicle costs'!$B$42*('[1]Class 7&amp;8SU EV'!$AY88+1000*'Base vehicle costs'!$J27)</f>
        <v>292866</v>
      </c>
      <c r="AG27" s="41">
        <f>'Base vehicle costs'!$B$42*('[1]Class 7&amp;8SU FCV'!$AY88+1000*'Base vehicle costs'!$J27)</f>
        <v>267818.25</v>
      </c>
      <c r="AH27" s="42">
        <f>'Base vehicle costs'!$B$42*('[1]Class 7&amp;8SU HEV'!$AY88+1000*'Base vehicle costs'!$J27)</f>
        <v>252789.6</v>
      </c>
      <c r="AI27" s="40">
        <f>'Base vehicle costs'!$B$42*('[1]Class 7&amp;8C_Dsl'!$AY88+1000*'Base vehicle costs'!$J27)</f>
        <v>231210</v>
      </c>
      <c r="AJ27" s="41">
        <f>'Base vehicle costs'!$B$42*('[1]Class 7&amp;8C_NG'!$AY88+1000*'Base vehicle costs'!$J27)</f>
        <v>263579.40000000002</v>
      </c>
      <c r="AK27" s="41">
        <f>'Base vehicle costs'!$B$42*('[1]Class 7&amp;8C_EV'!$AY88+1000*'Base vehicle costs'!$J27)</f>
        <v>350668.5</v>
      </c>
      <c r="AL27" s="41">
        <f>'Base vehicle costs'!$B$42*('[1]Class 7&amp;8C_FCV'!$AY88+1000*'Base vehicle costs'!$J27)</f>
        <v>319840.5</v>
      </c>
      <c r="AM27" s="42">
        <f>'Base vehicle costs'!$B$42*('[1]Class 7&amp;8C_HEV'!$AY88+1000*'Base vehicle costs'!$J27)</f>
        <v>252789.6</v>
      </c>
    </row>
    <row r="28" spans="1:39" x14ac:dyDescent="0.3">
      <c r="A28" s="21">
        <v>2039</v>
      </c>
      <c r="B28" s="40">
        <f>1000*'Base vehicle costs'!$G28</f>
        <v>28319.465999999997</v>
      </c>
      <c r="C28" s="41">
        <f>'[1]auto EV A'!$AY79+1000*'Base vehicle costs'!$G28</f>
        <v>36442.69667496538</v>
      </c>
      <c r="D28" s="41">
        <f>'[1]auto EV B'!$AY79+1000*'Base vehicle costs'!$G28</f>
        <v>46236.651745209303</v>
      </c>
      <c r="E28" s="41">
        <f>'[1]auto ETOH'!$AY79+1000*'Base vehicle costs'!$G28</f>
        <v>30264.533105379505</v>
      </c>
      <c r="F28" s="41">
        <f>'[1]auto Dsl'!$AY79+1000*'Base vehicle costs'!$G28</f>
        <v>30483.974210803317</v>
      </c>
      <c r="G28" s="41">
        <f>'[1]auto CNG'!$AY79+1000*'Base vehicle costs'!$G28</f>
        <v>36499.29196943187</v>
      </c>
      <c r="H28" s="41">
        <f>'[1]auto SI HEV Gas'!$AY79+1000*'Base vehicle costs'!$G28</f>
        <v>32428.350892039023</v>
      </c>
      <c r="I28" s="41">
        <f>'[1]auto D HEV'!$AY79+1000*'Base vehicle costs'!$G28</f>
        <v>35067.294573897707</v>
      </c>
      <c r="J28" s="41">
        <f>'[1]auto SI PHEV A'!$AY79+1000*'Base vehicle costs'!$G28</f>
        <v>35819.402175793992</v>
      </c>
      <c r="K28" s="41">
        <f>'[1]auto SI PHEV B'!$AY79+1000*'Base vehicle costs'!$G28</f>
        <v>40487.113622132849</v>
      </c>
      <c r="L28" s="42">
        <f>'[1]auto FCV'!$AY79+1000*'Base vehicle costs'!$G28</f>
        <v>46708.163022446643</v>
      </c>
      <c r="M28" s="40">
        <f>1000*'Base vehicle costs'!$H28</f>
        <v>34054.569000000003</v>
      </c>
      <c r="N28" s="41">
        <f>'[1]LT EV A'!$AY79+1000*'Base vehicle costs'!$H28</f>
        <v>45045.918231848278</v>
      </c>
      <c r="O28" s="41">
        <f>'[1]LT EV B'!$AY79+1000*'Base vehicle costs'!$H28</f>
        <v>54565.936582216644</v>
      </c>
      <c r="P28" s="41">
        <f>'[1]LT ETOH'!$AY79+1000*'Base vehicle costs'!$H28</f>
        <v>40863.982592321816</v>
      </c>
      <c r="Q28" s="41">
        <f>'[1]LT Dsl'!$AY79+1000*'Base vehicle costs'!$H28</f>
        <v>43933.480749598268</v>
      </c>
      <c r="R28" s="41">
        <f>'[1]LT CNG'!$AY79+1000*'Base vehicle costs'!$H28</f>
        <v>49096.828794331923</v>
      </c>
      <c r="S28" s="41">
        <f>'[1]LT SI HEV GAS'!$AY79+1000*'Base vehicle costs'!$H28</f>
        <v>44216.590936524619</v>
      </c>
      <c r="T28" s="41">
        <f>'[1]LT D HEV'!$AY79+1000*'Base vehicle costs'!$H28</f>
        <v>47967.900350022341</v>
      </c>
      <c r="U28" s="41">
        <f>'[1]LT SI PHEV A'!$AY79+1000*'Base vehicle costs'!$H28</f>
        <v>43378.95097219677</v>
      </c>
      <c r="V28" s="41">
        <f>'[1]LT SI PHEV B'!$AY79+1000*'Base vehicle costs'!$H28</f>
        <v>49151.380640527808</v>
      </c>
      <c r="W28" s="42">
        <f>'[1]LT FCV'!$AY79+1000*'Base vehicle costs'!$H28</f>
        <v>62687.128791879528</v>
      </c>
      <c r="X28" s="40">
        <f>'Base vehicle costs'!$B$42*(1000*'Base vehicle costs'!$I28)</f>
        <v>77070</v>
      </c>
      <c r="Y28" s="41">
        <f>'Base vehicle costs'!$B$42*('[1]Class 3-6D'!$AY89+1000*'Base vehicle costs'!$I28)</f>
        <v>82464.899999999994</v>
      </c>
      <c r="Z28" s="41">
        <f>'Base vehicle costs'!$B$42*('[1]Class 3-6 NG'!$AY89+1000*'Base vehicle costs'!$I28)</f>
        <v>97416.48</v>
      </c>
      <c r="AA28" s="41">
        <f>'Base vehicle costs'!$B$42*('[1]Class 3-6 EV'!$AY89+1000*'Base vehicle costs'!$I28)</f>
        <v>117146.4</v>
      </c>
      <c r="AB28" s="41">
        <f>'Base vehicle costs'!$B$42*('[1]Class 3-6 FCV'!$AY89+1000*'Base vehicle costs'!$I28)</f>
        <v>107127.3</v>
      </c>
      <c r="AC28" s="42">
        <f>'Base vehicle costs'!$B$42*('[1]Class 3-6 HEV'!$AY89+1000*'Base vehicle costs'!$I28)</f>
        <v>107975.06999999999</v>
      </c>
      <c r="AD28" s="40">
        <f>'Base vehicle costs'!$B$42*(1000*'Base vehicle costs'!$J28)</f>
        <v>192675</v>
      </c>
      <c r="AE28" s="41">
        <f>'Base vehicle costs'!$B$42*('[1]Class 7&amp;8SU NG'!$AY89+1000*'Base vehicle costs'!$J28)</f>
        <v>219071.47500000001</v>
      </c>
      <c r="AF28" s="41">
        <f>'Base vehicle costs'!$B$42*('[1]Class 7&amp;8SU EV'!$AY89+1000*'Base vehicle costs'!$J28)</f>
        <v>292866</v>
      </c>
      <c r="AG28" s="41">
        <f>'Base vehicle costs'!$B$42*('[1]Class 7&amp;8SU FCV'!$AY89+1000*'Base vehicle costs'!$J28)</f>
        <v>267818.25</v>
      </c>
      <c r="AH28" s="42">
        <f>'Base vehicle costs'!$B$42*('[1]Class 7&amp;8SU HEV'!$AY89+1000*'Base vehicle costs'!$J28)</f>
        <v>251633.55</v>
      </c>
      <c r="AI28" s="40">
        <f>'Base vehicle costs'!$B$42*('[1]Class 7&amp;8C_Dsl'!$AY89+1000*'Base vehicle costs'!$J28)</f>
        <v>231210</v>
      </c>
      <c r="AJ28" s="41">
        <f>'Base vehicle costs'!$B$42*('[1]Class 7&amp;8C_NG'!$AY89+1000*'Base vehicle costs'!$J28)</f>
        <v>261845.32499999998</v>
      </c>
      <c r="AK28" s="41">
        <f>'Base vehicle costs'!$B$42*('[1]Class 7&amp;8C_EV'!$AY89+1000*'Base vehicle costs'!$J28)</f>
        <v>350668.5</v>
      </c>
      <c r="AL28" s="41">
        <f>'Base vehicle costs'!$B$42*('[1]Class 7&amp;8C_FCV'!$AY89+1000*'Base vehicle costs'!$J28)</f>
        <v>319840.5</v>
      </c>
      <c r="AM28" s="42">
        <f>'Base vehicle costs'!$B$42*('[1]Class 7&amp;8C_HEV'!$AY89+1000*'Base vehicle costs'!$J28)</f>
        <v>251633.55</v>
      </c>
    </row>
    <row r="29" spans="1:39" x14ac:dyDescent="0.3">
      <c r="A29" s="21">
        <v>2040</v>
      </c>
      <c r="B29" s="40">
        <f>1000*'Base vehicle costs'!$G29</f>
        <v>28330.632999999998</v>
      </c>
      <c r="C29" s="41">
        <f>'[1]auto EV A'!$AY80+1000*'Base vehicle costs'!$G29</f>
        <v>36401.095920604115</v>
      </c>
      <c r="D29" s="41">
        <f>'[1]auto EV B'!$AY80+1000*'Base vehicle costs'!$G29</f>
        <v>46153.033794057905</v>
      </c>
      <c r="E29" s="41">
        <f>'[1]auto ETOH'!$AY80+1000*'Base vehicle costs'!$G29</f>
        <v>30277.308745325041</v>
      </c>
      <c r="F29" s="41">
        <f>'[1]auto Dsl'!$AY80+1000*'Base vehicle costs'!$G29</f>
        <v>30497.314776726947</v>
      </c>
      <c r="G29" s="41">
        <f>'[1]auto CNG'!$AY80+1000*'Base vehicle costs'!$G29</f>
        <v>36512.701791219937</v>
      </c>
      <c r="H29" s="41">
        <f>'[1]auto SI HEV Gas'!$AY80+1000*'Base vehicle costs'!$G29</f>
        <v>32422.061316977721</v>
      </c>
      <c r="I29" s="41">
        <f>'[1]auto D HEV'!$AY80+1000*'Base vehicle costs'!$G29</f>
        <v>35055.698043767537</v>
      </c>
      <c r="J29" s="41">
        <f>'[1]auto SI PHEV A'!$AY80+1000*'Base vehicle costs'!$G29</f>
        <v>35793.311608280172</v>
      </c>
      <c r="K29" s="41">
        <f>'[1]auto SI PHEV B'!$AY80+1000*'Base vehicle costs'!$G29</f>
        <v>40429.711699282634</v>
      </c>
      <c r="L29" s="42">
        <f>'[1]auto FCV'!$AY80+1000*'Base vehicle costs'!$G29</f>
        <v>46070.103358328066</v>
      </c>
      <c r="M29" s="40">
        <f>1000*'Base vehicle costs'!$H29</f>
        <v>34058.212</v>
      </c>
      <c r="N29" s="41">
        <f>'[1]LT EV A'!$AY80+1000*'Base vehicle costs'!$H29</f>
        <v>44996.995697066945</v>
      </c>
      <c r="O29" s="41">
        <f>'[1]LT EV B'!$AY80+1000*'Base vehicle costs'!$H29</f>
        <v>54470.764689412215</v>
      </c>
      <c r="P29" s="41">
        <f>'[1]LT ETOH'!$AY80+1000*'Base vehicle costs'!$H29</f>
        <v>40871.672862282881</v>
      </c>
      <c r="Q29" s="41">
        <f>'[1]LT Dsl'!$AY80+1000*'Base vehicle costs'!$H29</f>
        <v>43945.213292285072</v>
      </c>
      <c r="R29" s="41">
        <f>'[1]LT CNG'!$AY80+1000*'Base vehicle costs'!$H29</f>
        <v>49104.489251607331</v>
      </c>
      <c r="S29" s="41">
        <f>'[1]LT SI HEV GAS'!$AY80+1000*'Base vehicle costs'!$H29</f>
        <v>44201.902318062348</v>
      </c>
      <c r="T29" s="41">
        <f>'[1]LT D HEV'!$AY80+1000*'Base vehicle costs'!$H29</f>
        <v>47953.740896560499</v>
      </c>
      <c r="U29" s="41">
        <f>'[1]LT SI PHEV A'!$AY80+1000*'Base vehicle costs'!$H29</f>
        <v>43347.550160684303</v>
      </c>
      <c r="V29" s="41">
        <f>'[1]LT SI PHEV B'!$AY80+1000*'Base vehicle costs'!$H29</f>
        <v>49084.692911889266</v>
      </c>
      <c r="W29" s="42">
        <f>'[1]LT FCV'!$AY80+1000*'Base vehicle costs'!$H29</f>
        <v>61858.214966320316</v>
      </c>
      <c r="X29" s="40">
        <f>'Base vehicle costs'!$B$42*(1000*'Base vehicle costs'!$I29)</f>
        <v>77070</v>
      </c>
      <c r="Y29" s="41">
        <f>'Base vehicle costs'!$B$42*('[1]Class 3-6D'!$AY90+1000*'Base vehicle costs'!$I29)</f>
        <v>82464.899999999994</v>
      </c>
      <c r="Z29" s="41">
        <f>'Base vehicle costs'!$B$42*('[1]Class 3-6 NG'!$AY90+1000*'Base vehicle costs'!$I29)</f>
        <v>97108.2</v>
      </c>
      <c r="AA29" s="41">
        <f>'Base vehicle costs'!$B$42*('[1]Class 3-6 EV'!$AY90+1000*'Base vehicle costs'!$I29)</f>
        <v>117146.4</v>
      </c>
      <c r="AB29" s="41">
        <f>'Base vehicle costs'!$B$42*('[1]Class 3-6 FCV'!$AY90+1000*'Base vehicle costs'!$I29)</f>
        <v>107127.3</v>
      </c>
      <c r="AC29" s="42">
        <f>'Base vehicle costs'!$B$42*('[1]Class 3-6 HEV'!$AY90+1000*'Base vehicle costs'!$I29)</f>
        <v>107127.3</v>
      </c>
      <c r="AD29" s="40">
        <f>'Base vehicle costs'!$B$42*(1000*'Base vehicle costs'!$J29)</f>
        <v>192675</v>
      </c>
      <c r="AE29" s="41">
        <f>'Base vehicle costs'!$B$42*('[1]Class 7&amp;8SU NG'!$AY90+1000*'Base vehicle costs'!$J29)</f>
        <v>217722.74999999997</v>
      </c>
      <c r="AF29" s="41">
        <f>'Base vehicle costs'!$B$42*('[1]Class 7&amp;8SU EV'!$AY90+1000*'Base vehicle costs'!$J29)</f>
        <v>292866</v>
      </c>
      <c r="AG29" s="41">
        <f>'Base vehicle costs'!$B$42*('[1]Class 7&amp;8SU FCV'!$AY90+1000*'Base vehicle costs'!$J29)</f>
        <v>267818.25</v>
      </c>
      <c r="AH29" s="42">
        <f>'Base vehicle costs'!$B$42*('[1]Class 7&amp;8SU HEV'!$AY90+1000*'Base vehicle costs'!$J29)</f>
        <v>250477.5</v>
      </c>
      <c r="AI29" s="40">
        <f>'Base vehicle costs'!$B$42*('[1]Class 7&amp;8C_Dsl'!$AY90+1000*'Base vehicle costs'!$J29)</f>
        <v>231210</v>
      </c>
      <c r="AJ29" s="41">
        <f>'Base vehicle costs'!$B$42*('[1]Class 7&amp;8C_NG'!$AY90+1000*'Base vehicle costs'!$J29)</f>
        <v>260111.25</v>
      </c>
      <c r="AK29" s="41">
        <f>'Base vehicle costs'!$B$42*('[1]Class 7&amp;8C_EV'!$AY90+1000*'Base vehicle costs'!$J29)</f>
        <v>350668.5</v>
      </c>
      <c r="AL29" s="41">
        <f>'Base vehicle costs'!$B$42*('[1]Class 7&amp;8C_FCV'!$AY90+1000*'Base vehicle costs'!$J29)</f>
        <v>319840.5</v>
      </c>
      <c r="AM29" s="42">
        <f>'Base vehicle costs'!$B$42*('[1]Class 7&amp;8C_HEV'!$AY90+1000*'Base vehicle costs'!$J29)</f>
        <v>250477.5</v>
      </c>
    </row>
    <row r="30" spans="1:39" x14ac:dyDescent="0.3">
      <c r="A30" s="21">
        <v>2041</v>
      </c>
      <c r="B30" s="40">
        <f>1000*'Base vehicle costs'!$G30</f>
        <v>28330.632999999998</v>
      </c>
      <c r="C30" s="41">
        <f>'[1]auto EV A'!$AY81+1000*'Base vehicle costs'!$G30</f>
        <v>36171.188378543702</v>
      </c>
      <c r="D30" s="41">
        <f>'[1]auto EV B'!$AY81+1000*'Base vehicle costs'!$G30</f>
        <v>45294.21571465212</v>
      </c>
      <c r="E30" s="41">
        <f>'[1]auto ETOH'!$AY81+1000*'Base vehicle costs'!$G30</f>
        <v>29990.298970792537</v>
      </c>
      <c r="F30" s="41">
        <f>'[1]auto Dsl'!$AY81+1000*'Base vehicle costs'!$G30</f>
        <v>30257.561049054249</v>
      </c>
      <c r="G30" s="41">
        <f>'[1]auto CNG'!$AY81+1000*'Base vehicle costs'!$G30</f>
        <v>36156.205912097947</v>
      </c>
      <c r="H30" s="41">
        <f>'[1]auto SI HEV Gas'!$AY81+1000*'Base vehicle costs'!$G30</f>
        <v>32082.175135279947</v>
      </c>
      <c r="I30" s="41">
        <f>'[1]auto D HEV'!$AY81+1000*'Base vehicle costs'!$G30</f>
        <v>34844.902539390787</v>
      </c>
      <c r="J30" s="41">
        <f>'[1]auto SI PHEV A'!$AY81+1000*'Base vehicle costs'!$G30</f>
        <v>35554.925847452148</v>
      </c>
      <c r="K30" s="41">
        <f>'[1]auto SI PHEV B'!$AY81+1000*'Base vehicle costs'!$G30</f>
        <v>39866.199229354374</v>
      </c>
      <c r="L30" s="42">
        <f>'[1]auto FCV'!$AY81+1000*'Base vehicle costs'!$G30</f>
        <v>45681.289322495264</v>
      </c>
      <c r="M30" s="40">
        <f>1000*'Base vehicle costs'!$H30</f>
        <v>34058.212</v>
      </c>
      <c r="N30" s="41">
        <f>'[1]LT EV A'!$AY81+1000*'Base vehicle costs'!$H30</f>
        <v>44738.342277360251</v>
      </c>
      <c r="O30" s="41">
        <f>'[1]LT EV B'!$AY81+1000*'Base vehicle costs'!$H30</f>
        <v>54147.686460470992</v>
      </c>
      <c r="P30" s="41">
        <f>'[1]LT ETOH'!$AY81+1000*'Base vehicle costs'!$H30</f>
        <v>40524.41675605459</v>
      </c>
      <c r="Q30" s="41">
        <f>'[1]LT Dsl'!$AY81+1000*'Base vehicle costs'!$H30</f>
        <v>43720.147403056566</v>
      </c>
      <c r="R30" s="41">
        <f>'[1]LT CNG'!$AY81+1000*'Base vehicle costs'!$H30</f>
        <v>48649.858606446593</v>
      </c>
      <c r="S30" s="41">
        <f>'[1]LT SI HEV GAS'!$AY81+1000*'Base vehicle costs'!$H30</f>
        <v>43712.531826256112</v>
      </c>
      <c r="T30" s="41">
        <f>'[1]LT D HEV'!$AY81+1000*'Base vehicle costs'!$H30</f>
        <v>47471.003666904449</v>
      </c>
      <c r="U30" s="41">
        <f>'[1]LT SI PHEV A'!$AY81+1000*'Base vehicle costs'!$H30</f>
        <v>43039.069164615867</v>
      </c>
      <c r="V30" s="41">
        <f>'[1]LT SI PHEV B'!$AY81+1000*'Base vehicle costs'!$H30</f>
        <v>48536.587620700338</v>
      </c>
      <c r="W30" s="42">
        <f>'[1]LT FCV'!$AY81+1000*'Base vehicle costs'!$H30</f>
        <v>60748.664569688284</v>
      </c>
      <c r="X30" s="40">
        <f>'Base vehicle costs'!$B$42*(1000*'Base vehicle costs'!$I30)</f>
        <v>77070</v>
      </c>
      <c r="Y30" s="41">
        <f>'Base vehicle costs'!$B$42*('[1]Class 3-6D'!$AY91+1000*'Base vehicle costs'!$I30)</f>
        <v>82464.899999999994</v>
      </c>
      <c r="Z30" s="41">
        <f>'Base vehicle costs'!$B$42*('[1]Class 3-6 NG'!$AY91+1000*'Base vehicle costs'!$I30)</f>
        <v>96954.06</v>
      </c>
      <c r="AA30" s="41">
        <f>'Base vehicle costs'!$B$42*('[1]Class 3-6 EV'!$AY91+1000*'Base vehicle costs'!$I30)</f>
        <v>117146.4</v>
      </c>
      <c r="AB30" s="41">
        <f>'Base vehicle costs'!$B$42*('[1]Class 3-6 FCV'!$AY91+1000*'Base vehicle costs'!$I30)</f>
        <v>107127.3</v>
      </c>
      <c r="AC30" s="42">
        <f>'Base vehicle costs'!$B$42*('[1]Class 3-6 HEV'!$AY91+1000*'Base vehicle costs'!$I30)</f>
        <v>107127.3</v>
      </c>
      <c r="AD30" s="40">
        <f>'Base vehicle costs'!$B$42*(1000*'Base vehicle costs'!$J30)</f>
        <v>192675</v>
      </c>
      <c r="AE30" s="41">
        <f>'Base vehicle costs'!$B$42*('[1]Class 7&amp;8SU NG'!$AY91+1000*'Base vehicle costs'!$J30)</f>
        <v>217337.4</v>
      </c>
      <c r="AF30" s="41">
        <f>'Base vehicle costs'!$B$42*('[1]Class 7&amp;8SU EV'!$AY91+1000*'Base vehicle costs'!$J30)</f>
        <v>292866</v>
      </c>
      <c r="AG30" s="41">
        <f>'Base vehicle costs'!$B$42*('[1]Class 7&amp;8SU FCV'!$AY91+1000*'Base vehicle costs'!$J30)</f>
        <v>267818.25</v>
      </c>
      <c r="AH30" s="42">
        <f>'Base vehicle costs'!$B$42*('[1]Class 7&amp;8SU HEV'!$AY91+1000*'Base vehicle costs'!$J30)</f>
        <v>250477.5</v>
      </c>
      <c r="AI30" s="40">
        <f>'Base vehicle costs'!$B$42*('[1]Class 7&amp;8C_Dsl'!$AY91+1000*'Base vehicle costs'!$J30)</f>
        <v>231210</v>
      </c>
      <c r="AJ30" s="41">
        <f>'Base vehicle costs'!$B$42*('[1]Class 7&amp;8C_NG'!$AY91+1000*'Base vehicle costs'!$J30)</f>
        <v>259725.9</v>
      </c>
      <c r="AK30" s="41">
        <f>'Base vehicle costs'!$B$42*('[1]Class 7&amp;8C_EV'!$AY91+1000*'Base vehicle costs'!$J30)</f>
        <v>350668.5</v>
      </c>
      <c r="AL30" s="41">
        <f>'Base vehicle costs'!$B$42*('[1]Class 7&amp;8C_FCV'!$AY91+1000*'Base vehicle costs'!$J30)</f>
        <v>319840.5</v>
      </c>
      <c r="AM30" s="42">
        <f>'Base vehicle costs'!$B$42*('[1]Class 7&amp;8C_HEV'!$AY91+1000*'Base vehicle costs'!$J30)</f>
        <v>250477.5</v>
      </c>
    </row>
    <row r="31" spans="1:39" x14ac:dyDescent="0.3">
      <c r="A31" s="21">
        <v>2042</v>
      </c>
      <c r="B31" s="40">
        <f>1000*'Base vehicle costs'!$G31</f>
        <v>28330.632999999998</v>
      </c>
      <c r="C31" s="41">
        <f>'[1]auto EV A'!$AY82+1000*'Base vehicle costs'!$G31</f>
        <v>35941.280836483289</v>
      </c>
      <c r="D31" s="41">
        <f>'[1]auto EV B'!$AY82+1000*'Base vehicle costs'!$G31</f>
        <v>44435.397635246321</v>
      </c>
      <c r="E31" s="41">
        <f>'[1]auto ETOH'!$AY82+1000*'Base vehicle costs'!$G31</f>
        <v>29703.289196260033</v>
      </c>
      <c r="F31" s="41">
        <f>'[1]auto Dsl'!$AY82+1000*'Base vehicle costs'!$G31</f>
        <v>30017.807321381555</v>
      </c>
      <c r="G31" s="41">
        <f>'[1]auto CNG'!$AY82+1000*'Base vehicle costs'!$G31</f>
        <v>35799.710032975956</v>
      </c>
      <c r="H31" s="41">
        <f>'[1]auto SI HEV Gas'!$AY82+1000*'Base vehicle costs'!$G31</f>
        <v>31742.288953582174</v>
      </c>
      <c r="I31" s="41">
        <f>'[1]auto D HEV'!$AY82+1000*'Base vehicle costs'!$G31</f>
        <v>34634.107035014029</v>
      </c>
      <c r="J31" s="41">
        <f>'[1]auto SI PHEV A'!$AY82+1000*'Base vehicle costs'!$G31</f>
        <v>35316.540086624133</v>
      </c>
      <c r="K31" s="41">
        <f>'[1]auto SI PHEV B'!$AY82+1000*'Base vehicle costs'!$G31</f>
        <v>39302.686759426106</v>
      </c>
      <c r="L31" s="42">
        <f>'[1]auto FCV'!$AY82+1000*'Base vehicle costs'!$G31</f>
        <v>45292.475286662462</v>
      </c>
      <c r="M31" s="40">
        <f>1000*'Base vehicle costs'!$H31</f>
        <v>34058.212</v>
      </c>
      <c r="N31" s="41">
        <f>'[1]LT EV A'!$AY82+1000*'Base vehicle costs'!$H31</f>
        <v>44479.688857653557</v>
      </c>
      <c r="O31" s="41">
        <f>'[1]LT EV B'!$AY82+1000*'Base vehicle costs'!$H31</f>
        <v>53824.608231529768</v>
      </c>
      <c r="P31" s="41">
        <f>'[1]LT ETOH'!$AY82+1000*'Base vehicle costs'!$H31</f>
        <v>40177.160649826306</v>
      </c>
      <c r="Q31" s="41">
        <f>'[1]LT Dsl'!$AY82+1000*'Base vehicle costs'!$H31</f>
        <v>43495.08151382806</v>
      </c>
      <c r="R31" s="41">
        <f>'[1]LT CNG'!$AY82+1000*'Base vehicle costs'!$H31</f>
        <v>48195.227961285862</v>
      </c>
      <c r="S31" s="41">
        <f>'[1]LT SI HEV GAS'!$AY82+1000*'Base vehicle costs'!$H31</f>
        <v>43223.161334449876</v>
      </c>
      <c r="T31" s="41">
        <f>'[1]LT D HEV'!$AY82+1000*'Base vehicle costs'!$H31</f>
        <v>46988.2664372484</v>
      </c>
      <c r="U31" s="41">
        <f>'[1]LT SI PHEV A'!$AY82+1000*'Base vehicle costs'!$H31</f>
        <v>42730.588168547438</v>
      </c>
      <c r="V31" s="41">
        <f>'[1]LT SI PHEV B'!$AY82+1000*'Base vehicle costs'!$H31</f>
        <v>47988.482329511411</v>
      </c>
      <c r="W31" s="42">
        <f>'[1]LT FCV'!$AY82+1000*'Base vehicle costs'!$H31</f>
        <v>59639.114173056252</v>
      </c>
      <c r="X31" s="40">
        <f>'Base vehicle costs'!$B$42*(1000*'Base vehicle costs'!$I31)</f>
        <v>77070</v>
      </c>
      <c r="Y31" s="41">
        <f>'Base vehicle costs'!$B$42*('[1]Class 3-6D'!$AY92+1000*'Base vehicle costs'!$I31)</f>
        <v>82464.899999999994</v>
      </c>
      <c r="Z31" s="41">
        <f>'Base vehicle costs'!$B$42*('[1]Class 3-6 NG'!$AY92+1000*'Base vehicle costs'!$I31)</f>
        <v>96799.92</v>
      </c>
      <c r="AA31" s="41">
        <f>'Base vehicle costs'!$B$42*('[1]Class 3-6 EV'!$AY92+1000*'Base vehicle costs'!$I31)</f>
        <v>117146.4</v>
      </c>
      <c r="AB31" s="41">
        <f>'Base vehicle costs'!$B$42*('[1]Class 3-6 FCV'!$AY92+1000*'Base vehicle costs'!$I31)</f>
        <v>107127.3</v>
      </c>
      <c r="AC31" s="42">
        <f>'Base vehicle costs'!$B$42*('[1]Class 3-6 HEV'!$AY92+1000*'Base vehicle costs'!$I31)</f>
        <v>107127.3</v>
      </c>
      <c r="AD31" s="40">
        <f>'Base vehicle costs'!$B$42*(1000*'Base vehicle costs'!$J31)</f>
        <v>192675</v>
      </c>
      <c r="AE31" s="41">
        <f>'Base vehicle costs'!$B$42*('[1]Class 7&amp;8SU NG'!$AY92+1000*'Base vehicle costs'!$J31)</f>
        <v>216952.05</v>
      </c>
      <c r="AF31" s="41">
        <f>'Base vehicle costs'!$B$42*('[1]Class 7&amp;8SU EV'!$AY92+1000*'Base vehicle costs'!$J31)</f>
        <v>292866</v>
      </c>
      <c r="AG31" s="41">
        <f>'Base vehicle costs'!$B$42*('[1]Class 7&amp;8SU FCV'!$AY92+1000*'Base vehicle costs'!$J31)</f>
        <v>267818.25</v>
      </c>
      <c r="AH31" s="42">
        <f>'Base vehicle costs'!$B$42*('[1]Class 7&amp;8SU HEV'!$AY92+1000*'Base vehicle costs'!$J31)</f>
        <v>250477.5</v>
      </c>
      <c r="AI31" s="40">
        <f>'Base vehicle costs'!$B$42*('[1]Class 7&amp;8C_Dsl'!$AY92+1000*'Base vehicle costs'!$J31)</f>
        <v>231210</v>
      </c>
      <c r="AJ31" s="41">
        <f>'Base vehicle costs'!$B$42*('[1]Class 7&amp;8C_NG'!$AY92+1000*'Base vehicle costs'!$J31)</f>
        <v>259340.55</v>
      </c>
      <c r="AK31" s="41">
        <f>'Base vehicle costs'!$B$42*('[1]Class 7&amp;8C_EV'!$AY92+1000*'Base vehicle costs'!$J31)</f>
        <v>350668.5</v>
      </c>
      <c r="AL31" s="41">
        <f>'Base vehicle costs'!$B$42*('[1]Class 7&amp;8C_FCV'!$AY92+1000*'Base vehicle costs'!$J31)</f>
        <v>319840.5</v>
      </c>
      <c r="AM31" s="42">
        <f>'Base vehicle costs'!$B$42*('[1]Class 7&amp;8C_HEV'!$AY92+1000*'Base vehicle costs'!$J31)</f>
        <v>250477.5</v>
      </c>
    </row>
    <row r="32" spans="1:39" x14ac:dyDescent="0.3">
      <c r="A32" s="21">
        <v>2043</v>
      </c>
      <c r="B32" s="40">
        <f>1000*'Base vehicle costs'!$G32</f>
        <v>28330.632999999998</v>
      </c>
      <c r="C32" s="41">
        <f>'[1]auto EV A'!$AY83+1000*'Base vehicle costs'!$G32</f>
        <v>35711.373294422883</v>
      </c>
      <c r="D32" s="41">
        <f>'[1]auto EV B'!$AY83+1000*'Base vehicle costs'!$G32</f>
        <v>43576.579555840537</v>
      </c>
      <c r="E32" s="41">
        <f>'[1]auto ETOH'!$AY83+1000*'Base vehicle costs'!$G32</f>
        <v>29416.27942172753</v>
      </c>
      <c r="F32" s="41">
        <f>'[1]auto Dsl'!$AY83+1000*'Base vehicle costs'!$G32</f>
        <v>29778.053593708861</v>
      </c>
      <c r="G32" s="41">
        <f>'[1]auto CNG'!$AY83+1000*'Base vehicle costs'!$G32</f>
        <v>35443.214153853958</v>
      </c>
      <c r="H32" s="41">
        <f>'[1]auto SI HEV Gas'!$AY83+1000*'Base vehicle costs'!$G32</f>
        <v>31402.402771884405</v>
      </c>
      <c r="I32" s="41">
        <f>'[1]auto D HEV'!$AY83+1000*'Base vehicle costs'!$G32</f>
        <v>34423.311530637278</v>
      </c>
      <c r="J32" s="41">
        <f>'[1]auto SI PHEV A'!$AY83+1000*'Base vehicle costs'!$G32</f>
        <v>35078.154325796117</v>
      </c>
      <c r="K32" s="41">
        <f>'[1]auto SI PHEV B'!$AY83+1000*'Base vehicle costs'!$G32</f>
        <v>38739.174289497845</v>
      </c>
      <c r="L32" s="42">
        <f>'[1]auto FCV'!$AY83+1000*'Base vehicle costs'!$G32</f>
        <v>44903.661250829653</v>
      </c>
      <c r="M32" s="40">
        <f>1000*'Base vehicle costs'!$H32</f>
        <v>34058.212</v>
      </c>
      <c r="N32" s="41">
        <f>'[1]LT EV A'!$AY83+1000*'Base vehicle costs'!$H32</f>
        <v>44221.035437946863</v>
      </c>
      <c r="O32" s="41">
        <f>'[1]LT EV B'!$AY83+1000*'Base vehicle costs'!$H32</f>
        <v>53501.530002588552</v>
      </c>
      <c r="P32" s="41">
        <f>'[1]LT ETOH'!$AY83+1000*'Base vehicle costs'!$H32</f>
        <v>39829.904543598015</v>
      </c>
      <c r="Q32" s="41">
        <f>'[1]LT Dsl'!$AY83+1000*'Base vehicle costs'!$H32</f>
        <v>43270.015624599553</v>
      </c>
      <c r="R32" s="41">
        <f>'[1]LT CNG'!$AY83+1000*'Base vehicle costs'!$H32</f>
        <v>47740.597316125131</v>
      </c>
      <c r="S32" s="41">
        <f>'[1]LT SI HEV GAS'!$AY83+1000*'Base vehicle costs'!$H32</f>
        <v>42733.790842643641</v>
      </c>
      <c r="T32" s="41">
        <f>'[1]LT D HEV'!$AY83+1000*'Base vehicle costs'!$H32</f>
        <v>46505.52920759235</v>
      </c>
      <c r="U32" s="41">
        <f>'[1]LT SI PHEV A'!$AY83+1000*'Base vehicle costs'!$H32</f>
        <v>42422.107172479009</v>
      </c>
      <c r="V32" s="41">
        <f>'[1]LT SI PHEV B'!$AY83+1000*'Base vehicle costs'!$H32</f>
        <v>47440.377038322484</v>
      </c>
      <c r="W32" s="42">
        <f>'[1]LT FCV'!$AY83+1000*'Base vehicle costs'!$H32</f>
        <v>58529.56377642422</v>
      </c>
      <c r="X32" s="40">
        <f>'Base vehicle costs'!$B$42*(1000*'Base vehicle costs'!$I32)</f>
        <v>77070</v>
      </c>
      <c r="Y32" s="41">
        <f>'Base vehicle costs'!$B$42*('[1]Class 3-6D'!$AY93+1000*'Base vehicle costs'!$I32)</f>
        <v>82464.899999999994</v>
      </c>
      <c r="Z32" s="41">
        <f>'Base vehicle costs'!$B$42*('[1]Class 3-6 NG'!$AY93+1000*'Base vehicle costs'!$I32)</f>
        <v>96645.78</v>
      </c>
      <c r="AA32" s="41">
        <f>'Base vehicle costs'!$B$42*('[1]Class 3-6 EV'!$AY93+1000*'Base vehicle costs'!$I32)</f>
        <v>117146.4</v>
      </c>
      <c r="AB32" s="41">
        <f>'Base vehicle costs'!$B$42*('[1]Class 3-6 FCV'!$AY93+1000*'Base vehicle costs'!$I32)</f>
        <v>107127.3</v>
      </c>
      <c r="AC32" s="42">
        <f>'Base vehicle costs'!$B$42*('[1]Class 3-6 HEV'!$AY93+1000*'Base vehicle costs'!$I32)</f>
        <v>107127.3</v>
      </c>
      <c r="AD32" s="40">
        <f>'Base vehicle costs'!$B$42*(1000*'Base vehicle costs'!$J32)</f>
        <v>192675</v>
      </c>
      <c r="AE32" s="41">
        <f>'Base vehicle costs'!$B$42*('[1]Class 7&amp;8SU NG'!$AY93+1000*'Base vehicle costs'!$J32)</f>
        <v>216566.69999999998</v>
      </c>
      <c r="AF32" s="41">
        <f>'Base vehicle costs'!$B$42*('[1]Class 7&amp;8SU EV'!$AY93+1000*'Base vehicle costs'!$J32)</f>
        <v>292866</v>
      </c>
      <c r="AG32" s="41">
        <f>'Base vehicle costs'!$B$42*('[1]Class 7&amp;8SU FCV'!$AY93+1000*'Base vehicle costs'!$J32)</f>
        <v>267818.25</v>
      </c>
      <c r="AH32" s="42">
        <f>'Base vehicle costs'!$B$42*('[1]Class 7&amp;8SU HEV'!$AY93+1000*'Base vehicle costs'!$J32)</f>
        <v>250477.5</v>
      </c>
      <c r="AI32" s="40">
        <f>'Base vehicle costs'!$B$42*('[1]Class 7&amp;8C_Dsl'!$AY93+1000*'Base vehicle costs'!$J32)</f>
        <v>231210</v>
      </c>
      <c r="AJ32" s="41">
        <f>'Base vehicle costs'!$B$42*('[1]Class 7&amp;8C_NG'!$AY93+1000*'Base vehicle costs'!$J32)</f>
        <v>258955.19999999998</v>
      </c>
      <c r="AK32" s="41">
        <f>'Base vehicle costs'!$B$42*('[1]Class 7&amp;8C_EV'!$AY93+1000*'Base vehicle costs'!$J32)</f>
        <v>350668.5</v>
      </c>
      <c r="AL32" s="41">
        <f>'Base vehicle costs'!$B$42*('[1]Class 7&amp;8C_FCV'!$AY93+1000*'Base vehicle costs'!$J32)</f>
        <v>319840.5</v>
      </c>
      <c r="AM32" s="42">
        <f>'Base vehicle costs'!$B$42*('[1]Class 7&amp;8C_HEV'!$AY93+1000*'Base vehicle costs'!$J32)</f>
        <v>250477.5</v>
      </c>
    </row>
    <row r="33" spans="1:39" x14ac:dyDescent="0.3">
      <c r="A33" s="21">
        <v>2044</v>
      </c>
      <c r="B33" s="40">
        <f>1000*'Base vehicle costs'!$G33</f>
        <v>28330.632999999998</v>
      </c>
      <c r="C33" s="41">
        <f>'[1]auto EV A'!$AY84+1000*'Base vehicle costs'!$G33</f>
        <v>35481.46575236247</v>
      </c>
      <c r="D33" s="41">
        <f>'[1]auto EV B'!$AY84+1000*'Base vehicle costs'!$G33</f>
        <v>42717.761476434738</v>
      </c>
      <c r="E33" s="41">
        <f>'[1]auto ETOH'!$AY84+1000*'Base vehicle costs'!$G33</f>
        <v>29129.269647195022</v>
      </c>
      <c r="F33" s="41">
        <f>'[1]auto Dsl'!$AY84+1000*'Base vehicle costs'!$G33</f>
        <v>29538.299866036166</v>
      </c>
      <c r="G33" s="41">
        <f>'[1]auto CNG'!$AY84+1000*'Base vehicle costs'!$G33</f>
        <v>35086.71827473196</v>
      </c>
      <c r="H33" s="41">
        <f>'[1]auto SI HEV Gas'!$AY84+1000*'Base vehicle costs'!$G33</f>
        <v>31062.516590186631</v>
      </c>
      <c r="I33" s="41">
        <f>'[1]auto D HEV'!$AY84+1000*'Base vehicle costs'!$G33</f>
        <v>34212.51602626052</v>
      </c>
      <c r="J33" s="41">
        <f>'[1]auto SI PHEV A'!$AY84+1000*'Base vehicle costs'!$G33</f>
        <v>34839.768564968101</v>
      </c>
      <c r="K33" s="41">
        <f>'[1]auto SI PHEV B'!$AY84+1000*'Base vehicle costs'!$G33</f>
        <v>38175.661819569577</v>
      </c>
      <c r="L33" s="42">
        <f>'[1]auto FCV'!$AY84+1000*'Base vehicle costs'!$G33</f>
        <v>44514.847214996844</v>
      </c>
      <c r="M33" s="40">
        <f>1000*'Base vehicle costs'!$H33</f>
        <v>34058.212</v>
      </c>
      <c r="N33" s="41">
        <f>'[1]LT EV A'!$AY84+1000*'Base vehicle costs'!$H33</f>
        <v>43962.382018240169</v>
      </c>
      <c r="O33" s="41">
        <f>'[1]LT EV B'!$AY84+1000*'Base vehicle costs'!$H33</f>
        <v>53178.451773647335</v>
      </c>
      <c r="P33" s="41">
        <f>'[1]LT ETOH'!$AY84+1000*'Base vehicle costs'!$H33</f>
        <v>39482.648437369731</v>
      </c>
      <c r="Q33" s="41">
        <f>'[1]LT Dsl'!$AY84+1000*'Base vehicle costs'!$H33</f>
        <v>43044.949735371047</v>
      </c>
      <c r="R33" s="41">
        <f>'[1]LT CNG'!$AY84+1000*'Base vehicle costs'!$H33</f>
        <v>47285.966670964393</v>
      </c>
      <c r="S33" s="41">
        <f>'[1]LT SI HEV GAS'!$AY84+1000*'Base vehicle costs'!$H33</f>
        <v>42244.420350837405</v>
      </c>
      <c r="T33" s="41">
        <f>'[1]LT D HEV'!$AY84+1000*'Base vehicle costs'!$H33</f>
        <v>46022.7919779363</v>
      </c>
      <c r="U33" s="41">
        <f>'[1]LT SI PHEV A'!$AY84+1000*'Base vehicle costs'!$H33</f>
        <v>42113.62617641058</v>
      </c>
      <c r="V33" s="41">
        <f>'[1]LT SI PHEV B'!$AY84+1000*'Base vehicle costs'!$H33</f>
        <v>46892.271747133556</v>
      </c>
      <c r="W33" s="42">
        <f>'[1]LT FCV'!$AY84+1000*'Base vehicle costs'!$H33</f>
        <v>57420.013379792188</v>
      </c>
      <c r="X33" s="40">
        <f>'Base vehicle costs'!$B$42*(1000*'Base vehicle costs'!$I33)</f>
        <v>77070</v>
      </c>
      <c r="Y33" s="41">
        <f>'Base vehicle costs'!$B$42*('[1]Class 3-6D'!$AY94+1000*'Base vehicle costs'!$I33)</f>
        <v>82464.899999999994</v>
      </c>
      <c r="Z33" s="41">
        <f>'Base vehicle costs'!$B$42*('[1]Class 3-6 NG'!$AY94+1000*'Base vehicle costs'!$I33)</f>
        <v>96491.64</v>
      </c>
      <c r="AA33" s="41">
        <f>'Base vehicle costs'!$B$42*('[1]Class 3-6 EV'!$AY94+1000*'Base vehicle costs'!$I33)</f>
        <v>117146.4</v>
      </c>
      <c r="AB33" s="41">
        <f>'Base vehicle costs'!$B$42*('[1]Class 3-6 FCV'!$AY94+1000*'Base vehicle costs'!$I33)</f>
        <v>107127.3</v>
      </c>
      <c r="AC33" s="42">
        <f>'Base vehicle costs'!$B$42*('[1]Class 3-6 HEV'!$AY94+1000*'Base vehicle costs'!$I33)</f>
        <v>107127.3</v>
      </c>
      <c r="AD33" s="40">
        <f>'Base vehicle costs'!$B$42*(1000*'Base vehicle costs'!$J33)</f>
        <v>192675</v>
      </c>
      <c r="AE33" s="41">
        <f>'Base vehicle costs'!$B$42*('[1]Class 7&amp;8SU NG'!$AY94+1000*'Base vehicle costs'!$J33)</f>
        <v>216181.35</v>
      </c>
      <c r="AF33" s="41">
        <f>'Base vehicle costs'!$B$42*('[1]Class 7&amp;8SU EV'!$AY94+1000*'Base vehicle costs'!$J33)</f>
        <v>292866</v>
      </c>
      <c r="AG33" s="41">
        <f>'Base vehicle costs'!$B$42*('[1]Class 7&amp;8SU FCV'!$AY94+1000*'Base vehicle costs'!$J33)</f>
        <v>267818.25</v>
      </c>
      <c r="AH33" s="42">
        <f>'Base vehicle costs'!$B$42*('[1]Class 7&amp;8SU HEV'!$AY94+1000*'Base vehicle costs'!$J33)</f>
        <v>250477.5</v>
      </c>
      <c r="AI33" s="40">
        <f>'Base vehicle costs'!$B$42*('[1]Class 7&amp;8C_Dsl'!$AY94+1000*'Base vehicle costs'!$J33)</f>
        <v>231210</v>
      </c>
      <c r="AJ33" s="41">
        <f>'Base vehicle costs'!$B$42*('[1]Class 7&amp;8C_NG'!$AY94+1000*'Base vehicle costs'!$J33)</f>
        <v>258569.85</v>
      </c>
      <c r="AK33" s="41">
        <f>'Base vehicle costs'!$B$42*('[1]Class 7&amp;8C_EV'!$AY94+1000*'Base vehicle costs'!$J33)</f>
        <v>350668.5</v>
      </c>
      <c r="AL33" s="41">
        <f>'Base vehicle costs'!$B$42*('[1]Class 7&amp;8C_FCV'!$AY94+1000*'Base vehicle costs'!$J33)</f>
        <v>319840.5</v>
      </c>
      <c r="AM33" s="42">
        <f>'Base vehicle costs'!$B$42*('[1]Class 7&amp;8C_HEV'!$AY94+1000*'Base vehicle costs'!$J33)</f>
        <v>250477.5</v>
      </c>
    </row>
    <row r="34" spans="1:39" x14ac:dyDescent="0.3">
      <c r="A34" s="21">
        <v>2045</v>
      </c>
      <c r="B34" s="40">
        <f>1000*'Base vehicle costs'!$G34</f>
        <v>28330.632999999998</v>
      </c>
      <c r="C34" s="41">
        <f>'[1]auto EV A'!$AY85+1000*'Base vehicle costs'!$G34</f>
        <v>35251.558210302057</v>
      </c>
      <c r="D34" s="41">
        <f>'[1]auto EV B'!$AY85+1000*'Base vehicle costs'!$G34</f>
        <v>41858.943397028954</v>
      </c>
      <c r="E34" s="41">
        <f>'[1]auto ETOH'!$AY85+1000*'Base vehicle costs'!$G34</f>
        <v>28842.259872662518</v>
      </c>
      <c r="F34" s="41">
        <f>'[1]auto Dsl'!$AY85+1000*'Base vehicle costs'!$G34</f>
        <v>29298.546138363472</v>
      </c>
      <c r="G34" s="41">
        <f>'[1]auto CNG'!$AY85+1000*'Base vehicle costs'!$G34</f>
        <v>34730.22239560997</v>
      </c>
      <c r="H34" s="41">
        <f>'[1]auto SI HEV Gas'!$AY85+1000*'Base vehicle costs'!$G34</f>
        <v>30722.630408488858</v>
      </c>
      <c r="I34" s="41">
        <f>'[1]auto D HEV'!$AY85+1000*'Base vehicle costs'!$G34</f>
        <v>34001.72052188377</v>
      </c>
      <c r="J34" s="41">
        <f>'[1]auto SI PHEV A'!$AY85+1000*'Base vehicle costs'!$G34</f>
        <v>34601.382804140085</v>
      </c>
      <c r="K34" s="41">
        <f>'[1]auto SI PHEV B'!$AY85+1000*'Base vehicle costs'!$G34</f>
        <v>37612.149349641317</v>
      </c>
      <c r="L34" s="42">
        <f>'[1]auto FCV'!$AY85+1000*'Base vehicle costs'!$G34</f>
        <v>44126.033179164035</v>
      </c>
      <c r="M34" s="40">
        <f>1000*'Base vehicle costs'!$H34</f>
        <v>34058.212</v>
      </c>
      <c r="N34" s="41">
        <f>'[1]LT EV A'!$AY85+1000*'Base vehicle costs'!$H34</f>
        <v>43703.728598533475</v>
      </c>
      <c r="O34" s="41">
        <f>'[1]LT EV B'!$AY85+1000*'Base vehicle costs'!$H34</f>
        <v>52855.373544706112</v>
      </c>
      <c r="P34" s="41">
        <f>'[1]LT ETOH'!$AY85+1000*'Base vehicle costs'!$H34</f>
        <v>39135.39233114144</v>
      </c>
      <c r="Q34" s="41">
        <f>'[1]LT Dsl'!$AY85+1000*'Base vehicle costs'!$H34</f>
        <v>42819.88384614254</v>
      </c>
      <c r="R34" s="41">
        <f>'[1]LT CNG'!$AY85+1000*'Base vehicle costs'!$H34</f>
        <v>46831.336025803663</v>
      </c>
      <c r="S34" s="41">
        <f>'[1]LT SI HEV GAS'!$AY85+1000*'Base vehicle costs'!$H34</f>
        <v>41755.049859031176</v>
      </c>
      <c r="T34" s="41">
        <f>'[1]LT D HEV'!$AY85+1000*'Base vehicle costs'!$H34</f>
        <v>45540.05474828025</v>
      </c>
      <c r="U34" s="41">
        <f>'[1]LT SI PHEV A'!$AY85+1000*'Base vehicle costs'!$H34</f>
        <v>41805.145180342151</v>
      </c>
      <c r="V34" s="41">
        <f>'[1]LT SI PHEV B'!$AY85+1000*'Base vehicle costs'!$H34</f>
        <v>46344.166455944629</v>
      </c>
      <c r="W34" s="42">
        <f>'[1]LT FCV'!$AY85+1000*'Base vehicle costs'!$H34</f>
        <v>56310.462983160156</v>
      </c>
      <c r="X34" s="40">
        <f>'Base vehicle costs'!$B$42*(1000*'Base vehicle costs'!$I34)</f>
        <v>77070</v>
      </c>
      <c r="Y34" s="41">
        <f>'Base vehicle costs'!$B$42*('[1]Class 3-6D'!$AY95+1000*'Base vehicle costs'!$I34)</f>
        <v>82464.899999999994</v>
      </c>
      <c r="Z34" s="41">
        <f>'Base vehicle costs'!$B$42*('[1]Class 3-6 NG'!$AY95+1000*'Base vehicle costs'!$I34)</f>
        <v>96337.5</v>
      </c>
      <c r="AA34" s="41">
        <f>'Base vehicle costs'!$B$42*('[1]Class 3-6 EV'!$AY95+1000*'Base vehicle costs'!$I34)</f>
        <v>117146.4</v>
      </c>
      <c r="AB34" s="41">
        <f>'Base vehicle costs'!$B$42*('[1]Class 3-6 FCV'!$AY95+1000*'Base vehicle costs'!$I34)</f>
        <v>107127.3</v>
      </c>
      <c r="AC34" s="42">
        <f>'Base vehicle costs'!$B$42*('[1]Class 3-6 HEV'!$AY95+1000*'Base vehicle costs'!$I34)</f>
        <v>107127.3</v>
      </c>
      <c r="AD34" s="40">
        <f>'Base vehicle costs'!$B$42*(1000*'Base vehicle costs'!$J34)</f>
        <v>192675</v>
      </c>
      <c r="AE34" s="41">
        <f>'Base vehicle costs'!$B$42*('[1]Class 7&amp;8SU NG'!$AY95+1000*'Base vehicle costs'!$J34)</f>
        <v>215796</v>
      </c>
      <c r="AF34" s="41">
        <f>'Base vehicle costs'!$B$42*('[1]Class 7&amp;8SU EV'!$AY95+1000*'Base vehicle costs'!$J34)</f>
        <v>292866</v>
      </c>
      <c r="AG34" s="41">
        <f>'Base vehicle costs'!$B$42*('[1]Class 7&amp;8SU FCV'!$AY95+1000*'Base vehicle costs'!$J34)</f>
        <v>267818.25</v>
      </c>
      <c r="AH34" s="42">
        <f>'Base vehicle costs'!$B$42*('[1]Class 7&amp;8SU HEV'!$AY95+1000*'Base vehicle costs'!$J34)</f>
        <v>250477.5</v>
      </c>
      <c r="AI34" s="40">
        <f>'Base vehicle costs'!$B$42*('[1]Class 7&amp;8C_Dsl'!$AY95+1000*'Base vehicle costs'!$J34)</f>
        <v>231210</v>
      </c>
      <c r="AJ34" s="41">
        <f>'Base vehicle costs'!$B$42*('[1]Class 7&amp;8C_NG'!$AY95+1000*'Base vehicle costs'!$J34)</f>
        <v>258184.5</v>
      </c>
      <c r="AK34" s="41">
        <f>'Base vehicle costs'!$B$42*('[1]Class 7&amp;8C_EV'!$AY95+1000*'Base vehicle costs'!$J34)</f>
        <v>350668.5</v>
      </c>
      <c r="AL34" s="41">
        <f>'Base vehicle costs'!$B$42*('[1]Class 7&amp;8C_FCV'!$AY95+1000*'Base vehicle costs'!$J34)</f>
        <v>319840.5</v>
      </c>
      <c r="AM34" s="42">
        <f>'Base vehicle costs'!$B$42*('[1]Class 7&amp;8C_HEV'!$AY95+1000*'Base vehicle costs'!$J34)</f>
        <v>250477.5</v>
      </c>
    </row>
    <row r="35" spans="1:39" x14ac:dyDescent="0.3">
      <c r="A35" s="21">
        <v>2046</v>
      </c>
      <c r="B35" s="40">
        <f>1000*'Base vehicle costs'!$G35</f>
        <v>28330.632999999998</v>
      </c>
      <c r="C35" s="41">
        <f>'[1]auto EV A'!$AY86+1000*'Base vehicle costs'!$G35</f>
        <v>35021.650668241644</v>
      </c>
      <c r="D35" s="41">
        <f>'[1]auto EV B'!$AY86+1000*'Base vehicle costs'!$G35</f>
        <v>41000.125317623155</v>
      </c>
      <c r="E35" s="41">
        <f>'[1]auto ETOH'!$AY86+1000*'Base vehicle costs'!$G35</f>
        <v>28555.250098130015</v>
      </c>
      <c r="F35" s="41">
        <f>'[1]auto Dsl'!$AY86+1000*'Base vehicle costs'!$G35</f>
        <v>29058.792410690778</v>
      </c>
      <c r="G35" s="41">
        <f>'[1]auto CNG'!$AY86+1000*'Base vehicle costs'!$G35</f>
        <v>34373.726516487979</v>
      </c>
      <c r="H35" s="41">
        <f>'[1]auto SI HEV Gas'!$AY86+1000*'Base vehicle costs'!$G35</f>
        <v>30382.744226791088</v>
      </c>
      <c r="I35" s="41">
        <f>'[1]auto D HEV'!$AY86+1000*'Base vehicle costs'!$G35</f>
        <v>33790.925017507012</v>
      </c>
      <c r="J35" s="41">
        <f>'[1]auto SI PHEV A'!$AY86+1000*'Base vehicle costs'!$G35</f>
        <v>34362.997043312062</v>
      </c>
      <c r="K35" s="41">
        <f>'[1]auto SI PHEV B'!$AY86+1000*'Base vehicle costs'!$G35</f>
        <v>37048.636879713049</v>
      </c>
      <c r="L35" s="42">
        <f>'[1]auto FCV'!$AY86+1000*'Base vehicle costs'!$G35</f>
        <v>43737.219143331233</v>
      </c>
      <c r="M35" s="40">
        <f>1000*'Base vehicle costs'!$H35</f>
        <v>34058.212</v>
      </c>
      <c r="N35" s="41">
        <f>'[1]LT EV A'!$AY86+1000*'Base vehicle costs'!$H35</f>
        <v>43445.075178826781</v>
      </c>
      <c r="O35" s="41">
        <f>'[1]LT EV B'!$AY86+1000*'Base vehicle costs'!$H35</f>
        <v>52532.295315764888</v>
      </c>
      <c r="P35" s="41">
        <f>'[1]LT ETOH'!$AY86+1000*'Base vehicle costs'!$H35</f>
        <v>38788.136224913149</v>
      </c>
      <c r="Q35" s="41">
        <f>'[1]LT Dsl'!$AY86+1000*'Base vehicle costs'!$H35</f>
        <v>42594.817956914034</v>
      </c>
      <c r="R35" s="41">
        <f>'[1]LT CNG'!$AY86+1000*'Base vehicle costs'!$H35</f>
        <v>46376.705380642932</v>
      </c>
      <c r="S35" s="41">
        <f>'[1]LT SI HEV GAS'!$AY86+1000*'Base vehicle costs'!$H35</f>
        <v>41265.679367224941</v>
      </c>
      <c r="T35" s="41">
        <f>'[1]LT D HEV'!$AY86+1000*'Base vehicle costs'!$H35</f>
        <v>45057.317518624201</v>
      </c>
      <c r="U35" s="41">
        <f>'[1]LT SI PHEV A'!$AY86+1000*'Base vehicle costs'!$H35</f>
        <v>41496.664184273715</v>
      </c>
      <c r="V35" s="41">
        <f>'[1]LT SI PHEV B'!$AY86+1000*'Base vehicle costs'!$H35</f>
        <v>45796.061164755702</v>
      </c>
      <c r="W35" s="42">
        <f>'[1]LT FCV'!$AY86+1000*'Base vehicle costs'!$H35</f>
        <v>55200.912586528124</v>
      </c>
      <c r="X35" s="40">
        <f>'Base vehicle costs'!$B$42*(1000*'Base vehicle costs'!$I35)</f>
        <v>77070</v>
      </c>
      <c r="Y35" s="41">
        <f>'Base vehicle costs'!$B$42*('[1]Class 3-6D'!$AY96+1000*'Base vehicle costs'!$I35)</f>
        <v>82464.899999999994</v>
      </c>
      <c r="Z35" s="41">
        <f>'Base vehicle costs'!$B$42*('[1]Class 3-6 NG'!$AY96+1000*'Base vehicle costs'!$I35)</f>
        <v>96183.360000000001</v>
      </c>
      <c r="AA35" s="41">
        <f>'Base vehicle costs'!$B$42*('[1]Class 3-6 EV'!$AY96+1000*'Base vehicle costs'!$I35)</f>
        <v>117146.4</v>
      </c>
      <c r="AB35" s="41">
        <f>'Base vehicle costs'!$B$42*('[1]Class 3-6 FCV'!$AY96+1000*'Base vehicle costs'!$I35)</f>
        <v>107127.3</v>
      </c>
      <c r="AC35" s="42">
        <f>'Base vehicle costs'!$B$42*('[1]Class 3-6 HEV'!$AY96+1000*'Base vehicle costs'!$I35)</f>
        <v>107127.3</v>
      </c>
      <c r="AD35" s="40">
        <f>'Base vehicle costs'!$B$42*(1000*'Base vehicle costs'!$J35)</f>
        <v>192675</v>
      </c>
      <c r="AE35" s="41">
        <f>'Base vehicle costs'!$B$42*('[1]Class 7&amp;8SU NG'!$AY96+1000*'Base vehicle costs'!$J35)</f>
        <v>215410.65</v>
      </c>
      <c r="AF35" s="41">
        <f>'Base vehicle costs'!$B$42*('[1]Class 7&amp;8SU EV'!$AY96+1000*'Base vehicle costs'!$J35)</f>
        <v>292866</v>
      </c>
      <c r="AG35" s="41">
        <f>'Base vehicle costs'!$B$42*('[1]Class 7&amp;8SU FCV'!$AY96+1000*'Base vehicle costs'!$J35)</f>
        <v>267818.25</v>
      </c>
      <c r="AH35" s="42">
        <f>'Base vehicle costs'!$B$42*('[1]Class 7&amp;8SU HEV'!$AY96+1000*'Base vehicle costs'!$J35)</f>
        <v>250477.5</v>
      </c>
      <c r="AI35" s="40">
        <f>'Base vehicle costs'!$B$42*('[1]Class 7&amp;8C_Dsl'!$AY96+1000*'Base vehicle costs'!$J35)</f>
        <v>231210</v>
      </c>
      <c r="AJ35" s="41">
        <f>'Base vehicle costs'!$B$42*('[1]Class 7&amp;8C_NG'!$AY96+1000*'Base vehicle costs'!$J35)</f>
        <v>257799.15</v>
      </c>
      <c r="AK35" s="41">
        <f>'Base vehicle costs'!$B$42*('[1]Class 7&amp;8C_EV'!$AY96+1000*'Base vehicle costs'!$J35)</f>
        <v>350668.5</v>
      </c>
      <c r="AL35" s="41">
        <f>'Base vehicle costs'!$B$42*('[1]Class 7&amp;8C_FCV'!$AY96+1000*'Base vehicle costs'!$J35)</f>
        <v>319840.5</v>
      </c>
      <c r="AM35" s="42">
        <f>'Base vehicle costs'!$B$42*('[1]Class 7&amp;8C_HEV'!$AY96+1000*'Base vehicle costs'!$J35)</f>
        <v>250477.5</v>
      </c>
    </row>
    <row r="36" spans="1:39" x14ac:dyDescent="0.3">
      <c r="A36" s="21">
        <v>2047</v>
      </c>
      <c r="B36" s="40">
        <f>1000*'Base vehicle costs'!$G36</f>
        <v>28330.632999999998</v>
      </c>
      <c r="C36" s="41">
        <f>'[1]auto EV A'!$AY87+1000*'Base vehicle costs'!$G36</f>
        <v>34791.743126181238</v>
      </c>
      <c r="D36" s="41">
        <f>'[1]auto EV B'!$AY87+1000*'Base vehicle costs'!$G36</f>
        <v>40141.30723821737</v>
      </c>
      <c r="E36" s="41">
        <f>'[1]auto ETOH'!$AY87+1000*'Base vehicle costs'!$G36</f>
        <v>28268.240323597511</v>
      </c>
      <c r="F36" s="41">
        <f>'[1]auto Dsl'!$AY87+1000*'Base vehicle costs'!$G36</f>
        <v>28819.038683018083</v>
      </c>
      <c r="G36" s="41">
        <f>'[1]auto CNG'!$AY87+1000*'Base vehicle costs'!$G36</f>
        <v>34017.230637365981</v>
      </c>
      <c r="H36" s="41">
        <f>'[1]auto SI HEV Gas'!$AY87+1000*'Base vehicle costs'!$G36</f>
        <v>30042.858045093315</v>
      </c>
      <c r="I36" s="41">
        <f>'[1]auto D HEV'!$AY87+1000*'Base vehicle costs'!$G36</f>
        <v>33580.129513130261</v>
      </c>
      <c r="J36" s="41">
        <f>'[1]auto SI PHEV A'!$AY87+1000*'Base vehicle costs'!$G36</f>
        <v>34124.611282484046</v>
      </c>
      <c r="K36" s="41">
        <f>'[1]auto SI PHEV B'!$AY87+1000*'Base vehicle costs'!$G36</f>
        <v>36485.124409784788</v>
      </c>
      <c r="L36" s="42">
        <f>'[1]auto FCV'!$AY87+1000*'Base vehicle costs'!$G36</f>
        <v>43348.405107498424</v>
      </c>
      <c r="M36" s="40">
        <f>1000*'Base vehicle costs'!$H36</f>
        <v>34058.212</v>
      </c>
      <c r="N36" s="41">
        <f>'[1]LT EV A'!$AY87+1000*'Base vehicle costs'!$H36</f>
        <v>43186.421759120087</v>
      </c>
      <c r="O36" s="41">
        <f>'[1]LT EV B'!$AY87+1000*'Base vehicle costs'!$H36</f>
        <v>52209.217086823672</v>
      </c>
      <c r="P36" s="41">
        <f>'[1]LT ETOH'!$AY87+1000*'Base vehicle costs'!$H36</f>
        <v>38440.880118684865</v>
      </c>
      <c r="Q36" s="41">
        <f>'[1]LT Dsl'!$AY87+1000*'Base vehicle costs'!$H36</f>
        <v>42369.752067685527</v>
      </c>
      <c r="R36" s="41">
        <f>'[1]LT CNG'!$AY87+1000*'Base vehicle costs'!$H36</f>
        <v>45922.074735482202</v>
      </c>
      <c r="S36" s="41">
        <f>'[1]LT SI HEV GAS'!$AY87+1000*'Base vehicle costs'!$H36</f>
        <v>40776.308875418705</v>
      </c>
      <c r="T36" s="41">
        <f>'[1]LT D HEV'!$AY87+1000*'Base vehicle costs'!$H36</f>
        <v>44574.580288968151</v>
      </c>
      <c r="U36" s="41">
        <f>'[1]LT SI PHEV A'!$AY87+1000*'Base vehicle costs'!$H36</f>
        <v>41188.183188205287</v>
      </c>
      <c r="V36" s="41">
        <f>'[1]LT SI PHEV B'!$AY87+1000*'Base vehicle costs'!$H36</f>
        <v>45247.955873566774</v>
      </c>
      <c r="W36" s="42">
        <f>'[1]LT FCV'!$AY87+1000*'Base vehicle costs'!$H36</f>
        <v>54091.362189896092</v>
      </c>
      <c r="X36" s="40">
        <f>'Base vehicle costs'!$B$42*(1000*'Base vehicle costs'!$I36)</f>
        <v>77070</v>
      </c>
      <c r="Y36" s="41">
        <f>'Base vehicle costs'!$B$42*('[1]Class 3-6D'!$AY97+1000*'Base vehicle costs'!$I36)</f>
        <v>82464.899999999994</v>
      </c>
      <c r="Z36" s="41">
        <f>'Base vehicle costs'!$B$42*('[1]Class 3-6 NG'!$AY97+1000*'Base vehicle costs'!$I36)</f>
        <v>96029.22</v>
      </c>
      <c r="AA36" s="41">
        <f>'Base vehicle costs'!$B$42*('[1]Class 3-6 EV'!$AY97+1000*'Base vehicle costs'!$I36)</f>
        <v>117146.4</v>
      </c>
      <c r="AB36" s="41">
        <f>'Base vehicle costs'!$B$42*('[1]Class 3-6 FCV'!$AY97+1000*'Base vehicle costs'!$I36)</f>
        <v>107127.3</v>
      </c>
      <c r="AC36" s="42">
        <f>'Base vehicle costs'!$B$42*('[1]Class 3-6 HEV'!$AY97+1000*'Base vehicle costs'!$I36)</f>
        <v>107127.3</v>
      </c>
      <c r="AD36" s="40">
        <f>'Base vehicle costs'!$B$42*(1000*'Base vehicle costs'!$J36)</f>
        <v>192675</v>
      </c>
      <c r="AE36" s="41">
        <f>'Base vehicle costs'!$B$42*('[1]Class 7&amp;8SU NG'!$AY97+1000*'Base vehicle costs'!$J36)</f>
        <v>215025.3</v>
      </c>
      <c r="AF36" s="41">
        <f>'Base vehicle costs'!$B$42*('[1]Class 7&amp;8SU EV'!$AY97+1000*'Base vehicle costs'!$J36)</f>
        <v>292866</v>
      </c>
      <c r="AG36" s="41">
        <f>'Base vehicle costs'!$B$42*('[1]Class 7&amp;8SU FCV'!$AY97+1000*'Base vehicle costs'!$J36)</f>
        <v>267818.25</v>
      </c>
      <c r="AH36" s="42">
        <f>'Base vehicle costs'!$B$42*('[1]Class 7&amp;8SU HEV'!$AY97+1000*'Base vehicle costs'!$J36)</f>
        <v>250477.5</v>
      </c>
      <c r="AI36" s="40">
        <f>'Base vehicle costs'!$B$42*('[1]Class 7&amp;8C_Dsl'!$AY97+1000*'Base vehicle costs'!$J36)</f>
        <v>231210</v>
      </c>
      <c r="AJ36" s="41">
        <f>'Base vehicle costs'!$B$42*('[1]Class 7&amp;8C_NG'!$AY97+1000*'Base vehicle costs'!$J36)</f>
        <v>257413.8</v>
      </c>
      <c r="AK36" s="41">
        <f>'Base vehicle costs'!$B$42*('[1]Class 7&amp;8C_EV'!$AY97+1000*'Base vehicle costs'!$J36)</f>
        <v>350668.5</v>
      </c>
      <c r="AL36" s="41">
        <f>'Base vehicle costs'!$B$42*('[1]Class 7&amp;8C_FCV'!$AY97+1000*'Base vehicle costs'!$J36)</f>
        <v>319840.5</v>
      </c>
      <c r="AM36" s="42">
        <f>'Base vehicle costs'!$B$42*('[1]Class 7&amp;8C_HEV'!$AY97+1000*'Base vehicle costs'!$J36)</f>
        <v>250477.5</v>
      </c>
    </row>
    <row r="37" spans="1:39" x14ac:dyDescent="0.3">
      <c r="A37" s="21">
        <v>2048</v>
      </c>
      <c r="B37" s="40">
        <f>1000*'Base vehicle costs'!$G37</f>
        <v>28330.632999999998</v>
      </c>
      <c r="C37" s="41">
        <f>'[1]auto EV A'!$AY88+1000*'Base vehicle costs'!$G37</f>
        <v>34561.835584120825</v>
      </c>
      <c r="D37" s="41">
        <f>'[1]auto EV B'!$AY88+1000*'Base vehicle costs'!$G37</f>
        <v>39282.489158811572</v>
      </c>
      <c r="E37" s="41">
        <f>'[1]auto ETOH'!$AY88+1000*'Base vehicle costs'!$G37</f>
        <v>27981.230549065007</v>
      </c>
      <c r="F37" s="41">
        <f>'[1]auto Dsl'!$AY88+1000*'Base vehicle costs'!$G37</f>
        <v>28579.284955345389</v>
      </c>
      <c r="G37" s="41">
        <f>'[1]auto CNG'!$AY88+1000*'Base vehicle costs'!$G37</f>
        <v>33660.734758243983</v>
      </c>
      <c r="H37" s="41">
        <f>'[1]auto SI HEV Gas'!$AY88+1000*'Base vehicle costs'!$G37</f>
        <v>29702.971863395542</v>
      </c>
      <c r="I37" s="41">
        <f>'[1]auto D HEV'!$AY88+1000*'Base vehicle costs'!$G37</f>
        <v>33369.334008753503</v>
      </c>
      <c r="J37" s="41">
        <f>'[1]auto SI PHEV A'!$AY88+1000*'Base vehicle costs'!$G37</f>
        <v>33886.22552165603</v>
      </c>
      <c r="K37" s="41">
        <f>'[1]auto SI PHEV B'!$AY88+1000*'Base vehicle costs'!$G37</f>
        <v>35921.611939856521</v>
      </c>
      <c r="L37" s="42">
        <f>'[1]auto FCV'!$AY88+1000*'Base vehicle costs'!$G37</f>
        <v>42959.591071665614</v>
      </c>
      <c r="M37" s="40">
        <f>1000*'Base vehicle costs'!$H37</f>
        <v>34058.212</v>
      </c>
      <c r="N37" s="41">
        <f>'[1]LT EV A'!$AY88+1000*'Base vehicle costs'!$H37</f>
        <v>42927.768339413393</v>
      </c>
      <c r="O37" s="41">
        <f>'[1]LT EV B'!$AY88+1000*'Base vehicle costs'!$H37</f>
        <v>51886.138857882455</v>
      </c>
      <c r="P37" s="41">
        <f>'[1]LT ETOH'!$AY88+1000*'Base vehicle costs'!$H37</f>
        <v>38093.624012456574</v>
      </c>
      <c r="Q37" s="41">
        <f>'[1]LT Dsl'!$AY88+1000*'Base vehicle costs'!$H37</f>
        <v>42144.686178457021</v>
      </c>
      <c r="R37" s="41">
        <f>'[1]LT CNG'!$AY88+1000*'Base vehicle costs'!$H37</f>
        <v>45467.444090321471</v>
      </c>
      <c r="S37" s="41">
        <f>'[1]LT SI HEV GAS'!$AY88+1000*'Base vehicle costs'!$H37</f>
        <v>40286.938383612469</v>
      </c>
      <c r="T37" s="41">
        <f>'[1]LT D HEV'!$AY88+1000*'Base vehicle costs'!$H37</f>
        <v>44091.843059312101</v>
      </c>
      <c r="U37" s="41">
        <f>'[1]LT SI PHEV A'!$AY88+1000*'Base vehicle costs'!$H37</f>
        <v>40879.702192136858</v>
      </c>
      <c r="V37" s="41">
        <f>'[1]LT SI PHEV B'!$AY88+1000*'Base vehicle costs'!$H37</f>
        <v>44699.850582377847</v>
      </c>
      <c r="W37" s="42">
        <f>'[1]LT FCV'!$AY88+1000*'Base vehicle costs'!$H37</f>
        <v>52981.81179326406</v>
      </c>
      <c r="X37" s="40">
        <f>'Base vehicle costs'!$B$42*(1000*'Base vehicle costs'!$I37)</f>
        <v>77070</v>
      </c>
      <c r="Y37" s="41">
        <f>'Base vehicle costs'!$B$42*('[1]Class 3-6D'!$AY98+1000*'Base vehicle costs'!$I37)</f>
        <v>82464.899999999994</v>
      </c>
      <c r="Z37" s="41">
        <f>'Base vehicle costs'!$B$42*('[1]Class 3-6 NG'!$AY98+1000*'Base vehicle costs'!$I37)</f>
        <v>95875.08</v>
      </c>
      <c r="AA37" s="41">
        <f>'Base vehicle costs'!$B$42*('[1]Class 3-6 EV'!$AY98+1000*'Base vehicle costs'!$I37)</f>
        <v>117146.4</v>
      </c>
      <c r="AB37" s="41">
        <f>'Base vehicle costs'!$B$42*('[1]Class 3-6 FCV'!$AY98+1000*'Base vehicle costs'!$I37)</f>
        <v>107127.3</v>
      </c>
      <c r="AC37" s="42">
        <f>'Base vehicle costs'!$B$42*('[1]Class 3-6 HEV'!$AY98+1000*'Base vehicle costs'!$I37)</f>
        <v>107127.3</v>
      </c>
      <c r="AD37" s="40">
        <f>'Base vehicle costs'!$B$42*(1000*'Base vehicle costs'!$J37)</f>
        <v>192675</v>
      </c>
      <c r="AE37" s="41">
        <f>'Base vehicle costs'!$B$42*('[1]Class 7&amp;8SU NG'!$AY98+1000*'Base vehicle costs'!$J37)</f>
        <v>214639.94999999998</v>
      </c>
      <c r="AF37" s="41">
        <f>'Base vehicle costs'!$B$42*('[1]Class 7&amp;8SU EV'!$AY98+1000*'Base vehicle costs'!$J37)</f>
        <v>292866</v>
      </c>
      <c r="AG37" s="41">
        <f>'Base vehicle costs'!$B$42*('[1]Class 7&amp;8SU FCV'!$AY98+1000*'Base vehicle costs'!$J37)</f>
        <v>267818.25</v>
      </c>
      <c r="AH37" s="42">
        <f>'Base vehicle costs'!$B$42*('[1]Class 7&amp;8SU HEV'!$AY98+1000*'Base vehicle costs'!$J37)</f>
        <v>250477.5</v>
      </c>
      <c r="AI37" s="40">
        <f>'Base vehicle costs'!$B$42*('[1]Class 7&amp;8C_Dsl'!$AY98+1000*'Base vehicle costs'!$J37)</f>
        <v>231210</v>
      </c>
      <c r="AJ37" s="41">
        <f>'Base vehicle costs'!$B$42*('[1]Class 7&amp;8C_NG'!$AY98+1000*'Base vehicle costs'!$J37)</f>
        <v>257028.44999999998</v>
      </c>
      <c r="AK37" s="41">
        <f>'Base vehicle costs'!$B$42*('[1]Class 7&amp;8C_EV'!$AY98+1000*'Base vehicle costs'!$J37)</f>
        <v>350668.5</v>
      </c>
      <c r="AL37" s="41">
        <f>'Base vehicle costs'!$B$42*('[1]Class 7&amp;8C_FCV'!$AY98+1000*'Base vehicle costs'!$J37)</f>
        <v>319840.5</v>
      </c>
      <c r="AM37" s="42">
        <f>'Base vehicle costs'!$B$42*('[1]Class 7&amp;8C_HEV'!$AY98+1000*'Base vehicle costs'!$J37)</f>
        <v>250477.5</v>
      </c>
    </row>
    <row r="38" spans="1:39" x14ac:dyDescent="0.3">
      <c r="A38" s="21">
        <v>2049</v>
      </c>
      <c r="B38" s="40">
        <f>1000*'Base vehicle costs'!$G38</f>
        <v>28330.632999999998</v>
      </c>
      <c r="C38" s="41">
        <f>'[1]auto EV A'!$AY89+1000*'Base vehicle costs'!$G38</f>
        <v>34331.928042060412</v>
      </c>
      <c r="D38" s="41">
        <f>'[1]auto EV B'!$AY89+1000*'Base vehicle costs'!$G38</f>
        <v>38423.671079405787</v>
      </c>
      <c r="E38" s="41">
        <f>'[1]auto ETOH'!$AY89+1000*'Base vehicle costs'!$G38</f>
        <v>27694.220774532503</v>
      </c>
      <c r="F38" s="41">
        <f>'[1]auto Dsl'!$AY89+1000*'Base vehicle costs'!$G38</f>
        <v>28339.531227672691</v>
      </c>
      <c r="G38" s="41">
        <f>'[1]auto CNG'!$AY89+1000*'Base vehicle costs'!$G38</f>
        <v>33304.238879121993</v>
      </c>
      <c r="H38" s="41">
        <f>'[1]auto SI HEV Gas'!$AY89+1000*'Base vehicle costs'!$G38</f>
        <v>29363.085681697772</v>
      </c>
      <c r="I38" s="41">
        <f>'[1]auto D HEV'!$AY89+1000*'Base vehicle costs'!$G38</f>
        <v>33158.538504376753</v>
      </c>
      <c r="J38" s="41">
        <f>'[1]auto SI PHEV A'!$AY89+1000*'Base vehicle costs'!$G38</f>
        <v>33647.839760828007</v>
      </c>
      <c r="K38" s="41">
        <f>'[1]auto SI PHEV B'!$AY89+1000*'Base vehicle costs'!$G38</f>
        <v>35358.09946992826</v>
      </c>
      <c r="L38" s="42">
        <f>'[1]auto FCV'!$AY89+1000*'Base vehicle costs'!$G38</f>
        <v>42570.777035832813</v>
      </c>
      <c r="M38" s="40">
        <f>1000*'Base vehicle costs'!$H38</f>
        <v>34058.212</v>
      </c>
      <c r="N38" s="41">
        <f>'[1]LT EV A'!$AY89+1000*'Base vehicle costs'!$H38</f>
        <v>42669.114919706699</v>
      </c>
      <c r="O38" s="41">
        <f>'[1]LT EV B'!$AY89+1000*'Base vehicle costs'!$H38</f>
        <v>51563.060628941232</v>
      </c>
      <c r="P38" s="41">
        <f>'[1]LT ETOH'!$AY89+1000*'Base vehicle costs'!$H38</f>
        <v>37746.36790622829</v>
      </c>
      <c r="Q38" s="41">
        <f>'[1]LT Dsl'!$AY89+1000*'Base vehicle costs'!$H38</f>
        <v>41919.620289228515</v>
      </c>
      <c r="R38" s="41">
        <f>'[1]LT CNG'!$AY89+1000*'Base vehicle costs'!$H38</f>
        <v>45012.813445160733</v>
      </c>
      <c r="S38" s="41">
        <f>'[1]LT SI HEV GAS'!$AY89+1000*'Base vehicle costs'!$H38</f>
        <v>39797.567891806233</v>
      </c>
      <c r="T38" s="41">
        <f>'[1]LT D HEV'!$AY89+1000*'Base vehicle costs'!$H38</f>
        <v>43609.105829656051</v>
      </c>
      <c r="U38" s="41">
        <f>'[1]LT SI PHEV A'!$AY89+1000*'Base vehicle costs'!$H38</f>
        <v>40571.221196068429</v>
      </c>
      <c r="V38" s="41">
        <f>'[1]LT SI PHEV B'!$AY89+1000*'Base vehicle costs'!$H38</f>
        <v>44151.74529118892</v>
      </c>
      <c r="W38" s="42">
        <f>'[1]LT FCV'!$AY89+1000*'Base vehicle costs'!$H38</f>
        <v>51872.261396632028</v>
      </c>
      <c r="X38" s="40">
        <f>'Base vehicle costs'!$B$42*(1000*'Base vehicle costs'!$I38)</f>
        <v>77070</v>
      </c>
      <c r="Y38" s="41">
        <f>'Base vehicle costs'!$B$42*('[1]Class 3-6D'!$AY99+1000*'Base vehicle costs'!$I38)</f>
        <v>82464.899999999994</v>
      </c>
      <c r="Z38" s="41">
        <f>'Base vehicle costs'!$B$42*('[1]Class 3-6 NG'!$AY99+1000*'Base vehicle costs'!$I38)</f>
        <v>95720.94</v>
      </c>
      <c r="AA38" s="41">
        <f>'Base vehicle costs'!$B$42*('[1]Class 3-6 EV'!$AY99+1000*'Base vehicle costs'!$I38)</f>
        <v>117146.4</v>
      </c>
      <c r="AB38" s="41">
        <f>'Base vehicle costs'!$B$42*('[1]Class 3-6 FCV'!$AY99+1000*'Base vehicle costs'!$I38)</f>
        <v>107127.3</v>
      </c>
      <c r="AC38" s="42">
        <f>'Base vehicle costs'!$B$42*('[1]Class 3-6 HEV'!$AY99+1000*'Base vehicle costs'!$I38)</f>
        <v>107127.3</v>
      </c>
      <c r="AD38" s="40">
        <f>'Base vehicle costs'!$B$42*(1000*'Base vehicle costs'!$J38)</f>
        <v>192675</v>
      </c>
      <c r="AE38" s="41">
        <f>'Base vehicle costs'!$B$42*('[1]Class 7&amp;8SU NG'!$AY99+1000*'Base vehicle costs'!$J38)</f>
        <v>214254.6</v>
      </c>
      <c r="AF38" s="41">
        <f>'Base vehicle costs'!$B$42*('[1]Class 7&amp;8SU EV'!$AY99+1000*'Base vehicle costs'!$J38)</f>
        <v>292866</v>
      </c>
      <c r="AG38" s="41">
        <f>'Base vehicle costs'!$B$42*('[1]Class 7&amp;8SU FCV'!$AY99+1000*'Base vehicle costs'!$J38)</f>
        <v>267818.25</v>
      </c>
      <c r="AH38" s="42">
        <f>'Base vehicle costs'!$B$42*('[1]Class 7&amp;8SU HEV'!$AY99+1000*'Base vehicle costs'!$J38)</f>
        <v>250477.5</v>
      </c>
      <c r="AI38" s="40">
        <f>'Base vehicle costs'!$B$42*('[1]Class 7&amp;8C_Dsl'!$AY99+1000*'Base vehicle costs'!$J38)</f>
        <v>231210</v>
      </c>
      <c r="AJ38" s="41">
        <f>'Base vehicle costs'!$B$42*('[1]Class 7&amp;8C_NG'!$AY99+1000*'Base vehicle costs'!$J38)</f>
        <v>256643.1</v>
      </c>
      <c r="AK38" s="41">
        <f>'Base vehicle costs'!$B$42*('[1]Class 7&amp;8C_EV'!$AY99+1000*'Base vehicle costs'!$J38)</f>
        <v>350668.5</v>
      </c>
      <c r="AL38" s="41">
        <f>'Base vehicle costs'!$B$42*('[1]Class 7&amp;8C_FCV'!$AY99+1000*'Base vehicle costs'!$J38)</f>
        <v>319840.5</v>
      </c>
      <c r="AM38" s="42">
        <f>'Base vehicle costs'!$B$42*('[1]Class 7&amp;8C_HEV'!$AY99+1000*'Base vehicle costs'!$J38)</f>
        <v>250477.5</v>
      </c>
    </row>
    <row r="39" spans="1:39" x14ac:dyDescent="0.3">
      <c r="A39" s="24">
        <v>2050</v>
      </c>
      <c r="B39" s="43">
        <f>1000*'Base vehicle costs'!$G39</f>
        <v>28330.632999999998</v>
      </c>
      <c r="C39" s="44">
        <f>'[1]auto EV A'!$AY90+1000*'Base vehicle costs'!$G39</f>
        <v>34102.020499999999</v>
      </c>
      <c r="D39" s="44">
        <f>'[1]auto EV B'!$AY90+1000*'Base vehicle costs'!$G39</f>
        <v>37564.852999999996</v>
      </c>
      <c r="E39" s="44">
        <f>'[1]auto ETOH'!$AY90+1000*'Base vehicle costs'!$G39</f>
        <v>27407.210999999996</v>
      </c>
      <c r="F39" s="44">
        <f>'[1]auto Dsl'!$AY90+1000*'Base vehicle costs'!$G39</f>
        <v>28099.777499999997</v>
      </c>
      <c r="G39" s="44">
        <f>'[1]auto CNG'!$AY90+1000*'Base vehicle costs'!$G39</f>
        <v>32947.742999999995</v>
      </c>
      <c r="H39" s="44">
        <f>'[1]auto SI HEV Gas'!$AY90+1000*'Base vehicle costs'!$G39</f>
        <v>29023.199499999999</v>
      </c>
      <c r="I39" s="44">
        <f>'[1]auto D HEV'!$AY90+1000*'Base vehicle costs'!$G39</f>
        <v>32947.742999999995</v>
      </c>
      <c r="J39" s="44">
        <f>'[1]auto SI PHEV A'!$AY90+1000*'Base vehicle costs'!$G39</f>
        <v>33409.453999999998</v>
      </c>
      <c r="K39" s="44">
        <f>'[1]auto SI PHEV B'!$AY90+1000*'Base vehicle costs'!$G39</f>
        <v>34794.587</v>
      </c>
      <c r="L39" s="45">
        <f>'[1]auto FCV'!$AY90+1000*'Base vehicle costs'!$G39</f>
        <v>42181.963000000003</v>
      </c>
      <c r="M39" s="43">
        <f>1000*'Base vehicle costs'!$H39</f>
        <v>34058.212</v>
      </c>
      <c r="N39" s="44">
        <f>'[1]LT EV A'!$AY90+1000*'Base vehicle costs'!$H39</f>
        <v>42410.461500000005</v>
      </c>
      <c r="O39" s="44">
        <f>'[1]LT EV B'!$AY90+1000*'Base vehicle costs'!$H39</f>
        <v>51239.982399999994</v>
      </c>
      <c r="P39" s="44">
        <f>'[1]LT ETOH'!$AY90+1000*'Base vehicle costs'!$H39</f>
        <v>37399.111799999999</v>
      </c>
      <c r="Q39" s="44">
        <f>'[1]LT Dsl'!$AY90+1000*'Base vehicle costs'!$H39</f>
        <v>41694.554400000001</v>
      </c>
      <c r="R39" s="44">
        <f>'[1]LT CNG'!$AY90+1000*'Base vehicle costs'!$H39</f>
        <v>44558.182799999995</v>
      </c>
      <c r="S39" s="44">
        <f>'[1]LT SI HEV GAS'!$AY90+1000*'Base vehicle costs'!$H39</f>
        <v>39308.197399999997</v>
      </c>
      <c r="T39" s="44">
        <f>'[1]LT D HEV'!$AY90+1000*'Base vehicle costs'!$H39</f>
        <v>43126.368599999994</v>
      </c>
      <c r="U39" s="44">
        <f>'[1]LT SI PHEV A'!$AY90+1000*'Base vehicle costs'!$H39</f>
        <v>40262.7402</v>
      </c>
      <c r="V39" s="44">
        <f>'[1]LT SI PHEV B'!$AY90+1000*'Base vehicle costs'!$H39</f>
        <v>43603.64</v>
      </c>
      <c r="W39" s="45">
        <f>'[1]LT FCV'!$AY90+1000*'Base vehicle costs'!$H39</f>
        <v>50762.710999999996</v>
      </c>
      <c r="X39" s="43">
        <f>'Base vehicle costs'!$B$42*(1000*'Base vehicle costs'!$I39)</f>
        <v>77070</v>
      </c>
      <c r="Y39" s="44">
        <f>'Base vehicle costs'!$B$42*('[1]Class 3-6D'!$AY100+1000*'Base vehicle costs'!$I39)</f>
        <v>82464.899999999994</v>
      </c>
      <c r="Z39" s="44">
        <f>'Base vehicle costs'!$B$42*('[1]Class 3-6 NG'!$AY100+1000*'Base vehicle costs'!$I39)</f>
        <v>95566.8</v>
      </c>
      <c r="AA39" s="44">
        <f>'Base vehicle costs'!$B$42*('[1]Class 3-6 EV'!$AY100+1000*'Base vehicle costs'!$I39)</f>
        <v>117146.4</v>
      </c>
      <c r="AB39" s="44">
        <f>'Base vehicle costs'!$B$42*('[1]Class 3-6 FCV'!$AY100+1000*'Base vehicle costs'!$I39)</f>
        <v>107127.3</v>
      </c>
      <c r="AC39" s="45">
        <f>'Base vehicle costs'!$B$42*('[1]Class 3-6 HEV'!$AY100+1000*'Base vehicle costs'!$I39)</f>
        <v>107127.3</v>
      </c>
      <c r="AD39" s="43">
        <f>'Base vehicle costs'!$B$42*(1000*'Base vehicle costs'!$J39)</f>
        <v>192675</v>
      </c>
      <c r="AE39" s="44">
        <f>'Base vehicle costs'!$B$42*('[1]Class 7&amp;8SU NG'!$AY100+1000*'Base vehicle costs'!$J39)</f>
        <v>213869.25000000003</v>
      </c>
      <c r="AF39" s="44">
        <f>'Base vehicle costs'!$B$42*('[1]Class 7&amp;8SU EV'!$AY100+1000*'Base vehicle costs'!$J39)</f>
        <v>292866</v>
      </c>
      <c r="AG39" s="44">
        <f>'Base vehicle costs'!$B$42*('[1]Class 7&amp;8SU FCV'!$AY100+1000*'Base vehicle costs'!$J39)</f>
        <v>267818.25</v>
      </c>
      <c r="AH39" s="45">
        <f>'Base vehicle costs'!$B$42*('[1]Class 7&amp;8SU HEV'!$AY100+1000*'Base vehicle costs'!$J39)</f>
        <v>250477.5</v>
      </c>
      <c r="AI39" s="43">
        <f>'Base vehicle costs'!$B$42*('[1]Class 7&amp;8C_Dsl'!$AY100+1000*'Base vehicle costs'!$J39)</f>
        <v>231210</v>
      </c>
      <c r="AJ39" s="44">
        <f>'Base vehicle costs'!$B$42*('[1]Class 7&amp;8C_NG'!$AY100+1000*'Base vehicle costs'!$J39)</f>
        <v>256257.75</v>
      </c>
      <c r="AK39" s="44">
        <f>'Base vehicle costs'!$B$42*('[1]Class 7&amp;8C_EV'!$AY100+1000*'Base vehicle costs'!$J39)</f>
        <v>350668.5</v>
      </c>
      <c r="AL39" s="44">
        <f>'Base vehicle costs'!$B$42*('[1]Class 7&amp;8C_FCV'!$AY100+1000*'Base vehicle costs'!$J39)</f>
        <v>319840.5</v>
      </c>
      <c r="AM39" s="45">
        <f>'Base vehicle costs'!$B$42*('[1]Class 7&amp;8C_HEV'!$AY100+1000*'Base vehicle costs'!$J39)</f>
        <v>250477.5</v>
      </c>
    </row>
  </sheetData>
  <mergeCells count="5">
    <mergeCell ref="AD1:AH1"/>
    <mergeCell ref="AI1:AM1"/>
    <mergeCell ref="M1:W1"/>
    <mergeCell ref="B1:L1"/>
    <mergeCell ref="X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opLeftCell="H1" zoomScale="60" zoomScaleNormal="60" workbookViewId="0">
      <selection activeCell="AF35" sqref="AF35"/>
    </sheetView>
  </sheetViews>
  <sheetFormatPr defaultRowHeight="14.4" x14ac:dyDescent="0.3"/>
  <cols>
    <col min="1" max="1" width="5.6640625" bestFit="1" customWidth="1"/>
    <col min="2" max="2" width="13.77734375" bestFit="1" customWidth="1"/>
    <col min="3" max="3" width="9.21875" bestFit="1" customWidth="1"/>
    <col min="4" max="4" width="12.33203125" bestFit="1" customWidth="1"/>
    <col min="5" max="5" width="10.33203125" bestFit="1" customWidth="1"/>
    <col min="6" max="6" width="9.5546875" bestFit="1" customWidth="1"/>
    <col min="7" max="7" width="8.44140625" bestFit="1" customWidth="1"/>
    <col min="8" max="8" width="14.88671875" bestFit="1" customWidth="1"/>
    <col min="9" max="9" width="12.109375" bestFit="1" customWidth="1"/>
    <col min="10" max="10" width="9.88671875" bestFit="1" customWidth="1"/>
    <col min="11" max="11" width="11.21875" bestFit="1" customWidth="1"/>
    <col min="12" max="12" width="9.77734375" bestFit="1" customWidth="1"/>
    <col min="13" max="13" width="13.77734375" customWidth="1"/>
    <col min="14" max="14" width="9.21875" bestFit="1" customWidth="1"/>
    <col min="15" max="15" width="11.5546875" bestFit="1" customWidth="1"/>
    <col min="16" max="16" width="10.88671875" bestFit="1" customWidth="1"/>
    <col min="17" max="18" width="8.77734375" bestFit="1" customWidth="1"/>
    <col min="19" max="19" width="14.88671875" bestFit="1" customWidth="1"/>
    <col min="20" max="20" width="12.109375" bestFit="1" customWidth="1"/>
    <col min="21" max="21" width="9.88671875" bestFit="1" customWidth="1"/>
    <col min="22" max="22" width="11.21875" bestFit="1" customWidth="1"/>
    <col min="23" max="23" width="11.5546875" bestFit="1" customWidth="1"/>
    <col min="24" max="24" width="13.77734375" bestFit="1" customWidth="1"/>
    <col min="25" max="25" width="9.88671875" bestFit="1" customWidth="1"/>
    <col min="26" max="26" width="12.5546875" bestFit="1" customWidth="1"/>
    <col min="27" max="27" width="9.5546875" bestFit="1" customWidth="1"/>
    <col min="28" max="28" width="9.77734375" bestFit="1" customWidth="1"/>
    <col min="29" max="30" width="8.77734375" bestFit="1" customWidth="1"/>
    <col min="31" max="31" width="12.5546875" bestFit="1" customWidth="1"/>
    <col min="32" max="32" width="8.77734375" bestFit="1" customWidth="1"/>
    <col min="33" max="33" width="9.77734375" bestFit="1" customWidth="1"/>
    <col min="34" max="34" width="8.77734375" bestFit="1" customWidth="1"/>
    <col min="35" max="35" width="9.88671875" bestFit="1" customWidth="1"/>
    <col min="36" max="36" width="12.5546875" bestFit="1" customWidth="1"/>
    <col min="37" max="37" width="8.77734375" bestFit="1" customWidth="1"/>
    <col min="38" max="38" width="9.77734375" bestFit="1" customWidth="1"/>
    <col min="39" max="39" width="9.5546875" bestFit="1" customWidth="1"/>
  </cols>
  <sheetData>
    <row r="1" spans="1:39" x14ac:dyDescent="0.3">
      <c r="A1" s="4"/>
      <c r="B1" s="55" t="s">
        <v>35</v>
      </c>
      <c r="C1" s="56"/>
      <c r="D1" s="56"/>
      <c r="E1" s="56"/>
      <c r="F1" s="56"/>
      <c r="G1" s="56"/>
      <c r="H1" s="56"/>
      <c r="I1" s="56"/>
      <c r="J1" s="56"/>
      <c r="K1" s="56"/>
      <c r="L1" s="57"/>
      <c r="M1" s="55" t="s">
        <v>36</v>
      </c>
      <c r="N1" s="56"/>
      <c r="O1" s="56"/>
      <c r="P1" s="56"/>
      <c r="Q1" s="56"/>
      <c r="R1" s="56"/>
      <c r="S1" s="56"/>
      <c r="T1" s="56"/>
      <c r="U1" s="56"/>
      <c r="V1" s="56"/>
      <c r="W1" s="57"/>
      <c r="X1" s="55" t="s">
        <v>41</v>
      </c>
      <c r="Y1" s="56"/>
      <c r="Z1" s="56"/>
      <c r="AA1" s="56"/>
      <c r="AB1" s="56"/>
      <c r="AC1" s="57"/>
      <c r="AD1" s="55" t="s">
        <v>42</v>
      </c>
      <c r="AE1" s="56"/>
      <c r="AF1" s="56"/>
      <c r="AG1" s="56"/>
      <c r="AH1" s="57"/>
      <c r="AI1" s="55" t="s">
        <v>43</v>
      </c>
      <c r="AJ1" s="56"/>
      <c r="AK1" s="56"/>
      <c r="AL1" s="56"/>
      <c r="AM1" s="57"/>
    </row>
    <row r="2" spans="1:39" x14ac:dyDescent="0.3">
      <c r="A2" s="4"/>
      <c r="B2" s="11" t="s">
        <v>37</v>
      </c>
      <c r="C2" s="12" t="s">
        <v>33</v>
      </c>
      <c r="D2" s="12" t="s">
        <v>34</v>
      </c>
      <c r="E2" s="12" t="s">
        <v>32</v>
      </c>
      <c r="F2" s="12" t="s">
        <v>20</v>
      </c>
      <c r="G2" s="12" t="s">
        <v>24</v>
      </c>
      <c r="H2" s="12" t="s">
        <v>28</v>
      </c>
      <c r="I2" s="12" t="s">
        <v>27</v>
      </c>
      <c r="J2" s="12" t="s">
        <v>21</v>
      </c>
      <c r="K2" s="12" t="s">
        <v>22</v>
      </c>
      <c r="L2" s="13" t="s">
        <v>29</v>
      </c>
      <c r="M2" s="11" t="s">
        <v>37</v>
      </c>
      <c r="N2" s="12" t="s">
        <v>33</v>
      </c>
      <c r="O2" s="12" t="s">
        <v>34</v>
      </c>
      <c r="P2" s="12" t="s">
        <v>32</v>
      </c>
      <c r="Q2" s="12" t="s">
        <v>20</v>
      </c>
      <c r="R2" s="12" t="s">
        <v>24</v>
      </c>
      <c r="S2" s="12" t="s">
        <v>28</v>
      </c>
      <c r="T2" s="12" t="s">
        <v>27</v>
      </c>
      <c r="U2" s="12" t="s">
        <v>21</v>
      </c>
      <c r="V2" s="12" t="s">
        <v>22</v>
      </c>
      <c r="W2" s="13" t="s">
        <v>29</v>
      </c>
      <c r="X2" s="11" t="s">
        <v>37</v>
      </c>
      <c r="Y2" s="12" t="s">
        <v>20</v>
      </c>
      <c r="Z2" s="12" t="s">
        <v>38</v>
      </c>
      <c r="AA2" s="12" t="s">
        <v>39</v>
      </c>
      <c r="AB2" s="12" t="s">
        <v>29</v>
      </c>
      <c r="AC2" s="13" t="s">
        <v>40</v>
      </c>
      <c r="AD2" s="11" t="s">
        <v>20</v>
      </c>
      <c r="AE2" s="12" t="s">
        <v>38</v>
      </c>
      <c r="AF2" s="12" t="s">
        <v>39</v>
      </c>
      <c r="AG2" s="12" t="s">
        <v>29</v>
      </c>
      <c r="AH2" s="13" t="s">
        <v>40</v>
      </c>
      <c r="AI2" s="11" t="s">
        <v>20</v>
      </c>
      <c r="AJ2" s="12" t="s">
        <v>38</v>
      </c>
      <c r="AK2" s="12" t="s">
        <v>39</v>
      </c>
      <c r="AL2" s="12" t="s">
        <v>29</v>
      </c>
      <c r="AM2" s="13" t="s">
        <v>40</v>
      </c>
    </row>
    <row r="3" spans="1:39" x14ac:dyDescent="0.3">
      <c r="A3" s="17">
        <v>2014</v>
      </c>
      <c r="B3" s="37">
        <f>1000*'[1]auto ICE'!$D54</f>
        <v>7069966.313000001</v>
      </c>
      <c r="C3" s="38">
        <f>1000*'[1]auto EV A'!$D54</f>
        <v>25007.653999999999</v>
      </c>
      <c r="D3" s="38">
        <f>1000*'[1]auto EV B'!$D54</f>
        <v>22.933</v>
      </c>
      <c r="E3" s="38">
        <f>1000*'[1]auto ETOH'!$D54</f>
        <v>352564.85</v>
      </c>
      <c r="F3" s="38">
        <f>1000*'[1]auto Dsl'!$D54</f>
        <v>216563.492</v>
      </c>
      <c r="G3" s="38">
        <f>1000*'[1]auto CNG'!$D54</f>
        <v>15894.162000000002</v>
      </c>
      <c r="H3" s="38">
        <f>1000*'[1]auto SI HEV Gas'!$D54</f>
        <v>397754.02799999999</v>
      </c>
      <c r="I3" s="38">
        <f>1000*'[1]auto D HEV'!$D54</f>
        <v>0</v>
      </c>
      <c r="J3" s="38">
        <f>1000*'[1]auto SI PHEV A'!$D54</f>
        <v>30190.957999999999</v>
      </c>
      <c r="K3" s="38">
        <f>1000*'[1]auto SI PHEV B'!$D54</f>
        <v>41226.04</v>
      </c>
      <c r="L3" s="39">
        <f>1000*'[1]auto FCV'!$D54</f>
        <v>0</v>
      </c>
      <c r="M3" s="37">
        <f>1000*'[1]LT ICE'!$D54</f>
        <v>5525394.6622205181</v>
      </c>
      <c r="N3" s="38">
        <f>1000*'[1]LT EV A'!$D54</f>
        <v>1368.5449998069364</v>
      </c>
      <c r="O3" s="38">
        <f>1000*'[1]LT EV B'!$D54</f>
        <v>1368.5449998069364</v>
      </c>
      <c r="P3" s="38">
        <f>1000*'[1]LT ETOH'!$D54</f>
        <v>1429421.0207983486</v>
      </c>
      <c r="Q3" s="38">
        <f>1000*'[1]LT Dsl'!$D54</f>
        <v>42273.902994036318</v>
      </c>
      <c r="R3" s="38">
        <f>1000*'[1]LT CNG'!$D54</f>
        <v>62640.228991163196</v>
      </c>
      <c r="S3" s="38">
        <f>1000*'[1]LT SI HEV GAS'!$D54</f>
        <v>26096.570996318496</v>
      </c>
      <c r="T3" s="38">
        <f>1000*'[1]LT D HEV'!$D54</f>
        <v>0</v>
      </c>
      <c r="U3" s="38">
        <f>1000*'[1]LT SI PHEV A'!$D54</f>
        <v>0</v>
      </c>
      <c r="V3" s="38">
        <f>1000*'[1]LT SI PHEV B'!$D54</f>
        <v>0</v>
      </c>
      <c r="W3" s="39">
        <f>1000*'[1]LT FCV'!$D54</f>
        <v>0</v>
      </c>
      <c r="X3" s="37">
        <f>1000*'[1]Class 3-6G'!$D54</f>
        <v>57413.999999999985</v>
      </c>
      <c r="Y3" s="38">
        <f>1000*'[1]Class 3-6D'!$D54</f>
        <v>153070</v>
      </c>
      <c r="Z3" s="38">
        <f>1000*'[1]Class 3-6 NG'!$D54</f>
        <v>542</v>
      </c>
      <c r="AA3" s="38">
        <f>1000*'[1]Class 3-6 EV'!$D54</f>
        <v>0</v>
      </c>
      <c r="AB3" s="38">
        <f>1000*'[1]Class 3-6 FCV'!$D54</f>
        <v>0</v>
      </c>
      <c r="AC3" s="39">
        <f>1000*'[1]Class 3-6 HEV'!$D54</f>
        <v>0</v>
      </c>
      <c r="AD3" s="37">
        <f>1000*'[1]Class 7&amp;8SU'!$D54</f>
        <v>53480.52115668745</v>
      </c>
      <c r="AE3" s="38">
        <f>1000*'[1]Class 7&amp;8SU NG'!$D54</f>
        <v>174</v>
      </c>
      <c r="AF3" s="38">
        <f>1000*'[1]Class 7&amp;8SU EV'!$D54</f>
        <v>0</v>
      </c>
      <c r="AG3" s="38">
        <f>1000*'[1]Class 7&amp;8SU FCV'!$D54</f>
        <v>0</v>
      </c>
      <c r="AH3" s="39">
        <f>1000*'[1]Class 7&amp;8SU HEV'!$D54</f>
        <v>0</v>
      </c>
      <c r="AI3" s="37">
        <f>1000*'[1]Class 7&amp;8C_Dsl'!$D54</f>
        <v>157098.47884331254</v>
      </c>
      <c r="AJ3" s="38">
        <f>1000*'[1]Class 7&amp;8C_NG'!$D54</f>
        <v>0</v>
      </c>
      <c r="AK3" s="38">
        <f>1000*'[1]Class 7&amp;8C_EV'!$D54</f>
        <v>0</v>
      </c>
      <c r="AL3" s="38">
        <f>1000*'[1]Class 7&amp;8C_FCV'!$D54</f>
        <v>0</v>
      </c>
      <c r="AM3" s="39">
        <f>1000*'[1]Class 7&amp;8C_HEV'!$D54</f>
        <v>0</v>
      </c>
    </row>
    <row r="4" spans="1:39" x14ac:dyDescent="0.3">
      <c r="A4" s="21">
        <v>2015</v>
      </c>
      <c r="B4" s="40">
        <f>1000*'[1]auto ICE'!$D55</f>
        <v>6805421.9960000003</v>
      </c>
      <c r="C4" s="41">
        <f>1000*'[1]auto EV A'!$D55</f>
        <v>20319.884999999998</v>
      </c>
      <c r="D4" s="41">
        <f>1000*'[1]auto EV B'!$D55</f>
        <v>24.85</v>
      </c>
      <c r="E4" s="41">
        <f>1000*'[1]auto ETOH'!$D55</f>
        <v>341262.97</v>
      </c>
      <c r="F4" s="41">
        <f>1000*'[1]auto Dsl'!$D55</f>
        <v>194281.28100000002</v>
      </c>
      <c r="G4" s="41">
        <f>1000*'[1]auto CNG'!$D55</f>
        <v>15030.950999999999</v>
      </c>
      <c r="H4" s="41">
        <f>1000*'[1]auto SI HEV Gas'!$D55</f>
        <v>351873.44400000002</v>
      </c>
      <c r="I4" s="41">
        <f>1000*'[1]auto D HEV'!$D55</f>
        <v>0</v>
      </c>
      <c r="J4" s="41">
        <f>1000*'[1]auto SI PHEV A'!$D55</f>
        <v>24476.293999999998</v>
      </c>
      <c r="K4" s="41">
        <f>1000*'[1]auto SI PHEV B'!$D55</f>
        <v>36173.163999999997</v>
      </c>
      <c r="L4" s="42">
        <f>1000*'[1]auto FCV'!$D55</f>
        <v>655.673</v>
      </c>
      <c r="M4" s="40">
        <f>1000*'[1]LT ICE'!$D55</f>
        <v>6709515.159207968</v>
      </c>
      <c r="N4" s="41">
        <f>1000*'[1]LT EV A'!$D55</f>
        <v>1656.2019998044918</v>
      </c>
      <c r="O4" s="41">
        <f>1000*'[1]LT EV B'!$D55</f>
        <v>1656.2019998044918</v>
      </c>
      <c r="P4" s="41">
        <f>1000*'[1]LT ETOH'!$D55</f>
        <v>1611716.1868097435</v>
      </c>
      <c r="Q4" s="41">
        <f>1000*'[1]LT Dsl'!$D55</f>
        <v>50365.153994054584</v>
      </c>
      <c r="R4" s="41">
        <f>1000*'[1]LT CNG'!$D55</f>
        <v>66647.687992132502</v>
      </c>
      <c r="S4" s="41">
        <f>1000*'[1]LT SI HEV GAS'!$D55</f>
        <v>27583.54799674387</v>
      </c>
      <c r="T4" s="41">
        <f>1000*'[1]LT D HEV'!$D55</f>
        <v>0</v>
      </c>
      <c r="U4" s="41">
        <f>1000*'[1]LT SI PHEV A'!$D55</f>
        <v>0</v>
      </c>
      <c r="V4" s="41">
        <f>1000*'[1]LT SI PHEV B'!$D55</f>
        <v>0</v>
      </c>
      <c r="W4" s="42">
        <f>1000*'[1]LT FCV'!$D55</f>
        <v>2119.6249997497871</v>
      </c>
      <c r="X4" s="40">
        <f>1000*'[1]Class 3-6G'!$D55</f>
        <v>66786.999999999971</v>
      </c>
      <c r="Y4" s="41">
        <f>1000*'[1]Class 3-6D'!$D55</f>
        <v>193858</v>
      </c>
      <c r="Z4" s="41">
        <f>1000*'[1]Class 3-6 NG'!$D55</f>
        <v>158.01609999999997</v>
      </c>
      <c r="AA4" s="41">
        <f>1000*'[1]Class 3-6 EV'!$D55</f>
        <v>0</v>
      </c>
      <c r="AB4" s="41">
        <f>1000*'[1]Class 3-6 FCV'!$D55</f>
        <v>0</v>
      </c>
      <c r="AC4" s="42">
        <f>1000*'[1]Class 3-6 HEV'!$D55</f>
        <v>0</v>
      </c>
      <c r="AD4" s="40">
        <f>1000*'[1]Class 7&amp;8SU'!$D55</f>
        <v>70660.383298648056</v>
      </c>
      <c r="AE4" s="41">
        <f>1000*'[1]Class 7&amp;8SU NG'!$D55</f>
        <v>228</v>
      </c>
      <c r="AF4" s="41">
        <f>1000*'[1]Class 7&amp;8SU EV'!$D55</f>
        <v>0</v>
      </c>
      <c r="AG4" s="41">
        <f>1000*'[1]Class 7&amp;8SU FCV'!$D55</f>
        <v>0</v>
      </c>
      <c r="AH4" s="42">
        <f>1000*'[1]Class 7&amp;8SU HEV'!$D55</f>
        <v>0</v>
      </c>
      <c r="AI4" s="40">
        <f>1000*'[1]Class 7&amp;8C_Dsl'!$D55</f>
        <v>207398.61670135197</v>
      </c>
      <c r="AJ4" s="41">
        <f>1000*'[1]Class 7&amp;8C_NG'!$D55</f>
        <v>0</v>
      </c>
      <c r="AK4" s="41">
        <f>1000*'[1]Class 7&amp;8C_EV'!$D55</f>
        <v>0</v>
      </c>
      <c r="AL4" s="41">
        <f>1000*'[1]Class 7&amp;8C_FCV'!$D55</f>
        <v>0</v>
      </c>
      <c r="AM4" s="42">
        <f>1000*'[1]Class 7&amp;8C_HEV'!$D55</f>
        <v>0</v>
      </c>
    </row>
    <row r="5" spans="1:39" x14ac:dyDescent="0.3">
      <c r="A5" s="21">
        <v>2016</v>
      </c>
      <c r="B5" s="40">
        <f>1000*'[1]auto ICE'!$D56</f>
        <v>7006200.7990000006</v>
      </c>
      <c r="C5" s="41">
        <f>1000*'[1]auto EV A'!$D56</f>
        <v>13869.583000000001</v>
      </c>
      <c r="D5" s="41">
        <f>1000*'[1]auto EV B'!$D56</f>
        <v>13.772</v>
      </c>
      <c r="E5" s="41">
        <f>1000*'[1]auto ETOH'!$D56</f>
        <v>350940.06300000002</v>
      </c>
      <c r="F5" s="41">
        <f>1000*'[1]auto Dsl'!$D56</f>
        <v>204728.19500000001</v>
      </c>
      <c r="G5" s="41">
        <f>1000*'[1]auto CNG'!$D56</f>
        <v>14624.746999999999</v>
      </c>
      <c r="H5" s="41">
        <f>1000*'[1]auto SI HEV Gas'!$D56</f>
        <v>357977.50900000002</v>
      </c>
      <c r="I5" s="41">
        <f>1000*'[1]auto D HEV'!$D56</f>
        <v>0</v>
      </c>
      <c r="J5" s="41">
        <f>1000*'[1]auto SI PHEV A'!$D56</f>
        <v>27765.898000000001</v>
      </c>
      <c r="K5" s="41">
        <f>1000*'[1]auto SI PHEV B'!$D56</f>
        <v>34903.647999999994</v>
      </c>
      <c r="L5" s="42">
        <f>1000*'[1]auto FCV'!$D56</f>
        <v>481.64499999999998</v>
      </c>
      <c r="M5" s="40">
        <f>1000*'[1]LT ICE'!$D56</f>
        <v>6634668.2659999989</v>
      </c>
      <c r="N5" s="41">
        <f>1000*'[1]LT EV A'!$D56</f>
        <v>1473.211</v>
      </c>
      <c r="O5" s="41">
        <f>1000*'[1]LT EV B'!$D56</f>
        <v>1473.211</v>
      </c>
      <c r="P5" s="41">
        <f>1000*'[1]LT ETOH'!$D56</f>
        <v>1574143.7989999999</v>
      </c>
      <c r="Q5" s="41">
        <f>1000*'[1]LT Dsl'!$D56</f>
        <v>74359.061999999991</v>
      </c>
      <c r="R5" s="41">
        <f>1000*'[1]LT CNG'!$D56</f>
        <v>68019.014999999999</v>
      </c>
      <c r="S5" s="41">
        <f>1000*'[1]LT SI HEV GAS'!$D56</f>
        <v>29643.300999999999</v>
      </c>
      <c r="T5" s="41">
        <f>1000*'[1]LT D HEV'!$D56</f>
        <v>0</v>
      </c>
      <c r="U5" s="41">
        <f>1000*'[1]LT SI PHEV A'!$D56</f>
        <v>307.39300000000003</v>
      </c>
      <c r="V5" s="41">
        <f>1000*'[1]LT SI PHEV B'!$D56</f>
        <v>0</v>
      </c>
      <c r="W5" s="42">
        <f>1000*'[1]LT FCV'!$D56</f>
        <v>2404.9299999999998</v>
      </c>
      <c r="X5" s="40">
        <f>1000*'[1]Class 3-6G'!$D56</f>
        <v>118524</v>
      </c>
      <c r="Y5" s="41">
        <f>1000*'[1]Class 3-6D'!$D56</f>
        <v>203257</v>
      </c>
      <c r="Z5" s="41">
        <f>1000*'[1]Class 3-6 NG'!$D56</f>
        <v>95.999999999999986</v>
      </c>
      <c r="AA5" s="41">
        <f>1000*'[1]Class 3-6 EV'!$D56</f>
        <v>0</v>
      </c>
      <c r="AB5" s="41">
        <f>1000*'[1]Class 3-6 FCV'!$D56</f>
        <v>0</v>
      </c>
      <c r="AC5" s="42">
        <f>1000*'[1]Class 3-6 HEV'!$D56</f>
        <v>0</v>
      </c>
      <c r="AD5" s="40">
        <f>1000*'[1]Class 7&amp;8SU'!$D56</f>
        <v>86961.919056825907</v>
      </c>
      <c r="AE5" s="41">
        <f>1000*'[1]Class 7&amp;8SU NG'!$D56</f>
        <v>117</v>
      </c>
      <c r="AF5" s="41">
        <f>1000*'[1]Class 7&amp;8SU EV'!$D56</f>
        <v>0</v>
      </c>
      <c r="AG5" s="41">
        <f>1000*'[1]Class 7&amp;8SU FCV'!$D56</f>
        <v>0</v>
      </c>
      <c r="AH5" s="42">
        <f>1000*'[1]Class 7&amp;8SU HEV'!$D56</f>
        <v>0</v>
      </c>
      <c r="AI5" s="40">
        <f>1000*'[1]Class 7&amp;8C_Dsl'!$D56</f>
        <v>254571.08094317408</v>
      </c>
      <c r="AJ5" s="41">
        <f>1000*'[1]Class 7&amp;8C_NG'!$D56</f>
        <v>0</v>
      </c>
      <c r="AK5" s="41">
        <f>1000*'[1]Class 7&amp;8C_EV'!$D56</f>
        <v>0</v>
      </c>
      <c r="AL5" s="41">
        <f>1000*'[1]Class 7&amp;8C_FCV'!$D56</f>
        <v>0</v>
      </c>
      <c r="AM5" s="42">
        <f>1000*'[1]Class 7&amp;8C_HEV'!$D56</f>
        <v>0</v>
      </c>
    </row>
    <row r="6" spans="1:39" x14ac:dyDescent="0.3">
      <c r="A6" s="21">
        <v>2017</v>
      </c>
      <c r="B6" s="40">
        <f>1000*'[1]auto ICE'!$D57</f>
        <v>7053981.3529999992</v>
      </c>
      <c r="C6" s="41">
        <f>1000*'[1]auto EV A'!$D57</f>
        <v>13112.668</v>
      </c>
      <c r="D6" s="41">
        <f>1000*'[1]auto EV B'!$D57</f>
        <v>16.280999999999999</v>
      </c>
      <c r="E6" s="41">
        <f>1000*'[1]auto ETOH'!$D57</f>
        <v>354404.54099999997</v>
      </c>
      <c r="F6" s="41">
        <f>1000*'[1]auto Dsl'!$D57</f>
        <v>253682.31200000001</v>
      </c>
      <c r="G6" s="41">
        <f>1000*'[1]auto CNG'!$D57</f>
        <v>15178.121999999998</v>
      </c>
      <c r="H6" s="41">
        <f>1000*'[1]auto SI HEV Gas'!$D57</f>
        <v>370501.038</v>
      </c>
      <c r="I6" s="41">
        <f>1000*'[1]auto D HEV'!$D57</f>
        <v>122.21899999999999</v>
      </c>
      <c r="J6" s="41">
        <f>1000*'[1]auto SI PHEV A'!$D57</f>
        <v>24865.946</v>
      </c>
      <c r="K6" s="41">
        <f>1000*'[1]auto SI PHEV B'!$D57</f>
        <v>40560.443999999996</v>
      </c>
      <c r="L6" s="42">
        <f>1000*'[1]auto FCV'!$D57</f>
        <v>2110.721</v>
      </c>
      <c r="M6" s="40">
        <f>1000*'[1]LT ICE'!$D57</f>
        <v>6455766.3269999987</v>
      </c>
      <c r="N6" s="41">
        <f>1000*'[1]LT EV A'!$D57</f>
        <v>1406.463</v>
      </c>
      <c r="O6" s="41">
        <f>1000*'[1]LT EV B'!$D57</f>
        <v>1406.463</v>
      </c>
      <c r="P6" s="41">
        <f>1000*'[1]LT ETOH'!$D57</f>
        <v>1534484.497</v>
      </c>
      <c r="Q6" s="41">
        <f>1000*'[1]LT Dsl'!$D57</f>
        <v>99848.618000000002</v>
      </c>
      <c r="R6" s="41">
        <f>1000*'[1]LT CNG'!$D57</f>
        <v>66991.770999999993</v>
      </c>
      <c r="S6" s="41">
        <f>1000*'[1]LT SI HEV GAS'!$D57</f>
        <v>30382.371999999999</v>
      </c>
      <c r="T6" s="41">
        <f>1000*'[1]LT D HEV'!$D57</f>
        <v>8.1069999999999993</v>
      </c>
      <c r="U6" s="41">
        <f>1000*'[1]LT SI PHEV A'!$D57</f>
        <v>287.03800000000001</v>
      </c>
      <c r="V6" s="41">
        <f>1000*'[1]LT SI PHEV B'!$D57</f>
        <v>0</v>
      </c>
      <c r="W6" s="42">
        <f>1000*'[1]LT FCV'!$D57</f>
        <v>746.95699999999999</v>
      </c>
      <c r="X6" s="40">
        <f>1000*'[1]Class 3-6G'!$D57</f>
        <v>134706.00000000003</v>
      </c>
      <c r="Y6" s="41">
        <f>1000*'[1]Class 3-6D'!$D57</f>
        <v>184918.99999999997</v>
      </c>
      <c r="Z6" s="41">
        <f>1000*'[1]Class 3-6 NG'!$D57</f>
        <v>178.00000000000009</v>
      </c>
      <c r="AA6" s="41">
        <f>1000*'[1]Class 3-6 EV'!$D57</f>
        <v>0</v>
      </c>
      <c r="AB6" s="41">
        <f>1000*'[1]Class 3-6 FCV'!$D57</f>
        <v>0</v>
      </c>
      <c r="AC6" s="42">
        <f>1000*'[1]Class 3-6 HEV'!$D57</f>
        <v>0</v>
      </c>
      <c r="AD6" s="40">
        <f>1000*'[1]Class 7&amp;8SU'!$D57</f>
        <v>95376.96423030617</v>
      </c>
      <c r="AE6" s="41">
        <f>1000*'[1]Class 7&amp;8SU NG'!$D57</f>
        <v>206</v>
      </c>
      <c r="AF6" s="41">
        <f>1000*'[1]Class 7&amp;8SU EV'!$D57</f>
        <v>0</v>
      </c>
      <c r="AG6" s="41">
        <f>1000*'[1]Class 7&amp;8SU FCV'!$D57</f>
        <v>0</v>
      </c>
      <c r="AH6" s="42">
        <f>1000*'[1]Class 7&amp;8SU HEV'!$D57</f>
        <v>0</v>
      </c>
      <c r="AI6" s="40">
        <f>1000*'[1]Class 7&amp;8C_Dsl'!$D57</f>
        <v>279217.03576969379</v>
      </c>
      <c r="AJ6" s="41">
        <f>1000*'[1]Class 7&amp;8C_NG'!$D57</f>
        <v>0</v>
      </c>
      <c r="AK6" s="41">
        <f>1000*'[1]Class 7&amp;8C_EV'!$D57</f>
        <v>0</v>
      </c>
      <c r="AL6" s="41">
        <f>1000*'[1]Class 7&amp;8C_FCV'!$D57</f>
        <v>0</v>
      </c>
      <c r="AM6" s="42">
        <f>1000*'[1]Class 7&amp;8C_HEV'!$D57</f>
        <v>0</v>
      </c>
    </row>
    <row r="7" spans="1:39" x14ac:dyDescent="0.3">
      <c r="A7" s="21">
        <v>2018</v>
      </c>
      <c r="B7" s="40">
        <f>1000*'[1]auto ICE'!$D58</f>
        <v>6968436.5889999988</v>
      </c>
      <c r="C7" s="41">
        <f>1000*'[1]auto EV A'!$D58</f>
        <v>16206.947</v>
      </c>
      <c r="D7" s="41">
        <f>1000*'[1]auto EV B'!$D58</f>
        <v>29.036999999999999</v>
      </c>
      <c r="E7" s="41">
        <f>1000*'[1]auto ETOH'!$D58</f>
        <v>350396.94200000004</v>
      </c>
      <c r="F7" s="41">
        <f>1000*'[1]auto Dsl'!$D58</f>
        <v>290901.94699999999</v>
      </c>
      <c r="G7" s="41">
        <f>1000*'[1]auto CNG'!$D58</f>
        <v>15219.221000000001</v>
      </c>
      <c r="H7" s="41">
        <f>1000*'[1]auto SI HEV Gas'!$D58</f>
        <v>371327.14800000004</v>
      </c>
      <c r="I7" s="41">
        <f>1000*'[1]auto D HEV'!$D58</f>
        <v>361.78500000000003</v>
      </c>
      <c r="J7" s="41">
        <f>1000*'[1]auto SI PHEV A'!$D58</f>
        <v>27336.535</v>
      </c>
      <c r="K7" s="41">
        <f>1000*'[1]auto SI PHEV B'!$D58</f>
        <v>40737.076000000001</v>
      </c>
      <c r="L7" s="42">
        <f>1000*'[1]auto FCV'!$D58</f>
        <v>4426.1679999999997</v>
      </c>
      <c r="M7" s="40">
        <f>1000*'[1]LT ICE'!$D58</f>
        <v>6447200.8475851966</v>
      </c>
      <c r="N7" s="41">
        <f>1000*'[1]LT EV A'!$D58</f>
        <v>1502.725089173641</v>
      </c>
      <c r="O7" s="41">
        <f>1000*'[1]LT EV B'!$D58</f>
        <v>1502.725089173641</v>
      </c>
      <c r="P7" s="41">
        <f>1000*'[1]LT ETOH'!$D58</f>
        <v>1533628.3870074826</v>
      </c>
      <c r="Q7" s="41">
        <f>1000*'[1]LT Dsl'!$D58</f>
        <v>132868.32488457739</v>
      </c>
      <c r="R7" s="41">
        <f>1000*'[1]LT CNG'!$D58</f>
        <v>67872.372027633915</v>
      </c>
      <c r="S7" s="41">
        <f>1000*'[1]LT SI HEV GAS'!$D58</f>
        <v>37013.61319643545</v>
      </c>
      <c r="T7" s="41">
        <f>1000*'[1]LT D HEV'!$D58</f>
        <v>13.40400079541066</v>
      </c>
      <c r="U7" s="41">
        <f>1000*'[1]LT SI PHEV A'!$D58</f>
        <v>336.9840199970655</v>
      </c>
      <c r="V7" s="41">
        <f>1000*'[1]LT SI PHEV B'!$D58</f>
        <v>0.15000000890119358</v>
      </c>
      <c r="W7" s="42">
        <f>1000*'[1]LT FCV'!$D58</f>
        <v>1677.166099525195</v>
      </c>
      <c r="X7" s="40">
        <f>1000*'[1]Class 3-6G'!$D58</f>
        <v>119657</v>
      </c>
      <c r="Y7" s="41">
        <f>1000*'[1]Class 3-6D'!$D58</f>
        <v>150041</v>
      </c>
      <c r="Z7" s="41">
        <f>1000*'[1]Class 3-6 NG'!$D58</f>
        <v>86</v>
      </c>
      <c r="AA7" s="41">
        <f>1000*'[1]Class 3-6 EV'!$D58</f>
        <v>0</v>
      </c>
      <c r="AB7" s="41">
        <f>1000*'[1]Class 3-6 FCV'!$D58</f>
        <v>0</v>
      </c>
      <c r="AC7" s="42">
        <f>1000*'[1]Class 3-6 HEV'!$D58</f>
        <v>0</v>
      </c>
      <c r="AD7" s="40">
        <f>1000*'[1]Class 7&amp;8SU'!$D58</f>
        <v>56174.401852524228</v>
      </c>
      <c r="AE7" s="41">
        <f>1000*'[1]Class 7&amp;8SU NG'!$D58</f>
        <v>318</v>
      </c>
      <c r="AF7" s="41">
        <f>1000*'[1]Class 7&amp;8SU EV'!$D58</f>
        <v>0</v>
      </c>
      <c r="AG7" s="41">
        <f>1000*'[1]Class 7&amp;8SU FCV'!$D58</f>
        <v>0</v>
      </c>
      <c r="AH7" s="42">
        <f>1000*'[1]Class 7&amp;8SU HEV'!$D58</f>
        <v>0</v>
      </c>
      <c r="AI7" s="40">
        <f>1000*'[1]Class 7&amp;8C_Dsl'!$D58</f>
        <v>164898.59814747577</v>
      </c>
      <c r="AJ7" s="41">
        <f>1000*'[1]Class 7&amp;8C_NG'!$D58</f>
        <v>0</v>
      </c>
      <c r="AK7" s="41">
        <f>1000*'[1]Class 7&amp;8C_EV'!$D58</f>
        <v>0</v>
      </c>
      <c r="AL7" s="41">
        <f>1000*'[1]Class 7&amp;8C_FCV'!$D58</f>
        <v>0</v>
      </c>
      <c r="AM7" s="42">
        <f>1000*'[1]Class 7&amp;8C_HEV'!$D58</f>
        <v>0</v>
      </c>
    </row>
    <row r="8" spans="1:39" x14ac:dyDescent="0.3">
      <c r="A8" s="21">
        <v>2019</v>
      </c>
      <c r="B8" s="40">
        <f>1000*'[1]auto ICE'!$D59</f>
        <v>6958285.131000001</v>
      </c>
      <c r="C8" s="41">
        <f>1000*'[1]auto EV A'!$D59</f>
        <v>11613.523000000001</v>
      </c>
      <c r="D8" s="41">
        <f>1000*'[1]auto EV B'!$D59</f>
        <v>27.407999999999998</v>
      </c>
      <c r="E8" s="41">
        <f>1000*'[1]auto ETOH'!$D59</f>
        <v>350449.37099999998</v>
      </c>
      <c r="F8" s="41">
        <f>1000*'[1]auto Dsl'!$D59</f>
        <v>310172.97399999999</v>
      </c>
      <c r="G8" s="41">
        <f>1000*'[1]auto CNG'!$D59</f>
        <v>15115.855</v>
      </c>
      <c r="H8" s="41">
        <f>1000*'[1]auto SI HEV Gas'!$D59</f>
        <v>380480.07199999999</v>
      </c>
      <c r="I8" s="41">
        <f>1000*'[1]auto D HEV'!$D59</f>
        <v>538.32400000000007</v>
      </c>
      <c r="J8" s="41">
        <f>1000*'[1]auto SI PHEV A'!$D59</f>
        <v>21673.485000000001</v>
      </c>
      <c r="K8" s="41">
        <f>1000*'[1]auto SI PHEV B'!$D59</f>
        <v>42615.383000000002</v>
      </c>
      <c r="L8" s="42">
        <f>1000*'[1]auto FCV'!$D59</f>
        <v>3851.7160000000003</v>
      </c>
      <c r="M8" s="40">
        <f>1000*'[1]LT ICE'!$D59</f>
        <v>6317887.8139999975</v>
      </c>
      <c r="N8" s="41">
        <f>1000*'[1]LT EV A'!$D59</f>
        <v>1428.7289999999996</v>
      </c>
      <c r="O8" s="41">
        <f>1000*'[1]LT EV B'!$D59</f>
        <v>1428.7289999999996</v>
      </c>
      <c r="P8" s="41">
        <f>1000*'[1]LT ETOH'!$D59</f>
        <v>1509648.3149999997</v>
      </c>
      <c r="Q8" s="41">
        <f>1000*'[1]LT Dsl'!$D59</f>
        <v>135775.23800000001</v>
      </c>
      <c r="R8" s="41">
        <f>1000*'[1]LT CNG'!$D59</f>
        <v>66735.372999999978</v>
      </c>
      <c r="S8" s="41">
        <f>1000*'[1]LT SI HEV GAS'!$D59</f>
        <v>37810.859999999993</v>
      </c>
      <c r="T8" s="41">
        <f>1000*'[1]LT D HEV'!$D59</f>
        <v>16.593999999999998</v>
      </c>
      <c r="U8" s="41">
        <f>1000*'[1]LT SI PHEV A'!$D59</f>
        <v>334.96600000000001</v>
      </c>
      <c r="V8" s="41">
        <f>1000*'[1]LT SI PHEV B'!$D59</f>
        <v>0.11499999999999999</v>
      </c>
      <c r="W8" s="42">
        <f>1000*'[1]LT FCV'!$D59</f>
        <v>2025.0639999999996</v>
      </c>
      <c r="X8" s="40">
        <f>1000*'[1]Class 3-6G'!$D59</f>
        <v>104609.99999999999</v>
      </c>
      <c r="Y8" s="41">
        <f>1000*'[1]Class 3-6D'!$D59</f>
        <v>146300</v>
      </c>
      <c r="Z8" s="41">
        <f>1000*'[1]Class 3-6 NG'!$D59</f>
        <v>110.51609999412906</v>
      </c>
      <c r="AA8" s="41">
        <f>1000*'[1]Class 3-6 EV'!$D59</f>
        <v>0</v>
      </c>
      <c r="AB8" s="41">
        <f>1000*'[1]Class 3-6 FCV'!$D59</f>
        <v>0</v>
      </c>
      <c r="AC8" s="42">
        <f>1000*'[1]Class 3-6 HEV'!$D59</f>
        <v>0</v>
      </c>
      <c r="AD8" s="40">
        <f>1000*'[1]Class 7&amp;8SU'!$D59</f>
        <v>46237.753086293</v>
      </c>
      <c r="AE8" s="41">
        <f>1000*'[1]Class 7&amp;8SU NG'!$D59</f>
        <v>320</v>
      </c>
      <c r="AF8" s="41">
        <f>1000*'[1]Class 7&amp;8SU EV'!$D59</f>
        <v>0</v>
      </c>
      <c r="AG8" s="41">
        <f>1000*'[1]Class 7&amp;8SU FCV'!$D59</f>
        <v>0</v>
      </c>
      <c r="AH8" s="42">
        <f>1000*'[1]Class 7&amp;8SU HEV'!$D59</f>
        <v>0</v>
      </c>
      <c r="AI8" s="40">
        <f>1000*'[1]Class 7&amp;8C_Dsl'!$D59</f>
        <v>135795.24691370703</v>
      </c>
      <c r="AJ8" s="41">
        <f>1000*'[1]Class 7&amp;8C_NG'!$D59</f>
        <v>0</v>
      </c>
      <c r="AK8" s="41">
        <f>1000*'[1]Class 7&amp;8C_EV'!$D59</f>
        <v>0</v>
      </c>
      <c r="AL8" s="41">
        <f>1000*'[1]Class 7&amp;8C_FCV'!$D59</f>
        <v>0</v>
      </c>
      <c r="AM8" s="42">
        <f>1000*'[1]Class 7&amp;8C_HEV'!$D59</f>
        <v>0</v>
      </c>
    </row>
    <row r="9" spans="1:39" x14ac:dyDescent="0.3">
      <c r="A9" s="21">
        <v>2020</v>
      </c>
      <c r="B9" s="40">
        <f>1000*'[1]auto ICE'!$D60</f>
        <v>7006042.2889999989</v>
      </c>
      <c r="C9" s="41">
        <f>1000*'[1]auto EV A'!$D60</f>
        <v>11337.43</v>
      </c>
      <c r="D9" s="41">
        <f>1000*'[1]auto EV B'!$D60</f>
        <v>32.175000000000004</v>
      </c>
      <c r="E9" s="41">
        <f>1000*'[1]auto ETOH'!$D60</f>
        <v>353117.88899999997</v>
      </c>
      <c r="F9" s="41">
        <f>1000*'[1]auto Dsl'!$D60</f>
        <v>337216.03399999999</v>
      </c>
      <c r="G9" s="41">
        <f>1000*'[1]auto CNG'!$D60</f>
        <v>15351.806</v>
      </c>
      <c r="H9" s="41">
        <f>1000*'[1]auto SI HEV Gas'!$D60</f>
        <v>387326.75199999998</v>
      </c>
      <c r="I9" s="41">
        <f>1000*'[1]auto D HEV'!$D60</f>
        <v>720.76200000000006</v>
      </c>
      <c r="J9" s="41">
        <f>1000*'[1]auto SI PHEV A'!$D60</f>
        <v>21395.21</v>
      </c>
      <c r="K9" s="41">
        <f>1000*'[1]auto SI PHEV B'!$D60</f>
        <v>40982.902999999998</v>
      </c>
      <c r="L9" s="42">
        <f>1000*'[1]auto FCV'!$D60</f>
        <v>3746.77</v>
      </c>
      <c r="M9" s="40">
        <f>1000*'[1]LT ICE'!$D60</f>
        <v>6294751.9179999987</v>
      </c>
      <c r="N9" s="41">
        <f>1000*'[1]LT EV A'!$D60</f>
        <v>1421.0709999999997</v>
      </c>
      <c r="O9" s="41">
        <f>1000*'[1]LT EV B'!$D60</f>
        <v>1421.0709999999997</v>
      </c>
      <c r="P9" s="41">
        <f>1000*'[1]LT ETOH'!$D60</f>
        <v>1502373.0469999998</v>
      </c>
      <c r="Q9" s="41">
        <f>1000*'[1]LT Dsl'!$D60</f>
        <v>146566.07099999997</v>
      </c>
      <c r="R9" s="41">
        <f>1000*'[1]LT CNG'!$D60</f>
        <v>66019.620999999999</v>
      </c>
      <c r="S9" s="41">
        <f>1000*'[1]LT SI HEV GAS'!$D60</f>
        <v>38616.000999999997</v>
      </c>
      <c r="T9" s="41">
        <f>1000*'[1]LT D HEV'!$D60</f>
        <v>40.477999999999994</v>
      </c>
      <c r="U9" s="41">
        <f>1000*'[1]LT SI PHEV A'!$D60</f>
        <v>334.08100000000002</v>
      </c>
      <c r="V9" s="41">
        <f>1000*'[1]LT SI PHEV B'!$D60</f>
        <v>0.10999999999999999</v>
      </c>
      <c r="W9" s="42">
        <f>1000*'[1]LT FCV'!$D60</f>
        <v>1993.1519999999996</v>
      </c>
      <c r="X9" s="40">
        <f>1000*'[1]Class 3-6G'!$D60</f>
        <v>74649</v>
      </c>
      <c r="Y9" s="41">
        <f>1000*'[1]Class 3-6D'!$D60</f>
        <v>102856</v>
      </c>
      <c r="Z9" s="41">
        <f>1000*'[1]Class 3-6 NG'!$D60</f>
        <v>1507</v>
      </c>
      <c r="AA9" s="41">
        <f>1000*'[1]Class 3-6 EV'!$D60</f>
        <v>0</v>
      </c>
      <c r="AB9" s="41">
        <f>1000*'[1]Class 3-6 FCV'!$D60</f>
        <v>0</v>
      </c>
      <c r="AC9" s="42">
        <f>1000*'[1]Class 3-6 HEV'!$D60</f>
        <v>0</v>
      </c>
      <c r="AD9" s="40">
        <f>1000*'[1]Class 7&amp;8SU'!$D60</f>
        <v>33922.661543820308</v>
      </c>
      <c r="AE9" s="41">
        <f>1000*'[1]Class 7&amp;8SU NG'!$D60</f>
        <v>280</v>
      </c>
      <c r="AF9" s="41">
        <f>1000*'[1]Class 7&amp;8SU EV'!$D60</f>
        <v>0</v>
      </c>
      <c r="AG9" s="41">
        <f>1000*'[1]Class 7&amp;8SU FCV'!$D60</f>
        <v>0</v>
      </c>
      <c r="AH9" s="42">
        <f>1000*'[1]Class 7&amp;8SU HEV'!$D60</f>
        <v>0</v>
      </c>
      <c r="AI9" s="40">
        <f>1000*'[1]Class 7&amp;8C_Dsl'!$D60</f>
        <v>99682.338456179685</v>
      </c>
      <c r="AJ9" s="41">
        <f>1000*'[1]Class 7&amp;8C_NG'!$D60</f>
        <v>0</v>
      </c>
      <c r="AK9" s="41">
        <f>1000*'[1]Class 7&amp;8C_EV'!$D60</f>
        <v>0</v>
      </c>
      <c r="AL9" s="41">
        <f>1000*'[1]Class 7&amp;8C_FCV'!$D60</f>
        <v>0</v>
      </c>
      <c r="AM9" s="42">
        <f>1000*'[1]Class 7&amp;8C_HEV'!$D60</f>
        <v>0</v>
      </c>
    </row>
    <row r="10" spans="1:39" x14ac:dyDescent="0.3">
      <c r="A10" s="21">
        <v>2021</v>
      </c>
      <c r="B10" s="40">
        <f>1000*'[1]auto ICE'!$D61</f>
        <v>6926893.665000001</v>
      </c>
      <c r="C10" s="41">
        <f>1000*'[1]auto EV A'!$D61</f>
        <v>12380.176000000001</v>
      </c>
      <c r="D10" s="41">
        <f>1000*'[1]auto EV B'!$D61</f>
        <v>41.457000000000001</v>
      </c>
      <c r="E10" s="41">
        <f>1000*'[1]auto ETOH'!$D61</f>
        <v>349566.71100000001</v>
      </c>
      <c r="F10" s="41">
        <f>1000*'[1]auto Dsl'!$D61</f>
        <v>369009.70500000002</v>
      </c>
      <c r="G10" s="41">
        <f>1000*'[1]auto CNG'!$D61</f>
        <v>15328.583999999999</v>
      </c>
      <c r="H10" s="41">
        <f>1000*'[1]auto SI HEV Gas'!$D61</f>
        <v>393750.70199999999</v>
      </c>
      <c r="I10" s="41">
        <f>1000*'[1]auto D HEV'!$D61</f>
        <v>1591.4079999999999</v>
      </c>
      <c r="J10" s="41">
        <f>1000*'[1]auto SI PHEV A'!$D61</f>
        <v>21470.507000000001</v>
      </c>
      <c r="K10" s="41">
        <f>1000*'[1]auto SI PHEV B'!$D61</f>
        <v>38699.966</v>
      </c>
      <c r="L10" s="42">
        <f>1000*'[1]auto FCV'!$D61</f>
        <v>3842.3139999999999</v>
      </c>
      <c r="M10" s="40">
        <f>1000*'[1]LT ICE'!$D61</f>
        <v>6220373.0451455833</v>
      </c>
      <c r="N10" s="41">
        <f>1000*'[1]LT EV A'!$D61</f>
        <v>1428.3370875195694</v>
      </c>
      <c r="O10" s="41">
        <f>1000*'[1]LT EV B'!$D61</f>
        <v>1428.3370875195694</v>
      </c>
      <c r="P10" s="41">
        <f>1000*'[1]LT ETOH'!$D61</f>
        <v>1487183.8071253286</v>
      </c>
      <c r="Q10" s="41">
        <f>1000*'[1]LT Dsl'!$D61</f>
        <v>146116.50995310649</v>
      </c>
      <c r="R10" s="41">
        <f>1000*'[1]LT CNG'!$D61</f>
        <v>65757.072029182396</v>
      </c>
      <c r="S10" s="41">
        <f>1000*'[1]LT SI HEV GAS'!$D61</f>
        <v>39418.089415294147</v>
      </c>
      <c r="T10" s="41">
        <f>1000*'[1]LT D HEV'!$D61</f>
        <v>54.342003329738318</v>
      </c>
      <c r="U10" s="41">
        <f>1000*'[1]LT SI PHEV A'!$D61</f>
        <v>354.26602170720759</v>
      </c>
      <c r="V10" s="41">
        <f>1000*'[1]LT SI PHEV B'!$D61</f>
        <v>0.1250000076592192</v>
      </c>
      <c r="W10" s="42">
        <f>1000*'[1]LT FCV'!$D61</f>
        <v>2144.8581314235007</v>
      </c>
      <c r="X10" s="40">
        <f>1000*'[1]Class 3-6G'!$D61</f>
        <v>81512.999999999985</v>
      </c>
      <c r="Y10" s="41">
        <f>1000*'[1]Class 3-6D'!$D61</f>
        <v>142129</v>
      </c>
      <c r="Z10" s="41">
        <f>1000*'[1]Class 3-6 NG'!$D61</f>
        <v>2429.2453282223364</v>
      </c>
      <c r="AA10" s="41">
        <f>1000*'[1]Class 3-6 EV'!$D61</f>
        <v>0</v>
      </c>
      <c r="AB10" s="41">
        <f>1000*'[1]Class 3-6 FCV'!$D61</f>
        <v>0</v>
      </c>
      <c r="AC10" s="42">
        <f>1000*'[1]Class 3-6 HEV'!$D61</f>
        <v>0</v>
      </c>
      <c r="AD10" s="40">
        <f>1000*'[1]Class 7&amp;8SU'!$D61</f>
        <v>36696.963222218947</v>
      </c>
      <c r="AE10" s="41">
        <f>1000*'[1]Class 7&amp;8SU NG'!$D61</f>
        <v>494.70679999999999</v>
      </c>
      <c r="AF10" s="41">
        <f>1000*'[1]Class 7&amp;8SU EV'!$D61</f>
        <v>0</v>
      </c>
      <c r="AG10" s="41">
        <f>1000*'[1]Class 7&amp;8SU FCV'!$D61</f>
        <v>0</v>
      </c>
      <c r="AH10" s="42">
        <f>1000*'[1]Class 7&amp;8SU HEV'!$D61</f>
        <v>0</v>
      </c>
      <c r="AI10" s="40">
        <f>1000*'[1]Class 7&amp;8C_Dsl'!$D61</f>
        <v>108310.32997778106</v>
      </c>
      <c r="AJ10" s="41">
        <f>1000*'[1]Class 7&amp;8C_NG'!$D61</f>
        <v>0</v>
      </c>
      <c r="AK10" s="41">
        <f>1000*'[1]Class 7&amp;8C_EV'!$D61</f>
        <v>0</v>
      </c>
      <c r="AL10" s="41">
        <f>1000*'[1]Class 7&amp;8C_FCV'!$D61</f>
        <v>0</v>
      </c>
      <c r="AM10" s="42">
        <f>1000*'[1]Class 7&amp;8C_HEV'!$D61</f>
        <v>0</v>
      </c>
    </row>
    <row r="11" spans="1:39" x14ac:dyDescent="0.3">
      <c r="A11" s="21">
        <v>2022</v>
      </c>
      <c r="B11" s="40">
        <f>1000*'[1]auto ICE'!$D62</f>
        <v>6864313.4799422808</v>
      </c>
      <c r="C11" s="41">
        <f>1000*'[1]auto EV A'!$D62</f>
        <v>14978.044</v>
      </c>
      <c r="D11" s="41">
        <f>1000*'[1]auto EV B'!$D62</f>
        <v>59.178000000000004</v>
      </c>
      <c r="E11" s="41">
        <f>1000*'[1]auto ETOH'!$D62</f>
        <v>349905.50005772122</v>
      </c>
      <c r="F11" s="41">
        <f>1000*'[1]auto Dsl'!$D62</f>
        <v>412885.13199999998</v>
      </c>
      <c r="G11" s="41">
        <f>1000*'[1]auto CNG'!$D62</f>
        <v>15421.731</v>
      </c>
      <c r="H11" s="41">
        <f>1000*'[1]auto SI HEV Gas'!$D62</f>
        <v>410017.08999999997</v>
      </c>
      <c r="I11" s="41">
        <f>1000*'[1]auto D HEV'!$D62</f>
        <v>4443.4060000000009</v>
      </c>
      <c r="J11" s="41">
        <f>1000*'[1]auto SI PHEV A'!$D62</f>
        <v>23116.796000000002</v>
      </c>
      <c r="K11" s="41">
        <f>1000*'[1]auto SI PHEV B'!$D62</f>
        <v>41740.04</v>
      </c>
      <c r="L11" s="42">
        <f>1000*'[1]auto FCV'!$D62</f>
        <v>3576.634</v>
      </c>
      <c r="M11" s="40">
        <f>1000*'[1]LT ICE'!$D62</f>
        <v>6158649.9760714695</v>
      </c>
      <c r="N11" s="41">
        <f>1000*'[1]LT EV A'!$D62</f>
        <v>1491.0139077769093</v>
      </c>
      <c r="O11" s="41">
        <f>1000*'[1]LT EV B'!$D62</f>
        <v>1491.0139077769093</v>
      </c>
      <c r="P11" s="41">
        <f>1000*'[1]LT ETOH'!$D62</f>
        <v>1475121.1247599192</v>
      </c>
      <c r="Q11" s="41">
        <f>1000*'[1]LT Dsl'!$D62</f>
        <v>144506.47606189837</v>
      </c>
      <c r="R11" s="41">
        <f>1000*'[1]LT CNG'!$D62</f>
        <v>65374.314956428476</v>
      </c>
      <c r="S11" s="41">
        <f>1000*'[1]LT SI HEV GAS'!$D62</f>
        <v>40411.382500450818</v>
      </c>
      <c r="T11" s="41">
        <f>1000*'[1]LT D HEV'!$D62</f>
        <v>63.302996084544944</v>
      </c>
      <c r="U11" s="41">
        <f>1000*'[1]LT SI PHEV A'!$D62</f>
        <v>382.21997635869968</v>
      </c>
      <c r="V11" s="41">
        <f>1000*'[1]LT SI PHEV B'!$D62</f>
        <v>0.16999998948505823</v>
      </c>
      <c r="W11" s="42">
        <f>1000*'[1]LT FCV'!$D62</f>
        <v>2233.6148618451075</v>
      </c>
      <c r="X11" s="40">
        <f>1000*'[1]Class 3-6G'!$D62</f>
        <v>88291.999999999985</v>
      </c>
      <c r="Y11" s="41">
        <f>1000*'[1]Class 3-6D'!$D62</f>
        <v>200616</v>
      </c>
      <c r="Z11" s="41">
        <f>1000*'[1]Class 3-6 NG'!$D62</f>
        <v>2986</v>
      </c>
      <c r="AA11" s="41">
        <f>1000*'[1]Class 3-6 EV'!$D62</f>
        <v>0</v>
      </c>
      <c r="AB11" s="41">
        <f>1000*'[1]Class 3-6 FCV'!$D62</f>
        <v>0</v>
      </c>
      <c r="AC11" s="42">
        <f>1000*'[1]Class 3-6 HEV'!$D62</f>
        <v>0</v>
      </c>
      <c r="AD11" s="40">
        <f>1000*'[1]Class 7&amp;8SU'!$D62</f>
        <v>53634.747121923036</v>
      </c>
      <c r="AE11" s="41">
        <f>1000*'[1]Class 7&amp;8SU NG'!$D62</f>
        <v>731.24079999999992</v>
      </c>
      <c r="AF11" s="41">
        <f>1000*'[1]Class 7&amp;8SU EV'!$D62</f>
        <v>0</v>
      </c>
      <c r="AG11" s="41">
        <f>1000*'[1]Class 7&amp;8SU FCV'!$D62</f>
        <v>0</v>
      </c>
      <c r="AH11" s="42">
        <f>1000*'[1]Class 7&amp;8SU HEV'!$D62</f>
        <v>0</v>
      </c>
      <c r="AI11" s="40">
        <f>1000*'[1]Class 7&amp;8C_Dsl'!$D62</f>
        <v>158177.25287807695</v>
      </c>
      <c r="AJ11" s="41">
        <f>1000*'[1]Class 7&amp;8C_NG'!$D62</f>
        <v>26.759200000000039</v>
      </c>
      <c r="AK11" s="41">
        <f>1000*'[1]Class 7&amp;8C_EV'!$D62</f>
        <v>0</v>
      </c>
      <c r="AL11" s="41">
        <f>1000*'[1]Class 7&amp;8C_FCV'!$D62</f>
        <v>0</v>
      </c>
      <c r="AM11" s="42">
        <f>1000*'[1]Class 7&amp;8C_HEV'!$D62</f>
        <v>0</v>
      </c>
    </row>
    <row r="12" spans="1:39" x14ac:dyDescent="0.3">
      <c r="A12" s="21">
        <v>2023</v>
      </c>
      <c r="B12" s="40">
        <f>1000*'[1]auto ICE'!$D63</f>
        <v>6855870.2137611769</v>
      </c>
      <c r="C12" s="41">
        <f>1000*'[1]auto EV A'!$D63</f>
        <v>17427.38</v>
      </c>
      <c r="D12" s="41">
        <f>1000*'[1]auto EV B'!$D63</f>
        <v>81.706000000000003</v>
      </c>
      <c r="E12" s="41">
        <f>1000*'[1]auto ETOH'!$D63</f>
        <v>350459.86523882311</v>
      </c>
      <c r="F12" s="41">
        <f>1000*'[1]auto Dsl'!$D63</f>
        <v>463857.69699999999</v>
      </c>
      <c r="G12" s="41">
        <f>1000*'[1]auto CNG'!$D63</f>
        <v>15617.346999999998</v>
      </c>
      <c r="H12" s="41">
        <f>1000*'[1]auto SI HEV Gas'!$D63</f>
        <v>440425.81200000003</v>
      </c>
      <c r="I12" s="41">
        <f>1000*'[1]auto D HEV'!$D63</f>
        <v>7666.4260000000004</v>
      </c>
      <c r="J12" s="41">
        <f>1000*'[1]auto SI PHEV A'!$D63</f>
        <v>25691.420000000002</v>
      </c>
      <c r="K12" s="41">
        <f>1000*'[1]auto SI PHEV B'!$D63</f>
        <v>44126.399999999994</v>
      </c>
      <c r="L12" s="42">
        <f>1000*'[1]auto FCV'!$D63</f>
        <v>3375.3419999999996</v>
      </c>
      <c r="M12" s="40">
        <f>1000*'[1]LT ICE'!$D63</f>
        <v>6130341.8310000002</v>
      </c>
      <c r="N12" s="41">
        <f>1000*'[1]LT EV A'!$D63</f>
        <v>1554.9049999999997</v>
      </c>
      <c r="O12" s="41">
        <f>1000*'[1]LT EV B'!$D63</f>
        <v>1554.9049999999997</v>
      </c>
      <c r="P12" s="41">
        <f>1000*'[1]LT ETOH'!$D63</f>
        <v>1472181.6409999996</v>
      </c>
      <c r="Q12" s="41">
        <f>1000*'[1]LT Dsl'!$D63</f>
        <v>148536.59099999996</v>
      </c>
      <c r="R12" s="41">
        <f>1000*'[1]LT CNG'!$D63</f>
        <v>65361.449000000008</v>
      </c>
      <c r="S12" s="41">
        <f>1000*'[1]LT SI HEV GAS'!$D63</f>
        <v>42296.096999999994</v>
      </c>
      <c r="T12" s="41">
        <f>1000*'[1]LT D HEV'!$D63</f>
        <v>70.956000000000003</v>
      </c>
      <c r="U12" s="41">
        <f>1000*'[1]LT SI PHEV A'!$D63</f>
        <v>433.92999999999995</v>
      </c>
      <c r="V12" s="41">
        <f>1000*'[1]LT SI PHEV B'!$D63</f>
        <v>0.22199999999999998</v>
      </c>
      <c r="W12" s="42">
        <f>1000*'[1]LT FCV'!$D63</f>
        <v>2301.2619999999997</v>
      </c>
      <c r="X12" s="40">
        <f>1000*'[1]Class 3-6G'!$D63</f>
        <v>71100.000000000044</v>
      </c>
      <c r="Y12" s="41">
        <f>1000*'[1]Class 3-6D'!$D63</f>
        <v>172493</v>
      </c>
      <c r="Z12" s="41">
        <f>1000*'[1]Class 3-6 NG'!$D63</f>
        <v>2860.0000000000005</v>
      </c>
      <c r="AA12" s="41">
        <f>1000*'[1]Class 3-6 EV'!$D63</f>
        <v>0</v>
      </c>
      <c r="AB12" s="41">
        <f>1000*'[1]Class 3-6 FCV'!$D63</f>
        <v>0</v>
      </c>
      <c r="AC12" s="42">
        <f>1000*'[1]Class 3-6 HEV'!$D63</f>
        <v>0</v>
      </c>
      <c r="AD12" s="40">
        <f>1000*'[1]Class 7&amp;8SU'!$D63</f>
        <v>56098.023880807719</v>
      </c>
      <c r="AE12" s="41">
        <f>1000*'[1]Class 7&amp;8SU NG'!$D63</f>
        <v>773.39172000000008</v>
      </c>
      <c r="AF12" s="41">
        <f>1000*'[1]Class 7&amp;8SU EV'!$D63</f>
        <v>0</v>
      </c>
      <c r="AG12" s="41">
        <f>1000*'[1]Class 7&amp;8SU FCV'!$D63</f>
        <v>0</v>
      </c>
      <c r="AH12" s="42">
        <f>1000*'[1]Class 7&amp;8SU HEV'!$D63</f>
        <v>0</v>
      </c>
      <c r="AI12" s="40">
        <f>1000*'[1]Class 7&amp;8C_Dsl'!$D63</f>
        <v>165204.97611919232</v>
      </c>
      <c r="AJ12" s="41">
        <f>1000*'[1]Class 7&amp;8C_NG'!$D63</f>
        <v>162.60827999999975</v>
      </c>
      <c r="AK12" s="41">
        <f>1000*'[1]Class 7&amp;8C_EV'!$D63</f>
        <v>0</v>
      </c>
      <c r="AL12" s="41">
        <f>1000*'[1]Class 7&amp;8C_FCV'!$D63</f>
        <v>0</v>
      </c>
      <c r="AM12" s="42">
        <f>1000*'[1]Class 7&amp;8C_HEV'!$D63</f>
        <v>0</v>
      </c>
    </row>
    <row r="13" spans="1:39" x14ac:dyDescent="0.3">
      <c r="A13" s="21">
        <v>2024</v>
      </c>
      <c r="B13" s="40">
        <f>1000*'[1]auto ICE'!$D64</f>
        <v>6876026.0344530074</v>
      </c>
      <c r="C13" s="41">
        <f>1000*'[1]auto EV A'!$D64</f>
        <v>20560.405999999999</v>
      </c>
      <c r="D13" s="41">
        <f>1000*'[1]auto EV B'!$D64</f>
        <v>111.322</v>
      </c>
      <c r="E13" s="41">
        <f>1000*'[1]auto ETOH'!$D64</f>
        <v>351039.49254699307</v>
      </c>
      <c r="F13" s="41">
        <f>1000*'[1]auto Dsl'!$D64</f>
        <v>507876.40400000004</v>
      </c>
      <c r="G13" s="41">
        <f>1000*'[1]auto CNG'!$D64</f>
        <v>15861.879000000001</v>
      </c>
      <c r="H13" s="41">
        <f>1000*'[1]auto SI HEV Gas'!$D64</f>
        <v>461773.98699999996</v>
      </c>
      <c r="I13" s="41">
        <f>1000*'[1]auto D HEV'!$D64</f>
        <v>10405.767000000002</v>
      </c>
      <c r="J13" s="41">
        <f>1000*'[1]auto SI PHEV A'!$D64</f>
        <v>28860.621999999999</v>
      </c>
      <c r="K13" s="41">
        <f>1000*'[1]auto SI PHEV B'!$D64</f>
        <v>47266.941000000006</v>
      </c>
      <c r="L13" s="42">
        <f>1000*'[1]auto FCV'!$D64</f>
        <v>3647.8090000000002</v>
      </c>
      <c r="M13" s="40">
        <f>1000*'[1]LT ICE'!$D64</f>
        <v>6137380.4270000001</v>
      </c>
      <c r="N13" s="41">
        <f>1000*'[1]LT EV A'!$D64</f>
        <v>1677.5830000000001</v>
      </c>
      <c r="O13" s="41">
        <f>1000*'[1]LT EV B'!$D64</f>
        <v>1677.5830000000001</v>
      </c>
      <c r="P13" s="41">
        <f>1000*'[1]LT ETOH'!$D64</f>
        <v>1474547.9740000002</v>
      </c>
      <c r="Q13" s="41">
        <f>1000*'[1]LT Dsl'!$D64</f>
        <v>158105.22499999998</v>
      </c>
      <c r="R13" s="41">
        <f>1000*'[1]LT CNG'!$D64</f>
        <v>65568.861999999994</v>
      </c>
      <c r="S13" s="41">
        <f>1000*'[1]LT SI HEV GAS'!$D64</f>
        <v>43849.697</v>
      </c>
      <c r="T13" s="41">
        <f>1000*'[1]LT D HEV'!$D64</f>
        <v>81.567999999999998</v>
      </c>
      <c r="U13" s="41">
        <f>1000*'[1]LT SI PHEV A'!$D64</f>
        <v>461.99</v>
      </c>
      <c r="V13" s="41">
        <f>1000*'[1]LT SI PHEV B'!$D64</f>
        <v>0.28699999999999998</v>
      </c>
      <c r="W13" s="42">
        <f>1000*'[1]LT FCV'!$D64</f>
        <v>2922.2419999999997</v>
      </c>
      <c r="X13" s="40">
        <f>1000*'[1]Class 3-6G'!$D64</f>
        <v>73642.999999999985</v>
      </c>
      <c r="Y13" s="41">
        <f>1000*'[1]Class 3-6D'!$D64</f>
        <v>180223</v>
      </c>
      <c r="Z13" s="41">
        <f>1000*'[1]Class 3-6 NG'!$D64</f>
        <v>3309</v>
      </c>
      <c r="AA13" s="41">
        <f>1000*'[1]Class 3-6 EV'!$D64</f>
        <v>0</v>
      </c>
      <c r="AB13" s="41">
        <f>1000*'[1]Class 3-6 FCV'!$D64</f>
        <v>0</v>
      </c>
      <c r="AC13" s="42">
        <f>1000*'[1]Class 3-6 HEV'!$D64</f>
        <v>0</v>
      </c>
      <c r="AD13" s="40">
        <f>1000*'[1]Class 7&amp;8SU'!$D64</f>
        <v>56675.45498430742</v>
      </c>
      <c r="AE13" s="41">
        <f>1000*'[1]Class 7&amp;8SU NG'!$D64</f>
        <v>790.00063999999998</v>
      </c>
      <c r="AF13" s="41">
        <f>1000*'[1]Class 7&amp;8SU EV'!$D64</f>
        <v>0</v>
      </c>
      <c r="AG13" s="41">
        <f>1000*'[1]Class 7&amp;8SU FCV'!$D64</f>
        <v>0</v>
      </c>
      <c r="AH13" s="42">
        <f>1000*'[1]Class 7&amp;8SU HEV'!$D64</f>
        <v>0</v>
      </c>
      <c r="AI13" s="40">
        <f>1000*'[1]Class 7&amp;8C_Dsl'!$D64</f>
        <v>164492.54501569257</v>
      </c>
      <c r="AJ13" s="41">
        <f>1000*'[1]Class 7&amp;8C_NG'!$D64</f>
        <v>2473.9993600000003</v>
      </c>
      <c r="AK13" s="41">
        <f>1000*'[1]Class 7&amp;8C_EV'!$D64</f>
        <v>0</v>
      </c>
      <c r="AL13" s="41">
        <f>1000*'[1]Class 7&amp;8C_FCV'!$D64</f>
        <v>0</v>
      </c>
      <c r="AM13" s="42">
        <f>1000*'[1]Class 7&amp;8C_HEV'!$D64</f>
        <v>0</v>
      </c>
    </row>
    <row r="14" spans="1:39" x14ac:dyDescent="0.3">
      <c r="A14" s="21">
        <v>2025</v>
      </c>
      <c r="B14" s="40">
        <f>1000*'[1]auto ICE'!$D65</f>
        <v>6943274.4320000019</v>
      </c>
      <c r="C14" s="41">
        <f>1000*'[1]auto EV A'!$D65</f>
        <v>24073.29</v>
      </c>
      <c r="D14" s="41">
        <f>1000*'[1]auto EV B'!$D65</f>
        <v>156.84699999999998</v>
      </c>
      <c r="E14" s="41">
        <f>1000*'[1]auto ETOH'!$D65</f>
        <v>350939.02600000001</v>
      </c>
      <c r="F14" s="41">
        <f>1000*'[1]auto Dsl'!$D65</f>
        <v>565264.77099999995</v>
      </c>
      <c r="G14" s="41">
        <f>1000*'[1]auto CNG'!$D65</f>
        <v>16240.516</v>
      </c>
      <c r="H14" s="41">
        <f>1000*'[1]auto SI HEV Gas'!$D65</f>
        <v>502495.51400000002</v>
      </c>
      <c r="I14" s="41">
        <f>1000*'[1]auto D HEV'!$D65</f>
        <v>14487.234</v>
      </c>
      <c r="J14" s="41">
        <f>1000*'[1]auto SI PHEV A'!$D65</f>
        <v>41985.084999999999</v>
      </c>
      <c r="K14" s="41">
        <f>1000*'[1]auto SI PHEV B'!$D65</f>
        <v>54797.065999999999</v>
      </c>
      <c r="L14" s="42">
        <f>1000*'[1]auto FCV'!$D65</f>
        <v>3445.3989999999999</v>
      </c>
      <c r="M14" s="40">
        <f>1000*'[1]LT ICE'!$D65</f>
        <v>6161922.8921518382</v>
      </c>
      <c r="N14" s="41">
        <f>1000*'[1]LT EV A'!$D65</f>
        <v>1859.892885046145</v>
      </c>
      <c r="O14" s="41">
        <f>1000*'[1]LT EV B'!$D65</f>
        <v>1859.892885046145</v>
      </c>
      <c r="P14" s="41">
        <f>1000*'[1]LT ETOH'!$D65</f>
        <v>1481571.1974289627</v>
      </c>
      <c r="Q14" s="41">
        <f>1000*'[1]LT Dsl'!$D65</f>
        <v>148328.9698322748</v>
      </c>
      <c r="R14" s="41">
        <f>1000*'[1]LT CNG'!$D65</f>
        <v>65844.196930386999</v>
      </c>
      <c r="S14" s="41">
        <f>1000*'[1]LT SI HEV GAS'!$D65</f>
        <v>46701.932113507355</v>
      </c>
      <c r="T14" s="41">
        <f>1000*'[1]LT D HEV'!$D65</f>
        <v>91.711994331583611</v>
      </c>
      <c r="U14" s="41">
        <f>1000*'[1]LT SI PHEV A'!$D65</f>
        <v>523.50296764400537</v>
      </c>
      <c r="V14" s="41">
        <f>1000*'[1]LT SI PHEV B'!$D65</f>
        <v>0.39999997527731868</v>
      </c>
      <c r="W14" s="42">
        <f>1000*'[1]LT FCV'!$D65</f>
        <v>3058.1058109885489</v>
      </c>
      <c r="X14" s="40">
        <f>1000*'[1]Class 3-6G'!$D65</f>
        <v>87896.999999999971</v>
      </c>
      <c r="Y14" s="41">
        <f>1000*'[1]Class 3-6D'!$D65</f>
        <v>217450.00000000003</v>
      </c>
      <c r="Z14" s="41">
        <f>1000*'[1]Class 3-6 NG'!$D65</f>
        <v>4106.9999999999991</v>
      </c>
      <c r="AA14" s="41">
        <f>1000*'[1]Class 3-6 EV'!$D65</f>
        <v>0</v>
      </c>
      <c r="AB14" s="41">
        <f>1000*'[1]Class 3-6 FCV'!$D65</f>
        <v>0</v>
      </c>
      <c r="AC14" s="42">
        <f>1000*'[1]Class 3-6 HEV'!$D65</f>
        <v>0</v>
      </c>
      <c r="AD14" s="40">
        <f>1000*'[1]Class 7&amp;8SU'!$D65</f>
        <v>64513.570305169822</v>
      </c>
      <c r="AE14" s="41">
        <f>1000*'[1]Class 7&amp;8SU NG'!$D65</f>
        <v>909.09228000000007</v>
      </c>
      <c r="AF14" s="41">
        <f>1000*'[1]Class 7&amp;8SU EV'!$D65</f>
        <v>0</v>
      </c>
      <c r="AG14" s="41">
        <f>1000*'[1]Class 7&amp;8SU FCV'!$D65</f>
        <v>0</v>
      </c>
      <c r="AH14" s="42">
        <f>1000*'[1]Class 7&amp;8SU HEV'!$D65</f>
        <v>0</v>
      </c>
      <c r="AI14" s="40">
        <f>1000*'[1]Class 7&amp;8C_Dsl'!$D65</f>
        <v>188289.42969483018</v>
      </c>
      <c r="AJ14" s="41">
        <f>1000*'[1]Class 7&amp;8C_NG'!$D65</f>
        <v>1650.9077199999997</v>
      </c>
      <c r="AK14" s="41">
        <f>1000*'[1]Class 7&amp;8C_EV'!$D65</f>
        <v>0</v>
      </c>
      <c r="AL14" s="41">
        <f>1000*'[1]Class 7&amp;8C_FCV'!$D65</f>
        <v>0</v>
      </c>
      <c r="AM14" s="42">
        <f>1000*'[1]Class 7&amp;8C_HEV'!$D65</f>
        <v>0</v>
      </c>
    </row>
    <row r="15" spans="1:39" x14ac:dyDescent="0.3">
      <c r="A15" s="21">
        <v>2026</v>
      </c>
      <c r="B15" s="40">
        <f>1000*'[1]auto ICE'!$D66</f>
        <v>6986854.6938646045</v>
      </c>
      <c r="C15" s="41">
        <f>1000*'[1]auto EV A'!$D66</f>
        <v>30343.03394214949</v>
      </c>
      <c r="D15" s="41">
        <f>1000*'[1]auto EV B'!$D66</f>
        <v>232.72369676874445</v>
      </c>
      <c r="E15" s="41">
        <f>1000*'[1]auto ETOH'!$D66</f>
        <v>352983.76157946076</v>
      </c>
      <c r="F15" s="41">
        <f>1000*'[1]auto Dsl'!$D66</f>
        <v>571099.49213675305</v>
      </c>
      <c r="G15" s="41">
        <f>1000*'[1]auto CNG'!$D66</f>
        <v>16473.333412682452</v>
      </c>
      <c r="H15" s="41">
        <f>1000*'[1]auto SI HEV Gas'!$D66</f>
        <v>526328.08563527535</v>
      </c>
      <c r="I15" s="41">
        <f>1000*'[1]auto D HEV'!$D66</f>
        <v>16682.597155616662</v>
      </c>
      <c r="J15" s="41">
        <f>1000*'[1]auto SI PHEV A'!$D66</f>
        <v>42606.789742538131</v>
      </c>
      <c r="K15" s="41">
        <f>1000*'[1]auto SI PHEV B'!$D66</f>
        <v>61846.811459894954</v>
      </c>
      <c r="L15" s="42">
        <f>1000*'[1]auto FCV'!$D66</f>
        <v>3480.3183742554893</v>
      </c>
      <c r="M15" s="40">
        <f>1000*'[1]LT ICE'!$D66</f>
        <v>6192990.8915200541</v>
      </c>
      <c r="N15" s="41">
        <f>1000*'[1]LT EV A'!$D66</f>
        <v>2001.1881730162302</v>
      </c>
      <c r="O15" s="41">
        <f>1000*'[1]LT EV B'!$D66</f>
        <v>2001.1881730162302</v>
      </c>
      <c r="P15" s="41">
        <f>1000*'[1]LT ETOH'!$D66</f>
        <v>1489076.1908913923</v>
      </c>
      <c r="Q15" s="41">
        <f>1000*'[1]LT Dsl'!$D66</f>
        <v>147805.15109153491</v>
      </c>
      <c r="R15" s="41">
        <f>1000*'[1]LT CNG'!$D66</f>
        <v>66371.897568121654</v>
      </c>
      <c r="S15" s="41">
        <f>1000*'[1]LT SI HEV GAS'!$D66</f>
        <v>48928.948669533755</v>
      </c>
      <c r="T15" s="41">
        <f>1000*'[1]LT D HEV'!$D66</f>
        <v>97.436639268768303</v>
      </c>
      <c r="U15" s="41">
        <f>1000*'[1]LT SI PHEV A'!$D66</f>
        <v>587.59079821384557</v>
      </c>
      <c r="V15" s="41">
        <f>1000*'[1]LT SI PHEV B'!$D66</f>
        <v>0.57339594511605574</v>
      </c>
      <c r="W15" s="42">
        <f>1000*'[1]LT FCV'!$D66</f>
        <v>3166.2860799047958</v>
      </c>
      <c r="X15" s="40">
        <f>1000*'[1]Class 3-6G'!$D66</f>
        <v>96408.000000000015</v>
      </c>
      <c r="Y15" s="41">
        <f>1000*'[1]Class 3-6D'!$D66</f>
        <v>241505</v>
      </c>
      <c r="Z15" s="41">
        <f>1000*'[1]Class 3-6 NG'!$D66</f>
        <v>4449.9999999999991</v>
      </c>
      <c r="AA15" s="41">
        <f>1000*'[1]Class 3-6 EV'!$D66</f>
        <v>0</v>
      </c>
      <c r="AB15" s="41">
        <f>1000*'[1]Class 3-6 FCV'!$D66</f>
        <v>0</v>
      </c>
      <c r="AC15" s="42">
        <f>1000*'[1]Class 3-6 HEV'!$D66</f>
        <v>0</v>
      </c>
      <c r="AD15" s="40">
        <f>1000*'[1]Class 7&amp;8SU'!$D66</f>
        <v>71989.768435311984</v>
      </c>
      <c r="AE15" s="41">
        <f>1000*'[1]Class 7&amp;8SU NG'!$D66</f>
        <v>1025.4096</v>
      </c>
      <c r="AF15" s="41">
        <f>1000*'[1]Class 7&amp;8SU EV'!$D66</f>
        <v>0</v>
      </c>
      <c r="AG15" s="41">
        <f>1000*'[1]Class 7&amp;8SU FCV'!$D66</f>
        <v>0</v>
      </c>
      <c r="AH15" s="42">
        <f>1000*'[1]Class 7&amp;8SU HEV'!$D66</f>
        <v>0</v>
      </c>
      <c r="AI15" s="40">
        <f>1000*'[1]Class 7&amp;8C_Dsl'!$D66</f>
        <v>211130.231564688</v>
      </c>
      <c r="AJ15" s="41">
        <f>1000*'[1]Class 7&amp;8C_NG'!$D66</f>
        <v>690.59040000000016</v>
      </c>
      <c r="AK15" s="41">
        <f>1000*'[1]Class 7&amp;8C_EV'!$D66</f>
        <v>0</v>
      </c>
      <c r="AL15" s="41">
        <f>1000*'[1]Class 7&amp;8C_FCV'!$D66</f>
        <v>0</v>
      </c>
      <c r="AM15" s="42">
        <f>1000*'[1]Class 7&amp;8C_HEV'!$D66</f>
        <v>0</v>
      </c>
    </row>
    <row r="16" spans="1:39" x14ac:dyDescent="0.3">
      <c r="A16" s="21">
        <v>2027</v>
      </c>
      <c r="B16" s="40">
        <f>1000*'[1]auto ICE'!$D67</f>
        <v>7106860.0132009191</v>
      </c>
      <c r="C16" s="41">
        <f>1000*'[1]auto EV A'!$D67</f>
        <v>37143.834476083241</v>
      </c>
      <c r="D16" s="41">
        <f>1000*'[1]auto EV B'!$D67</f>
        <v>313.58364264368669</v>
      </c>
      <c r="E16" s="41">
        <f>1000*'[1]auto ETOH'!$D67</f>
        <v>358884.43527456862</v>
      </c>
      <c r="F16" s="41">
        <f>1000*'[1]auto Dsl'!$D67</f>
        <v>583255.56249943085</v>
      </c>
      <c r="G16" s="41">
        <f>1000*'[1]auto CNG'!$D67</f>
        <v>16890.602842898272</v>
      </c>
      <c r="H16" s="41">
        <f>1000*'[1]auto SI HEV Gas'!$D67</f>
        <v>556590.90337127331</v>
      </c>
      <c r="I16" s="41">
        <f>1000*'[1]auto D HEV'!$D67</f>
        <v>19128.937261688938</v>
      </c>
      <c r="J16" s="41">
        <f>1000*'[1]auto SI PHEV A'!$D67</f>
        <v>43706.203080153049</v>
      </c>
      <c r="K16" s="41">
        <f>1000*'[1]auto SI PHEV B'!$D67</f>
        <v>69791.325768113995</v>
      </c>
      <c r="L16" s="42">
        <f>1000*'[1]auto FCV'!$D67</f>
        <v>3553.7395822259095</v>
      </c>
      <c r="M16" s="40">
        <f>1000*'[1]LT ICE'!$D67</f>
        <v>6159739.6726377681</v>
      </c>
      <c r="N16" s="41">
        <f>1000*'[1]LT EV A'!$D67</f>
        <v>2121.6983533040889</v>
      </c>
      <c r="O16" s="41">
        <f>1000*'[1]LT EV B'!$D67</f>
        <v>2121.6983533040889</v>
      </c>
      <c r="P16" s="41">
        <f>1000*'[1]LT ETOH'!$D67</f>
        <v>1481115.9236935209</v>
      </c>
      <c r="Q16" s="41">
        <f>1000*'[1]LT Dsl'!$D67</f>
        <v>145746.26742563109</v>
      </c>
      <c r="R16" s="41">
        <f>1000*'[1]LT CNG'!$D67</f>
        <v>66210.270672655577</v>
      </c>
      <c r="S16" s="41">
        <f>1000*'[1]LT SI HEV GAS'!$D67</f>
        <v>50647.781162482643</v>
      </c>
      <c r="T16" s="41">
        <f>1000*'[1]LT D HEV'!$D67</f>
        <v>102.14928003176968</v>
      </c>
      <c r="U16" s="41">
        <f>1000*'[1]LT SI PHEV A'!$D67</f>
        <v>645.57548738926346</v>
      </c>
      <c r="V16" s="41">
        <f>1000*'[1]LT SI PHEV B'!$D67</f>
        <v>0.74083524002472811</v>
      </c>
      <c r="W16" s="42">
        <f>1000*'[1]LT FCV'!$D67</f>
        <v>3241.5810986732122</v>
      </c>
      <c r="X16" s="40">
        <f>1000*'[1]Class 3-6G'!$D67</f>
        <v>98764</v>
      </c>
      <c r="Y16" s="41">
        <f>1000*'[1]Class 3-6D'!$D67</f>
        <v>250421</v>
      </c>
      <c r="Z16" s="41">
        <f>1000*'[1]Class 3-6 NG'!$D67</f>
        <v>4459.0000000000009</v>
      </c>
      <c r="AA16" s="41">
        <f>1000*'[1]Class 3-6 EV'!$D67</f>
        <v>0</v>
      </c>
      <c r="AB16" s="41">
        <f>1000*'[1]Class 3-6 FCV'!$D67</f>
        <v>0</v>
      </c>
      <c r="AC16" s="42">
        <f>1000*'[1]Class 3-6 HEV'!$D67</f>
        <v>0</v>
      </c>
      <c r="AD16" s="40">
        <f>1000*'[1]Class 7&amp;8SU'!$D67</f>
        <v>75655.669411768307</v>
      </c>
      <c r="AE16" s="41">
        <f>1000*'[1]Class 7&amp;8SU NG'!$D67</f>
        <v>1101.2841600000002</v>
      </c>
      <c r="AF16" s="41">
        <f>1000*'[1]Class 7&amp;8SU EV'!$D67</f>
        <v>0</v>
      </c>
      <c r="AG16" s="41">
        <f>1000*'[1]Class 7&amp;8SU FCV'!$D67</f>
        <v>0</v>
      </c>
      <c r="AH16" s="42">
        <f>1000*'[1]Class 7&amp;8SU HEV'!$D67</f>
        <v>0</v>
      </c>
      <c r="AI16" s="40">
        <f>1000*'[1]Class 7&amp;8C_Dsl'!$D67</f>
        <v>222200.33058823168</v>
      </c>
      <c r="AJ16" s="41">
        <f>1000*'[1]Class 7&amp;8C_NG'!$D67</f>
        <v>304.71584000000018</v>
      </c>
      <c r="AK16" s="41">
        <f>1000*'[1]Class 7&amp;8C_EV'!$D67</f>
        <v>0</v>
      </c>
      <c r="AL16" s="41">
        <f>1000*'[1]Class 7&amp;8C_FCV'!$D67</f>
        <v>0</v>
      </c>
      <c r="AM16" s="42">
        <f>1000*'[1]Class 7&amp;8C_HEV'!$D67</f>
        <v>0</v>
      </c>
    </row>
    <row r="17" spans="1:39" x14ac:dyDescent="0.3">
      <c r="A17" s="21">
        <v>2028</v>
      </c>
      <c r="B17" s="40">
        <f>1000*'[1]auto ICE'!$D68</f>
        <v>7170144.4767377423</v>
      </c>
      <c r="C17" s="41">
        <f>1000*'[1]auto EV A'!$D68</f>
        <v>43867.295011204755</v>
      </c>
      <c r="D17" s="41">
        <f>1000*'[1]auto EV B'!$D68</f>
        <v>394.62274236953465</v>
      </c>
      <c r="E17" s="41">
        <f>1000*'[1]auto ETOH'!$D68</f>
        <v>361915.14441322</v>
      </c>
      <c r="F17" s="41">
        <f>1000*'[1]auto Dsl'!$D68</f>
        <v>590838.4775147438</v>
      </c>
      <c r="G17" s="41">
        <f>1000*'[1]auto CNG'!$D68</f>
        <v>17177.752895690934</v>
      </c>
      <c r="H17" s="41">
        <f>1000*'[1]auto SI HEV Gas'!$D68</f>
        <v>583151.99613986444</v>
      </c>
      <c r="I17" s="41">
        <f>1000*'[1]auto D HEV'!$D68</f>
        <v>21497.966856898751</v>
      </c>
      <c r="J17" s="41">
        <f>1000*'[1]auto SI PHEV A'!$D68</f>
        <v>44469.617557335958</v>
      </c>
      <c r="K17" s="41">
        <f>1000*'[1]auto SI PHEV B'!$D68</f>
        <v>77418.962180447154</v>
      </c>
      <c r="L17" s="42">
        <f>1000*'[1]auto FCV'!$D68</f>
        <v>3599.2739504811534</v>
      </c>
      <c r="M17" s="40">
        <f>1000*'[1]LT ICE'!$D68</f>
        <v>6123769.7621474387</v>
      </c>
      <c r="N17" s="41">
        <f>1000*'[1]LT EV A'!$D68</f>
        <v>2239.8422047827521</v>
      </c>
      <c r="O17" s="41">
        <f>1000*'[1]LT EV B'!$D68</f>
        <v>2239.8422047827521</v>
      </c>
      <c r="P17" s="41">
        <f>1000*'[1]LT ETOH'!$D68</f>
        <v>1472501.5647240966</v>
      </c>
      <c r="Q17" s="41">
        <f>1000*'[1]LT Dsl'!$D68</f>
        <v>143636.84055588915</v>
      </c>
      <c r="R17" s="41">
        <f>1000*'[1]LT CNG'!$D68</f>
        <v>66017.29946453782</v>
      </c>
      <c r="S17" s="41">
        <f>1000*'[1]LT SI HEV GAS'!$D68</f>
        <v>52322.672685333673</v>
      </c>
      <c r="T17" s="41">
        <f>1000*'[1]LT D HEV'!$D68</f>
        <v>106.75979715430165</v>
      </c>
      <c r="U17" s="41">
        <f>1000*'[1]LT SI PHEV A'!$D68</f>
        <v>702.60919016690525</v>
      </c>
      <c r="V17" s="41">
        <f>1000*'[1]LT SI PHEV B'!$D68</f>
        <v>0.90608994005404941</v>
      </c>
      <c r="W17" s="42">
        <f>1000*'[1]LT FCV'!$D68</f>
        <v>3314.4399358749661</v>
      </c>
      <c r="X17" s="40">
        <f>1000*'[1]Class 3-6G'!$D68</f>
        <v>94086.999999999985</v>
      </c>
      <c r="Y17" s="41">
        <f>1000*'[1]Class 3-6D'!$D68</f>
        <v>241416</v>
      </c>
      <c r="Z17" s="41">
        <f>1000*'[1]Class 3-6 NG'!$D68</f>
        <v>4100.0000000000009</v>
      </c>
      <c r="AA17" s="41">
        <f>1000*'[1]Class 3-6 EV'!$D68</f>
        <v>0</v>
      </c>
      <c r="AB17" s="41">
        <f>1000*'[1]Class 3-6 FCV'!$D68</f>
        <v>0</v>
      </c>
      <c r="AC17" s="42">
        <f>1000*'[1]Class 3-6 HEV'!$D68</f>
        <v>0</v>
      </c>
      <c r="AD17" s="40">
        <f>1000*'[1]Class 7&amp;8SU'!$D68</f>
        <v>69337.750340472121</v>
      </c>
      <c r="AE17" s="41">
        <f>1000*'[1]Class 7&amp;8SU NG'!$D68</f>
        <v>1030.9882400000001</v>
      </c>
      <c r="AF17" s="41">
        <f>1000*'[1]Class 7&amp;8SU EV'!$D68</f>
        <v>0</v>
      </c>
      <c r="AG17" s="41">
        <f>1000*'[1]Class 7&amp;8SU FCV'!$D68</f>
        <v>0</v>
      </c>
      <c r="AH17" s="42">
        <f>1000*'[1]Class 7&amp;8SU HEV'!$D68</f>
        <v>0</v>
      </c>
      <c r="AI17" s="40">
        <f>1000*'[1]Class 7&amp;8C_Dsl'!$D68</f>
        <v>203578.24965952791</v>
      </c>
      <c r="AJ17" s="41">
        <f>1000*'[1]Class 7&amp;8C_NG'!$D68</f>
        <v>252.01175999999975</v>
      </c>
      <c r="AK17" s="41">
        <f>1000*'[1]Class 7&amp;8C_EV'!$D68</f>
        <v>0</v>
      </c>
      <c r="AL17" s="41">
        <f>1000*'[1]Class 7&amp;8C_FCV'!$D68</f>
        <v>0</v>
      </c>
      <c r="AM17" s="42">
        <f>1000*'[1]Class 7&amp;8C_HEV'!$D68</f>
        <v>0</v>
      </c>
    </row>
    <row r="18" spans="1:39" x14ac:dyDescent="0.3">
      <c r="A18" s="21">
        <v>2029</v>
      </c>
      <c r="B18" s="40">
        <f>1000*'[1]auto ICE'!$D69</f>
        <v>7185318.0091380011</v>
      </c>
      <c r="C18" s="41">
        <f>1000*'[1]auto EV A'!$D69</f>
        <v>50424.416118489906</v>
      </c>
      <c r="D18" s="41">
        <f>1000*'[1]auto EV B'!$D69</f>
        <v>474.58075297440246</v>
      </c>
      <c r="E18" s="41">
        <f>1000*'[1]auto ETOH'!$D69</f>
        <v>362514.13529859472</v>
      </c>
      <c r="F18" s="41">
        <f>1000*'[1]auto Dsl'!$D69</f>
        <v>594504.76777350239</v>
      </c>
      <c r="G18" s="41">
        <f>1000*'[1]auto CNG'!$D69</f>
        <v>17352.380121468927</v>
      </c>
      <c r="H18" s="41">
        <f>1000*'[1]auto SI HEV Gas'!$D69</f>
        <v>606232.80737700721</v>
      </c>
      <c r="I18" s="41">
        <f>1000*'[1]auto D HEV'!$D69</f>
        <v>23766.77325339548</v>
      </c>
      <c r="J18" s="41">
        <f>1000*'[1]auto SI PHEV A'!$D69</f>
        <v>44942.138823861824</v>
      </c>
      <c r="K18" s="41">
        <f>1000*'[1]auto SI PHEV B'!$D69</f>
        <v>84667.41466482851</v>
      </c>
      <c r="L18" s="42">
        <f>1000*'[1]auto FCV'!$D69</f>
        <v>3620.9356778768783</v>
      </c>
      <c r="M18" s="40">
        <f>1000*'[1]LT ICE'!$D69</f>
        <v>6071221.5235326402</v>
      </c>
      <c r="N18" s="41">
        <f>1000*'[1]LT EV A'!$D69</f>
        <v>2350.0802410926999</v>
      </c>
      <c r="O18" s="41">
        <f>1000*'[1]LT EV B'!$D69</f>
        <v>2350.0802410926999</v>
      </c>
      <c r="P18" s="41">
        <f>1000*'[1]LT ETOH'!$D69</f>
        <v>1459900.3465238658</v>
      </c>
      <c r="Q18" s="41">
        <f>1000*'[1]LT Dsl'!$D69</f>
        <v>141156.31636886176</v>
      </c>
      <c r="R18" s="41">
        <f>1000*'[1]LT CNG'!$D69</f>
        <v>65642.872587665246</v>
      </c>
      <c r="S18" s="41">
        <f>1000*'[1]LT SI HEV GAS'!$D69</f>
        <v>53828.105900141345</v>
      </c>
      <c r="T18" s="41">
        <f>1000*'[1]LT D HEV'!$D69</f>
        <v>111.00781153092959</v>
      </c>
      <c r="U18" s="41">
        <f>1000*'[1]LT SI PHEV A'!$D69</f>
        <v>756.88272126000686</v>
      </c>
      <c r="V18" s="41">
        <f>1000*'[1]LT SI PHEV B'!$D69</f>
        <v>1.0664985356445165</v>
      </c>
      <c r="W18" s="42">
        <f>1000*'[1]LT FCV'!$D69</f>
        <v>3377.030573312823</v>
      </c>
      <c r="X18" s="40">
        <f>1000*'[1]Class 3-6G'!$D69</f>
        <v>94195.000000000015</v>
      </c>
      <c r="Y18" s="41">
        <f>1000*'[1]Class 3-6D'!$D69</f>
        <v>243264</v>
      </c>
      <c r="Z18" s="41">
        <f>1000*'[1]Class 3-6 NG'!$D69</f>
        <v>4356.9999999999991</v>
      </c>
      <c r="AA18" s="41">
        <f>1000*'[1]Class 3-6 EV'!$D69</f>
        <v>0</v>
      </c>
      <c r="AB18" s="41">
        <f>1000*'[1]Class 3-6 FCV'!$D69</f>
        <v>0</v>
      </c>
      <c r="AC18" s="42">
        <f>1000*'[1]Class 3-6 HEV'!$D69</f>
        <v>0</v>
      </c>
      <c r="AD18" s="40">
        <f>1000*'[1]Class 7&amp;8SU'!$D69</f>
        <v>69563.102925890213</v>
      </c>
      <c r="AE18" s="41">
        <f>1000*'[1]Class 7&amp;8SU NG'!$D69</f>
        <v>1056.0691200000001</v>
      </c>
      <c r="AF18" s="41">
        <f>1000*'[1]Class 7&amp;8SU EV'!$D69</f>
        <v>0</v>
      </c>
      <c r="AG18" s="41">
        <f>1000*'[1]Class 7&amp;8SU FCV'!$D69</f>
        <v>0</v>
      </c>
      <c r="AH18" s="42">
        <f>1000*'[1]Class 7&amp;8SU HEV'!$D69</f>
        <v>0</v>
      </c>
      <c r="AI18" s="40">
        <f>1000*'[1]Class 7&amp;8C_Dsl'!$D69</f>
        <v>204125.89707410973</v>
      </c>
      <c r="AJ18" s="41">
        <f>1000*'[1]Class 7&amp;8C_NG'!$D69</f>
        <v>272.93088000000012</v>
      </c>
      <c r="AK18" s="41">
        <f>1000*'[1]Class 7&amp;8C_EV'!$D69</f>
        <v>0</v>
      </c>
      <c r="AL18" s="41">
        <f>1000*'[1]Class 7&amp;8C_FCV'!$D69</f>
        <v>0</v>
      </c>
      <c r="AM18" s="42">
        <f>1000*'[1]Class 7&amp;8C_HEV'!$D69</f>
        <v>0</v>
      </c>
    </row>
    <row r="19" spans="1:39" x14ac:dyDescent="0.3">
      <c r="A19" s="21">
        <v>2030</v>
      </c>
      <c r="B19" s="40">
        <f>1000*'[1]auto ICE'!$D70</f>
        <v>7172423.4810000015</v>
      </c>
      <c r="C19" s="41">
        <f>1000*'[1]auto EV A'!$D70</f>
        <v>56845.355999999992</v>
      </c>
      <c r="D19" s="41">
        <f>1000*'[1]auto EV B'!$D70</f>
        <v>553.42899999999997</v>
      </c>
      <c r="E19" s="41">
        <f>1000*'[1]auto ETOH'!$D70</f>
        <v>361695.46499999997</v>
      </c>
      <c r="F19" s="41">
        <f>1000*'[1]auto Dsl'!$D70</f>
        <v>595871.45999999985</v>
      </c>
      <c r="G19" s="41">
        <f>1000*'[1]auto CNG'!$D70</f>
        <v>17460.524000000001</v>
      </c>
      <c r="H19" s="41">
        <f>1000*'[1]auto SI HEV Gas'!$D70</f>
        <v>627150.93999999994</v>
      </c>
      <c r="I19" s="41">
        <f>1000*'[1]auto D HEV'!$D70</f>
        <v>25963.647999999997</v>
      </c>
      <c r="J19" s="41">
        <f>1000*'[1]auto SI PHEV A'!$D70</f>
        <v>45242.661</v>
      </c>
      <c r="K19" s="41">
        <f>1000*'[1]auto SI PHEV B'!$D70</f>
        <v>91651.756000000008</v>
      </c>
      <c r="L19" s="42">
        <f>1000*'[1]auto FCV'!$D70</f>
        <v>3628.585</v>
      </c>
      <c r="M19" s="40">
        <f>1000*'[1]LT ICE'!$D70</f>
        <v>6008576.5569999972</v>
      </c>
      <c r="N19" s="41">
        <f>1000*'[1]LT EV A'!$D70</f>
        <v>2453.9979999999991</v>
      </c>
      <c r="O19" s="41">
        <f>1000*'[1]LT EV B'!$D70</f>
        <v>2453.9979999999991</v>
      </c>
      <c r="P19" s="41">
        <f>1000*'[1]LT ETOH'!$D70</f>
        <v>1444870.6049999995</v>
      </c>
      <c r="Q19" s="41">
        <f>1000*'[1]LT Dsl'!$D70</f>
        <v>138464.29399999994</v>
      </c>
      <c r="R19" s="41">
        <f>1000*'[1]LT CNG'!$D70</f>
        <v>65155.699999999968</v>
      </c>
      <c r="S19" s="41">
        <f>1000*'[1]LT SI HEV GAS'!$D70</f>
        <v>55207.606999999982</v>
      </c>
      <c r="T19" s="41">
        <f>1000*'[1]LT D HEV'!$D70</f>
        <v>114.97499999999995</v>
      </c>
      <c r="U19" s="41">
        <f>1000*'[1]LT SI PHEV A'!$D70</f>
        <v>808.77399999999966</v>
      </c>
      <c r="V19" s="41">
        <f>1000*'[1]LT SI PHEV B'!$D70</f>
        <v>1.2219999999999995</v>
      </c>
      <c r="W19" s="42">
        <f>1000*'[1]LT FCV'!$D70</f>
        <v>3432.3089999999993</v>
      </c>
      <c r="X19" s="40">
        <f>1000*'[1]Class 3-6G'!$D70</f>
        <v>94504</v>
      </c>
      <c r="Y19" s="41">
        <f>1000*'[1]Class 3-6D'!$D70</f>
        <v>245586</v>
      </c>
      <c r="Z19" s="41">
        <f>1000*'[1]Class 3-6 NG'!$D70</f>
        <v>4587.0000000000009</v>
      </c>
      <c r="AA19" s="41">
        <f>1000*'[1]Class 3-6 EV'!$D70</f>
        <v>0</v>
      </c>
      <c r="AB19" s="41">
        <f>1000*'[1]Class 3-6 FCV'!$D70</f>
        <v>0</v>
      </c>
      <c r="AC19" s="42">
        <f>1000*'[1]Class 3-6 HEV'!$D70</f>
        <v>0</v>
      </c>
      <c r="AD19" s="40">
        <f>1000*'[1]Class 7&amp;8SU'!$D70</f>
        <v>71707.618786062478</v>
      </c>
      <c r="AE19" s="41">
        <f>1000*'[1]Class 7&amp;8SU NG'!$D70</f>
        <v>1111.0142400000002</v>
      </c>
      <c r="AF19" s="41">
        <f>1000*'[1]Class 7&amp;8SU EV'!$D70</f>
        <v>0</v>
      </c>
      <c r="AG19" s="41">
        <f>1000*'[1]Class 7&amp;8SU FCV'!$D70</f>
        <v>0</v>
      </c>
      <c r="AH19" s="42">
        <f>1000*'[1]Class 7&amp;8SU HEV'!$D70</f>
        <v>0</v>
      </c>
      <c r="AI19" s="40">
        <f>1000*'[1]Class 7&amp;8C_Dsl'!$D70</f>
        <v>210307.38121393754</v>
      </c>
      <c r="AJ19" s="41">
        <f>1000*'[1]Class 7&amp;8C_NG'!$D70</f>
        <v>295.9857599999994</v>
      </c>
      <c r="AK19" s="41">
        <f>1000*'[1]Class 7&amp;8C_EV'!$D70</f>
        <v>0</v>
      </c>
      <c r="AL19" s="41">
        <f>1000*'[1]Class 7&amp;8C_FCV'!$D70</f>
        <v>0</v>
      </c>
      <c r="AM19" s="42">
        <f>1000*'[1]Class 7&amp;8C_HEV'!$D70</f>
        <v>0</v>
      </c>
    </row>
    <row r="20" spans="1:39" x14ac:dyDescent="0.3">
      <c r="A20" s="21">
        <v>2031</v>
      </c>
      <c r="B20" s="40">
        <f>1000*'[1]auto ICE'!$D71</f>
        <v>7167781.0660374211</v>
      </c>
      <c r="C20" s="41">
        <f>1000*'[1]auto EV A'!$D71</f>
        <v>60124.20307365332</v>
      </c>
      <c r="D20" s="41">
        <f>1000*'[1]auto EV B'!$D71</f>
        <v>588.7336668505726</v>
      </c>
      <c r="E20" s="41">
        <f>1000*'[1]auto ETOH'!$D71</f>
        <v>361405.32438090001</v>
      </c>
      <c r="F20" s="41">
        <f>1000*'[1]auto Dsl'!$D71</f>
        <v>593493.81853107177</v>
      </c>
      <c r="G20" s="41">
        <f>1000*'[1]auto CNG'!$D71</f>
        <v>17559.71217941861</v>
      </c>
      <c r="H20" s="41">
        <f>1000*'[1]auto SI HEV Gas'!$D71</f>
        <v>633883.67198540259</v>
      </c>
      <c r="I20" s="41">
        <f>1000*'[1]auto D HEV'!$D71</f>
        <v>26516.981624157714</v>
      </c>
      <c r="J20" s="41">
        <f>1000*'[1]auto SI PHEV A'!$D71</f>
        <v>47090.682422342543</v>
      </c>
      <c r="K20" s="41">
        <f>1000*'[1]auto SI PHEV B'!$D71</f>
        <v>93084.821164794601</v>
      </c>
      <c r="L20" s="42">
        <f>1000*'[1]auto FCV'!$D71</f>
        <v>3669.2269339881077</v>
      </c>
      <c r="M20" s="40">
        <f>1000*'[1]LT ICE'!$D71</f>
        <v>5935669.1795890648</v>
      </c>
      <c r="N20" s="41">
        <f>1000*'[1]LT EV A'!$D71</f>
        <v>2482.1957596056891</v>
      </c>
      <c r="O20" s="41">
        <f>1000*'[1]LT EV B'!$D71</f>
        <v>2482.1957596056891</v>
      </c>
      <c r="P20" s="41">
        <f>1000*'[1]LT ETOH'!$D71</f>
        <v>1427545.3213988622</v>
      </c>
      <c r="Q20" s="41">
        <f>1000*'[1]LT Dsl'!$D71</f>
        <v>136020.91111922113</v>
      </c>
      <c r="R20" s="41">
        <f>1000*'[1]LT CNG'!$D71</f>
        <v>64655.055080790647</v>
      </c>
      <c r="S20" s="41">
        <f>1000*'[1]LT SI HEV GAS'!$D71</f>
        <v>55190.550101107045</v>
      </c>
      <c r="T20" s="41">
        <f>1000*'[1]LT D HEV'!$D71</f>
        <v>114.96776872464051</v>
      </c>
      <c r="U20" s="41">
        <f>1000*'[1]LT SI PHEV A'!$D71</f>
        <v>823.22059043445995</v>
      </c>
      <c r="V20" s="41">
        <f>1000*'[1]LT SI PHEV B'!$D71</f>
        <v>1.2864546041819955</v>
      </c>
      <c r="W20" s="42">
        <f>1000*'[1]LT FCV'!$D71</f>
        <v>3502.421377979992</v>
      </c>
      <c r="X20" s="40">
        <f>1000*'[1]Class 3-6G'!$D71</f>
        <v>95937</v>
      </c>
      <c r="Y20" s="41">
        <f>1000*'[1]Class 3-6D'!$D71</f>
        <v>250659.00000000003</v>
      </c>
      <c r="Z20" s="41">
        <f>1000*'[1]Class 3-6 NG'!$D71</f>
        <v>4892</v>
      </c>
      <c r="AA20" s="41">
        <f>1000*'[1]Class 3-6 EV'!$D71</f>
        <v>0</v>
      </c>
      <c r="AB20" s="41">
        <f>1000*'[1]Class 3-6 FCV'!$D71</f>
        <v>0</v>
      </c>
      <c r="AC20" s="42">
        <f>1000*'[1]Class 3-6 HEV'!$D71</f>
        <v>0</v>
      </c>
      <c r="AD20" s="40">
        <f>1000*'[1]Class 7&amp;8SU'!$D71</f>
        <v>74794.934180573706</v>
      </c>
      <c r="AE20" s="41">
        <f>1000*'[1]Class 7&amp;8SU NG'!$D71</f>
        <v>1182.1880000000001</v>
      </c>
      <c r="AF20" s="41">
        <f>1000*'[1]Class 7&amp;8SU EV'!$D71</f>
        <v>0</v>
      </c>
      <c r="AG20" s="41">
        <f>1000*'[1]Class 7&amp;8SU FCV'!$D71</f>
        <v>0</v>
      </c>
      <c r="AH20" s="42">
        <f>1000*'[1]Class 7&amp;8SU HEV'!$D71</f>
        <v>0</v>
      </c>
      <c r="AI20" s="40">
        <f>1000*'[1]Class 7&amp;8C_Dsl'!$D71</f>
        <v>219245.06581942635</v>
      </c>
      <c r="AJ20" s="41">
        <f>1000*'[1]Class 7&amp;8C_NG'!$D71</f>
        <v>324.81199999999995</v>
      </c>
      <c r="AK20" s="41">
        <f>1000*'[1]Class 7&amp;8C_EV'!$D71</f>
        <v>0</v>
      </c>
      <c r="AL20" s="41">
        <f>1000*'[1]Class 7&amp;8C_FCV'!$D71</f>
        <v>0</v>
      </c>
      <c r="AM20" s="42">
        <f>1000*'[1]Class 7&amp;8C_HEV'!$D71</f>
        <v>0</v>
      </c>
    </row>
    <row r="21" spans="1:39" x14ac:dyDescent="0.3">
      <c r="A21" s="21">
        <v>2032</v>
      </c>
      <c r="B21" s="40">
        <f>1000*'[1]auto ICE'!$D72</f>
        <v>7194924.7802877789</v>
      </c>
      <c r="C21" s="41">
        <f>1000*'[1]auto EV A'!$D72</f>
        <v>63689.376151462282</v>
      </c>
      <c r="D21" s="41">
        <f>1000*'[1]auto EV B'!$D72</f>
        <v>626.86101675932832</v>
      </c>
      <c r="E21" s="41">
        <f>1000*'[1]auto ETOH'!$D72</f>
        <v>362717.5332237336</v>
      </c>
      <c r="F21" s="41">
        <f>1000*'[1]auto Dsl'!$D72</f>
        <v>593736.24002971337</v>
      </c>
      <c r="G21" s="41">
        <f>1000*'[1]auto CNG'!$D72</f>
        <v>17737.426865979127</v>
      </c>
      <c r="H21" s="41">
        <f>1000*'[1]auto SI HEV Gas'!$D72</f>
        <v>643469.82949113136</v>
      </c>
      <c r="I21" s="41">
        <f>1000*'[1]auto D HEV'!$D72</f>
        <v>27191.294565922097</v>
      </c>
      <c r="J21" s="41">
        <f>1000*'[1]auto SI PHEV A'!$D72</f>
        <v>49158.685611043453</v>
      </c>
      <c r="K21" s="41">
        <f>1000*'[1]auto SI PHEV B'!$D72</f>
        <v>94939.545960353498</v>
      </c>
      <c r="L21" s="42">
        <f>1000*'[1]auto FCV'!$D72</f>
        <v>3726.3957961232632</v>
      </c>
      <c r="M21" s="40">
        <f>1000*'[1]LT ICE'!$D72</f>
        <v>5884056.4845735077</v>
      </c>
      <c r="N21" s="41">
        <f>1000*'[1]LT EV A'!$D72</f>
        <v>2518.0920302151803</v>
      </c>
      <c r="O21" s="41">
        <f>1000*'[1]LT EV B'!$D72</f>
        <v>2518.0920302151803</v>
      </c>
      <c r="P21" s="41">
        <f>1000*'[1]LT ETOH'!$D72</f>
        <v>1415337.1695068551</v>
      </c>
      <c r="Q21" s="41">
        <f>1000*'[1]LT Dsl'!$D72</f>
        <v>134081.39926919059</v>
      </c>
      <c r="R21" s="41">
        <f>1000*'[1]LT CNG'!$D72</f>
        <v>64380.330900713787</v>
      </c>
      <c r="S21" s="41">
        <f>1000*'[1]LT SI HEV GAS'!$D72</f>
        <v>55357.907033788193</v>
      </c>
      <c r="T21" s="41">
        <f>1000*'[1]LT D HEV'!$D72</f>
        <v>115.34410918235858</v>
      </c>
      <c r="U21" s="41">
        <f>1000*'[1]LT SI PHEV A'!$D72</f>
        <v>840.11564667151663</v>
      </c>
      <c r="V21" s="41">
        <f>1000*'[1]LT SI PHEV B'!$D72</f>
        <v>1.3538744423829279</v>
      </c>
      <c r="W21" s="42">
        <f>1000*'[1]LT FCV'!$D72</f>
        <v>3582.7730252200417</v>
      </c>
      <c r="X21" s="40">
        <f>1000*'[1]Class 3-6G'!$D72</f>
        <v>95339.000000000058</v>
      </c>
      <c r="Y21" s="41">
        <f>1000*'[1]Class 3-6D'!$D72</f>
        <v>250245.99999999997</v>
      </c>
      <c r="Z21" s="41">
        <f>1000*'[1]Class 3-6 NG'!$D72</f>
        <v>5111</v>
      </c>
      <c r="AA21" s="41">
        <f>1000*'[1]Class 3-6 EV'!$D72</f>
        <v>0</v>
      </c>
      <c r="AB21" s="41">
        <f>1000*'[1]Class 3-6 FCV'!$D72</f>
        <v>0</v>
      </c>
      <c r="AC21" s="42">
        <f>1000*'[1]Class 3-6 HEV'!$D72</f>
        <v>0</v>
      </c>
      <c r="AD21" s="40">
        <f>1000*'[1]Class 7&amp;8SU'!$D72</f>
        <v>75081.943711331725</v>
      </c>
      <c r="AE21" s="41">
        <f>1000*'[1]Class 7&amp;8SU NG'!$D72</f>
        <v>1246.3248000000001</v>
      </c>
      <c r="AF21" s="41">
        <f>1000*'[1]Class 7&amp;8SU EV'!$D72</f>
        <v>0</v>
      </c>
      <c r="AG21" s="41">
        <f>1000*'[1]Class 7&amp;8SU FCV'!$D72</f>
        <v>0</v>
      </c>
      <c r="AH21" s="42">
        <f>1000*'[1]Class 7&amp;8SU HEV'!$D72</f>
        <v>0</v>
      </c>
      <c r="AI21" s="40">
        <f>1000*'[1]Class 7&amp;8C_Dsl'!$D72</f>
        <v>220107.05628866827</v>
      </c>
      <c r="AJ21" s="41">
        <f>1000*'[1]Class 7&amp;8C_NG'!$D72</f>
        <v>308.6751999999999</v>
      </c>
      <c r="AK21" s="41">
        <f>1000*'[1]Class 7&amp;8C_EV'!$D72</f>
        <v>0</v>
      </c>
      <c r="AL21" s="41">
        <f>1000*'[1]Class 7&amp;8C_FCV'!$D72</f>
        <v>0</v>
      </c>
      <c r="AM21" s="42">
        <f>1000*'[1]Class 7&amp;8C_HEV'!$D72</f>
        <v>0</v>
      </c>
    </row>
    <row r="22" spans="1:39" x14ac:dyDescent="0.3">
      <c r="A22" s="21">
        <v>2033</v>
      </c>
      <c r="B22" s="40">
        <f>1000*'[1]auto ICE'!$D73</f>
        <v>7241798.2770476276</v>
      </c>
      <c r="C22" s="41">
        <f>1000*'[1]auto EV A'!$D73</f>
        <v>67472.92249651067</v>
      </c>
      <c r="D22" s="41">
        <f>1000*'[1]auto EV B'!$D73</f>
        <v>667.17764220371362</v>
      </c>
      <c r="E22" s="41">
        <f>1000*'[1]auto ETOH'!$D73</f>
        <v>365023.64011311042</v>
      </c>
      <c r="F22" s="41">
        <f>1000*'[1]auto Dsl'!$D73</f>
        <v>595580.52422968694</v>
      </c>
      <c r="G22" s="41">
        <f>1000*'[1]auto CNG'!$D73</f>
        <v>17965.237877477972</v>
      </c>
      <c r="H22" s="41">
        <f>1000*'[1]auto SI HEV Gas'!$D73</f>
        <v>654914.63956757227</v>
      </c>
      <c r="I22" s="41">
        <f>1000*'[1]auto D HEV'!$D73</f>
        <v>27947.689735569471</v>
      </c>
      <c r="J22" s="41">
        <f>1000*'[1]auto SI PHEV A'!$D73</f>
        <v>51386.248027735106</v>
      </c>
      <c r="K22" s="41">
        <f>1000*'[1]auto SI PHEV B'!$D73</f>
        <v>97074.293209863812</v>
      </c>
      <c r="L22" s="42">
        <f>1000*'[1]auto FCV'!$D73</f>
        <v>3794.3500526412581</v>
      </c>
      <c r="M22" s="40">
        <f>1000*'[1]LT ICE'!$D73</f>
        <v>5849341.8887793049</v>
      </c>
      <c r="N22" s="41">
        <f>1000*'[1]LT EV A'!$D73</f>
        <v>2560.3861457318626</v>
      </c>
      <c r="O22" s="41">
        <f>1000*'[1]LT EV B'!$D73</f>
        <v>2560.3861457318626</v>
      </c>
      <c r="P22" s="41">
        <f>1000*'[1]LT ETOH'!$D73</f>
        <v>1407190.6755827016</v>
      </c>
      <c r="Q22" s="41">
        <f>1000*'[1]LT Dsl'!$D73</f>
        <v>132537.92503261124</v>
      </c>
      <c r="R22" s="41">
        <f>1000*'[1]LT CNG'!$D73</f>
        <v>64286.327351101747</v>
      </c>
      <c r="S22" s="41">
        <f>1000*'[1]LT SI HEV GAS'!$D73</f>
        <v>55674.855046546676</v>
      </c>
      <c r="T22" s="41">
        <f>1000*'[1]LT D HEV'!$D73</f>
        <v>116.03174128271166</v>
      </c>
      <c r="U22" s="41">
        <f>1000*'[1]LT SI PHEV A'!$D73</f>
        <v>859.07450073274811</v>
      </c>
      <c r="V22" s="41">
        <f>1000*'[1]LT SI PHEV B'!$D73</f>
        <v>1.424042244595213</v>
      </c>
      <c r="W22" s="42">
        <f>1000*'[1]LT FCV'!$D73</f>
        <v>3671.8066320109156</v>
      </c>
      <c r="X22" s="40">
        <f>1000*'[1]Class 3-6G'!$D73</f>
        <v>95298.000000000102</v>
      </c>
      <c r="Y22" s="41">
        <f>1000*'[1]Class 3-6D'!$D73</f>
        <v>251125.99999999991</v>
      </c>
      <c r="Z22" s="41">
        <f>1000*'[1]Class 3-6 NG'!$D73</f>
        <v>5363</v>
      </c>
      <c r="AA22" s="41">
        <f>1000*'[1]Class 3-6 EV'!$D73</f>
        <v>0</v>
      </c>
      <c r="AB22" s="41">
        <f>1000*'[1]Class 3-6 FCV'!$D73</f>
        <v>0</v>
      </c>
      <c r="AC22" s="42">
        <f>1000*'[1]Class 3-6 HEV'!$D73</f>
        <v>0</v>
      </c>
      <c r="AD22" s="40">
        <f>1000*'[1]Class 7&amp;8SU'!$D73</f>
        <v>75624.573041799056</v>
      </c>
      <c r="AE22" s="41">
        <f>1000*'[1]Class 7&amp;8SU NG'!$D73</f>
        <v>1315.3887999999997</v>
      </c>
      <c r="AF22" s="41">
        <f>1000*'[1]Class 7&amp;8SU EV'!$D73</f>
        <v>0</v>
      </c>
      <c r="AG22" s="41">
        <f>1000*'[1]Class 7&amp;8SU FCV'!$D73</f>
        <v>0</v>
      </c>
      <c r="AH22" s="42">
        <f>1000*'[1]Class 7&amp;8SU HEV'!$D73</f>
        <v>0</v>
      </c>
      <c r="AI22" s="40">
        <f>1000*'[1]Class 7&amp;8C_Dsl'!$D73</f>
        <v>221714.4269582009</v>
      </c>
      <c r="AJ22" s="41">
        <f>1000*'[1]Class 7&amp;8C_NG'!$D73</f>
        <v>297.6112</v>
      </c>
      <c r="AK22" s="41">
        <f>1000*'[1]Class 7&amp;8C_EV'!$D73</f>
        <v>0</v>
      </c>
      <c r="AL22" s="41">
        <f>1000*'[1]Class 7&amp;8C_FCV'!$D73</f>
        <v>0</v>
      </c>
      <c r="AM22" s="42">
        <f>1000*'[1]Class 7&amp;8C_HEV'!$D73</f>
        <v>0</v>
      </c>
    </row>
    <row r="23" spans="1:39" x14ac:dyDescent="0.3">
      <c r="A23" s="21">
        <v>2034</v>
      </c>
      <c r="B23" s="40">
        <f>1000*'[1]auto ICE'!$D74</f>
        <v>7311013.6429907028</v>
      </c>
      <c r="C23" s="41">
        <f>1000*'[1]auto EV A'!$D74</f>
        <v>71528.152668858995</v>
      </c>
      <c r="D23" s="41">
        <f>1000*'[1]auto EV B'!$D74</f>
        <v>710.23582747936734</v>
      </c>
      <c r="E23" s="41">
        <f>1000*'[1]auto ETOH'!$D74</f>
        <v>368454.81795366912</v>
      </c>
      <c r="F23" s="41">
        <f>1000*'[1]auto Dsl'!$D74</f>
        <v>599224.08805615117</v>
      </c>
      <c r="G23" s="41">
        <f>1000*'[1]auto CNG'!$D74</f>
        <v>18250.590702421803</v>
      </c>
      <c r="H23" s="41">
        <f>1000*'[1]auto SI HEV Gas'!$D74</f>
        <v>668516.70760698605</v>
      </c>
      <c r="I23" s="41">
        <f>1000*'[1]auto D HEV'!$D74</f>
        <v>28801.229843577708</v>
      </c>
      <c r="J23" s="41">
        <f>1000*'[1]auto SI PHEV A'!$D74</f>
        <v>53808.309100640799</v>
      </c>
      <c r="K23" s="41">
        <f>1000*'[1]auto SI PHEV B'!$D74</f>
        <v>99537.118271331929</v>
      </c>
      <c r="L23" s="42">
        <f>1000*'[1]auto FCV'!$D74</f>
        <v>3874.8339781803656</v>
      </c>
      <c r="M23" s="40">
        <f>1000*'[1]LT ICE'!$D74</f>
        <v>5842452.7198739331</v>
      </c>
      <c r="N23" s="41">
        <f>1000*'[1]LT EV A'!$D74</f>
        <v>2614.463155148886</v>
      </c>
      <c r="O23" s="41">
        <f>1000*'[1]LT EV B'!$D74</f>
        <v>2614.463155148886</v>
      </c>
      <c r="P23" s="41">
        <f>1000*'[1]LT ETOH'!$D74</f>
        <v>1405736.7990512655</v>
      </c>
      <c r="Q23" s="41">
        <f>1000*'[1]LT Dsl'!$D74</f>
        <v>131630.16174703758</v>
      </c>
      <c r="R23" s="41">
        <f>1000*'[1]LT CNG'!$D74</f>
        <v>64496.149975841348</v>
      </c>
      <c r="S23" s="41">
        <f>1000*'[1]LT SI HEV GAS'!$D74</f>
        <v>56252.179918808222</v>
      </c>
      <c r="T23" s="41">
        <f>1000*'[1]LT D HEV'!$D74</f>
        <v>117.26183677218955</v>
      </c>
      <c r="U23" s="41">
        <f>1000*'[1]LT SI PHEV A'!$D74</f>
        <v>881.95389535797517</v>
      </c>
      <c r="V23" s="41">
        <f>1000*'[1]LT SI PHEV B'!$D74</f>
        <v>1.5004414512010298</v>
      </c>
      <c r="W23" s="42">
        <f>1000*'[1]LT FCV'!$D74</f>
        <v>3777.5419492357205</v>
      </c>
      <c r="X23" s="40">
        <f>1000*'[1]Class 3-6G'!$D74</f>
        <v>95396.999999999971</v>
      </c>
      <c r="Y23" s="41">
        <f>1000*'[1]Class 3-6D'!$D74</f>
        <v>252311</v>
      </c>
      <c r="Z23" s="41">
        <f>1000*'[1]Class 3-6 NG'!$D74</f>
        <v>5604.0000000000009</v>
      </c>
      <c r="AA23" s="41">
        <f>1000*'[1]Class 3-6 EV'!$D74</f>
        <v>0</v>
      </c>
      <c r="AB23" s="41">
        <f>1000*'[1]Class 3-6 FCV'!$D74</f>
        <v>0</v>
      </c>
      <c r="AC23" s="42">
        <f>1000*'[1]Class 3-6 HEV'!$D74</f>
        <v>0</v>
      </c>
      <c r="AD23" s="40">
        <f>1000*'[1]Class 7&amp;8SU'!$D74</f>
        <v>75838.179931296254</v>
      </c>
      <c r="AE23" s="41">
        <f>1000*'[1]Class 7&amp;8SU NG'!$D74</f>
        <v>1379.3559999999998</v>
      </c>
      <c r="AF23" s="41">
        <f>1000*'[1]Class 7&amp;8SU EV'!$D74</f>
        <v>0</v>
      </c>
      <c r="AG23" s="41">
        <f>1000*'[1]Class 7&amp;8SU FCV'!$D74</f>
        <v>0</v>
      </c>
      <c r="AH23" s="42">
        <f>1000*'[1]Class 7&amp;8SU HEV'!$D74</f>
        <v>0</v>
      </c>
      <c r="AI23" s="40">
        <f>1000*'[1]Class 7&amp;8C_Dsl'!$D74</f>
        <v>222359.82006870373</v>
      </c>
      <c r="AJ23" s="41">
        <f>1000*'[1]Class 7&amp;8C_NG'!$D74</f>
        <v>282.64400000000018</v>
      </c>
      <c r="AK23" s="41">
        <f>1000*'[1]Class 7&amp;8C_EV'!$D74</f>
        <v>0</v>
      </c>
      <c r="AL23" s="41">
        <f>1000*'[1]Class 7&amp;8C_FCV'!$D74</f>
        <v>0</v>
      </c>
      <c r="AM23" s="42">
        <f>1000*'[1]Class 7&amp;8C_HEV'!$D74</f>
        <v>0</v>
      </c>
    </row>
    <row r="24" spans="1:39" x14ac:dyDescent="0.3">
      <c r="A24" s="21">
        <v>2035</v>
      </c>
      <c r="B24" s="40">
        <f>1000*'[1]auto ICE'!$D75</f>
        <v>7389013.5503965477</v>
      </c>
      <c r="C24" s="41">
        <f>1000*'[1]auto EV A'!$D75</f>
        <v>75747.661338501406</v>
      </c>
      <c r="D24" s="41">
        <f>1000*'[1]auto EV B'!$D75</f>
        <v>754.98995189548418</v>
      </c>
      <c r="E24" s="41">
        <f>1000*'[1]auto ETOH'!$D75</f>
        <v>372327.38858788152</v>
      </c>
      <c r="F24" s="41">
        <f>1000*'[1]auto Dsl'!$D75</f>
        <v>603540.58785497409</v>
      </c>
      <c r="G24" s="41">
        <f>1000*'[1]auto CNG'!$D75</f>
        <v>18560.482888754956</v>
      </c>
      <c r="H24" s="41">
        <f>1000*'[1]auto SI HEV Gas'!$D75</f>
        <v>683090.68621831702</v>
      </c>
      <c r="I24" s="41">
        <f>1000*'[1]auto D HEV'!$D75</f>
        <v>29702.84589852819</v>
      </c>
      <c r="J24" s="41">
        <f>1000*'[1]auto SI PHEV A'!$D75</f>
        <v>56339.375906383772</v>
      </c>
      <c r="K24" s="41">
        <f>1000*'[1]auto SI PHEV B'!$D75</f>
        <v>102154.80057461066</v>
      </c>
      <c r="L24" s="42">
        <f>1000*'[1]auto FCV'!$D75</f>
        <v>3960.9893836069527</v>
      </c>
      <c r="M24" s="40">
        <f>1000*'[1]LT ICE'!$D75</f>
        <v>5838201.9602676127</v>
      </c>
      <c r="N24" s="41">
        <f>1000*'[1]LT EV A'!$D75</f>
        <v>2669.6215475206468</v>
      </c>
      <c r="O24" s="41">
        <f>1000*'[1]LT EV B'!$D75</f>
        <v>2669.6215475206468</v>
      </c>
      <c r="P24" s="41">
        <f>1000*'[1]LT ETOH'!$D75</f>
        <v>1404917.3892177073</v>
      </c>
      <c r="Q24" s="41">
        <f>1000*'[1]LT Dsl'!$D75</f>
        <v>130783.14890782078</v>
      </c>
      <c r="R24" s="41">
        <f>1000*'[1]LT CNG'!$D75</f>
        <v>64734.602016980745</v>
      </c>
      <c r="S24" s="41">
        <f>1000*'[1]LT SI HEV GAS'!$D75</f>
        <v>56853.789805695822</v>
      </c>
      <c r="T24" s="41">
        <f>1000*'[1]LT D HEV'!$D75</f>
        <v>118.54250993532177</v>
      </c>
      <c r="U24" s="41">
        <f>1000*'[1]LT SI PHEV A'!$D75</f>
        <v>905.19002480919835</v>
      </c>
      <c r="V24" s="41">
        <f>1000*'[1]LT SI PHEV B'!$D75</f>
        <v>1.5773824636259859</v>
      </c>
      <c r="W24" s="42">
        <f>1000*'[1]LT FCV'!$D75</f>
        <v>3884.7917719305278</v>
      </c>
      <c r="X24" s="40">
        <f>1000*'[1]Class 3-6G'!$D75</f>
        <v>97241.000000000044</v>
      </c>
      <c r="Y24" s="41">
        <f>1000*'[1]Class 3-6D'!$D75</f>
        <v>258012.99999999997</v>
      </c>
      <c r="Z24" s="41">
        <f>1000*'[1]Class 3-6 NG'!$D75</f>
        <v>5949.9999999999991</v>
      </c>
      <c r="AA24" s="41">
        <f>1000*'[1]Class 3-6 EV'!$D75</f>
        <v>0</v>
      </c>
      <c r="AB24" s="41">
        <f>1000*'[1]Class 3-6 FCV'!$D75</f>
        <v>0</v>
      </c>
      <c r="AC24" s="42">
        <f>1000*'[1]Class 3-6 HEV'!$D75</f>
        <v>0</v>
      </c>
      <c r="AD24" s="40">
        <f>1000*'[1]Class 7&amp;8SU'!$D75</f>
        <v>78139.793359626667</v>
      </c>
      <c r="AE24" s="41">
        <f>1000*'[1]Class 7&amp;8SU NG'!$D75</f>
        <v>1483.3247999999996</v>
      </c>
      <c r="AF24" s="41">
        <f>1000*'[1]Class 7&amp;8SU EV'!$D75</f>
        <v>0</v>
      </c>
      <c r="AG24" s="41">
        <f>1000*'[1]Class 7&amp;8SU FCV'!$D75</f>
        <v>0</v>
      </c>
      <c r="AH24" s="42">
        <f>1000*'[1]Class 7&amp;8SU HEV'!$D75</f>
        <v>0</v>
      </c>
      <c r="AI24" s="40">
        <f>1000*'[1]Class 7&amp;8C_Dsl'!$D75</f>
        <v>229063.20664037336</v>
      </c>
      <c r="AJ24" s="41">
        <f>1000*'[1]Class 7&amp;8C_NG'!$D75</f>
        <v>339.67520000000025</v>
      </c>
      <c r="AK24" s="41">
        <f>1000*'[1]Class 7&amp;8C_EV'!$D75</f>
        <v>0</v>
      </c>
      <c r="AL24" s="41">
        <f>1000*'[1]Class 7&amp;8C_FCV'!$D75</f>
        <v>0</v>
      </c>
      <c r="AM24" s="42">
        <f>1000*'[1]Class 7&amp;8C_HEV'!$D75</f>
        <v>0</v>
      </c>
    </row>
    <row r="25" spans="1:39" x14ac:dyDescent="0.3">
      <c r="A25" s="21">
        <v>2036</v>
      </c>
      <c r="B25" s="40">
        <f>1000*'[1]auto ICE'!$D76</f>
        <v>7471511.6567117628</v>
      </c>
      <c r="C25" s="41">
        <f>1000*'[1]auto EV A'!$D76</f>
        <v>80098.171587591671</v>
      </c>
      <c r="D25" s="41">
        <f>1000*'[1]auto EV B'!$D76</f>
        <v>801.11675030905917</v>
      </c>
      <c r="E25" s="41">
        <f>1000*'[1]auto ETOH'!$D76</f>
        <v>376425.18590882031</v>
      </c>
      <c r="F25" s="41">
        <f>1000*'[1]auto Dsl'!$D76</f>
        <v>608173.50499853876</v>
      </c>
      <c r="G25" s="41">
        <f>1000*'[1]auto CNG'!$D76</f>
        <v>18884.502927618509</v>
      </c>
      <c r="H25" s="41">
        <f>1000*'[1]auto SI HEV Gas'!$D76</f>
        <v>698263.27671529353</v>
      </c>
      <c r="I25" s="41">
        <f>1000*'[1]auto D HEV'!$D76</f>
        <v>30637.14110694507</v>
      </c>
      <c r="J25" s="41">
        <f>1000*'[1]auto SI PHEV A'!$D76</f>
        <v>58952.80410976342</v>
      </c>
      <c r="K25" s="41">
        <f>1000*'[1]auto SI PHEV B'!$D76</f>
        <v>104872.88040139257</v>
      </c>
      <c r="L25" s="42">
        <f>1000*'[1]auto FCV'!$D76</f>
        <v>4050.6567819628253</v>
      </c>
      <c r="M25" s="40">
        <f>1000*'[1]LT ICE'!$D76</f>
        <v>5837969.784216715</v>
      </c>
      <c r="N25" s="41">
        <f>1000*'[1]LT EV A'!$D76</f>
        <v>2726.5832658786362</v>
      </c>
      <c r="O25" s="41">
        <f>1000*'[1]LT EV B'!$D76</f>
        <v>2726.5832658786362</v>
      </c>
      <c r="P25" s="41">
        <f>1000*'[1]LT ETOH'!$D76</f>
        <v>1405064.8978788948</v>
      </c>
      <c r="Q25" s="41">
        <f>1000*'[1]LT Dsl'!$D76</f>
        <v>130026.60828106213</v>
      </c>
      <c r="R25" s="41">
        <f>1000*'[1]LT CNG'!$D76</f>
        <v>65017.441280272433</v>
      </c>
      <c r="S25" s="41">
        <f>1000*'[1]LT SI HEV GAS'!$D76</f>
        <v>57494.148014560866</v>
      </c>
      <c r="T25" s="41">
        <f>1000*'[1]LT D HEV'!$D76</f>
        <v>119.90395919057065</v>
      </c>
      <c r="U25" s="41">
        <f>1000*'[1]LT SI PHEV A'!$D76</f>
        <v>929.03489032664152</v>
      </c>
      <c r="V25" s="41">
        <f>1000*'[1]LT SI PHEV B'!$D76</f>
        <v>1.6553624003709198</v>
      </c>
      <c r="W25" s="42">
        <f>1000*'[1]LT FCV'!$D76</f>
        <v>3994.6495848189056</v>
      </c>
      <c r="X25" s="40">
        <f>1000*'[1]Class 3-6G'!$D76</f>
        <v>98908.000000000015</v>
      </c>
      <c r="Y25" s="41">
        <f>1000*'[1]Class 3-6D'!$D76</f>
        <v>263269</v>
      </c>
      <c r="Z25" s="41">
        <f>1000*'[1]Class 3-6 NG'!$D76</f>
        <v>6257.0000000000009</v>
      </c>
      <c r="AA25" s="41">
        <f>1000*'[1]Class 3-6 EV'!$D76</f>
        <v>0</v>
      </c>
      <c r="AB25" s="41">
        <f>1000*'[1]Class 3-6 FCV'!$D76</f>
        <v>0</v>
      </c>
      <c r="AC25" s="42">
        <f>1000*'[1]Class 3-6 HEV'!$D76</f>
        <v>0</v>
      </c>
      <c r="AD25" s="40">
        <f>1000*'[1]Class 7&amp;8SU'!$D76</f>
        <v>79247.690944265662</v>
      </c>
      <c r="AE25" s="41">
        <f>1000*'[1]Class 7&amp;8SU NG'!$D76</f>
        <v>1567.37</v>
      </c>
      <c r="AF25" s="41">
        <f>1000*'[1]Class 7&amp;8SU EV'!$D76</f>
        <v>0</v>
      </c>
      <c r="AG25" s="41">
        <f>1000*'[1]Class 7&amp;8SU FCV'!$D76</f>
        <v>0</v>
      </c>
      <c r="AH25" s="42">
        <f>1000*'[1]Class 7&amp;8SU HEV'!$D76</f>
        <v>0</v>
      </c>
      <c r="AI25" s="40">
        <f>1000*'[1]Class 7&amp;8C_Dsl'!$D76</f>
        <v>232334.30905573434</v>
      </c>
      <c r="AJ25" s="41">
        <f>1000*'[1]Class 7&amp;8C_NG'!$D76</f>
        <v>324.63000000000028</v>
      </c>
      <c r="AK25" s="41">
        <f>1000*'[1]Class 7&amp;8C_EV'!$D76</f>
        <v>0</v>
      </c>
      <c r="AL25" s="41">
        <f>1000*'[1]Class 7&amp;8C_FCV'!$D76</f>
        <v>0</v>
      </c>
      <c r="AM25" s="42">
        <f>1000*'[1]Class 7&amp;8C_HEV'!$D76</f>
        <v>0</v>
      </c>
    </row>
    <row r="26" spans="1:39" x14ac:dyDescent="0.3">
      <c r="A26" s="21">
        <v>2037</v>
      </c>
      <c r="B26" s="40">
        <f>1000*'[1]auto ICE'!$D77</f>
        <v>7544958.826785746</v>
      </c>
      <c r="C26" s="41">
        <f>1000*'[1]auto EV A'!$D77</f>
        <v>84434.753651225765</v>
      </c>
      <c r="D26" s="41">
        <f>1000*'[1]auto EV B'!$D77</f>
        <v>847.16692469375323</v>
      </c>
      <c r="E26" s="41">
        <f>1000*'[1]auto ETOH'!$D77</f>
        <v>380065.58011030674</v>
      </c>
      <c r="F26" s="41">
        <f>1000*'[1]auto Dsl'!$D77</f>
        <v>612019.75925577281</v>
      </c>
      <c r="G26" s="41">
        <f>1000*'[1]auto CNG'!$D77</f>
        <v>19188.415691441936</v>
      </c>
      <c r="H26" s="41">
        <f>1000*'[1]auto SI HEV Gas'!$D77</f>
        <v>712768.91717396106</v>
      </c>
      <c r="I26" s="41">
        <f>1000*'[1]auto D HEV'!$D77</f>
        <v>31548.612479246753</v>
      </c>
      <c r="J26" s="41">
        <f>1000*'[1]auto SI PHEV A'!$D77</f>
        <v>61541.869486988769</v>
      </c>
      <c r="K26" s="41">
        <f>1000*'[1]auto SI PHEV B'!$D77</f>
        <v>107501.32269519041</v>
      </c>
      <c r="L26" s="42">
        <f>1000*'[1]auto FCV'!$D77</f>
        <v>4136.4947454251005</v>
      </c>
      <c r="M26" s="40">
        <f>1000*'[1]LT ICE'!$D77</f>
        <v>5831561.5230178796</v>
      </c>
      <c r="N26" s="41">
        <f>1000*'[1]LT EV A'!$D77</f>
        <v>2780.6051381437751</v>
      </c>
      <c r="O26" s="41">
        <f>1000*'[1]LT EV B'!$D77</f>
        <v>2780.6051381437751</v>
      </c>
      <c r="P26" s="41">
        <f>1000*'[1]LT ETOH'!$D77</f>
        <v>1403725.7678078036</v>
      </c>
      <c r="Q26" s="41">
        <f>1000*'[1]LT Dsl'!$D77</f>
        <v>129133.23904814348</v>
      </c>
      <c r="R26" s="41">
        <f>1000*'[1]LT CNG'!$D77</f>
        <v>65231.220699151127</v>
      </c>
      <c r="S26" s="41">
        <f>1000*'[1]LT SI HEV GAS'!$D77</f>
        <v>58073.058953141517</v>
      </c>
      <c r="T26" s="41">
        <f>1000*'[1]LT D HEV'!$D77</f>
        <v>121.13723505680005</v>
      </c>
      <c r="U26" s="41">
        <f>1000*'[1]LT SI PHEV A'!$D77</f>
        <v>951.87375309331094</v>
      </c>
      <c r="V26" s="41">
        <f>1000*'[1]LT SI PHEV B'!$D77</f>
        <v>1.7315154105612018</v>
      </c>
      <c r="W26" s="42">
        <f>1000*'[1]LT FCV'!$D77</f>
        <v>4100.1746940342828</v>
      </c>
      <c r="X26" s="40">
        <f>1000*'[1]Class 3-6G'!$D77</f>
        <v>100162.00000000001</v>
      </c>
      <c r="Y26" s="41">
        <f>1000*'[1]Class 3-6D'!$D77</f>
        <v>267385.99999999994</v>
      </c>
      <c r="Z26" s="41">
        <f>1000*'[1]Class 3-6 NG'!$D77</f>
        <v>6526</v>
      </c>
      <c r="AA26" s="41">
        <f>1000*'[1]Class 3-6 EV'!$D77</f>
        <v>0</v>
      </c>
      <c r="AB26" s="41">
        <f>1000*'[1]Class 3-6 FCV'!$D77</f>
        <v>0</v>
      </c>
      <c r="AC26" s="42">
        <f>1000*'[1]Class 3-6 HEV'!$D77</f>
        <v>0</v>
      </c>
      <c r="AD26" s="40">
        <f>1000*'[1]Class 7&amp;8SU'!$D77</f>
        <v>79730.306285384708</v>
      </c>
      <c r="AE26" s="41">
        <f>1000*'[1]Class 7&amp;8SU NG'!$D77</f>
        <v>1769.32</v>
      </c>
      <c r="AF26" s="41">
        <f>1000*'[1]Class 7&amp;8SU EV'!$D77</f>
        <v>0</v>
      </c>
      <c r="AG26" s="41">
        <f>1000*'[1]Class 7&amp;8SU FCV'!$D77</f>
        <v>0</v>
      </c>
      <c r="AH26" s="42">
        <f>1000*'[1]Class 7&amp;8SU HEV'!$D77</f>
        <v>0</v>
      </c>
      <c r="AI26" s="40">
        <f>1000*'[1]Class 7&amp;8C_Dsl'!$D77</f>
        <v>234267.69371461528</v>
      </c>
      <c r="AJ26" s="41">
        <f>1000*'[1]Class 7&amp;8C_NG'!$D77</f>
        <v>182.67999999999992</v>
      </c>
      <c r="AK26" s="41">
        <f>1000*'[1]Class 7&amp;8C_EV'!$D77</f>
        <v>0</v>
      </c>
      <c r="AL26" s="41">
        <f>1000*'[1]Class 7&amp;8C_FCV'!$D77</f>
        <v>0</v>
      </c>
      <c r="AM26" s="42">
        <f>1000*'[1]Class 7&amp;8C_HEV'!$D77</f>
        <v>0</v>
      </c>
    </row>
    <row r="27" spans="1:39" x14ac:dyDescent="0.3">
      <c r="A27" s="21">
        <v>2038</v>
      </c>
      <c r="B27" s="40">
        <f>1000*'[1]auto ICE'!$D78</f>
        <v>7622581.2882161308</v>
      </c>
      <c r="C27" s="41">
        <f>1000*'[1]auto EV A'!$D78</f>
        <v>88899.220033000674</v>
      </c>
      <c r="D27" s="41">
        <f>1000*'[1]auto EV B'!$D78</f>
        <v>894.55885502407148</v>
      </c>
      <c r="E27" s="41">
        <f>1000*'[1]auto ETOH'!$D78</f>
        <v>383914.92664433474</v>
      </c>
      <c r="F27" s="41">
        <f>1000*'[1]auto Dsl'!$D78</f>
        <v>616155.93956448324</v>
      </c>
      <c r="G27" s="41">
        <f>1000*'[1]auto CNG'!$D78</f>
        <v>19505.651626606148</v>
      </c>
      <c r="H27" s="41">
        <f>1000*'[1]auto SI HEV Gas'!$D78</f>
        <v>727843.73325963283</v>
      </c>
      <c r="I27" s="41">
        <f>1000*'[1]auto D HEV'!$D78</f>
        <v>32491.498145327099</v>
      </c>
      <c r="J27" s="41">
        <f>1000*'[1]auto SI PHEV A'!$D78</f>
        <v>64210.943443045668</v>
      </c>
      <c r="K27" s="41">
        <f>1000*'[1]auto SI PHEV B'!$D78</f>
        <v>110225.78510763445</v>
      </c>
      <c r="L27" s="42">
        <f>1000*'[1]auto FCV'!$D78</f>
        <v>4225.6741047808609</v>
      </c>
      <c r="M27" s="40">
        <f>1000*'[1]LT ICE'!$D78</f>
        <v>5821010.1553703249</v>
      </c>
      <c r="N27" s="41">
        <f>1000*'[1]LT EV A'!$D78</f>
        <v>2832.4952301459725</v>
      </c>
      <c r="O27" s="41">
        <f>1000*'[1]LT EV B'!$D78</f>
        <v>2832.4952301459725</v>
      </c>
      <c r="P27" s="41">
        <f>1000*'[1]LT ETOH'!$D78</f>
        <v>1401388.7861584595</v>
      </c>
      <c r="Q27" s="41">
        <f>1000*'[1]LT Dsl'!$D78</f>
        <v>128150.18280753605</v>
      </c>
      <c r="R27" s="41">
        <f>1000*'[1]LT CNG'!$D78</f>
        <v>65397.874249809516</v>
      </c>
      <c r="S27" s="41">
        <f>1000*'[1]LT SI HEV GAS'!$D78</f>
        <v>58608.951523457923</v>
      </c>
      <c r="T27" s="41">
        <f>1000*'[1]LT D HEV'!$D78</f>
        <v>122.28070659381517</v>
      </c>
      <c r="U27" s="41">
        <f>1000*'[1]LT SI PHEV A'!$D78</f>
        <v>973.97095415261265</v>
      </c>
      <c r="V27" s="41">
        <f>1000*'[1]LT SI PHEV B'!$D78</f>
        <v>1.806224546011042</v>
      </c>
      <c r="W27" s="42">
        <f>1000*'[1]LT FCV'!$D78</f>
        <v>4202.4855448270609</v>
      </c>
      <c r="X27" s="40">
        <f>1000*'[1]Class 3-6G'!$D78</f>
        <v>101596.00000000001</v>
      </c>
      <c r="Y27" s="41">
        <f>1000*'[1]Class 3-6D'!$D78</f>
        <v>271933.99999999994</v>
      </c>
      <c r="Z27" s="41">
        <f>1000*'[1]Class 3-6 NG'!$D78</f>
        <v>6804</v>
      </c>
      <c r="AA27" s="41">
        <f>1000*'[1]Class 3-6 EV'!$D78</f>
        <v>0</v>
      </c>
      <c r="AB27" s="41">
        <f>1000*'[1]Class 3-6 FCV'!$D78</f>
        <v>0</v>
      </c>
      <c r="AC27" s="42">
        <f>1000*'[1]Class 3-6 HEV'!$D78</f>
        <v>0</v>
      </c>
      <c r="AD27" s="40">
        <f>1000*'[1]Class 7&amp;8SU'!$D78</f>
        <v>80401.109597712508</v>
      </c>
      <c r="AE27" s="41">
        <f>1000*'[1]Class 7&amp;8SU NG'!$D78</f>
        <v>1978.9284</v>
      </c>
      <c r="AF27" s="41">
        <f>1000*'[1]Class 7&amp;8SU EV'!$D78</f>
        <v>0</v>
      </c>
      <c r="AG27" s="41">
        <f>1000*'[1]Class 7&amp;8SU FCV'!$D78</f>
        <v>0</v>
      </c>
      <c r="AH27" s="42">
        <f>1000*'[1]Class 7&amp;8SU HEV'!$D78</f>
        <v>0</v>
      </c>
      <c r="AI27" s="40">
        <f>1000*'[1]Class 7&amp;8C_Dsl'!$D78</f>
        <v>235880.89040228748</v>
      </c>
      <c r="AJ27" s="41">
        <f>1000*'[1]Class 7&amp;8C_NG'!$D78</f>
        <v>921.07159999999965</v>
      </c>
      <c r="AK27" s="41">
        <f>1000*'[1]Class 7&amp;8C_EV'!$D78</f>
        <v>0</v>
      </c>
      <c r="AL27" s="41">
        <f>1000*'[1]Class 7&amp;8C_FCV'!$D78</f>
        <v>0</v>
      </c>
      <c r="AM27" s="42">
        <f>1000*'[1]Class 7&amp;8C_HEV'!$D78</f>
        <v>0</v>
      </c>
    </row>
    <row r="28" spans="1:39" x14ac:dyDescent="0.3">
      <c r="A28" s="21">
        <v>2039</v>
      </c>
      <c r="B28" s="40">
        <f>1000*'[1]auto ICE'!$D79</f>
        <v>7697015.3180701407</v>
      </c>
      <c r="C28" s="41">
        <f>1000*'[1]auto EV A'!$D79</f>
        <v>93408.467378689791</v>
      </c>
      <c r="D28" s="41">
        <f>1000*'[1]auto EV B'!$D79</f>
        <v>942.45822935219633</v>
      </c>
      <c r="E28" s="41">
        <f>1000*'[1]auto ETOH'!$D79</f>
        <v>387602.30118226068</v>
      </c>
      <c r="F28" s="41">
        <f>1000*'[1]auto Dsl'!$D79</f>
        <v>619985.14598045405</v>
      </c>
      <c r="G28" s="41">
        <f>1000*'[1]auto CNG'!$D79</f>
        <v>19817.460018698435</v>
      </c>
      <c r="H28" s="41">
        <f>1000*'[1]auto SI HEV Gas'!$D79</f>
        <v>742790.57712201145</v>
      </c>
      <c r="I28" s="41">
        <f>1000*'[1]auto D HEV'!$D79</f>
        <v>33434.887499275072</v>
      </c>
      <c r="J28" s="41">
        <f>1000*'[1]auto SI PHEV A'!$D79</f>
        <v>66899.567872515952</v>
      </c>
      <c r="K28" s="41">
        <f>1000*'[1]auto SI PHEV B'!$D79</f>
        <v>112941.0349540106</v>
      </c>
      <c r="L28" s="42">
        <f>1000*'[1]auto FCV'!$D79</f>
        <v>4314.1486925916952</v>
      </c>
      <c r="M28" s="40">
        <f>1000*'[1]LT ICE'!$D79</f>
        <v>5797250.128381948</v>
      </c>
      <c r="N28" s="41">
        <f>1000*'[1]LT EV A'!$D79</f>
        <v>2877.6320031282744</v>
      </c>
      <c r="O28" s="41">
        <f>1000*'[1]LT EV B'!$D79</f>
        <v>2877.6320031282744</v>
      </c>
      <c r="P28" s="41">
        <f>1000*'[1]LT ETOH'!$D79</f>
        <v>1395870.7019915401</v>
      </c>
      <c r="Q28" s="41">
        <f>1000*'[1]LT Dsl'!$D79</f>
        <v>126880.62854910005</v>
      </c>
      <c r="R28" s="41">
        <f>1000*'[1]LT CNG'!$D79</f>
        <v>65414.500733385394</v>
      </c>
      <c r="S28" s="41">
        <f>1000*'[1]LT SI HEV GAS'!$D79</f>
        <v>59008.181449197058</v>
      </c>
      <c r="T28" s="41">
        <f>1000*'[1]LT D HEV'!$D79</f>
        <v>123.13890236535471</v>
      </c>
      <c r="U28" s="41">
        <f>1000*'[1]LT SI PHEV A'!$D79</f>
        <v>993.72166229999004</v>
      </c>
      <c r="V28" s="41">
        <f>1000*'[1]LT SI PHEV B'!$D79</f>
        <v>1.8763892895343832</v>
      </c>
      <c r="W28" s="42">
        <f>1000*'[1]LT FCV'!$D79</f>
        <v>4294.6319346183445</v>
      </c>
      <c r="X28" s="40">
        <f>1000*'[1]Class 3-6G'!$D79</f>
        <v>102887.00000000001</v>
      </c>
      <c r="Y28" s="41">
        <f>1000*'[1]Class 3-6D'!$D79</f>
        <v>276048</v>
      </c>
      <c r="Z28" s="41">
        <f>1000*'[1]Class 3-6 NG'!$D79</f>
        <v>7069.0000000000009</v>
      </c>
      <c r="AA28" s="41">
        <f>1000*'[1]Class 3-6 EV'!$D79</f>
        <v>0</v>
      </c>
      <c r="AB28" s="41">
        <f>1000*'[1]Class 3-6 FCV'!$D79</f>
        <v>0</v>
      </c>
      <c r="AC28" s="42">
        <f>1000*'[1]Class 3-6 HEV'!$D79</f>
        <v>0</v>
      </c>
      <c r="AD28" s="40">
        <f>1000*'[1]Class 7&amp;8SU'!$D79</f>
        <v>81139.636240848864</v>
      </c>
      <c r="AE28" s="41">
        <f>1000*'[1]Class 7&amp;8SU NG'!$D79</f>
        <v>2194.3259999999996</v>
      </c>
      <c r="AF28" s="41">
        <f>1000*'[1]Class 7&amp;8SU EV'!$D79</f>
        <v>0</v>
      </c>
      <c r="AG28" s="41">
        <f>1000*'[1]Class 7&amp;8SU FCV'!$D79</f>
        <v>0</v>
      </c>
      <c r="AH28" s="42">
        <f>1000*'[1]Class 7&amp;8SU HEV'!$D79</f>
        <v>0</v>
      </c>
      <c r="AI28" s="40">
        <f>1000*'[1]Class 7&amp;8C_Dsl'!$D79</f>
        <v>238564.36375915114</v>
      </c>
      <c r="AJ28" s="41">
        <f>1000*'[1]Class 7&amp;8C_NG'!$D79</f>
        <v>796.67399999999998</v>
      </c>
      <c r="AK28" s="41">
        <f>1000*'[1]Class 7&amp;8C_EV'!$D79</f>
        <v>0</v>
      </c>
      <c r="AL28" s="41">
        <f>1000*'[1]Class 7&amp;8C_FCV'!$D79</f>
        <v>0</v>
      </c>
      <c r="AM28" s="42">
        <f>1000*'[1]Class 7&amp;8C_HEV'!$D79</f>
        <v>0</v>
      </c>
    </row>
    <row r="29" spans="1:39" x14ac:dyDescent="0.3">
      <c r="A29" s="21">
        <v>2040</v>
      </c>
      <c r="B29" s="40">
        <f>1000*'[1]auto ICE'!$D80</f>
        <v>7762254.9649999989</v>
      </c>
      <c r="C29" s="41">
        <f>1000*'[1]auto EV A'!$D80</f>
        <v>97882.576000000001</v>
      </c>
      <c r="D29" s="41">
        <f>1000*'[1]auto EV B'!$D80</f>
        <v>990.05399999999997</v>
      </c>
      <c r="E29" s="41">
        <f>1000*'[1]auto ETOH'!$D80</f>
        <v>390825.37800000003</v>
      </c>
      <c r="F29" s="41">
        <f>1000*'[1]auto Dsl'!$D80</f>
        <v>623027.83199999994</v>
      </c>
      <c r="G29" s="41">
        <f>1000*'[1]auto CNG'!$D80</f>
        <v>20108.143000000004</v>
      </c>
      <c r="H29" s="41">
        <f>1000*'[1]auto SI HEV Gas'!$D80</f>
        <v>757014.70900000003</v>
      </c>
      <c r="I29" s="41">
        <f>1000*'[1]auto D HEV'!$D80</f>
        <v>34351.481999999996</v>
      </c>
      <c r="J29" s="41">
        <f>1000*'[1]auto SI PHEV A'!$D80</f>
        <v>69551.558999999994</v>
      </c>
      <c r="K29" s="41">
        <f>1000*'[1]auto SI PHEV B'!$D80</f>
        <v>115555.77899999999</v>
      </c>
      <c r="L29" s="42">
        <f>1000*'[1]auto FCV'!$D80</f>
        <v>4398.4610000000002</v>
      </c>
      <c r="M29" s="40">
        <f>1000*'[1]LT ICE'!$D80</f>
        <v>5779627.4900000012</v>
      </c>
      <c r="N29" s="41">
        <f>1000*'[1]LT EV A'!$D80</f>
        <v>2925.4200000000005</v>
      </c>
      <c r="O29" s="41">
        <f>1000*'[1]LT EV B'!$D80</f>
        <v>2925.4200000000005</v>
      </c>
      <c r="P29" s="41">
        <f>1000*'[1]LT ETOH'!$D80</f>
        <v>1391828.9790000001</v>
      </c>
      <c r="Q29" s="41">
        <f>1000*'[1]LT Dsl'!$D80</f>
        <v>125750.603</v>
      </c>
      <c r="R29" s="41">
        <f>1000*'[1]LT CNG'!$D80</f>
        <v>65498.402999999998</v>
      </c>
      <c r="S29" s="41">
        <f>1000*'[1]LT SI HEV GAS'!$D80</f>
        <v>59465.431000000019</v>
      </c>
      <c r="T29" s="41">
        <f>1000*'[1]LT D HEV'!$D80</f>
        <v>124.11800000000002</v>
      </c>
      <c r="U29" s="41">
        <f>1000*'[1]LT SI PHEV A'!$D80</f>
        <v>1014.359</v>
      </c>
      <c r="V29" s="41">
        <f>1000*'[1]LT SI PHEV B'!$D80</f>
        <v>1.9480000000000002</v>
      </c>
      <c r="W29" s="42">
        <f>1000*'[1]LT FCV'!$D80</f>
        <v>4390.5630000000001</v>
      </c>
      <c r="X29" s="40">
        <f>1000*'[1]Class 3-6G'!$D80</f>
        <v>104329.99999999997</v>
      </c>
      <c r="Y29" s="41">
        <f>1000*'[1]Class 3-6D'!$D80</f>
        <v>280504</v>
      </c>
      <c r="Z29" s="41">
        <f>1000*'[1]Class 3-6 NG'!$D80</f>
        <v>7345.9999999999991</v>
      </c>
      <c r="AA29" s="41">
        <f>1000*'[1]Class 3-6 EV'!$D80</f>
        <v>0</v>
      </c>
      <c r="AB29" s="41">
        <f>1000*'[1]Class 3-6 FCV'!$D80</f>
        <v>0</v>
      </c>
      <c r="AC29" s="42">
        <f>1000*'[1]Class 3-6 HEV'!$D80</f>
        <v>0</v>
      </c>
      <c r="AD29" s="40">
        <f>1000*'[1]Class 7&amp;8SU'!$D80</f>
        <v>82445.727043563224</v>
      </c>
      <c r="AE29" s="41">
        <f>1000*'[1]Class 7&amp;8SU NG'!$D80</f>
        <v>2430.7667999999999</v>
      </c>
      <c r="AF29" s="41">
        <f>1000*'[1]Class 7&amp;8SU EV'!$D80</f>
        <v>0</v>
      </c>
      <c r="AG29" s="41">
        <f>1000*'[1]Class 7&amp;8SU FCV'!$D80</f>
        <v>0</v>
      </c>
      <c r="AH29" s="42">
        <f>1000*'[1]Class 7&amp;8SU HEV'!$D80</f>
        <v>0</v>
      </c>
      <c r="AI29" s="40">
        <f>1000*'[1]Class 7&amp;8C_Dsl'!$D80</f>
        <v>242132.27295643673</v>
      </c>
      <c r="AJ29" s="41">
        <f>1000*'[1]Class 7&amp;8C_NG'!$D80</f>
        <v>1473.2332000000006</v>
      </c>
      <c r="AK29" s="41">
        <f>1000*'[1]Class 7&amp;8C_EV'!$D80</f>
        <v>0</v>
      </c>
      <c r="AL29" s="41">
        <f>1000*'[1]Class 7&amp;8C_FCV'!$D80</f>
        <v>0</v>
      </c>
      <c r="AM29" s="42">
        <f>1000*'[1]Class 7&amp;8C_HEV'!$D80</f>
        <v>0</v>
      </c>
    </row>
    <row r="30" spans="1:39" x14ac:dyDescent="0.3">
      <c r="A30" s="21">
        <v>2041</v>
      </c>
      <c r="B30" s="40">
        <f>1000*'[1]auto ICE'!$D81</f>
        <v>7810959.3750293246</v>
      </c>
      <c r="C30" s="41">
        <f>1000*'[1]auto EV A'!$D81</f>
        <v>101213.05994164539</v>
      </c>
      <c r="D30" s="41">
        <f>1000*'[1]auto EV B'!$D81</f>
        <v>1020.2227942768383</v>
      </c>
      <c r="E30" s="41">
        <f>1000*'[1]auto ETOH'!$D81</f>
        <v>393446.96039028064</v>
      </c>
      <c r="F30" s="41">
        <f>1000*'[1]auto Dsl'!$D81</f>
        <v>623385.42360816547</v>
      </c>
      <c r="G30" s="41">
        <f>1000*'[1]auto CNG'!$D81</f>
        <v>20342.943585701902</v>
      </c>
      <c r="H30" s="41">
        <f>1000*'[1]auto SI HEV Gas'!$D81</f>
        <v>764440.56982567708</v>
      </c>
      <c r="I30" s="41">
        <f>1000*'[1]auto D HEV'!$D81</f>
        <v>34581.905215483319</v>
      </c>
      <c r="J30" s="41">
        <f>1000*'[1]auto SI PHEV A'!$D81</f>
        <v>71707.197766549041</v>
      </c>
      <c r="K30" s="41">
        <f>1000*'[1]auto SI PHEV B'!$D81</f>
        <v>116611.54900130798</v>
      </c>
      <c r="L30" s="42">
        <f>1000*'[1]auto FCV'!$D81</f>
        <v>4497.8006711705939</v>
      </c>
      <c r="M30" s="40">
        <f>1000*'[1]LT ICE'!$D81</f>
        <v>5726181.4211101392</v>
      </c>
      <c r="N30" s="41">
        <f>1000*'[1]LT EV A'!$D81</f>
        <v>2941.333656754744</v>
      </c>
      <c r="O30" s="41">
        <f>1000*'[1]LT EV B'!$D81</f>
        <v>2941.333656754744</v>
      </c>
      <c r="P30" s="41">
        <f>1000*'[1]LT ETOH'!$D81</f>
        <v>1379124.3074216738</v>
      </c>
      <c r="Q30" s="41">
        <f>1000*'[1]LT Dsl'!$D81</f>
        <v>123974.15712086752</v>
      </c>
      <c r="R30" s="41">
        <f>1000*'[1]LT CNG'!$D81</f>
        <v>65241.903034369301</v>
      </c>
      <c r="S30" s="41">
        <f>1000*'[1]LT SI HEV GAS'!$D81</f>
        <v>59380.47302834774</v>
      </c>
      <c r="T30" s="41">
        <f>1000*'[1]LT D HEV'!$D81</f>
        <v>123.75102197528714</v>
      </c>
      <c r="U30" s="41">
        <f>1000*'[1]LT SI PHEV A'!$D81</f>
        <v>1022.2854828942735</v>
      </c>
      <c r="V30" s="41">
        <f>1000*'[1]LT SI PHEV B'!$D81</f>
        <v>1.9804707303146591</v>
      </c>
      <c r="W30" s="42">
        <f>1000*'[1]LT FCV'!$D81</f>
        <v>4486.0461659114198</v>
      </c>
      <c r="X30" s="40">
        <f>1000*'[1]Class 3-6G'!$D81</f>
        <v>106012.00000000001</v>
      </c>
      <c r="Y30" s="41">
        <f>1000*'[1]Class 3-6D'!$D81</f>
        <v>285568</v>
      </c>
      <c r="Z30" s="41">
        <f>1000*'[1]Class 3-6 NG'!$D81</f>
        <v>7635</v>
      </c>
      <c r="AA30" s="41">
        <f>1000*'[1]Class 3-6 EV'!$D81</f>
        <v>0</v>
      </c>
      <c r="AB30" s="41">
        <f>1000*'[1]Class 3-6 FCV'!$D81</f>
        <v>0</v>
      </c>
      <c r="AC30" s="42">
        <f>1000*'[1]Class 3-6 HEV'!$D81</f>
        <v>0</v>
      </c>
      <c r="AD30" s="40">
        <f>1000*'[1]Class 7&amp;8SU'!$D81</f>
        <v>84380.925645341442</v>
      </c>
      <c r="AE30" s="41">
        <f>1000*'[1]Class 7&amp;8SU NG'!$D81</f>
        <v>2694.4080000000004</v>
      </c>
      <c r="AF30" s="41">
        <f>1000*'[1]Class 7&amp;8SU EV'!$D81</f>
        <v>0</v>
      </c>
      <c r="AG30" s="41">
        <f>1000*'[1]Class 7&amp;8SU FCV'!$D81</f>
        <v>0</v>
      </c>
      <c r="AH30" s="42">
        <f>1000*'[1]Class 7&amp;8SU HEV'!$D81</f>
        <v>0</v>
      </c>
      <c r="AI30" s="40">
        <f>1000*'[1]Class 7&amp;8C_Dsl'!$D81</f>
        <v>246481.0743546586</v>
      </c>
      <c r="AJ30" s="41">
        <f>1000*'[1]Class 7&amp;8C_NG'!$D81</f>
        <v>3244.5920000000001</v>
      </c>
      <c r="AK30" s="41">
        <f>1000*'[1]Class 7&amp;8C_EV'!$D81</f>
        <v>0</v>
      </c>
      <c r="AL30" s="41">
        <f>1000*'[1]Class 7&amp;8C_FCV'!$D81</f>
        <v>0</v>
      </c>
      <c r="AM30" s="42">
        <f>1000*'[1]Class 7&amp;8C_HEV'!$D81</f>
        <v>0</v>
      </c>
    </row>
    <row r="31" spans="1:39" x14ac:dyDescent="0.3">
      <c r="A31" s="21">
        <v>2042</v>
      </c>
      <c r="B31" s="40">
        <f>1000*'[1]auto ICE'!$D82</f>
        <v>7862814.1207036395</v>
      </c>
      <c r="C31" s="41">
        <f>1000*'[1]auto EV A'!$D82</f>
        <v>104621.69134834173</v>
      </c>
      <c r="D31" s="41">
        <f>1000*'[1]auto EV B'!$D82</f>
        <v>1051.1322652709239</v>
      </c>
      <c r="E31" s="41">
        <f>1000*'[1]auto ETOH'!$D82</f>
        <v>396229.55577673775</v>
      </c>
      <c r="F31" s="41">
        <f>1000*'[1]auto Dsl'!$D82</f>
        <v>623945.63658407249</v>
      </c>
      <c r="G31" s="41">
        <f>1000*'[1]auto CNG'!$D82</f>
        <v>20587.44168752704</v>
      </c>
      <c r="H31" s="41">
        <f>1000*'[1]auto SI HEV Gas'!$D82</f>
        <v>772211.51809452882</v>
      </c>
      <c r="I31" s="41">
        <f>1000*'[1]auto D HEV'!$D82</f>
        <v>34826.480621052717</v>
      </c>
      <c r="J31" s="41">
        <f>1000*'[1]auto SI PHEV A'!$D82</f>
        <v>73915.382340234995</v>
      </c>
      <c r="K31" s="41">
        <f>1000*'[1]auto SI PHEV B'!$D82</f>
        <v>117718.89551955111</v>
      </c>
      <c r="L31" s="42">
        <f>1000*'[1]auto FCV'!$D82</f>
        <v>4599.9402331391702</v>
      </c>
      <c r="M31" s="40">
        <f>1000*'[1]LT ICE'!$D82</f>
        <v>5675069.9569964306</v>
      </c>
      <c r="N31" s="41">
        <f>1000*'[1]LT EV A'!$D82</f>
        <v>2957.6689932013414</v>
      </c>
      <c r="O31" s="41">
        <f>1000*'[1]LT EV B'!$D82</f>
        <v>2957.6689932013414</v>
      </c>
      <c r="P31" s="41">
        <f>1000*'[1]LT ETOH'!$D82</f>
        <v>1366978.910312078</v>
      </c>
      <c r="Q31" s="41">
        <f>1000*'[1]LT Dsl'!$D82</f>
        <v>122259.36006164092</v>
      </c>
      <c r="R31" s="41">
        <f>1000*'[1]LT CNG'!$D82</f>
        <v>65005.683718257402</v>
      </c>
      <c r="S31" s="41">
        <f>1000*'[1]LT SI HEV GAS'!$D82</f>
        <v>59311.311260675386</v>
      </c>
      <c r="T31" s="41">
        <f>1000*'[1]LT D HEV'!$D82</f>
        <v>123.42036890832381</v>
      </c>
      <c r="U31" s="41">
        <f>1000*'[1]LT SI PHEV A'!$D82</f>
        <v>1030.315574420327</v>
      </c>
      <c r="V31" s="41">
        <f>1000*'[1]LT SI PHEV B'!$D82</f>
        <v>2.0128353319520018</v>
      </c>
      <c r="W31" s="42">
        <f>1000*'[1]LT FCV'!$D82</f>
        <v>4580.8957117567661</v>
      </c>
      <c r="X31" s="40">
        <f>1000*'[1]Class 3-6G'!$D82</f>
        <v>107499.99999999994</v>
      </c>
      <c r="Y31" s="41">
        <f>1000*'[1]Class 3-6D'!$D82</f>
        <v>290089.00000000006</v>
      </c>
      <c r="Z31" s="41">
        <f>1000*'[1]Class 3-6 NG'!$D82</f>
        <v>7901.0000000000009</v>
      </c>
      <c r="AA31" s="41">
        <f>1000*'[1]Class 3-6 EV'!$D82</f>
        <v>0</v>
      </c>
      <c r="AB31" s="41">
        <f>1000*'[1]Class 3-6 FCV'!$D82</f>
        <v>0</v>
      </c>
      <c r="AC31" s="42">
        <f>1000*'[1]Class 3-6 HEV'!$D82</f>
        <v>0</v>
      </c>
      <c r="AD31" s="40">
        <f>1000*'[1]Class 7&amp;8SU'!$D82</f>
        <v>86077.628452316509</v>
      </c>
      <c r="AE31" s="41">
        <f>1000*'[1]Class 7&amp;8SU NG'!$D82</f>
        <v>3031.3535999999999</v>
      </c>
      <c r="AF31" s="41">
        <f>1000*'[1]Class 7&amp;8SU EV'!$D82</f>
        <v>0</v>
      </c>
      <c r="AG31" s="41">
        <f>1000*'[1]Class 7&amp;8SU FCV'!$D82</f>
        <v>0</v>
      </c>
      <c r="AH31" s="42">
        <f>1000*'[1]Class 7&amp;8SU HEV'!$D82</f>
        <v>0</v>
      </c>
      <c r="AI31" s="40">
        <f>1000*'[1]Class 7&amp;8C_Dsl'!$D82</f>
        <v>251577.37154768346</v>
      </c>
      <c r="AJ31" s="41">
        <f>1000*'[1]Class 7&amp;8C_NG'!$D82</f>
        <v>3785.6464000000001</v>
      </c>
      <c r="AK31" s="41">
        <f>1000*'[1]Class 7&amp;8C_EV'!$D82</f>
        <v>0</v>
      </c>
      <c r="AL31" s="41">
        <f>1000*'[1]Class 7&amp;8C_FCV'!$D82</f>
        <v>0</v>
      </c>
      <c r="AM31" s="42">
        <f>1000*'[1]Class 7&amp;8C_HEV'!$D82</f>
        <v>0</v>
      </c>
    </row>
    <row r="32" spans="1:39" x14ac:dyDescent="0.3">
      <c r="A32" s="21">
        <v>2043</v>
      </c>
      <c r="B32" s="40">
        <f>1000*'[1]auto ICE'!$D83</f>
        <v>7913957.2990995273</v>
      </c>
      <c r="C32" s="41">
        <f>1000*'[1]auto EV A'!$D83</f>
        <v>108059.07803171975</v>
      </c>
      <c r="D32" s="41">
        <f>1000*'[1]auto EV B'!$D83</f>
        <v>1082.2837232257955</v>
      </c>
      <c r="E32" s="41">
        <f>1000*'[1]auto ETOH'!$D83</f>
        <v>398978.67619326024</v>
      </c>
      <c r="F32" s="41">
        <f>1000*'[1]auto Dsl'!$D83</f>
        <v>624399.40657327173</v>
      </c>
      <c r="G32" s="41">
        <f>1000*'[1]auto CNG'!$D83</f>
        <v>20831.6053076836</v>
      </c>
      <c r="H32" s="41">
        <f>1000*'[1]auto SI HEV Gas'!$D83</f>
        <v>779950.23830730491</v>
      </c>
      <c r="I32" s="41">
        <f>1000*'[1]auto D HEV'!$D83</f>
        <v>35068.113753955367</v>
      </c>
      <c r="J32" s="41">
        <f>1000*'[1]auto SI PHEV A'!$D83</f>
        <v>76141.070373505805</v>
      </c>
      <c r="K32" s="41">
        <f>1000*'[1]auto SI PHEV B'!$D83</f>
        <v>118820.24244649</v>
      </c>
      <c r="L32" s="42">
        <f>1000*'[1]auto FCV'!$D83</f>
        <v>4702.6730373886912</v>
      </c>
      <c r="M32" s="40">
        <f>1000*'[1]LT ICE'!$D83</f>
        <v>5623441.2919778442</v>
      </c>
      <c r="N32" s="41">
        <f>1000*'[1]LT EV A'!$D83</f>
        <v>2972.9707054223477</v>
      </c>
      <c r="O32" s="41">
        <f>1000*'[1]LT EV B'!$D83</f>
        <v>2972.9707054223477</v>
      </c>
      <c r="P32" s="41">
        <f>1000*'[1]LT ETOH'!$D83</f>
        <v>1354705.9804277534</v>
      </c>
      <c r="Q32" s="41">
        <f>1000*'[1]LT Dsl'!$D83</f>
        <v>120544.33245595561</v>
      </c>
      <c r="R32" s="41">
        <f>1000*'[1]LT CNG'!$D83</f>
        <v>64757.330422006591</v>
      </c>
      <c r="S32" s="41">
        <f>1000*'[1]LT SI HEV GAS'!$D83</f>
        <v>59228.476002730873</v>
      </c>
      <c r="T32" s="41">
        <f>1000*'[1]LT D HEV'!$D83</f>
        <v>123.06458301158442</v>
      </c>
      <c r="U32" s="41">
        <f>1000*'[1]LT SI PHEV A'!$D83</f>
        <v>1037.9439997756645</v>
      </c>
      <c r="V32" s="41">
        <f>1000*'[1]LT SI PHEV B'!$D83</f>
        <v>2.0441187127873146</v>
      </c>
      <c r="W32" s="42">
        <f>1000*'[1]LT FCV'!$D83</f>
        <v>4672.9077540315766</v>
      </c>
      <c r="X32" s="40">
        <f>1000*'[1]Class 3-6G'!$D83</f>
        <v>109145.0000000001</v>
      </c>
      <c r="Y32" s="41">
        <f>1000*'[1]Class 3-6D'!$D83</f>
        <v>295020.99999999994</v>
      </c>
      <c r="Z32" s="41">
        <f>1000*'[1]Class 3-6 NG'!$D83</f>
        <v>8166.0000000000018</v>
      </c>
      <c r="AA32" s="41">
        <f>1000*'[1]Class 3-6 EV'!$D83</f>
        <v>0</v>
      </c>
      <c r="AB32" s="41">
        <f>1000*'[1]Class 3-6 FCV'!$D83</f>
        <v>0</v>
      </c>
      <c r="AC32" s="42">
        <f>1000*'[1]Class 3-6 HEV'!$D83</f>
        <v>0</v>
      </c>
      <c r="AD32" s="40">
        <f>1000*'[1]Class 7&amp;8SU'!$D83</f>
        <v>87671.839026143178</v>
      </c>
      <c r="AE32" s="41">
        <f>1000*'[1]Class 7&amp;8SU NG'!$D83</f>
        <v>3377.0111999999999</v>
      </c>
      <c r="AF32" s="41">
        <f>1000*'[1]Class 7&amp;8SU EV'!$D83</f>
        <v>0</v>
      </c>
      <c r="AG32" s="41">
        <f>1000*'[1]Class 7&amp;8SU FCV'!$D83</f>
        <v>0</v>
      </c>
      <c r="AH32" s="42">
        <f>1000*'[1]Class 7&amp;8SU HEV'!$D83</f>
        <v>0</v>
      </c>
      <c r="AI32" s="40">
        <f>1000*'[1]Class 7&amp;8C_Dsl'!$D83</f>
        <v>252555.16097385684</v>
      </c>
      <c r="AJ32" s="41">
        <f>1000*'[1]Class 7&amp;8C_NG'!$D83</f>
        <v>8167.9888000000019</v>
      </c>
      <c r="AK32" s="41">
        <f>1000*'[1]Class 7&amp;8C_EV'!$D83</f>
        <v>0</v>
      </c>
      <c r="AL32" s="41">
        <f>1000*'[1]Class 7&amp;8C_FCV'!$D83</f>
        <v>0</v>
      </c>
      <c r="AM32" s="42">
        <f>1000*'[1]Class 7&amp;8C_HEV'!$D83</f>
        <v>0</v>
      </c>
    </row>
    <row r="33" spans="1:39" x14ac:dyDescent="0.3">
      <c r="A33" s="21">
        <v>2044</v>
      </c>
      <c r="B33" s="40">
        <f>1000*'[1]auto ICE'!$D84</f>
        <v>7965066.5649394291</v>
      </c>
      <c r="C33" s="41">
        <f>1000*'[1]auto EV A'!$D84</f>
        <v>111534.01460263492</v>
      </c>
      <c r="D33" s="41">
        <f>1000*'[1]auto EV B'!$D84</f>
        <v>1113.7658001572936</v>
      </c>
      <c r="E33" s="41">
        <f>1000*'[1]auto ETOH'!$D84</f>
        <v>401728.45673626702</v>
      </c>
      <c r="F33" s="41">
        <f>1000*'[1]auto Dsl'!$D84</f>
        <v>624800.79868629179</v>
      </c>
      <c r="G33" s="41">
        <f>1000*'[1]auto CNG'!$D84</f>
        <v>21077.199884180198</v>
      </c>
      <c r="H33" s="41">
        <f>1000*'[1]auto SI HEV Gas'!$D84</f>
        <v>787723.06444295787</v>
      </c>
      <c r="I33" s="41">
        <f>1000*'[1]auto D HEV'!$D84</f>
        <v>35309.804908481805</v>
      </c>
      <c r="J33" s="41">
        <f>1000*'[1]auto SI PHEV A'!$D84</f>
        <v>78390.491618820146</v>
      </c>
      <c r="K33" s="41">
        <f>1000*'[1]auto SI PHEV B'!$D84</f>
        <v>119925.70830545998</v>
      </c>
      <c r="L33" s="42">
        <f>1000*'[1]auto FCV'!$D84</f>
        <v>4806.3896604799193</v>
      </c>
      <c r="M33" s="40">
        <f>1000*'[1]LT ICE'!$D84</f>
        <v>5571792.5471995948</v>
      </c>
      <c r="N33" s="41">
        <f>1000*'[1]LT EV A'!$D84</f>
        <v>2987.4935047021122</v>
      </c>
      <c r="O33" s="41">
        <f>1000*'[1]LT EV B'!$D84</f>
        <v>2987.4935047021122</v>
      </c>
      <c r="P33" s="41">
        <f>1000*'[1]LT ETOH'!$D84</f>
        <v>1342425.2446163809</v>
      </c>
      <c r="Q33" s="41">
        <f>1000*'[1]LT Dsl'!$D84</f>
        <v>118839.84634693454</v>
      </c>
      <c r="R33" s="41">
        <f>1000*'[1]LT CNG'!$D84</f>
        <v>64502.501934818072</v>
      </c>
      <c r="S33" s="41">
        <f>1000*'[1]LT SI HEV GAS'!$D84</f>
        <v>59137.11545134538</v>
      </c>
      <c r="T33" s="41">
        <f>1000*'[1]LT D HEV'!$D84</f>
        <v>122.69439612226931</v>
      </c>
      <c r="U33" s="41">
        <f>1000*'[1]LT SI PHEV A'!$D84</f>
        <v>1045.2592505667255</v>
      </c>
      <c r="V33" s="41">
        <f>1000*'[1]LT SI PHEV B'!$D84</f>
        <v>2.0744920539956473</v>
      </c>
      <c r="W33" s="42">
        <f>1000*'[1]LT FCV'!$D84</f>
        <v>4762.4697176180935</v>
      </c>
      <c r="X33" s="40">
        <f>1000*'[1]Class 3-6G'!$D84</f>
        <v>111697.99999999999</v>
      </c>
      <c r="Y33" s="41">
        <f>1000*'[1]Class 3-6D'!$D84</f>
        <v>301386</v>
      </c>
      <c r="Z33" s="41">
        <f>1000*'[1]Class 3-6 NG'!$D84</f>
        <v>8777</v>
      </c>
      <c r="AA33" s="41">
        <f>1000*'[1]Class 3-6 EV'!$D84</f>
        <v>0</v>
      </c>
      <c r="AB33" s="41">
        <f>1000*'[1]Class 3-6 FCV'!$D84</f>
        <v>0</v>
      </c>
      <c r="AC33" s="42">
        <f>1000*'[1]Class 3-6 HEV'!$D84</f>
        <v>0</v>
      </c>
      <c r="AD33" s="40">
        <f>1000*'[1]Class 7&amp;8SU'!$D84</f>
        <v>90001.238623542842</v>
      </c>
      <c r="AE33" s="41">
        <f>1000*'[1]Class 7&amp;8SU NG'!$D84</f>
        <v>3765.5072000000005</v>
      </c>
      <c r="AF33" s="41">
        <f>1000*'[1]Class 7&amp;8SU EV'!$D84</f>
        <v>0</v>
      </c>
      <c r="AG33" s="41">
        <f>1000*'[1]Class 7&amp;8SU FCV'!$D84</f>
        <v>0</v>
      </c>
      <c r="AH33" s="42">
        <f>1000*'[1]Class 7&amp;8SU HEV'!$D84</f>
        <v>0</v>
      </c>
      <c r="AI33" s="40">
        <f>1000*'[1]Class 7&amp;8C_Dsl'!$D84</f>
        <v>257712.76137645714</v>
      </c>
      <c r="AJ33" s="41">
        <f>1000*'[1]Class 7&amp;8C_NG'!$D84</f>
        <v>10588.492800000002</v>
      </c>
      <c r="AK33" s="41">
        <f>1000*'[1]Class 7&amp;8C_EV'!$D84</f>
        <v>0</v>
      </c>
      <c r="AL33" s="41">
        <f>1000*'[1]Class 7&amp;8C_FCV'!$D84</f>
        <v>0</v>
      </c>
      <c r="AM33" s="42">
        <f>1000*'[1]Class 7&amp;8C_HEV'!$D84</f>
        <v>0</v>
      </c>
    </row>
    <row r="34" spans="1:39" x14ac:dyDescent="0.3">
      <c r="A34" s="21">
        <v>2045</v>
      </c>
      <c r="B34" s="40">
        <f>1000*'[1]auto ICE'!$D85</f>
        <v>8014587.8806587905</v>
      </c>
      <c r="C34" s="41">
        <f>1000*'[1]auto EV A'!$D85</f>
        <v>115024.21143951417</v>
      </c>
      <c r="D34" s="41">
        <f>1000*'[1]auto EV B'!$D85</f>
        <v>1145.3565309953606</v>
      </c>
      <c r="E34" s="41">
        <f>1000*'[1]auto ETOH'!$D85</f>
        <v>404400.48455317091</v>
      </c>
      <c r="F34" s="41">
        <f>1000*'[1]auto Dsl'!$D85</f>
        <v>625028.6012622111</v>
      </c>
      <c r="G34" s="41">
        <f>1000*'[1]auto CNG'!$D85</f>
        <v>21320.091975276122</v>
      </c>
      <c r="H34" s="41">
        <f>1000*'[1]auto SI HEV Gas'!$D85</f>
        <v>795375.7857442348</v>
      </c>
      <c r="I34" s="41">
        <f>1000*'[1]auto D HEV'!$D85</f>
        <v>35544.662009946362</v>
      </c>
      <c r="J34" s="41">
        <f>1000*'[1]auto SI PHEV A'!$D85</f>
        <v>80648.017007655144</v>
      </c>
      <c r="K34" s="41">
        <f>1000*'[1]auto SI PHEV B'!$D85</f>
        <v>121011.83043523885</v>
      </c>
      <c r="L34" s="42">
        <f>1000*'[1]auto FCV'!$D85</f>
        <v>4910.1383829649967</v>
      </c>
      <c r="M34" s="40">
        <f>1000*'[1]LT ICE'!$D85</f>
        <v>5519053.8980690194</v>
      </c>
      <c r="N34" s="41">
        <f>1000*'[1]LT EV A'!$D85</f>
        <v>3000.6550957774539</v>
      </c>
      <c r="O34" s="41">
        <f>1000*'[1]LT EV B'!$D85</f>
        <v>3000.6550957774539</v>
      </c>
      <c r="P34" s="41">
        <f>1000*'[1]LT ETOH'!$D85</f>
        <v>1329878.9139727</v>
      </c>
      <c r="Q34" s="41">
        <f>1000*'[1]LT Dsl'!$D85</f>
        <v>117123.20750579695</v>
      </c>
      <c r="R34" s="41">
        <f>1000*'[1]LT CNG'!$D85</f>
        <v>64228.74280786654</v>
      </c>
      <c r="S34" s="41">
        <f>1000*'[1]LT SI HEV GAS'!$D85</f>
        <v>59025.78098023354</v>
      </c>
      <c r="T34" s="41">
        <f>1000*'[1]LT D HEV'!$D85</f>
        <v>122.28609238632225</v>
      </c>
      <c r="U34" s="41">
        <f>1000*'[1]LT SI PHEV A'!$D85</f>
        <v>1052.0571352303502</v>
      </c>
      <c r="V34" s="41">
        <f>1000*'[1]LT SI PHEV B'!$D85</f>
        <v>2.1035468452177652</v>
      </c>
      <c r="W34" s="42">
        <f>1000*'[1]LT FCV'!$D85</f>
        <v>4848.6396983656396</v>
      </c>
      <c r="X34" s="40">
        <f>1000*'[1]Class 3-6G'!$D85</f>
        <v>114653</v>
      </c>
      <c r="Y34" s="41">
        <f>1000*'[1]Class 3-6D'!$D85</f>
        <v>309385.99999999994</v>
      </c>
      <c r="Z34" s="41">
        <f>1000*'[1]Class 3-6 NG'!$D85</f>
        <v>9256</v>
      </c>
      <c r="AA34" s="41">
        <f>1000*'[1]Class 3-6 EV'!$D85</f>
        <v>0</v>
      </c>
      <c r="AB34" s="41">
        <f>1000*'[1]Class 3-6 FCV'!$D85</f>
        <v>0</v>
      </c>
      <c r="AC34" s="42">
        <f>1000*'[1]Class 3-6 HEV'!$D85</f>
        <v>0</v>
      </c>
      <c r="AD34" s="40">
        <f>1000*'[1]Class 7&amp;8SU'!$D85</f>
        <v>92833.847543186945</v>
      </c>
      <c r="AE34" s="41">
        <f>1000*'[1]Class 7&amp;8SU NG'!$D85</f>
        <v>4193.8176000000003</v>
      </c>
      <c r="AF34" s="41">
        <f>1000*'[1]Class 7&amp;8SU EV'!$D85</f>
        <v>0</v>
      </c>
      <c r="AG34" s="41">
        <f>1000*'[1]Class 7&amp;8SU FCV'!$D85</f>
        <v>0</v>
      </c>
      <c r="AH34" s="42">
        <f>1000*'[1]Class 7&amp;8SU HEV'!$D85</f>
        <v>0</v>
      </c>
      <c r="AI34" s="40">
        <f>1000*'[1]Class 7&amp;8C_Dsl'!$D85</f>
        <v>262966.15245681308</v>
      </c>
      <c r="AJ34" s="41">
        <f>1000*'[1]Class 7&amp;8C_NG'!$D85</f>
        <v>14454.182399999998</v>
      </c>
      <c r="AK34" s="41">
        <f>1000*'[1]Class 7&amp;8C_EV'!$D85</f>
        <v>0</v>
      </c>
      <c r="AL34" s="41">
        <f>1000*'[1]Class 7&amp;8C_FCV'!$D85</f>
        <v>0</v>
      </c>
      <c r="AM34" s="42">
        <f>1000*'[1]Class 7&amp;8C_HEV'!$D85</f>
        <v>0</v>
      </c>
    </row>
    <row r="35" spans="1:39" x14ac:dyDescent="0.3">
      <c r="A35" s="21">
        <v>2046</v>
      </c>
      <c r="B35" s="40">
        <f>1000*'[1]auto ICE'!$D86</f>
        <v>8052874.7415191317</v>
      </c>
      <c r="C35" s="41">
        <f>1000*'[1]auto EV A'!$D86</f>
        <v>118386.2396042067</v>
      </c>
      <c r="D35" s="41">
        <f>1000*'[1]auto EV B'!$D86</f>
        <v>1175.6333897697091</v>
      </c>
      <c r="E35" s="41">
        <f>1000*'[1]auto ETOH'!$D86</f>
        <v>406507.7051206347</v>
      </c>
      <c r="F35" s="41">
        <f>1000*'[1]auto Dsl'!$D86</f>
        <v>624337.03464737104</v>
      </c>
      <c r="G35" s="41">
        <f>1000*'[1]auto CNG'!$D86</f>
        <v>21534.421018818612</v>
      </c>
      <c r="H35" s="41">
        <f>1000*'[1]auto SI HEV Gas'!$D86</f>
        <v>801946.16370819777</v>
      </c>
      <c r="I35" s="41">
        <f>1000*'[1]auto D HEV'!$D86</f>
        <v>35729.87554383633</v>
      </c>
      <c r="J35" s="41">
        <f>1000*'[1]auto SI PHEV A'!$D86</f>
        <v>82813.422787668009</v>
      </c>
      <c r="K35" s="41">
        <f>1000*'[1]auto SI PHEV B'!$D86</f>
        <v>121932.35001367686</v>
      </c>
      <c r="L35" s="42">
        <f>1000*'[1]auto FCV'!$D86</f>
        <v>5007.8776466887648</v>
      </c>
      <c r="M35" s="40">
        <f>1000*'[1]LT ICE'!$D86</f>
        <v>5478905.7638521492</v>
      </c>
      <c r="N35" s="41">
        <f>1000*'[1]LT EV A'!$D86</f>
        <v>3019.9713777592883</v>
      </c>
      <c r="O35" s="41">
        <f>1000*'[1]LT EV B'!$D86</f>
        <v>3019.9713777592883</v>
      </c>
      <c r="P35" s="41">
        <f>1000*'[1]LT ETOH'!$D86</f>
        <v>1320363.7427253048</v>
      </c>
      <c r="Q35" s="41">
        <f>1000*'[1]LT Dsl'!$D86</f>
        <v>115683.62268393212</v>
      </c>
      <c r="R35" s="41">
        <f>1000*'[1]LT CNG'!$D86</f>
        <v>64095.894614808589</v>
      </c>
      <c r="S35" s="41">
        <f>1000*'[1]LT SI HEV GAS'!$D86</f>
        <v>59041.627371723924</v>
      </c>
      <c r="T35" s="41">
        <f>1000*'[1]LT D HEV'!$D86</f>
        <v>122.14420712826548</v>
      </c>
      <c r="U35" s="41">
        <f>1000*'[1]LT SI PHEV A'!$D86</f>
        <v>1060.9768669683579</v>
      </c>
      <c r="V35" s="41">
        <f>1000*'[1]LT SI PHEV B'!$D86</f>
        <v>2.136588915435548</v>
      </c>
      <c r="W35" s="42">
        <f>1000*'[1]LT FCV'!$D86</f>
        <v>4943.6833335508009</v>
      </c>
      <c r="X35" s="40">
        <f>1000*'[1]Class 3-6G'!$D86</f>
        <v>118091.00000000001</v>
      </c>
      <c r="Y35" s="41">
        <f>1000*'[1]Class 3-6D'!$D86</f>
        <v>316347.99999999994</v>
      </c>
      <c r="Z35" s="41">
        <f>1000*'[1]Class 3-6 NG'!$D86</f>
        <v>10429</v>
      </c>
      <c r="AA35" s="41">
        <f>1000*'[1]Class 3-6 EV'!$D86</f>
        <v>0</v>
      </c>
      <c r="AB35" s="41">
        <f>1000*'[1]Class 3-6 FCV'!$D86</f>
        <v>0</v>
      </c>
      <c r="AC35" s="42">
        <f>1000*'[1]Class 3-6 HEV'!$D86</f>
        <v>0</v>
      </c>
      <c r="AD35" s="40">
        <f>1000*'[1]Class 7&amp;8SU'!$D86</f>
        <v>95325.361776619146</v>
      </c>
      <c r="AE35" s="41">
        <f>1000*'[1]Class 7&amp;8SU NG'!$D86</f>
        <v>4626.1679999999997</v>
      </c>
      <c r="AF35" s="41">
        <f>1000*'[1]Class 7&amp;8SU EV'!$D86</f>
        <v>0</v>
      </c>
      <c r="AG35" s="41">
        <f>1000*'[1]Class 7&amp;8SU FCV'!$D86</f>
        <v>0</v>
      </c>
      <c r="AH35" s="42">
        <f>1000*'[1]Class 7&amp;8SU HEV'!$D86</f>
        <v>0</v>
      </c>
      <c r="AI35" s="40">
        <f>1000*'[1]Class 7&amp;8C_Dsl'!$D86</f>
        <v>265936.63822338084</v>
      </c>
      <c r="AJ35" s="41">
        <f>1000*'[1]Class 7&amp;8C_NG'!$D86</f>
        <v>19625.831999999999</v>
      </c>
      <c r="AK35" s="41">
        <f>1000*'[1]Class 7&amp;8C_EV'!$D86</f>
        <v>0</v>
      </c>
      <c r="AL35" s="41">
        <f>1000*'[1]Class 7&amp;8C_FCV'!$D86</f>
        <v>0</v>
      </c>
      <c r="AM35" s="42">
        <f>1000*'[1]Class 7&amp;8C_HEV'!$D86</f>
        <v>0</v>
      </c>
    </row>
    <row r="36" spans="1:39" x14ac:dyDescent="0.3">
      <c r="A36" s="21">
        <v>2047</v>
      </c>
      <c r="B36" s="40">
        <f>1000*'[1]auto ICE'!$D87</f>
        <v>8095132.6220901469</v>
      </c>
      <c r="C36" s="41">
        <f>1000*'[1]auto EV A'!$D87</f>
        <v>121837.21830094623</v>
      </c>
      <c r="D36" s="41">
        <f>1000*'[1]auto EV B'!$D87</f>
        <v>1206.7596069209328</v>
      </c>
      <c r="E36" s="41">
        <f>1000*'[1]auto ETOH'!$D87</f>
        <v>408817.28800205805</v>
      </c>
      <c r="F36" s="41">
        <f>1000*'[1]auto Dsl'!$D87</f>
        <v>623913.36674681143</v>
      </c>
      <c r="G36" s="41">
        <f>1000*'[1]auto CNG'!$D87</f>
        <v>21760.591726662482</v>
      </c>
      <c r="H36" s="41">
        <f>1000*'[1]auto SI HEV Gas'!$D87</f>
        <v>808942.1138481138</v>
      </c>
      <c r="I36" s="41">
        <f>1000*'[1]auto D HEV'!$D87</f>
        <v>35932.875653974319</v>
      </c>
      <c r="J36" s="41">
        <f>1000*'[1]auto SI PHEV A'!$D87</f>
        <v>85039.015355582116</v>
      </c>
      <c r="K36" s="41">
        <f>1000*'[1]auto SI PHEV B'!$D87</f>
        <v>122916.7188335672</v>
      </c>
      <c r="L36" s="42">
        <f>1000*'[1]auto FCV'!$D87</f>
        <v>5108.8938352160321</v>
      </c>
      <c r="M36" s="40">
        <f>1000*'[1]LT ICE'!$D87</f>
        <v>5441440.6722453646</v>
      </c>
      <c r="N36" s="41">
        <f>1000*'[1]LT EV A'!$D87</f>
        <v>3040.1904431522712</v>
      </c>
      <c r="O36" s="41">
        <f>1000*'[1]LT EV B'!$D87</f>
        <v>3040.1904431522712</v>
      </c>
      <c r="P36" s="41">
        <f>1000*'[1]LT ETOH'!$D87</f>
        <v>1311492.9329714002</v>
      </c>
      <c r="Q36" s="41">
        <f>1000*'[1]LT Dsl'!$D87</f>
        <v>114308.91592356023</v>
      </c>
      <c r="R36" s="41">
        <f>1000*'[1]LT CNG'!$D87</f>
        <v>63989.75240036648</v>
      </c>
      <c r="S36" s="41">
        <f>1000*'[1]LT SI HEV GAS'!$D87</f>
        <v>59080.152570206126</v>
      </c>
      <c r="T36" s="41">
        <f>1000*'[1]LT D HEV'!$D87</f>
        <v>122.05166728876218</v>
      </c>
      <c r="U36" s="41">
        <f>1000*'[1]LT SI PHEV A'!$D87</f>
        <v>1070.1841080858946</v>
      </c>
      <c r="V36" s="41">
        <f>1000*'[1]LT SI PHEV B'!$D87</f>
        <v>2.1700003604820526</v>
      </c>
      <c r="W36" s="42">
        <f>1000*'[1]LT FCV'!$D87</f>
        <v>5039.3232270611479</v>
      </c>
      <c r="X36" s="40">
        <f>1000*'[1]Class 3-6G'!$D87</f>
        <v>121068.99999999999</v>
      </c>
      <c r="Y36" s="41">
        <f>1000*'[1]Class 3-6D'!$D87</f>
        <v>324576</v>
      </c>
      <c r="Z36" s="41">
        <f>1000*'[1]Class 3-6 NG'!$D87</f>
        <v>10852</v>
      </c>
      <c r="AA36" s="41">
        <f>1000*'[1]Class 3-6 EV'!$D87</f>
        <v>0</v>
      </c>
      <c r="AB36" s="41">
        <f>1000*'[1]Class 3-6 FCV'!$D87</f>
        <v>0</v>
      </c>
      <c r="AC36" s="42">
        <f>1000*'[1]Class 3-6 HEV'!$D87</f>
        <v>0</v>
      </c>
      <c r="AD36" s="40">
        <f>1000*'[1]Class 7&amp;8SU'!$D87</f>
        <v>95904.887522408317</v>
      </c>
      <c r="AE36" s="41">
        <f>1000*'[1]Class 7&amp;8SU NG'!$D87</f>
        <v>7407.4871999999996</v>
      </c>
      <c r="AF36" s="41">
        <f>1000*'[1]Class 7&amp;8SU EV'!$D87</f>
        <v>0</v>
      </c>
      <c r="AG36" s="41">
        <f>1000*'[1]Class 7&amp;8SU FCV'!$D87</f>
        <v>0</v>
      </c>
      <c r="AH36" s="42">
        <f>1000*'[1]Class 7&amp;8SU HEV'!$D87</f>
        <v>0</v>
      </c>
      <c r="AI36" s="40">
        <f>1000*'[1]Class 7&amp;8C_Dsl'!$D87</f>
        <v>272044.11247759167</v>
      </c>
      <c r="AJ36" s="41">
        <f>1000*'[1]Class 7&amp;8C_NG'!$D87</f>
        <v>22895.512800000004</v>
      </c>
      <c r="AK36" s="41">
        <f>1000*'[1]Class 7&amp;8C_EV'!$D87</f>
        <v>0</v>
      </c>
      <c r="AL36" s="41">
        <f>1000*'[1]Class 7&amp;8C_FCV'!$D87</f>
        <v>0</v>
      </c>
      <c r="AM36" s="42">
        <f>1000*'[1]Class 7&amp;8C_HEV'!$D87</f>
        <v>0</v>
      </c>
    </row>
    <row r="37" spans="1:39" x14ac:dyDescent="0.3">
      <c r="A37" s="21">
        <v>2048</v>
      </c>
      <c r="B37" s="40">
        <f>1000*'[1]auto ICE'!$D88</f>
        <v>8137772.0889582224</v>
      </c>
      <c r="C37" s="41">
        <f>1000*'[1]auto EV A'!$D88</f>
        <v>125326.07406960761</v>
      </c>
      <c r="D37" s="41">
        <f>1000*'[1]auto EV B'!$D88</f>
        <v>1238.2261146612016</v>
      </c>
      <c r="E37" s="41">
        <f>1000*'[1]auto ETOH'!$D88</f>
        <v>411148.14491153054</v>
      </c>
      <c r="F37" s="41">
        <f>1000*'[1]auto Dsl'!$D88</f>
        <v>623477.09332648187</v>
      </c>
      <c r="G37" s="41">
        <f>1000*'[1]auto CNG'!$D88</f>
        <v>21989.073288423766</v>
      </c>
      <c r="H37" s="41">
        <f>1000*'[1]auto SI HEV Gas'!$D88</f>
        <v>816007.85218178725</v>
      </c>
      <c r="I37" s="41">
        <f>1000*'[1]auto D HEV'!$D88</f>
        <v>36137.745638569642</v>
      </c>
      <c r="J37" s="41">
        <f>1000*'[1]auto SI PHEV A'!$D88</f>
        <v>87288.954971754138</v>
      </c>
      <c r="K37" s="41">
        <f>1000*'[1]auto SI PHEV B'!$D88</f>
        <v>123910.79399482624</v>
      </c>
      <c r="L37" s="42">
        <f>1000*'[1]auto FCV'!$D88</f>
        <v>5210.9995441353667</v>
      </c>
      <c r="M37" s="40">
        <f>1000*'[1]LT ICE'!$D88</f>
        <v>5404177.8073967528</v>
      </c>
      <c r="N37" s="41">
        <f>1000*'[1]LT EV A'!$D88</f>
        <v>3059.9679160832284</v>
      </c>
      <c r="O37" s="41">
        <f>1000*'[1]LT EV B'!$D88</f>
        <v>3059.9679160832284</v>
      </c>
      <c r="P37" s="41">
        <f>1000*'[1]LT ETOH'!$D88</f>
        <v>1302668.7209436225</v>
      </c>
      <c r="Q37" s="41">
        <f>1000*'[1]LT Dsl'!$D88</f>
        <v>112946.37720911398</v>
      </c>
      <c r="R37" s="41">
        <f>1000*'[1]LT CNG'!$D88</f>
        <v>63881.481246476746</v>
      </c>
      <c r="S37" s="41">
        <f>1000*'[1]LT SI HEV GAS'!$D88</f>
        <v>59114.872295650828</v>
      </c>
      <c r="T37" s="41">
        <f>1000*'[1]LT D HEV'!$D88</f>
        <v>121.95358555050866</v>
      </c>
      <c r="U37" s="41">
        <f>1000*'[1]LT SI PHEV A'!$D88</f>
        <v>1079.2077387312861</v>
      </c>
      <c r="V37" s="41">
        <f>1000*'[1]LT SI PHEV B'!$D88</f>
        <v>2.2028408281363978</v>
      </c>
      <c r="W37" s="42">
        <f>1000*'[1]LT FCV'!$D88</f>
        <v>5133.393911107537</v>
      </c>
      <c r="X37" s="40">
        <f>1000*'[1]Class 3-6G'!$D88</f>
        <v>124175.00000000009</v>
      </c>
      <c r="Y37" s="41">
        <f>1000*'[1]Class 3-6D'!$D88</f>
        <v>332082.99999999994</v>
      </c>
      <c r="Z37" s="41">
        <f>1000*'[1]Class 3-6 NG'!$D88</f>
        <v>11581.999999999998</v>
      </c>
      <c r="AA37" s="41">
        <f>1000*'[1]Class 3-6 EV'!$D88</f>
        <v>0</v>
      </c>
      <c r="AB37" s="41">
        <f>1000*'[1]Class 3-6 FCV'!$D88</f>
        <v>0</v>
      </c>
      <c r="AC37" s="42">
        <f>1000*'[1]Class 3-6 HEV'!$D88</f>
        <v>0</v>
      </c>
      <c r="AD37" s="40">
        <f>1000*'[1]Class 7&amp;8SU'!$D88</f>
        <v>96168.13433248314</v>
      </c>
      <c r="AE37" s="41">
        <f>1000*'[1]Class 7&amp;8SU NG'!$D88</f>
        <v>10340.618400000001</v>
      </c>
      <c r="AF37" s="41">
        <f>1000*'[1]Class 7&amp;8SU EV'!$D88</f>
        <v>0</v>
      </c>
      <c r="AG37" s="41">
        <f>1000*'[1]Class 7&amp;8SU FCV'!$D88</f>
        <v>0</v>
      </c>
      <c r="AH37" s="42">
        <f>1000*'[1]Class 7&amp;8SU HEV'!$D88</f>
        <v>0</v>
      </c>
      <c r="AI37" s="40">
        <f>1000*'[1]Class 7&amp;8C_Dsl'!$D88</f>
        <v>263512.86566751683</v>
      </c>
      <c r="AJ37" s="41">
        <f>1000*'[1]Class 7&amp;8C_NG'!$D88</f>
        <v>40320.381600000001</v>
      </c>
      <c r="AK37" s="41">
        <f>1000*'[1]Class 7&amp;8C_EV'!$D88</f>
        <v>0</v>
      </c>
      <c r="AL37" s="41">
        <f>1000*'[1]Class 7&amp;8C_FCV'!$D88</f>
        <v>0</v>
      </c>
      <c r="AM37" s="42">
        <f>1000*'[1]Class 7&amp;8C_HEV'!$D88</f>
        <v>0</v>
      </c>
    </row>
    <row r="38" spans="1:39" x14ac:dyDescent="0.3">
      <c r="A38" s="21">
        <v>2049</v>
      </c>
      <c r="B38" s="40">
        <f>1000*'[1]auto ICE'!$D89</f>
        <v>8180897.1412018333</v>
      </c>
      <c r="C38" s="41">
        <f>1000*'[1]auto EV A'!$D89</f>
        <v>128854.8873035133</v>
      </c>
      <c r="D38" s="41">
        <f>1000*'[1]auto EV B'!$D89</f>
        <v>1270.0529596386471</v>
      </c>
      <c r="E38" s="41">
        <f>1000*'[1]auto ETOH'!$D89</f>
        <v>413505.56008549774</v>
      </c>
      <c r="F38" s="41">
        <f>1000*'[1]auto Dsl'!$D89</f>
        <v>623035.55632583378</v>
      </c>
      <c r="G38" s="41">
        <f>1000*'[1]auto CNG'!$D89</f>
        <v>22220.165866354888</v>
      </c>
      <c r="H38" s="41">
        <f>1000*'[1]auto SI HEV Gas'!$D89</f>
        <v>823154.27876232355</v>
      </c>
      <c r="I38" s="41">
        <f>1000*'[1]auto D HEV'!$D89</f>
        <v>36344.949954035204</v>
      </c>
      <c r="J38" s="41">
        <f>1000*'[1]auto SI PHEV A'!$D89</f>
        <v>89564.660187016852</v>
      </c>
      <c r="K38" s="41">
        <f>1000*'[1]auto SI PHEV B'!$D89</f>
        <v>124916.21734054531</v>
      </c>
      <c r="L38" s="42">
        <f>1000*'[1]auto FCV'!$D89</f>
        <v>5314.2740134072028</v>
      </c>
      <c r="M38" s="40">
        <f>1000*'[1]LT ICE'!$D89</f>
        <v>5367176.5325700995</v>
      </c>
      <c r="N38" s="41">
        <f>1000*'[1]LT EV A'!$D89</f>
        <v>3079.3422760533967</v>
      </c>
      <c r="O38" s="41">
        <f>1000*'[1]LT EV B'!$D89</f>
        <v>3079.3422760533967</v>
      </c>
      <c r="P38" s="41">
        <f>1000*'[1]LT ETOH'!$D89</f>
        <v>1293905.4348695872</v>
      </c>
      <c r="Q38" s="41">
        <f>1000*'[1]LT Dsl'!$D89</f>
        <v>111597.1777222878</v>
      </c>
      <c r="R38" s="41">
        <f>1000*'[1]LT CNG'!$D89</f>
        <v>63771.822423480975</v>
      </c>
      <c r="S38" s="41">
        <f>1000*'[1]LT SI HEV GAS'!$D89</f>
        <v>59146.488569790534</v>
      </c>
      <c r="T38" s="41">
        <f>1000*'[1]LT D HEV'!$D89</f>
        <v>121.85138997452299</v>
      </c>
      <c r="U38" s="41">
        <f>1000*'[1]LT SI PHEV A'!$D89</f>
        <v>1088.0615739620032</v>
      </c>
      <c r="V38" s="41">
        <f>1000*'[1]LT SI PHEV B'!$D89</f>
        <v>2.2351402342306645</v>
      </c>
      <c r="W38" s="42">
        <f>1000*'[1]LT FCV'!$D89</f>
        <v>5225.9671884766922</v>
      </c>
      <c r="X38" s="40">
        <f>1000*'[1]Class 3-6G'!$D89</f>
        <v>126949.99999999993</v>
      </c>
      <c r="Y38" s="41">
        <f>1000*'[1]Class 3-6D'!$D89</f>
        <v>339647.00000000006</v>
      </c>
      <c r="Z38" s="41">
        <f>1000*'[1]Class 3-6 NG'!$D89</f>
        <v>12012.000000000002</v>
      </c>
      <c r="AA38" s="41">
        <f>1000*'[1]Class 3-6 EV'!$D89</f>
        <v>0</v>
      </c>
      <c r="AB38" s="41">
        <f>1000*'[1]Class 3-6 FCV'!$D89</f>
        <v>0</v>
      </c>
      <c r="AC38" s="42">
        <f>1000*'[1]Class 3-6 HEV'!$D89</f>
        <v>0</v>
      </c>
      <c r="AD38" s="40">
        <f>1000*'[1]Class 7&amp;8SU'!$D89</f>
        <v>96160.238834365256</v>
      </c>
      <c r="AE38" s="41">
        <f>1000*'[1]Class 7&amp;8SU NG'!$D89</f>
        <v>13417.278600000003</v>
      </c>
      <c r="AF38" s="41">
        <f>1000*'[1]Class 7&amp;8SU EV'!$D89</f>
        <v>0</v>
      </c>
      <c r="AG38" s="41">
        <f>1000*'[1]Class 7&amp;8SU FCV'!$D89</f>
        <v>0</v>
      </c>
      <c r="AH38" s="42">
        <f>1000*'[1]Class 7&amp;8SU HEV'!$D89</f>
        <v>0</v>
      </c>
      <c r="AI38" s="40">
        <f>1000*'[1]Class 7&amp;8C_Dsl'!$D89</f>
        <v>264856.76116563485</v>
      </c>
      <c r="AJ38" s="41">
        <f>1000*'[1]Class 7&amp;8C_NG'!$D89</f>
        <v>47492.721399999995</v>
      </c>
      <c r="AK38" s="41">
        <f>1000*'[1]Class 7&amp;8C_EV'!$D89</f>
        <v>0</v>
      </c>
      <c r="AL38" s="41">
        <f>1000*'[1]Class 7&amp;8C_FCV'!$D89</f>
        <v>0</v>
      </c>
      <c r="AM38" s="42">
        <f>1000*'[1]Class 7&amp;8C_HEV'!$D89</f>
        <v>0</v>
      </c>
    </row>
    <row r="39" spans="1:39" x14ac:dyDescent="0.3">
      <c r="A39" s="24">
        <v>2050</v>
      </c>
      <c r="B39" s="43">
        <f>1000*'[1]auto ICE'!$D90</f>
        <v>8225691.1825740682</v>
      </c>
      <c r="C39" s="44">
        <f>1000*'[1]auto EV A'!$D90</f>
        <v>132443.26463391993</v>
      </c>
      <c r="D39" s="44">
        <f>1000*'[1]auto EV B'!$D90</f>
        <v>1302.4323909228003</v>
      </c>
      <c r="E39" s="44">
        <f>1000*'[1]auto ETOH'!$D90</f>
        <v>415949.40926925541</v>
      </c>
      <c r="F39" s="44">
        <f>1000*'[1]auto Dsl'!$D90</f>
        <v>622677.61604658409</v>
      </c>
      <c r="G39" s="44">
        <f>1000*'[1]auto CNG'!$D90</f>
        <v>22457.122387975221</v>
      </c>
      <c r="H39" s="44">
        <f>1000*'[1]auto SI HEV Gas'!$D90</f>
        <v>830501.41939580021</v>
      </c>
      <c r="I39" s="44">
        <f>1000*'[1]auto D HEV'!$D90</f>
        <v>36559.75136144679</v>
      </c>
      <c r="J39" s="44">
        <f>1000*'[1]auto SI PHEV A'!$D90</f>
        <v>91879.699096458105</v>
      </c>
      <c r="K39" s="44">
        <f>1000*'[1]auto SI PHEV B'!$D90</f>
        <v>125951.17632206217</v>
      </c>
      <c r="L39" s="45">
        <f>1000*'[1]auto FCV'!$D90</f>
        <v>5419.5115215036321</v>
      </c>
      <c r="M39" s="43">
        <f>1000*'[1]LT ICE'!$D90</f>
        <v>5331192.6508817272</v>
      </c>
      <c r="N39" s="44">
        <f>1000*'[1]LT EV A'!$D90</f>
        <v>3098.7585944156444</v>
      </c>
      <c r="O39" s="44">
        <f>1000*'[1]LT EV B'!$D90</f>
        <v>3098.7585944156444</v>
      </c>
      <c r="P39" s="44">
        <f>1000*'[1]LT ETOH'!$D90</f>
        <v>1285385.3260688186</v>
      </c>
      <c r="Q39" s="44">
        <f>1000*'[1]LT Dsl'!$D90</f>
        <v>110276.86915034571</v>
      </c>
      <c r="R39" s="44">
        <f>1000*'[1]LT CNG'!$D90</f>
        <v>63669.849219830146</v>
      </c>
      <c r="S39" s="44">
        <f>1000*'[1]LT SI HEV GAS'!$D90</f>
        <v>59183.454163769406</v>
      </c>
      <c r="T39" s="44">
        <f>1000*'[1]LT D HEV'!$D90</f>
        <v>121.76244749968853</v>
      </c>
      <c r="U39" s="44">
        <f>1000*'[1]LT SI PHEV A'!$D90</f>
        <v>1096.9034420351932</v>
      </c>
      <c r="V39" s="44">
        <f>1000*'[1]LT SI PHEV B'!$D90</f>
        <v>2.2672267718639469</v>
      </c>
      <c r="W39" s="45">
        <f>1000*'[1]LT FCV'!$D90</f>
        <v>5317.8152103712237</v>
      </c>
      <c r="X39" s="43">
        <f>1000*'[1]Class 3-6G'!$D90</f>
        <v>129463.00000000004</v>
      </c>
      <c r="Y39" s="44">
        <f>1000*'[1]Class 3-6D'!$D90</f>
        <v>346491</v>
      </c>
      <c r="Z39" s="44">
        <f>1000*'[1]Class 3-6 NG'!$D90</f>
        <v>12417.000000000002</v>
      </c>
      <c r="AA39" s="44">
        <f>1000*'[1]Class 3-6 EV'!$D90</f>
        <v>0</v>
      </c>
      <c r="AB39" s="44">
        <f>1000*'[1]Class 3-6 FCV'!$D90</f>
        <v>0</v>
      </c>
      <c r="AC39" s="45">
        <f>1000*'[1]Class 3-6 HEV'!$D90</f>
        <v>0</v>
      </c>
      <c r="AD39" s="43">
        <f>1000*'[1]Class 7&amp;8SU'!$D90</f>
        <v>95724.888066195461</v>
      </c>
      <c r="AE39" s="44">
        <f>1000*'[1]Class 7&amp;8SU NG'!$D90</f>
        <v>16598.668800000003</v>
      </c>
      <c r="AF39" s="44">
        <f>1000*'[1]Class 7&amp;8SU EV'!$D90</f>
        <v>0</v>
      </c>
      <c r="AG39" s="44">
        <f>1000*'[1]Class 7&amp;8SU FCV'!$D90</f>
        <v>0</v>
      </c>
      <c r="AH39" s="45">
        <f>1000*'[1]Class 7&amp;8SU HEV'!$D90</f>
        <v>0</v>
      </c>
      <c r="AI39" s="43">
        <f>1000*'[1]Class 7&amp;8C_Dsl'!$D90</f>
        <v>266209.11193380452</v>
      </c>
      <c r="AJ39" s="44">
        <f>1000*'[1]Class 7&amp;8C_NG'!$D90</f>
        <v>53724.331199999993</v>
      </c>
      <c r="AK39" s="44">
        <f>1000*'[1]Class 7&amp;8C_EV'!$D90</f>
        <v>0</v>
      </c>
      <c r="AL39" s="44">
        <f>1000*'[1]Class 7&amp;8C_FCV'!$D90</f>
        <v>0</v>
      </c>
      <c r="AM39" s="45">
        <f>1000*'[1]Class 7&amp;8C_HEV'!$D90</f>
        <v>0</v>
      </c>
    </row>
  </sheetData>
  <mergeCells count="5">
    <mergeCell ref="B1:L1"/>
    <mergeCell ref="M1:W1"/>
    <mergeCell ref="X1:AC1"/>
    <mergeCell ref="AD1:AH1"/>
    <mergeCell ref="AI1:A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zoomScale="60" zoomScaleNormal="60" workbookViewId="0">
      <selection activeCell="I34" sqref="I34"/>
    </sheetView>
  </sheetViews>
  <sheetFormatPr defaultRowHeight="14.4" x14ac:dyDescent="0.3"/>
  <cols>
    <col min="1" max="1" width="5.6640625" bestFit="1" customWidth="1"/>
    <col min="2" max="2" width="14" bestFit="1" customWidth="1"/>
    <col min="3" max="4" width="10.6640625" bestFit="1" customWidth="1"/>
    <col min="5" max="5" width="10.5546875" bestFit="1" customWidth="1"/>
    <col min="6" max="7" width="9.88671875" bestFit="1" customWidth="1"/>
    <col min="8" max="8" width="15.109375" bestFit="1" customWidth="1"/>
    <col min="9" max="9" width="12.33203125" bestFit="1" customWidth="1"/>
    <col min="10" max="10" width="9.88671875" bestFit="1" customWidth="1"/>
    <col min="11" max="11" width="10.109375" bestFit="1" customWidth="1"/>
    <col min="12" max="12" width="10" bestFit="1" customWidth="1"/>
    <col min="13" max="13" width="14" bestFit="1" customWidth="1"/>
    <col min="14" max="15" width="10.6640625" bestFit="1" customWidth="1"/>
    <col min="16" max="16" width="10.5546875" bestFit="1" customWidth="1"/>
    <col min="17" max="18" width="9.88671875" bestFit="1" customWidth="1"/>
    <col min="19" max="19" width="15.109375" bestFit="1" customWidth="1"/>
    <col min="20" max="20" width="12.33203125" bestFit="1" customWidth="1"/>
    <col min="21" max="21" width="9.88671875" bestFit="1" customWidth="1"/>
    <col min="22" max="22" width="10.109375" bestFit="1" customWidth="1"/>
    <col min="23" max="23" width="10" bestFit="1" customWidth="1"/>
    <col min="24" max="24" width="14" bestFit="1" customWidth="1"/>
    <col min="25" max="25" width="9.5546875" bestFit="1" customWidth="1"/>
    <col min="26" max="26" width="12.77734375" bestFit="1" customWidth="1"/>
    <col min="27" max="27" width="9.88671875" bestFit="1" customWidth="1"/>
    <col min="28" max="28" width="10" bestFit="1" customWidth="1"/>
    <col min="29" max="29" width="9.5546875" bestFit="1" customWidth="1"/>
    <col min="30" max="30" width="8.77734375" bestFit="1" customWidth="1"/>
    <col min="31" max="31" width="12.77734375" bestFit="1" customWidth="1"/>
    <col min="32" max="32" width="9.88671875" bestFit="1" customWidth="1"/>
    <col min="33" max="33" width="10" bestFit="1" customWidth="1"/>
    <col min="34" max="35" width="8.77734375" bestFit="1" customWidth="1"/>
    <col min="36" max="36" width="12.88671875" bestFit="1" customWidth="1"/>
    <col min="37" max="37" width="9.88671875" bestFit="1" customWidth="1"/>
    <col min="38" max="38" width="10.109375" bestFit="1" customWidth="1"/>
    <col min="39" max="39" width="8.77734375" bestFit="1" customWidth="1"/>
  </cols>
  <sheetData>
    <row r="1" spans="1:39" x14ac:dyDescent="0.3">
      <c r="A1" s="4"/>
      <c r="B1" s="55" t="s">
        <v>35</v>
      </c>
      <c r="C1" s="56"/>
      <c r="D1" s="56"/>
      <c r="E1" s="56"/>
      <c r="F1" s="56"/>
      <c r="G1" s="56"/>
      <c r="H1" s="56"/>
      <c r="I1" s="56"/>
      <c r="J1" s="56"/>
      <c r="K1" s="56"/>
      <c r="L1" s="57"/>
      <c r="M1" s="55" t="s">
        <v>36</v>
      </c>
      <c r="N1" s="56"/>
      <c r="O1" s="56"/>
      <c r="P1" s="56"/>
      <c r="Q1" s="56"/>
      <c r="R1" s="56"/>
      <c r="S1" s="56"/>
      <c r="T1" s="56"/>
      <c r="U1" s="56"/>
      <c r="V1" s="56"/>
      <c r="W1" s="57"/>
      <c r="X1" s="55" t="s">
        <v>41</v>
      </c>
      <c r="Y1" s="56"/>
      <c r="Z1" s="56"/>
      <c r="AA1" s="56"/>
      <c r="AB1" s="56"/>
      <c r="AC1" s="57"/>
      <c r="AD1" s="55" t="s">
        <v>42</v>
      </c>
      <c r="AE1" s="56"/>
      <c r="AF1" s="56"/>
      <c r="AG1" s="56"/>
      <c r="AH1" s="57"/>
      <c r="AI1" s="55" t="s">
        <v>43</v>
      </c>
      <c r="AJ1" s="56"/>
      <c r="AK1" s="56"/>
      <c r="AL1" s="56"/>
      <c r="AM1" s="57"/>
    </row>
    <row r="2" spans="1:39" x14ac:dyDescent="0.3">
      <c r="A2" s="4"/>
      <c r="B2" s="11" t="s">
        <v>37</v>
      </c>
      <c r="C2" s="12" t="s">
        <v>33</v>
      </c>
      <c r="D2" s="12" t="s">
        <v>34</v>
      </c>
      <c r="E2" s="12" t="s">
        <v>32</v>
      </c>
      <c r="F2" s="12" t="s">
        <v>20</v>
      </c>
      <c r="G2" s="12" t="s">
        <v>24</v>
      </c>
      <c r="H2" s="12" t="s">
        <v>28</v>
      </c>
      <c r="I2" s="12" t="s">
        <v>27</v>
      </c>
      <c r="J2" s="12" t="s">
        <v>21</v>
      </c>
      <c r="K2" s="12" t="s">
        <v>22</v>
      </c>
      <c r="L2" s="13" t="s">
        <v>29</v>
      </c>
      <c r="M2" s="11" t="s">
        <v>37</v>
      </c>
      <c r="N2" s="12" t="s">
        <v>33</v>
      </c>
      <c r="O2" s="12" t="s">
        <v>34</v>
      </c>
      <c r="P2" s="12" t="s">
        <v>32</v>
      </c>
      <c r="Q2" s="12" t="s">
        <v>20</v>
      </c>
      <c r="R2" s="12" t="s">
        <v>24</v>
      </c>
      <c r="S2" s="12" t="s">
        <v>28</v>
      </c>
      <c r="T2" s="12" t="s">
        <v>27</v>
      </c>
      <c r="U2" s="12" t="s">
        <v>21</v>
      </c>
      <c r="V2" s="12" t="s">
        <v>22</v>
      </c>
      <c r="W2" s="13" t="s">
        <v>29</v>
      </c>
      <c r="X2" s="11" t="s">
        <v>37</v>
      </c>
      <c r="Y2" s="12" t="s">
        <v>20</v>
      </c>
      <c r="Z2" s="12" t="s">
        <v>38</v>
      </c>
      <c r="AA2" s="12" t="s">
        <v>39</v>
      </c>
      <c r="AB2" s="12" t="s">
        <v>29</v>
      </c>
      <c r="AC2" s="13" t="s">
        <v>40</v>
      </c>
      <c r="AD2" s="11" t="s">
        <v>20</v>
      </c>
      <c r="AE2" s="12" t="s">
        <v>38</v>
      </c>
      <c r="AF2" s="12" t="s">
        <v>39</v>
      </c>
      <c r="AG2" s="12" t="s">
        <v>29</v>
      </c>
      <c r="AH2" s="13" t="s">
        <v>40</v>
      </c>
      <c r="AI2" s="11" t="s">
        <v>20</v>
      </c>
      <c r="AJ2" s="12" t="s">
        <v>38</v>
      </c>
      <c r="AK2" s="12" t="s">
        <v>39</v>
      </c>
      <c r="AL2" s="12" t="s">
        <v>29</v>
      </c>
      <c r="AM2" s="13" t="s">
        <v>40</v>
      </c>
    </row>
    <row r="3" spans="1:39" x14ac:dyDescent="0.3">
      <c r="A3" s="17">
        <v>2014</v>
      </c>
      <c r="B3" s="46">
        <f>1*'[1]auto ICE'!$AT54</f>
        <v>35.639256000000003</v>
      </c>
      <c r="C3" s="47">
        <f>1*'[1]auto EV A'!$AT54</f>
        <v>131.75607299999999</v>
      </c>
      <c r="D3" s="47">
        <f>1*'[1]auto EV B'!$AT54</f>
        <v>125.300522</v>
      </c>
      <c r="E3" s="47">
        <f>1*'[1]auto ETOH'!$AT54</f>
        <v>35.804321000000002</v>
      </c>
      <c r="F3" s="47">
        <f>1*'[1]auto Dsl'!$AT54</f>
        <v>44.495475999999996</v>
      </c>
      <c r="G3" s="47">
        <f>1*'[1]auto CNG'!$AT54</f>
        <v>34.622699943743569</v>
      </c>
      <c r="H3" s="47">
        <f>1*'[1]auto SI HEV Gas'!$AT54</f>
        <v>51.247196000000002</v>
      </c>
      <c r="I3" s="47">
        <f>1*'[1]auto D HEV'!$AT54</f>
        <v>55.685809999999996</v>
      </c>
      <c r="J3" s="47">
        <f>1*'[1]auto SI PHEV A'!$AT54</f>
        <v>51.247196000000002</v>
      </c>
      <c r="K3" s="47">
        <f>1*'[1]auto SI PHEV B'!$AT54</f>
        <v>51.247196000000002</v>
      </c>
      <c r="L3" s="48">
        <f>1*'[1]auto FCV'!$AT54</f>
        <v>51.810645999999998</v>
      </c>
      <c r="M3" s="46">
        <f>1*'[1]LT ICE'!$AT54</f>
        <v>27.731753999999999</v>
      </c>
      <c r="N3" s="47">
        <f>1*'[1]LT EV A'!$AT54</f>
        <v>123.394447</v>
      </c>
      <c r="O3" s="47">
        <f>1*'[1]LT EV B'!$AT54</f>
        <v>111.0550023</v>
      </c>
      <c r="P3" s="47">
        <f>1*'[1]LT ETOH'!$AT54</f>
        <v>28.116378999999998</v>
      </c>
      <c r="Q3" s="47">
        <f>1*'[1]LT Dsl'!$AT54</f>
        <v>34.90625</v>
      </c>
      <c r="R3" s="47">
        <f>1*'[1]LT CNG'!$AT54</f>
        <v>27.420800704816379</v>
      </c>
      <c r="S3" s="47">
        <f>1*'[1]LT SI HEV GAS'!$AT54</f>
        <v>40.422454999999999</v>
      </c>
      <c r="T3" s="47">
        <f>1*'[1]LT D HEV'!$AT54</f>
        <v>46.2</v>
      </c>
      <c r="U3" s="47">
        <f>1*'[1]LT SI PHEV A'!$AT54</f>
        <v>39.20978135</v>
      </c>
      <c r="V3" s="47">
        <f>1*'[1]LT SI PHEV B'!$AT54</f>
        <v>34.965423574999996</v>
      </c>
      <c r="W3" s="48">
        <f>1*'[1]LT FCV'!$AT54</f>
        <v>39.713149999999999</v>
      </c>
      <c r="X3" s="46">
        <f>1*'[1]Class 3-6G'!$AT64</f>
        <v>7.8635234618815177</v>
      </c>
      <c r="Y3" s="47">
        <f>1*'[1]Class 3-6D'!$AT64</f>
        <v>10.662995368382591</v>
      </c>
      <c r="Z3" s="47">
        <f>1*'[1]Class 3-6 NG'!$AV64</f>
        <v>7.6979987952404558</v>
      </c>
      <c r="AA3" s="47">
        <f>1*'[1]Class 3-6 EV'!$AT64</f>
        <v>31.288486612368345</v>
      </c>
      <c r="AB3" s="47">
        <f>1*'[1]Class 3-6 FCV'!$AT64</f>
        <v>20.858991074912229</v>
      </c>
      <c r="AC3" s="48">
        <f>1*'[1]Class 3-6 HEV'!$AT64</f>
        <v>17.730142413675395</v>
      </c>
      <c r="AD3" s="46">
        <f>1*'[1]Class 7&amp;8SU'!$AT64</f>
        <v>6.4127381093582541</v>
      </c>
      <c r="AE3" s="47">
        <f>1*'[1]Class 7&amp;8SU NG'!$AV64</f>
        <v>5.9838429369402339</v>
      </c>
      <c r="AF3" s="47">
        <f>1*'[1]Class 7&amp;8SU EV'!$AT64</f>
        <v>19.238214328074761</v>
      </c>
      <c r="AG3" s="47">
        <f>1*'[1]Class 7&amp;8SU FCV'!$AT64</f>
        <v>12.825476218716508</v>
      </c>
      <c r="AH3" s="48">
        <f>1*'[1]Class 7&amp;8SU HEV'!$AT64</f>
        <v>7.8876678745106528</v>
      </c>
      <c r="AI3" s="46">
        <f>1*'[1]Class 7&amp;8C_Dsl'!$AT64</f>
        <v>6.1481892444600215</v>
      </c>
      <c r="AJ3" s="47">
        <f>1*'[1]Class 7&amp;8C_NG'!$AV64</f>
        <v>5.3854586432462108</v>
      </c>
      <c r="AK3" s="47">
        <f>1*'[1]Class 7&amp;8C_EV'!$AT64</f>
        <v>19.238214328074761</v>
      </c>
      <c r="AL3" s="47">
        <f>1*'[1]Class 7&amp;8C_FCV'!$AT64</f>
        <v>12.825476218716508</v>
      </c>
      <c r="AM3" s="48">
        <f>1*'[1]Class 7&amp;8C_HEV'!$AT64</f>
        <v>7.8876678745106528</v>
      </c>
    </row>
    <row r="4" spans="1:39" x14ac:dyDescent="0.3">
      <c r="A4" s="21">
        <v>2015</v>
      </c>
      <c r="B4" s="49">
        <f>1*'[1]auto ICE'!$AT55</f>
        <v>35.838329000000002</v>
      </c>
      <c r="C4" s="50">
        <f>1*'[1]auto EV A'!$AT55</f>
        <v>130.820572</v>
      </c>
      <c r="D4" s="50">
        <f>1*'[1]auto EV B'!$AT55</f>
        <v>125.640991</v>
      </c>
      <c r="E4" s="50">
        <f>1*'[1]auto ETOH'!$AT55</f>
        <v>35.975662</v>
      </c>
      <c r="F4" s="50">
        <f>1*'[1]auto Dsl'!$AT55</f>
        <v>44.464191</v>
      </c>
      <c r="G4" s="50">
        <f>1*'[1]auto CNG'!$AT55</f>
        <v>34.975041912087789</v>
      </c>
      <c r="H4" s="50">
        <f>1*'[1]auto SI HEV Gas'!$AT55</f>
        <v>51.178127000000003</v>
      </c>
      <c r="I4" s="50">
        <f>1*'[1]auto D HEV'!$AT55</f>
        <v>60.665622999999997</v>
      </c>
      <c r="J4" s="50">
        <f>1*'[1]auto SI PHEV A'!$AT55</f>
        <v>51.178127000000003</v>
      </c>
      <c r="K4" s="50">
        <f>1*'[1]auto SI PHEV B'!$AT55</f>
        <v>51.178127000000003</v>
      </c>
      <c r="L4" s="51">
        <f>1*'[1]auto FCV'!$AT55</f>
        <v>47.200519999999997</v>
      </c>
      <c r="M4" s="49">
        <f>1*'[1]LT ICE'!$AT55</f>
        <v>28.035405999999998</v>
      </c>
      <c r="N4" s="50">
        <f>1*'[1]LT EV A'!$AT55</f>
        <v>125.893356</v>
      </c>
      <c r="O4" s="50">
        <f>1*'[1]LT EV B'!$AT55</f>
        <v>113.3040204</v>
      </c>
      <c r="P4" s="50">
        <f>1*'[1]LT ETOH'!$AT55</f>
        <v>28.427620000000001</v>
      </c>
      <c r="Q4" s="50">
        <f>1*'[1]LT Dsl'!$AT55</f>
        <v>35.218456000000003</v>
      </c>
      <c r="R4" s="50">
        <f>1*'[1]LT CNG'!$AT55</f>
        <v>27.65895991492236</v>
      </c>
      <c r="S4" s="50">
        <f>1*'[1]LT SI HEV GAS'!$AT55</f>
        <v>40.777965999999999</v>
      </c>
      <c r="T4" s="50">
        <f>1*'[1]LT D HEV'!$AT55</f>
        <v>43.596862999999999</v>
      </c>
      <c r="U4" s="50">
        <f>1*'[1]LT SI PHEV A'!$AT55</f>
        <v>46.486881239999995</v>
      </c>
      <c r="V4" s="50">
        <f>1*'[1]LT SI PHEV B'!$AT55</f>
        <v>35.272940589999997</v>
      </c>
      <c r="W4" s="51">
        <f>1*'[1]LT FCV'!$AT55</f>
        <v>44.515472000000003</v>
      </c>
      <c r="X4" s="49">
        <f>1*'[1]Class 3-6G'!$AT65</f>
        <v>7.8843537306730429</v>
      </c>
      <c r="Y4" s="50">
        <f>1*'[1]Class 3-6D'!$AT65</f>
        <v>10.734905633425024</v>
      </c>
      <c r="Z4" s="50">
        <f>1*'[1]Class 3-6 NG'!$AV65</f>
        <v>7.7124527423626947</v>
      </c>
      <c r="AA4" s="50">
        <f>1*'[1]Class 3-6 EV'!$AT65</f>
        <v>32.204716900275073</v>
      </c>
      <c r="AB4" s="50">
        <f>1*'[1]Class 3-6 FCV'!$AT65</f>
        <v>21.469811266850048</v>
      </c>
      <c r="AC4" s="51">
        <f>1*'[1]Class 3-6 HEV'!$AT65</f>
        <v>18.249339576822539</v>
      </c>
      <c r="AD4" s="49">
        <f>1*'[1]Class 7&amp;8SU'!$AT65</f>
        <v>6.534179368901551</v>
      </c>
      <c r="AE4" s="50">
        <f>1*'[1]Class 7&amp;8SU NG'!$AV65</f>
        <v>6.0219553227330662</v>
      </c>
      <c r="AF4" s="50">
        <f>1*'[1]Class 7&amp;8SU EV'!$AT65</f>
        <v>19.602538106704653</v>
      </c>
      <c r="AG4" s="50">
        <f>1*'[1]Class 7&amp;8SU FCV'!$AT65</f>
        <v>13.068358737803102</v>
      </c>
      <c r="AH4" s="51">
        <f>1*'[1]Class 7&amp;8SU HEV'!$AT65</f>
        <v>8.0370406237489078</v>
      </c>
      <c r="AI4" s="49">
        <f>1*'[1]Class 7&amp;8C_Dsl'!$AT65</f>
        <v>6.2705142165146297</v>
      </c>
      <c r="AJ4" s="50">
        <f>1*'[1]Class 7&amp;8C_NG'!$AV65</f>
        <v>5.4197597904597599</v>
      </c>
      <c r="AK4" s="50">
        <f>1*'[1]Class 7&amp;8C_EV'!$AT65</f>
        <v>19.602538106704653</v>
      </c>
      <c r="AL4" s="50">
        <f>1*'[1]Class 7&amp;8C_FCV'!$AT65</f>
        <v>13.068358737803102</v>
      </c>
      <c r="AM4" s="51">
        <f>1*'[1]Class 7&amp;8C_HEV'!$AT65</f>
        <v>8.0370406237489078</v>
      </c>
    </row>
    <row r="5" spans="1:39" x14ac:dyDescent="0.3">
      <c r="A5" s="21">
        <v>2016</v>
      </c>
      <c r="B5" s="49">
        <f>1*'[1]auto ICE'!$AT56</f>
        <v>36.439526000000001</v>
      </c>
      <c r="C5" s="50">
        <f>1*'[1]auto EV A'!$AT56</f>
        <v>132.28723099999999</v>
      </c>
      <c r="D5" s="50">
        <f>1*'[1]auto EV B'!$AT56</f>
        <v>125.79753100000001</v>
      </c>
      <c r="E5" s="50">
        <f>1*'[1]auto ETOH'!$AT56</f>
        <v>36.573321999999997</v>
      </c>
      <c r="F5" s="50">
        <f>1*'[1]auto Dsl'!$AT56</f>
        <v>45.041649</v>
      </c>
      <c r="G5" s="50">
        <f>1*'[1]auto CNG'!$AT56</f>
        <v>35.493553785150318</v>
      </c>
      <c r="H5" s="50">
        <f>1*'[1]auto SI HEV Gas'!$AT56</f>
        <v>51.972518999999998</v>
      </c>
      <c r="I5" s="50">
        <f>1*'[1]auto D HEV'!$AT56</f>
        <v>61.214706</v>
      </c>
      <c r="J5" s="50">
        <f>1*'[1]auto SI PHEV A'!$AT56</f>
        <v>51.972518999999998</v>
      </c>
      <c r="K5" s="50">
        <f>1*'[1]auto SI PHEV B'!$AT56</f>
        <v>51.972518999999998</v>
      </c>
      <c r="L5" s="51">
        <f>1*'[1]auto FCV'!$AT56</f>
        <v>47.319854999999997</v>
      </c>
      <c r="M5" s="49">
        <f>1*'[1]LT ICE'!$AT56</f>
        <v>28.499524999999998</v>
      </c>
      <c r="N5" s="50">
        <f>1*'[1]LT EV A'!$AT56</f>
        <v>129.507767</v>
      </c>
      <c r="O5" s="50">
        <f>1*'[1]LT EV B'!$AT56</f>
        <v>116.55699030000001</v>
      </c>
      <c r="P5" s="50">
        <f>1*'[1]LT ETOH'!$AT56</f>
        <v>28.895392999999999</v>
      </c>
      <c r="Q5" s="50">
        <f>1*'[1]LT Dsl'!$AT56</f>
        <v>35.491982</v>
      </c>
      <c r="R5" s="50">
        <f>1*'[1]LT CNG'!$AT56</f>
        <v>28.037365435587802</v>
      </c>
      <c r="S5" s="50">
        <f>1*'[1]LT SI HEV GAS'!$AT56</f>
        <v>41.338852000000003</v>
      </c>
      <c r="T5" s="50">
        <f>1*'[1]LT D HEV'!$AT56</f>
        <v>43.662025</v>
      </c>
      <c r="U5" s="50">
        <f>1*'[1]LT SI PHEV A'!$AT56</f>
        <v>47.126291279999997</v>
      </c>
      <c r="V5" s="50">
        <f>1*'[1]LT SI PHEV B'!$AT56</f>
        <v>38.449266245200008</v>
      </c>
      <c r="W5" s="51">
        <f>1*'[1]LT FCV'!$AT56</f>
        <v>44.850914000000003</v>
      </c>
      <c r="X5" s="49">
        <f>1*'[1]Class 3-6G'!$AT66</f>
        <v>7.8990943789205899</v>
      </c>
      <c r="Y5" s="50">
        <f>1*'[1]Class 3-6D'!$AT66</f>
        <v>10.810565167719753</v>
      </c>
      <c r="Z5" s="50">
        <f>1*'[1]Class 3-6 NG'!$AV66</f>
        <v>7.721346367632175</v>
      </c>
      <c r="AA5" s="50">
        <f>1*'[1]Class 3-6 EV'!$AT66</f>
        <v>32.204716900275073</v>
      </c>
      <c r="AB5" s="50">
        <f>1*'[1]Class 3-6 FCV'!$AT66</f>
        <v>21.469811266850048</v>
      </c>
      <c r="AC5" s="51">
        <f>1*'[1]Class 3-6 HEV'!$AT66</f>
        <v>18.249339576822539</v>
      </c>
      <c r="AD5" s="49">
        <f>1*'[1]Class 7&amp;8SU'!$AT66</f>
        <v>6.6680734128090897</v>
      </c>
      <c r="AE5" s="50">
        <f>1*'[1]Class 7&amp;8SU NG'!$AV66</f>
        <v>6.0550501734346636</v>
      </c>
      <c r="AF5" s="50">
        <f>1*'[1]Class 7&amp;8SU EV'!$AT66</f>
        <v>20.004220238427269</v>
      </c>
      <c r="AG5" s="50">
        <f>1*'[1]Class 7&amp;8SU FCV'!$AT66</f>
        <v>13.336146825618179</v>
      </c>
      <c r="AH5" s="51">
        <f>1*'[1]Class 7&amp;8SU HEV'!$AT66</f>
        <v>8.20173029775518</v>
      </c>
      <c r="AI5" s="49">
        <f>1*'[1]Class 7&amp;8C_Dsl'!$AT66</f>
        <v>6.4129846671724975</v>
      </c>
      <c r="AJ5" s="50">
        <f>1*'[1]Class 7&amp;8C_NG'!$AV66</f>
        <v>5.4495451560911974</v>
      </c>
      <c r="AK5" s="50">
        <f>1*'[1]Class 7&amp;8C_EV'!$AT66</f>
        <v>20.004220238427269</v>
      </c>
      <c r="AL5" s="50">
        <f>1*'[1]Class 7&amp;8C_FCV'!$AT66</f>
        <v>13.336146825618179</v>
      </c>
      <c r="AM5" s="51">
        <f>1*'[1]Class 7&amp;8C_HEV'!$AT66</f>
        <v>8.20173029775518</v>
      </c>
    </row>
    <row r="6" spans="1:39" x14ac:dyDescent="0.3">
      <c r="A6" s="21">
        <v>2017</v>
      </c>
      <c r="B6" s="49">
        <f>1*'[1]auto ICE'!$AT57</f>
        <v>38.032527999999999</v>
      </c>
      <c r="C6" s="50">
        <f>1*'[1]auto EV A'!$AT57</f>
        <v>132.53280599999999</v>
      </c>
      <c r="D6" s="50">
        <f>1*'[1]auto EV B'!$AT57</f>
        <v>127.040604</v>
      </c>
      <c r="E6" s="50">
        <f>1*'[1]auto ETOH'!$AT57</f>
        <v>38.233123999999997</v>
      </c>
      <c r="F6" s="50">
        <f>1*'[1]auto Dsl'!$AT57</f>
        <v>45.991100000000003</v>
      </c>
      <c r="G6" s="50">
        <f>1*'[1]auto CNG'!$AT57</f>
        <v>37.41945236532284</v>
      </c>
      <c r="H6" s="50">
        <f>1*'[1]auto SI HEV Gas'!$AT57</f>
        <v>54.306435</v>
      </c>
      <c r="I6" s="50">
        <f>1*'[1]auto D HEV'!$AT57</f>
        <v>59.950088999999998</v>
      </c>
      <c r="J6" s="50">
        <f>1*'[1]auto SI PHEV A'!$AT57</f>
        <v>54.306435</v>
      </c>
      <c r="K6" s="50">
        <f>1*'[1]auto SI PHEV B'!$AT57</f>
        <v>54.306435</v>
      </c>
      <c r="L6" s="51">
        <f>1*'[1]auto FCV'!$AT57</f>
        <v>52.850037</v>
      </c>
      <c r="M6" s="49">
        <f>1*'[1]LT ICE'!$AT57</f>
        <v>29.050965999999999</v>
      </c>
      <c r="N6" s="50">
        <f>1*'[1]LT EV A'!$AT57</f>
        <v>131.533905</v>
      </c>
      <c r="O6" s="50">
        <f>1*'[1]LT EV B'!$AT57</f>
        <v>118.3805145</v>
      </c>
      <c r="P6" s="50">
        <f>1*'[1]LT ETOH'!$AT57</f>
        <v>29.446659</v>
      </c>
      <c r="Q6" s="50">
        <f>1*'[1]LT Dsl'!$AT57</f>
        <v>35.802737999999998</v>
      </c>
      <c r="R6" s="50">
        <f>1*'[1]LT CNG'!$AT57</f>
        <v>28.554686691857935</v>
      </c>
      <c r="S6" s="50">
        <f>1*'[1]LT SI HEV GAS'!$AT57</f>
        <v>41.646113999999997</v>
      </c>
      <c r="T6" s="50">
        <f>1*'[1]LT D HEV'!$AT57</f>
        <v>42.776302000000001</v>
      </c>
      <c r="U6" s="50">
        <f>1*'[1]LT SI PHEV A'!$AT57</f>
        <v>47.476569959999992</v>
      </c>
      <c r="V6" s="50">
        <f>1*'[1]LT SI PHEV B'!$AT57</f>
        <v>38.7350506314</v>
      </c>
      <c r="W6" s="51">
        <f>1*'[1]LT FCV'!$AT57</f>
        <v>45.002856999999999</v>
      </c>
      <c r="X6" s="49">
        <f>1*'[1]Class 3-6G'!$AT67</f>
        <v>8.0420982565889219</v>
      </c>
      <c r="Y6" s="50">
        <f>1*'[1]Class 3-6D'!$AT67</f>
        <v>11.068871324522213</v>
      </c>
      <c r="Z6" s="50">
        <f>1*'[1]Class 3-6 NG'!$AV67</f>
        <v>7.8287006894584472</v>
      </c>
      <c r="AA6" s="50">
        <f>1*'[1]Class 3-6 EV'!$AT67</f>
        <v>32.431695503159261</v>
      </c>
      <c r="AB6" s="50">
        <f>1*'[1]Class 3-6 FCV'!$AT67</f>
        <v>21.621130335439506</v>
      </c>
      <c r="AC6" s="51">
        <f>1*'[1]Class 3-6 HEV'!$AT67</f>
        <v>18.37796078512358</v>
      </c>
      <c r="AD6" s="49">
        <f>1*'[1]Class 7&amp;8SU'!$AT67</f>
        <v>6.8794266308953773</v>
      </c>
      <c r="AE6" s="50">
        <f>1*'[1]Class 7&amp;8SU NG'!$AV67</f>
        <v>6.2084149413444125</v>
      </c>
      <c r="AF6" s="50">
        <f>1*'[1]Class 7&amp;8SU EV'!$AT67</f>
        <v>20.638279892686132</v>
      </c>
      <c r="AG6" s="50">
        <f>1*'[1]Class 7&amp;8SU FCV'!$AT67</f>
        <v>13.758853261790755</v>
      </c>
      <c r="AH6" s="51">
        <f>1*'[1]Class 7&amp;8SU HEV'!$AT67</f>
        <v>8.4616947560013145</v>
      </c>
      <c r="AI6" s="49">
        <f>1*'[1]Class 7&amp;8C_Dsl'!$AT67</f>
        <v>6.644134951047711</v>
      </c>
      <c r="AJ6" s="50">
        <f>1*'[1]Class 7&amp;8C_NG'!$AV67</f>
        <v>5.5875734472099712</v>
      </c>
      <c r="AK6" s="50">
        <f>1*'[1]Class 7&amp;8C_EV'!$AT67</f>
        <v>20.638279892686132</v>
      </c>
      <c r="AL6" s="50">
        <f>1*'[1]Class 7&amp;8C_FCV'!$AT67</f>
        <v>13.758853261790755</v>
      </c>
      <c r="AM6" s="51">
        <f>1*'[1]Class 7&amp;8C_HEV'!$AT67</f>
        <v>8.4616947560013145</v>
      </c>
    </row>
    <row r="7" spans="1:39" x14ac:dyDescent="0.3">
      <c r="A7" s="21">
        <v>2018</v>
      </c>
      <c r="B7" s="49">
        <f>1*'[1]auto ICE'!$AT58</f>
        <v>38.828178000000001</v>
      </c>
      <c r="C7" s="50">
        <f>1*'[1]auto EV A'!$AT58</f>
        <v>132.888519</v>
      </c>
      <c r="D7" s="50">
        <f>1*'[1]auto EV B'!$AT58</f>
        <v>130.92996199999999</v>
      </c>
      <c r="E7" s="50">
        <f>1*'[1]auto ETOH'!$AT58</f>
        <v>39.019978000000002</v>
      </c>
      <c r="F7" s="50">
        <f>1*'[1]auto Dsl'!$AT58</f>
        <v>46.394615000000002</v>
      </c>
      <c r="G7" s="50">
        <f>1*'[1]auto CNG'!$AT58</f>
        <v>38.087551327987157</v>
      </c>
      <c r="H7" s="50">
        <f>1*'[1]auto SI HEV Gas'!$AT58</f>
        <v>55.322834</v>
      </c>
      <c r="I7" s="50">
        <f>1*'[1]auto D HEV'!$AT58</f>
        <v>60.434970999999997</v>
      </c>
      <c r="J7" s="50">
        <f>1*'[1]auto SI PHEV A'!$AT58</f>
        <v>55.322834</v>
      </c>
      <c r="K7" s="50">
        <f>1*'[1]auto SI PHEV B'!$AT58</f>
        <v>55.322834</v>
      </c>
      <c r="L7" s="51">
        <f>1*'[1]auto FCV'!$AT58</f>
        <v>53.022033999999998</v>
      </c>
      <c r="M7" s="49">
        <f>1*'[1]LT ICE'!$AT58</f>
        <v>29.455931</v>
      </c>
      <c r="N7" s="50">
        <f>1*'[1]LT EV A'!$AT58</f>
        <v>130.83904999999999</v>
      </c>
      <c r="O7" s="50">
        <f>1*'[1]LT EV B'!$AT58</f>
        <v>120.478157</v>
      </c>
      <c r="P7" s="50">
        <f>1*'[1]LT ETOH'!$AT58</f>
        <v>29.848658</v>
      </c>
      <c r="Q7" s="50">
        <f>1*'[1]LT Dsl'!$AT58</f>
        <v>36.065047999999997</v>
      </c>
      <c r="R7" s="50">
        <f>1*'[1]LT CNG'!$AT58</f>
        <v>28.922597967325384</v>
      </c>
      <c r="S7" s="50">
        <f>1*'[1]LT SI HEV GAS'!$AT58</f>
        <v>41.858986000000002</v>
      </c>
      <c r="T7" s="50">
        <f>1*'[1]LT D HEV'!$AT58</f>
        <v>42.935783000000001</v>
      </c>
      <c r="U7" s="50">
        <f>1*'[1]LT SI PHEV A'!$AT58</f>
        <v>47.71924404</v>
      </c>
      <c r="V7" s="50">
        <f>1*'[1]LT SI PHEV B'!$AT58</f>
        <v>38.933042878600006</v>
      </c>
      <c r="W7" s="51">
        <f>1*'[1]LT FCV'!$AT58</f>
        <v>45.213473999999998</v>
      </c>
      <c r="X7" s="49">
        <f>1*'[1]Class 3-6G'!$AT68</f>
        <v>8.1227298795093787</v>
      </c>
      <c r="Y7" s="50">
        <f>1*'[1]Class 3-6D'!$AT68</f>
        <v>11.209456865456595</v>
      </c>
      <c r="Z7" s="50">
        <f>1*'[1]Class 3-6 NG'!$AV68</f>
        <v>7.9191887137792456</v>
      </c>
      <c r="AA7" s="50">
        <f>1*'[1]Class 3-6 EV'!$AT68</f>
        <v>33.20661397356664</v>
      </c>
      <c r="AB7" s="50">
        <f>1*'[1]Class 3-6 FCV'!$AT68</f>
        <v>22.137742649044426</v>
      </c>
      <c r="AC7" s="51">
        <f>1*'[1]Class 3-6 HEV'!$AT68</f>
        <v>18.81708125168776</v>
      </c>
      <c r="AD7" s="49">
        <f>1*'[1]Class 7&amp;8SU'!$AT68</f>
        <v>7.0388276146744158</v>
      </c>
      <c r="AE7" s="50">
        <f>1*'[1]Class 7&amp;8SU NG'!$AV68</f>
        <v>6.2923182211535451</v>
      </c>
      <c r="AF7" s="50">
        <f>1*'[1]Class 7&amp;8SU EV'!$AT68</f>
        <v>21.116482844023245</v>
      </c>
      <c r="AG7" s="50">
        <f>1*'[1]Class 7&amp;8SU FCV'!$AT68</f>
        <v>14.077655229348832</v>
      </c>
      <c r="AH7" s="51">
        <f>1*'[1]Class 7&amp;8SU HEV'!$AT68</f>
        <v>8.6577579660495321</v>
      </c>
      <c r="AI7" s="49">
        <f>1*'[1]Class 7&amp;8C_Dsl'!$AT68</f>
        <v>6.8202952899639309</v>
      </c>
      <c r="AJ7" s="50">
        <f>1*'[1]Class 7&amp;8C_NG'!$AV68</f>
        <v>5.6630863990381908</v>
      </c>
      <c r="AK7" s="50">
        <f>1*'[1]Class 7&amp;8C_EV'!$AT68</f>
        <v>21.116482844023245</v>
      </c>
      <c r="AL7" s="50">
        <f>1*'[1]Class 7&amp;8C_FCV'!$AT68</f>
        <v>14.077655229348832</v>
      </c>
      <c r="AM7" s="51">
        <f>1*'[1]Class 7&amp;8C_HEV'!$AT68</f>
        <v>8.6577579660495321</v>
      </c>
    </row>
    <row r="8" spans="1:39" x14ac:dyDescent="0.3">
      <c r="A8" s="21">
        <v>2019</v>
      </c>
      <c r="B8" s="49">
        <f>1*'[1]auto ICE'!$AT59</f>
        <v>40.835838000000003</v>
      </c>
      <c r="C8" s="50">
        <f>1*'[1]auto EV A'!$AT59</f>
        <v>133.87413000000001</v>
      </c>
      <c r="D8" s="50">
        <f>1*'[1]auto EV B'!$AT59</f>
        <v>133.16764800000001</v>
      </c>
      <c r="E8" s="50">
        <f>1*'[1]auto ETOH'!$AT59</f>
        <v>41.153435000000002</v>
      </c>
      <c r="F8" s="50">
        <f>1*'[1]auto Dsl'!$AT59</f>
        <v>47.321418999999999</v>
      </c>
      <c r="G8" s="50">
        <f>1*'[1]auto CNG'!$AT59</f>
        <v>41.074063625358498</v>
      </c>
      <c r="H8" s="50">
        <f>1*'[1]auto SI HEV Gas'!$AT59</f>
        <v>57.131450999999998</v>
      </c>
      <c r="I8" s="50">
        <f>1*'[1]auto D HEV'!$AT59</f>
        <v>61.108879000000002</v>
      </c>
      <c r="J8" s="50">
        <f>1*'[1]auto SI PHEV A'!$AT59</f>
        <v>57.131450999999998</v>
      </c>
      <c r="K8" s="50">
        <f>1*'[1]auto SI PHEV B'!$AT59</f>
        <v>57.131450999999998</v>
      </c>
      <c r="L8" s="51">
        <f>1*'[1]auto FCV'!$AT59</f>
        <v>53.240265000000001</v>
      </c>
      <c r="M8" s="49">
        <f>1*'[1]LT ICE'!$AT59</f>
        <v>32.152988000000001</v>
      </c>
      <c r="N8" s="50">
        <f>1*'[1]LT EV A'!$AT59</f>
        <v>140.51834099999999</v>
      </c>
      <c r="O8" s="50">
        <f>1*'[1]LT EV B'!$AT59</f>
        <v>124.60488100000001</v>
      </c>
      <c r="P8" s="50">
        <f>1*'[1]LT ETOH'!$AT59</f>
        <v>32.578299999999999</v>
      </c>
      <c r="Q8" s="50">
        <f>1*'[1]LT Dsl'!$AT59</f>
        <v>37.424393000000002</v>
      </c>
      <c r="R8" s="50">
        <f>1*'[1]LT CNG'!$AT59</f>
        <v>31.322826046722781</v>
      </c>
      <c r="S8" s="50">
        <f>1*'[1]LT SI HEV GAS'!$AT59</f>
        <v>44.125236999999998</v>
      </c>
      <c r="T8" s="50">
        <f>1*'[1]LT D HEV'!$AT59</f>
        <v>43.238467999999997</v>
      </c>
      <c r="U8" s="50">
        <f>1*'[1]LT SI PHEV A'!$AT59</f>
        <v>50.302770179999996</v>
      </c>
      <c r="V8" s="50">
        <f>1*'[1]LT SI PHEV B'!$AT59</f>
        <v>41.040882933699997</v>
      </c>
      <c r="W8" s="51">
        <f>1*'[1]LT FCV'!$AT59</f>
        <v>46.760406000000003</v>
      </c>
      <c r="X8" s="49">
        <f>1*'[1]Class 3-6G'!$AT69</f>
        <v>8.1048924801647786</v>
      </c>
      <c r="Y8" s="50">
        <f>1*'[1]Class 3-6D'!$AT69</f>
        <v>11.173678697271926</v>
      </c>
      <c r="Z8" s="50">
        <f>1*'[1]Class 3-6 NG'!$AV69</f>
        <v>7.9177846595246777</v>
      </c>
      <c r="AA8" s="50">
        <f>1*'[1]Class 3-6 EV'!$AT69</f>
        <v>33.628370596369784</v>
      </c>
      <c r="AB8" s="50">
        <f>1*'[1]Class 3-6 FCV'!$AT69</f>
        <v>22.418913730913189</v>
      </c>
      <c r="AC8" s="51">
        <f>1*'[1]Class 3-6 HEV'!$AT69</f>
        <v>19.056076671276209</v>
      </c>
      <c r="AD8" s="49">
        <f>1*'[1]Class 7&amp;8SU'!$AT69</f>
        <v>7.0892798740662526</v>
      </c>
      <c r="AE8" s="50">
        <f>1*'[1]Class 7&amp;8SU NG'!$AV69</f>
        <v>6.3132763873869191</v>
      </c>
      <c r="AF8" s="50">
        <f>1*'[1]Class 7&amp;8SU EV'!$AT69</f>
        <v>21.267839622198757</v>
      </c>
      <c r="AG8" s="50">
        <f>1*'[1]Class 7&amp;8SU FCV'!$AT69</f>
        <v>14.178559748132505</v>
      </c>
      <c r="AH8" s="51">
        <f>1*'[1]Class 7&amp;8SU HEV'!$AT69</f>
        <v>8.7198142451014906</v>
      </c>
      <c r="AI8" s="49">
        <f>1*'[1]Class 7&amp;8C_Dsl'!$AT69</f>
        <v>6.8817206985417494</v>
      </c>
      <c r="AJ8" s="50">
        <f>1*'[1]Class 7&amp;8C_NG'!$AV69</f>
        <v>5.6819487486482272</v>
      </c>
      <c r="AK8" s="50">
        <f>1*'[1]Class 7&amp;8C_EV'!$AT69</f>
        <v>21.267839622198757</v>
      </c>
      <c r="AL8" s="50">
        <f>1*'[1]Class 7&amp;8C_FCV'!$AT69</f>
        <v>14.178559748132505</v>
      </c>
      <c r="AM8" s="51">
        <f>1*'[1]Class 7&amp;8C_HEV'!$AT69</f>
        <v>8.7198142451014906</v>
      </c>
    </row>
    <row r="9" spans="1:39" x14ac:dyDescent="0.3">
      <c r="A9" s="21">
        <v>2020</v>
      </c>
      <c r="B9" s="49">
        <f>1*'[1]auto ICE'!$AT60</f>
        <v>42.827122000000003</v>
      </c>
      <c r="C9" s="50">
        <f>1*'[1]auto EV A'!$AT60</f>
        <v>134.88223300000001</v>
      </c>
      <c r="D9" s="50">
        <f>1*'[1]auto EV B'!$AT60</f>
        <v>134.601517</v>
      </c>
      <c r="E9" s="50">
        <f>1*'[1]auto ETOH'!$AT60</f>
        <v>43.211829999999999</v>
      </c>
      <c r="F9" s="50">
        <f>1*'[1]auto Dsl'!$AT60</f>
        <v>48.529578999999998</v>
      </c>
      <c r="G9" s="50">
        <f>1*'[1]auto CNG'!$AT60</f>
        <v>43.231690098905212</v>
      </c>
      <c r="H9" s="50">
        <f>1*'[1]auto SI HEV Gas'!$AT60</f>
        <v>59.917610000000003</v>
      </c>
      <c r="I9" s="50">
        <f>1*'[1]auto D HEV'!$AT60</f>
        <v>62.339644999999997</v>
      </c>
      <c r="J9" s="50">
        <f>1*'[1]auto SI PHEV A'!$AT60</f>
        <v>59.917610000000003</v>
      </c>
      <c r="K9" s="50">
        <f>1*'[1]auto SI PHEV B'!$AT60</f>
        <v>59.917610000000003</v>
      </c>
      <c r="L9" s="51">
        <f>1*'[1]auto FCV'!$AT60</f>
        <v>53.532314</v>
      </c>
      <c r="M9" s="49">
        <f>1*'[1]LT ICE'!$AT60</f>
        <v>32.632809000000002</v>
      </c>
      <c r="N9" s="50">
        <f>1*'[1]LT EV A'!$AT60</f>
        <v>142.98936499999999</v>
      </c>
      <c r="O9" s="50">
        <f>1*'[1]LT EV B'!$AT60</f>
        <v>125.57299</v>
      </c>
      <c r="P9" s="50">
        <f>1*'[1]LT ETOH'!$AT60</f>
        <v>33.048073000000002</v>
      </c>
      <c r="Q9" s="50">
        <f>1*'[1]LT Dsl'!$AT60</f>
        <v>37.809269</v>
      </c>
      <c r="R9" s="50">
        <f>1*'[1]LT CNG'!$AT60</f>
        <v>31.863063382358927</v>
      </c>
      <c r="S9" s="50">
        <f>1*'[1]LT SI HEV GAS'!$AT60</f>
        <v>44.401336999999998</v>
      </c>
      <c r="T9" s="50">
        <f>1*'[1]LT D HEV'!$AT60</f>
        <v>49.648628000000002</v>
      </c>
      <c r="U9" s="50">
        <f>1*'[1]LT SI PHEV A'!$AT60</f>
        <v>50.617524179999997</v>
      </c>
      <c r="V9" s="50">
        <f>1*'[1]LT SI PHEV B'!$AT60</f>
        <v>41.297683543700003</v>
      </c>
      <c r="W9" s="51">
        <f>1*'[1]LT FCV'!$AT60</f>
        <v>47.121898999999999</v>
      </c>
      <c r="X9" s="49">
        <f>1*'[1]Class 3-6G'!$AT70</f>
        <v>8.1038362202799892</v>
      </c>
      <c r="Y9" s="50">
        <f>1*'[1]Class 3-6D'!$AT70</f>
        <v>11.156843898778261</v>
      </c>
      <c r="Z9" s="50">
        <f>1*'[1]Class 3-6 NG'!$AV70</f>
        <v>7.9261532630695442</v>
      </c>
      <c r="AA9" s="50">
        <f>1*'[1]Class 3-6 EV'!$AT70</f>
        <v>33.470531696334781</v>
      </c>
      <c r="AB9" s="50">
        <f>1*'[1]Class 3-6 FCV'!$AT70</f>
        <v>22.313687797556522</v>
      </c>
      <c r="AC9" s="51">
        <f>1*'[1]Class 3-6 HEV'!$AT70</f>
        <v>18.966634627923042</v>
      </c>
      <c r="AD9" s="49">
        <f>1*'[1]Class 7&amp;8SU'!$AT70</f>
        <v>7.1380298900222137</v>
      </c>
      <c r="AE9" s="50">
        <f>1*'[1]Class 7&amp;8SU NG'!$AV70</f>
        <v>6.3439184749466309</v>
      </c>
      <c r="AF9" s="50">
        <f>1*'[1]Class 7&amp;8SU EV'!$AT70</f>
        <v>21.414089670066641</v>
      </c>
      <c r="AG9" s="50">
        <f>1*'[1]Class 7&amp;8SU FCV'!$AT70</f>
        <v>14.276059780044427</v>
      </c>
      <c r="AH9" s="51">
        <f>1*'[1]Class 7&amp;8SU HEV'!$AT70</f>
        <v>8.7797767647273233</v>
      </c>
      <c r="AI9" s="49">
        <f>1*'[1]Class 7&amp;8C_Dsl'!$AT70</f>
        <v>6.9420105278756079</v>
      </c>
      <c r="AJ9" s="50">
        <f>1*'[1]Class 7&amp;8C_NG'!$AV70</f>
        <v>5.709526627451968</v>
      </c>
      <c r="AK9" s="50">
        <f>1*'[1]Class 7&amp;8C_EV'!$AT70</f>
        <v>21.414089670066641</v>
      </c>
      <c r="AL9" s="50">
        <f>1*'[1]Class 7&amp;8C_FCV'!$AT70</f>
        <v>14.276059780044427</v>
      </c>
      <c r="AM9" s="51">
        <f>1*'[1]Class 7&amp;8C_HEV'!$AT70</f>
        <v>8.7797767647273233</v>
      </c>
    </row>
    <row r="10" spans="1:39" x14ac:dyDescent="0.3">
      <c r="A10" s="21">
        <v>2021</v>
      </c>
      <c r="B10" s="49">
        <f>1*'[1]auto ICE'!$AT61</f>
        <v>44.809441</v>
      </c>
      <c r="C10" s="50">
        <f>1*'[1]auto EV A'!$AT61</f>
        <v>135.777985</v>
      </c>
      <c r="D10" s="50">
        <f>1*'[1]auto EV B'!$AT61</f>
        <v>136.08526599999999</v>
      </c>
      <c r="E10" s="50">
        <f>1*'[1]auto ETOH'!$AT61</f>
        <v>45.239139999999999</v>
      </c>
      <c r="F10" s="50">
        <f>1*'[1]auto Dsl'!$AT61</f>
        <v>49.957568999999999</v>
      </c>
      <c r="G10" s="50">
        <f>1*'[1]auto CNG'!$AT61</f>
        <v>45.289114939287018</v>
      </c>
      <c r="H10" s="50">
        <f>1*'[1]auto SI HEV Gas'!$AT61</f>
        <v>62.201920000000001</v>
      </c>
      <c r="I10" s="50">
        <f>1*'[1]auto D HEV'!$AT61</f>
        <v>65.974838000000005</v>
      </c>
      <c r="J10" s="50">
        <f>1*'[1]auto SI PHEV A'!$AT61</f>
        <v>62.201920000000001</v>
      </c>
      <c r="K10" s="50">
        <f>1*'[1]auto SI PHEV B'!$AT61</f>
        <v>62.201920000000001</v>
      </c>
      <c r="L10" s="51">
        <f>1*'[1]auto FCV'!$AT61</f>
        <v>53.882331999999998</v>
      </c>
      <c r="M10" s="49">
        <f>1*'[1]LT ICE'!$AT61</f>
        <v>33.459533999999998</v>
      </c>
      <c r="N10" s="50">
        <f>1*'[1]LT EV A'!$AT61</f>
        <v>144.93919399999999</v>
      </c>
      <c r="O10" s="50">
        <f>1*'[1]LT EV B'!$AT61</f>
        <v>126.906593</v>
      </c>
      <c r="P10" s="50">
        <f>1*'[1]LT ETOH'!$AT61</f>
        <v>33.869976000000001</v>
      </c>
      <c r="Q10" s="50">
        <f>1*'[1]LT Dsl'!$AT61</f>
        <v>38.394584999999999</v>
      </c>
      <c r="R10" s="50">
        <f>1*'[1]LT CNG'!$AT61</f>
        <v>32.664455185472541</v>
      </c>
      <c r="S10" s="50">
        <f>1*'[1]LT SI HEV GAS'!$AT61</f>
        <v>45.160015000000001</v>
      </c>
      <c r="T10" s="50">
        <f>1*'[1]LT D HEV'!$AT61</f>
        <v>51.243053000000003</v>
      </c>
      <c r="U10" s="50">
        <f>1*'[1]LT SI PHEV A'!$AT61</f>
        <v>51.934017249999997</v>
      </c>
      <c r="V10" s="50">
        <f>1*'[1]LT SI PHEV B'!$AT61</f>
        <v>41.998813950000006</v>
      </c>
      <c r="W10" s="51">
        <f>1*'[1]LT FCV'!$AT61</f>
        <v>47.620182</v>
      </c>
      <c r="X10" s="49">
        <f>1*'[1]Class 3-6G'!$AT71</f>
        <v>8.12224050713567</v>
      </c>
      <c r="Y10" s="50">
        <f>1*'[1]Class 3-6D'!$AT71</f>
        <v>11.159942442755801</v>
      </c>
      <c r="Z10" s="50">
        <f>1*'[1]Class 3-6 NG'!$AV71</f>
        <v>7.9547502034847328</v>
      </c>
      <c r="AA10" s="50">
        <f>1*'[1]Class 3-6 EV'!$AT71</f>
        <v>33.470531696334781</v>
      </c>
      <c r="AB10" s="50">
        <f>1*'[1]Class 3-6 FCV'!$AT71</f>
        <v>22.313687797556522</v>
      </c>
      <c r="AC10" s="51">
        <f>1*'[1]Class 3-6 HEV'!$AT71</f>
        <v>18.966634627923042</v>
      </c>
      <c r="AD10" s="49">
        <f>1*'[1]Class 7&amp;8SU'!$AT71</f>
        <v>7.1873095550487776</v>
      </c>
      <c r="AE10" s="50">
        <f>1*'[1]Class 7&amp;8SU NG'!$AV71</f>
        <v>6.3389028633646758</v>
      </c>
      <c r="AF10" s="50">
        <f>1*'[1]Class 7&amp;8SU EV'!$AT71</f>
        <v>21.561928665146333</v>
      </c>
      <c r="AG10" s="50">
        <f>1*'[1]Class 7&amp;8SU FCV'!$AT71</f>
        <v>14.374619110097555</v>
      </c>
      <c r="AH10" s="51">
        <f>1*'[1]Class 7&amp;8SU HEV'!$AT71</f>
        <v>8.8403907527099967</v>
      </c>
      <c r="AI10" s="49">
        <f>1*'[1]Class 7&amp;8C_Dsl'!$AT71</f>
        <v>7.006201702703633</v>
      </c>
      <c r="AJ10" s="50">
        <f>1*'[1]Class 7&amp;8C_NG'!$AV71</f>
        <v>5.7050125770282083</v>
      </c>
      <c r="AK10" s="50">
        <f>1*'[1]Class 7&amp;8C_EV'!$AT71</f>
        <v>21.561928665146333</v>
      </c>
      <c r="AL10" s="50">
        <f>1*'[1]Class 7&amp;8C_FCV'!$AT71</f>
        <v>14.374619110097555</v>
      </c>
      <c r="AM10" s="51">
        <f>1*'[1]Class 7&amp;8C_HEV'!$AT71</f>
        <v>8.8403907527099967</v>
      </c>
    </row>
    <row r="11" spans="1:39" x14ac:dyDescent="0.3">
      <c r="A11" s="21">
        <v>2022</v>
      </c>
      <c r="B11" s="49">
        <f>1*'[1]auto ICE'!$AT62</f>
        <v>47.018245999999998</v>
      </c>
      <c r="C11" s="50">
        <f>1*'[1]auto EV A'!$AT62</f>
        <v>136.902298</v>
      </c>
      <c r="D11" s="50">
        <f>1*'[1]auto EV B'!$AT62</f>
        <v>137.90408300000001</v>
      </c>
      <c r="E11" s="50">
        <f>1*'[1]auto ETOH'!$AT62</f>
        <v>47.495693000000003</v>
      </c>
      <c r="F11" s="50">
        <f>1*'[1]auto Dsl'!$AT62</f>
        <v>51.463183999999998</v>
      </c>
      <c r="G11" s="50">
        <f>1*'[1]auto CNG'!$AT62</f>
        <v>47.590920778397916</v>
      </c>
      <c r="H11" s="50">
        <f>1*'[1]auto SI HEV Gas'!$AT62</f>
        <v>64.765090999999998</v>
      </c>
      <c r="I11" s="50">
        <f>1*'[1]auto D HEV'!$AT62</f>
        <v>69.043846000000002</v>
      </c>
      <c r="J11" s="50">
        <f>1*'[1]auto SI PHEV A'!$AT62</f>
        <v>64.765090999999998</v>
      </c>
      <c r="K11" s="50">
        <f>1*'[1]auto SI PHEV B'!$AT62</f>
        <v>64.765090999999998</v>
      </c>
      <c r="L11" s="51">
        <f>1*'[1]auto FCV'!$AT62</f>
        <v>54.414616000000002</v>
      </c>
      <c r="M11" s="49">
        <f>1*'[1]LT ICE'!$AT62</f>
        <v>34.777133999999997</v>
      </c>
      <c r="N11" s="50">
        <f>1*'[1]LT EV A'!$AT62</f>
        <v>147.492447</v>
      </c>
      <c r="O11" s="50">
        <f>1*'[1]LT EV B'!$AT62</f>
        <v>129.80218500000001</v>
      </c>
      <c r="P11" s="50">
        <f>1*'[1]LT ETOH'!$AT62</f>
        <v>35.181122000000002</v>
      </c>
      <c r="Q11" s="50">
        <f>1*'[1]LT Dsl'!$AT62</f>
        <v>39.530456999999998</v>
      </c>
      <c r="R11" s="50">
        <f>1*'[1]LT CNG'!$AT62</f>
        <v>33.953758720479705</v>
      </c>
      <c r="S11" s="50">
        <f>1*'[1]LT SI HEV GAS'!$AT62</f>
        <v>47.124676000000001</v>
      </c>
      <c r="T11" s="50">
        <f>1*'[1]LT D HEV'!$AT62</f>
        <v>52.440342000000001</v>
      </c>
      <c r="U11" s="50">
        <f>1*'[1]LT SI PHEV A'!$AT62</f>
        <v>54.193377399999996</v>
      </c>
      <c r="V11" s="50">
        <f>1*'[1]LT SI PHEV B'!$AT62</f>
        <v>43.825948680000003</v>
      </c>
      <c r="W11" s="51">
        <f>1*'[1]LT FCV'!$AT62</f>
        <v>48.704791999999998</v>
      </c>
      <c r="X11" s="49">
        <f>1*'[1]Class 3-6G'!$AT72</f>
        <v>8.109746179649969</v>
      </c>
      <c r="Y11" s="50">
        <f>1*'[1]Class 3-6D'!$AT72</f>
        <v>11.153233531469438</v>
      </c>
      <c r="Z11" s="50">
        <f>1*'[1]Class 3-6 NG'!$AV72</f>
        <v>7.9672400093421567</v>
      </c>
      <c r="AA11" s="50">
        <f>1*'[1]Class 3-6 EV'!$AT72</f>
        <v>33.479827328267405</v>
      </c>
      <c r="AB11" s="50">
        <f>1*'[1]Class 3-6 FCV'!$AT72</f>
        <v>22.319884885511602</v>
      </c>
      <c r="AC11" s="51">
        <f>1*'[1]Class 3-6 HEV'!$AT72</f>
        <v>18.971902152684862</v>
      </c>
      <c r="AD11" s="49">
        <f>1*'[1]Class 7&amp;8SU'!$AT72</f>
        <v>7.21385681138515</v>
      </c>
      <c r="AE11" s="50">
        <f>1*'[1]Class 7&amp;8SU NG'!$AV72</f>
        <v>6.3033584321540479</v>
      </c>
      <c r="AF11" s="50">
        <f>1*'[1]Class 7&amp;8SU EV'!$AT72</f>
        <v>21.641570434155451</v>
      </c>
      <c r="AG11" s="50">
        <f>1*'[1]Class 7&amp;8SU FCV'!$AT72</f>
        <v>14.4277136227703</v>
      </c>
      <c r="AH11" s="51">
        <f>1*'[1]Class 7&amp;8SU HEV'!$AT72</f>
        <v>8.8730438780037346</v>
      </c>
      <c r="AI11" s="49">
        <f>1*'[1]Class 7&amp;8C_Dsl'!$AT72</f>
        <v>7.0478394343202062</v>
      </c>
      <c r="AJ11" s="50">
        <f>1*'[1]Class 7&amp;8C_NG'!$AV72</f>
        <v>5.6730225889386432</v>
      </c>
      <c r="AK11" s="50">
        <f>1*'[1]Class 7&amp;8C_EV'!$AT72</f>
        <v>21.641570434155451</v>
      </c>
      <c r="AL11" s="50">
        <f>1*'[1]Class 7&amp;8C_FCV'!$AT72</f>
        <v>14.4277136227703</v>
      </c>
      <c r="AM11" s="51">
        <f>1*'[1]Class 7&amp;8C_HEV'!$AT72</f>
        <v>8.8730438780037346</v>
      </c>
    </row>
    <row r="12" spans="1:39" x14ac:dyDescent="0.3">
      <c r="A12" s="21">
        <v>2023</v>
      </c>
      <c r="B12" s="49">
        <f>1*'[1]auto ICE'!$AT63</f>
        <v>49.305728999999999</v>
      </c>
      <c r="C12" s="50">
        <f>1*'[1]auto EV A'!$AT63</f>
        <v>137.177887</v>
      </c>
      <c r="D12" s="50">
        <f>1*'[1]auto EV B'!$AT63</f>
        <v>139.05831900000001</v>
      </c>
      <c r="E12" s="50">
        <f>1*'[1]auto ETOH'!$AT63</f>
        <v>49.832324999999997</v>
      </c>
      <c r="F12" s="50">
        <f>1*'[1]auto Dsl'!$AT63</f>
        <v>53.191218999999997</v>
      </c>
      <c r="G12" s="50">
        <f>1*'[1]auto CNG'!$AT63</f>
        <v>50.048500940082199</v>
      </c>
      <c r="H12" s="50">
        <f>1*'[1]auto SI HEV Gas'!$AT63</f>
        <v>66.813766000000001</v>
      </c>
      <c r="I12" s="50">
        <f>1*'[1]auto D HEV'!$AT63</f>
        <v>70.571960000000004</v>
      </c>
      <c r="J12" s="50">
        <f>1*'[1]auto SI PHEV A'!$AT63</f>
        <v>66.813766000000001</v>
      </c>
      <c r="K12" s="50">
        <f>1*'[1]auto SI PHEV B'!$AT63</f>
        <v>66.813766000000001</v>
      </c>
      <c r="L12" s="51">
        <f>1*'[1]auto FCV'!$AT63</f>
        <v>54.558219999999999</v>
      </c>
      <c r="M12" s="49">
        <f>1*'[1]LT ICE'!$AT63</f>
        <v>36.374775</v>
      </c>
      <c r="N12" s="50">
        <f>1*'[1]LT EV A'!$AT63</f>
        <v>150.723434</v>
      </c>
      <c r="O12" s="50">
        <f>1*'[1]LT EV B'!$AT63</f>
        <v>131.90742499999999</v>
      </c>
      <c r="P12" s="50">
        <f>1*'[1]LT ETOH'!$AT63</f>
        <v>36.786113999999998</v>
      </c>
      <c r="Q12" s="50">
        <f>1*'[1]LT Dsl'!$AT63</f>
        <v>40.461154999999998</v>
      </c>
      <c r="R12" s="50">
        <f>1*'[1]LT CNG'!$AT63</f>
        <v>35.590922881442388</v>
      </c>
      <c r="S12" s="50">
        <f>1*'[1]LT SI HEV GAS'!$AT63</f>
        <v>48.690845000000003</v>
      </c>
      <c r="T12" s="50">
        <f>1*'[1]LT D HEV'!$AT63</f>
        <v>53.088917000000002</v>
      </c>
      <c r="U12" s="50">
        <f>1*'[1]LT SI PHEV A'!$AT63</f>
        <v>55.994471750000002</v>
      </c>
      <c r="V12" s="50">
        <f>1*'[1]LT SI PHEV B'!$AT63</f>
        <v>45.282485850000008</v>
      </c>
      <c r="W12" s="51">
        <f>1*'[1]LT FCV'!$AT63</f>
        <v>49.491295000000001</v>
      </c>
      <c r="X12" s="49">
        <f>1*'[1]Class 3-6G'!$AT73</f>
        <v>8.108292598264434</v>
      </c>
      <c r="Y12" s="50">
        <f>1*'[1]Class 3-6D'!$AT73</f>
        <v>11.164682247694088</v>
      </c>
      <c r="Z12" s="50">
        <f>1*'[1]Class 3-6 NG'!$AV73</f>
        <v>7.9844722681014515</v>
      </c>
      <c r="AA12" s="50">
        <f>1*'[1]Class 3-6 EV'!$AT73</f>
        <v>33.459700594408311</v>
      </c>
      <c r="AB12" s="50">
        <f>1*'[1]Class 3-6 FCV'!$AT73</f>
        <v>22.306467062938875</v>
      </c>
      <c r="AC12" s="51">
        <f>1*'[1]Class 3-6 HEV'!$AT73</f>
        <v>18.960497003498045</v>
      </c>
      <c r="AD12" s="49">
        <f>1*'[1]Class 7&amp;8SU'!$AT73</f>
        <v>7.2414021685846475</v>
      </c>
      <c r="AE12" s="50">
        <f>1*'[1]Class 7&amp;8SU NG'!$AV73</f>
        <v>6.3185834222843438</v>
      </c>
      <c r="AF12" s="50">
        <f>1*'[1]Class 7&amp;8SU EV'!$AT73</f>
        <v>21.724206505753941</v>
      </c>
      <c r="AG12" s="50">
        <f>1*'[1]Class 7&amp;8SU FCV'!$AT73</f>
        <v>14.482804337169295</v>
      </c>
      <c r="AH12" s="51">
        <f>1*'[1]Class 7&amp;8SU HEV'!$AT73</f>
        <v>8.9069246673591156</v>
      </c>
      <c r="AI12" s="49">
        <f>1*'[1]Class 7&amp;8C_Dsl'!$AT73</f>
        <v>7.0904426221338861</v>
      </c>
      <c r="AJ12" s="50">
        <f>1*'[1]Class 7&amp;8C_NG'!$AV73</f>
        <v>5.6867250800559095</v>
      </c>
      <c r="AK12" s="50">
        <f>1*'[1]Class 7&amp;8C_EV'!$AT73</f>
        <v>21.724206505753941</v>
      </c>
      <c r="AL12" s="50">
        <f>1*'[1]Class 7&amp;8C_FCV'!$AT73</f>
        <v>14.482804337169295</v>
      </c>
      <c r="AM12" s="51">
        <f>1*'[1]Class 7&amp;8C_HEV'!$AT73</f>
        <v>8.9069246673591156</v>
      </c>
    </row>
    <row r="13" spans="1:39" x14ac:dyDescent="0.3">
      <c r="A13" s="21">
        <v>2024</v>
      </c>
      <c r="B13" s="49">
        <f>1*'[1]auto ICE'!$AT64</f>
        <v>50.441357000000004</v>
      </c>
      <c r="C13" s="50">
        <f>1*'[1]auto EV A'!$AT64</f>
        <v>137.09497099999999</v>
      </c>
      <c r="D13" s="50">
        <f>1*'[1]auto EV B'!$AT64</f>
        <v>139.33403000000001</v>
      </c>
      <c r="E13" s="50">
        <f>1*'[1]auto ETOH'!$AT64</f>
        <v>50.984473999999999</v>
      </c>
      <c r="F13" s="50">
        <f>1*'[1]auto Dsl'!$AT64</f>
        <v>54.021393000000003</v>
      </c>
      <c r="G13" s="50">
        <f>1*'[1]auto CNG'!$AT64</f>
        <v>51.114157137421174</v>
      </c>
      <c r="H13" s="50">
        <f>1*'[1]auto SI HEV Gas'!$AT64</f>
        <v>68.128906000000001</v>
      </c>
      <c r="I13" s="50">
        <f>1*'[1]auto D HEV'!$AT64</f>
        <v>71.630104000000003</v>
      </c>
      <c r="J13" s="50">
        <f>1*'[1]auto SI PHEV A'!$AT64</f>
        <v>68.128906000000001</v>
      </c>
      <c r="K13" s="50">
        <f>1*'[1]auto SI PHEV B'!$AT64</f>
        <v>68.128906000000001</v>
      </c>
      <c r="L13" s="51">
        <f>1*'[1]auto FCV'!$AT64</f>
        <v>54.586047999999998</v>
      </c>
      <c r="M13" s="49">
        <f>1*'[1]LT ICE'!$AT64</f>
        <v>38.130222000000003</v>
      </c>
      <c r="N13" s="50">
        <f>1*'[1]LT EV A'!$AT64</f>
        <v>153.05625900000001</v>
      </c>
      <c r="O13" s="50">
        <f>1*'[1]LT EV B'!$AT64</f>
        <v>134.15216100000001</v>
      </c>
      <c r="P13" s="50">
        <f>1*'[1]LT ETOH'!$AT64</f>
        <v>38.545513</v>
      </c>
      <c r="Q13" s="50">
        <f>1*'[1]LT Dsl'!$AT64</f>
        <v>41.782017000000003</v>
      </c>
      <c r="R13" s="50">
        <f>1*'[1]LT CNG'!$AT64</f>
        <v>37.501931026540092</v>
      </c>
      <c r="S13" s="50">
        <f>1*'[1]LT SI HEV GAS'!$AT64</f>
        <v>51.844154000000003</v>
      </c>
      <c r="T13" s="50">
        <f>1*'[1]LT D HEV'!$AT64</f>
        <v>54.712696000000001</v>
      </c>
      <c r="U13" s="50">
        <f>1*'[1]LT SI PHEV A'!$AT64</f>
        <v>59.10233556</v>
      </c>
      <c r="V13" s="50">
        <f>1*'[1]LT SI PHEV B'!$AT64</f>
        <v>48.215063220000005</v>
      </c>
      <c r="W13" s="51">
        <f>1*'[1]LT FCV'!$AT64</f>
        <v>50.332920000000001</v>
      </c>
      <c r="X13" s="49">
        <f>1*'[1]Class 3-6G'!$AT74</f>
        <v>8.0883828685402381</v>
      </c>
      <c r="Y13" s="50">
        <f>1*'[1]Class 3-6D'!$AT74</f>
        <v>11.150952241919928</v>
      </c>
      <c r="Z13" s="50">
        <f>1*'[1]Class 3-6 NG'!$AV74</f>
        <v>7.9846904456842305</v>
      </c>
      <c r="AA13" s="50">
        <f>1*'[1]Class 3-6 EV'!$AT74</f>
        <v>33.494046743082265</v>
      </c>
      <c r="AB13" s="50">
        <f>1*'[1]Class 3-6 FCV'!$AT74</f>
        <v>22.329364495388177</v>
      </c>
      <c r="AC13" s="51">
        <f>1*'[1]Class 3-6 HEV'!$AT74</f>
        <v>18.979959821079948</v>
      </c>
      <c r="AD13" s="49">
        <f>1*'[1]Class 7&amp;8SU'!$AT74</f>
        <v>7.2682015114252669</v>
      </c>
      <c r="AE13" s="50">
        <f>1*'[1]Class 7&amp;8SU NG'!$AV74</f>
        <v>6.3569481707596918</v>
      </c>
      <c r="AF13" s="50">
        <f>1*'[1]Class 7&amp;8SU EV'!$AT74</f>
        <v>21.8046045342758</v>
      </c>
      <c r="AG13" s="50">
        <f>1*'[1]Class 7&amp;8SU FCV'!$AT74</f>
        <v>14.536403022850534</v>
      </c>
      <c r="AH13" s="51">
        <f>1*'[1]Class 7&amp;8SU HEV'!$AT74</f>
        <v>8.9398878590530781</v>
      </c>
      <c r="AI13" s="49">
        <f>1*'[1]Class 7&amp;8C_Dsl'!$AT74</f>
        <v>7.1311293611413396</v>
      </c>
      <c r="AJ13" s="50">
        <f>1*'[1]Class 7&amp;8C_NG'!$AV74</f>
        <v>5.7212533536837231</v>
      </c>
      <c r="AK13" s="50">
        <f>1*'[1]Class 7&amp;8C_EV'!$AT74</f>
        <v>21.8046045342758</v>
      </c>
      <c r="AL13" s="50">
        <f>1*'[1]Class 7&amp;8C_FCV'!$AT74</f>
        <v>14.536403022850534</v>
      </c>
      <c r="AM13" s="51">
        <f>1*'[1]Class 7&amp;8C_HEV'!$AT74</f>
        <v>8.9398878590530781</v>
      </c>
    </row>
    <row r="14" spans="1:39" x14ac:dyDescent="0.3">
      <c r="A14" s="21">
        <v>2025</v>
      </c>
      <c r="B14" s="49">
        <f>1*'[1]auto ICE'!$AT65</f>
        <v>52.752808000000002</v>
      </c>
      <c r="C14" s="50">
        <f>1*'[1]auto EV A'!$AT65</f>
        <v>138.44042173999998</v>
      </c>
      <c r="D14" s="50">
        <f>1*'[1]auto EV B'!$AT65</f>
        <v>140.81984916000002</v>
      </c>
      <c r="E14" s="50">
        <f>1*'[1]auto ETOH'!$AT65</f>
        <v>53.450690999999999</v>
      </c>
      <c r="F14" s="50">
        <f>1*'[1]auto Dsl'!$AT65</f>
        <v>55.689006999999997</v>
      </c>
      <c r="G14" s="50">
        <f>1*'[1]auto CNG'!$AT65</f>
        <v>54.205145822293751</v>
      </c>
      <c r="H14" s="50">
        <f>1*'[1]auto SI HEV Gas'!$AT65</f>
        <v>71.108467000000005</v>
      </c>
      <c r="I14" s="50">
        <f>1*'[1]auto D HEV'!$AT65</f>
        <v>73.343718999999993</v>
      </c>
      <c r="J14" s="50">
        <f>1*'[1]auto SI PHEV A'!$AT65</f>
        <v>71.108467000000005</v>
      </c>
      <c r="K14" s="50">
        <f>1*'[1]auto SI PHEV B'!$AT65</f>
        <v>71.108467000000005</v>
      </c>
      <c r="L14" s="51">
        <f>1*'[1]auto FCV'!$AT65</f>
        <v>54.707386</v>
      </c>
      <c r="M14" s="49">
        <f>1*'[1]LT ICE'!$AT65</f>
        <v>39.937752000000003</v>
      </c>
      <c r="N14" s="50">
        <f>1*'[1]LT EV A'!$AT65</f>
        <v>153.32673600000001</v>
      </c>
      <c r="O14" s="50">
        <f>1*'[1]LT EV B'!$AT65</f>
        <v>135.68983499999999</v>
      </c>
      <c r="P14" s="50">
        <f>1*'[1]LT ETOH'!$AT65</f>
        <v>40.346347999999999</v>
      </c>
      <c r="Q14" s="50">
        <f>1*'[1]LT Dsl'!$AT65</f>
        <v>43.185547</v>
      </c>
      <c r="R14" s="50">
        <f>1*'[1]LT CNG'!$AT65</f>
        <v>39.350223167837072</v>
      </c>
      <c r="S14" s="50">
        <f>1*'[1]LT SI HEV GAS'!$AT65</f>
        <v>54.334308999999998</v>
      </c>
      <c r="T14" s="50">
        <f>1*'[1]LT D HEV'!$AT65</f>
        <v>56.221133999999999</v>
      </c>
      <c r="U14" s="50">
        <f>1*'[1]LT SI PHEV A'!$AT65</f>
        <v>61.94111225999999</v>
      </c>
      <c r="V14" s="50">
        <f>1*'[1]LT SI PHEV B'!$AT65</f>
        <v>50.530907370000001</v>
      </c>
      <c r="W14" s="51">
        <f>1*'[1]LT FCV'!$AT65</f>
        <v>50.219555</v>
      </c>
      <c r="X14" s="49">
        <f>1*'[1]Class 3-6G'!$AT75</f>
        <v>8.0956075366156099</v>
      </c>
      <c r="Y14" s="50">
        <f>1*'[1]Class 3-6D'!$AT75</f>
        <v>11.16547604884369</v>
      </c>
      <c r="Z14" s="50">
        <f>1*'[1]Class 3-6 NG'!$AV75</f>
        <v>1.7276083241067212E-2</v>
      </c>
      <c r="AA14" s="50">
        <f>1*'[1]Class 3-6 EV'!$AT75</f>
        <v>33.496428146531073</v>
      </c>
      <c r="AB14" s="50">
        <f>1*'[1]Class 3-6 FCV'!$AT75</f>
        <v>22.33095209768738</v>
      </c>
      <c r="AC14" s="51">
        <f>1*'[1]Class 3-6 HEV'!$AT75</f>
        <v>18.981309283034271</v>
      </c>
      <c r="AD14" s="49">
        <f>1*'[1]Class 7&amp;8SU'!$AT75</f>
        <v>7.2898162826844803</v>
      </c>
      <c r="AE14" s="50">
        <f>1*'[1]Class 7&amp;8SU NG'!$AV75</f>
        <v>6.3748990357188857</v>
      </c>
      <c r="AF14" s="50">
        <f>1*'[1]Class 7&amp;8SU EV'!$AT75</f>
        <v>21.869448848053441</v>
      </c>
      <c r="AG14" s="50">
        <f>1*'[1]Class 7&amp;8SU FCV'!$AT75</f>
        <v>14.579632565368961</v>
      </c>
      <c r="AH14" s="51">
        <f>1*'[1]Class 7&amp;8SU HEV'!$AT75</f>
        <v>8.9664740277019099</v>
      </c>
      <c r="AI14" s="49">
        <f>1*'[1]Class 7&amp;8C_Dsl'!$AT75</f>
        <v>7.1661321162609894</v>
      </c>
      <c r="AJ14" s="50">
        <f>1*'[1]Class 7&amp;8C_NG'!$AV75</f>
        <v>5.7374091321469969</v>
      </c>
      <c r="AK14" s="50">
        <f>1*'[1]Class 7&amp;8C_EV'!$AT75</f>
        <v>21.869448848053441</v>
      </c>
      <c r="AL14" s="50">
        <f>1*'[1]Class 7&amp;8C_FCV'!$AT75</f>
        <v>14.579632565368961</v>
      </c>
      <c r="AM14" s="51">
        <f>1*'[1]Class 7&amp;8C_HEV'!$AT75</f>
        <v>8.9664740277019099</v>
      </c>
    </row>
    <row r="15" spans="1:39" x14ac:dyDescent="0.3">
      <c r="A15" s="21">
        <v>2026</v>
      </c>
      <c r="B15" s="49">
        <f>1*'[1]auto ICE'!$AT66</f>
        <v>53.320096220000003</v>
      </c>
      <c r="C15" s="50">
        <f>1*'[1]auto EV A'!$AT66</f>
        <v>139.78587247999997</v>
      </c>
      <c r="D15" s="50">
        <f>1*'[1]auto EV B'!$AT66</f>
        <v>142.30566832000002</v>
      </c>
      <c r="E15" s="50">
        <f>1*'[1]auto ETOH'!$AT66</f>
        <v>54.031042589999998</v>
      </c>
      <c r="F15" s="50">
        <f>1*'[1]auto Dsl'!$AT66</f>
        <v>56.261404519999999</v>
      </c>
      <c r="G15" s="50">
        <f>1*'[1]auto CNG'!$AT66</f>
        <v>54.816015533416241</v>
      </c>
      <c r="H15" s="50">
        <f>1*'[1]auto SI HEV Gas'!$AT66</f>
        <v>71.896367780000006</v>
      </c>
      <c r="I15" s="50">
        <f>1*'[1]auto D HEV'!$AT66</f>
        <v>74.229633409999991</v>
      </c>
      <c r="J15" s="50">
        <f>1*'[1]auto SI PHEV A'!$AT66</f>
        <v>72.592477303333339</v>
      </c>
      <c r="K15" s="50">
        <f>1*'[1]auto SI PHEV B'!$AT66</f>
        <v>71.896367780000006</v>
      </c>
      <c r="L15" s="51">
        <f>1*'[1]auto FCV'!$AT66</f>
        <v>55.261047980000001</v>
      </c>
      <c r="M15" s="49">
        <f>1*'[1]LT ICE'!$AT66</f>
        <v>40.418428500000005</v>
      </c>
      <c r="N15" s="50">
        <f>1*'[1]LT EV A'!$AT66</f>
        <v>152.77568553</v>
      </c>
      <c r="O15" s="50">
        <f>1*'[1]LT EV B'!$AT66</f>
        <v>137.06810945999999</v>
      </c>
      <c r="P15" s="50">
        <f>1*'[1]LT ETOH'!$AT66</f>
        <v>40.827266829999999</v>
      </c>
      <c r="Q15" s="50">
        <f>1*'[1]LT Dsl'!$AT66</f>
        <v>43.680809240000002</v>
      </c>
      <c r="R15" s="50">
        <f>1*'[1]LT CNG'!$AT66</f>
        <v>39.842106664377255</v>
      </c>
      <c r="S15" s="50">
        <f>1*'[1]LT SI HEV GAS'!$AT66</f>
        <v>54.912436700000001</v>
      </c>
      <c r="T15" s="50">
        <f>1*'[1]LT D HEV'!$AT66</f>
        <v>56.860495559999997</v>
      </c>
      <c r="U15" s="50">
        <f>1*'[1]LT SI PHEV A'!$AT66</f>
        <v>63.524692534666656</v>
      </c>
      <c r="V15" s="50">
        <f>1*'[1]LT SI PHEV B'!$AT66</f>
        <v>51.068566130999997</v>
      </c>
      <c r="W15" s="51">
        <f>1*'[1]LT FCV'!$AT66</f>
        <v>50.663659719999998</v>
      </c>
      <c r="X15" s="49">
        <f>1*'[1]Class 3-6G'!$AT76</f>
        <v>8.1762148761543632</v>
      </c>
      <c r="Y15" s="50">
        <f>1*'[1]Class 3-6D'!$AT76</f>
        <v>11.279147169449766</v>
      </c>
      <c r="Z15" s="50">
        <f>1*'[1]Class 3-6 NG'!$AV76</f>
        <v>1.7034930348483874</v>
      </c>
      <c r="AA15" s="50">
        <f>1*'[1]Class 3-6 EV'!$AT76</f>
        <v>31.896329057810483</v>
      </c>
      <c r="AB15" s="50">
        <f>1*'[1]Class 3-6 FCV'!$AT76</f>
        <v>21.264219371873654</v>
      </c>
      <c r="AC15" s="51">
        <f>1*'[1]Class 3-6 HEV'!$AT76</f>
        <v>18.074586466092605</v>
      </c>
      <c r="AD15" s="49">
        <f>1*'[1]Class 7&amp;8SU'!$AT76</f>
        <v>7.3518994643640658</v>
      </c>
      <c r="AE15" s="50">
        <f>1*'[1]Class 7&amp;8SU NG'!$AV76</f>
        <v>6.5584727143254931</v>
      </c>
      <c r="AF15" s="50">
        <f>1*'[1]Class 7&amp;8SU EV'!$AT76</f>
        <v>22.055698393092197</v>
      </c>
      <c r="AG15" s="50">
        <f>1*'[1]Class 7&amp;8SU FCV'!$AT76</f>
        <v>14.703798928728132</v>
      </c>
      <c r="AH15" s="51">
        <f>1*'[1]Class 7&amp;8SU HEV'!$AT76</f>
        <v>9.0428363411677992</v>
      </c>
      <c r="AI15" s="49">
        <f>1*'[1]Class 7&amp;8C_Dsl'!$AT76</f>
        <v>7.2314904789052541</v>
      </c>
      <c r="AJ15" s="50">
        <f>1*'[1]Class 7&amp;8C_NG'!$AV76</f>
        <v>5.9026254428929432</v>
      </c>
      <c r="AK15" s="50">
        <f>1*'[1]Class 7&amp;8C_EV'!$AT76</f>
        <v>22.055698393092197</v>
      </c>
      <c r="AL15" s="50">
        <f>1*'[1]Class 7&amp;8C_FCV'!$AT76</f>
        <v>14.703798928728132</v>
      </c>
      <c r="AM15" s="51">
        <f>1*'[1]Class 7&amp;8C_HEV'!$AT76</f>
        <v>9.0428363411677992</v>
      </c>
    </row>
    <row r="16" spans="1:39" x14ac:dyDescent="0.3">
      <c r="A16" s="21">
        <v>2027</v>
      </c>
      <c r="B16" s="49">
        <f>1*'[1]auto ICE'!$AT67</f>
        <v>53.887384440000005</v>
      </c>
      <c r="C16" s="50">
        <f>1*'[1]auto EV A'!$AT67</f>
        <v>141.13132321999996</v>
      </c>
      <c r="D16" s="50">
        <f>1*'[1]auto EV B'!$AT67</f>
        <v>143.79148748000003</v>
      </c>
      <c r="E16" s="50">
        <f>1*'[1]auto ETOH'!$AT67</f>
        <v>54.611394179999998</v>
      </c>
      <c r="F16" s="50">
        <f>1*'[1]auto Dsl'!$AT67</f>
        <v>56.833802040000002</v>
      </c>
      <c r="G16" s="50">
        <f>1*'[1]auto CNG'!$AT67</f>
        <v>55.426885244538731</v>
      </c>
      <c r="H16" s="50">
        <f>1*'[1]auto SI HEV Gas'!$AT67</f>
        <v>72.684268560000007</v>
      </c>
      <c r="I16" s="50">
        <f>1*'[1]auto D HEV'!$AT67</f>
        <v>75.115547819999989</v>
      </c>
      <c r="J16" s="50">
        <f>1*'[1]auto SI PHEV A'!$AT67</f>
        <v>74.076487606666674</v>
      </c>
      <c r="K16" s="50">
        <f>1*'[1]auto SI PHEV B'!$AT67</f>
        <v>72.684268560000007</v>
      </c>
      <c r="L16" s="51">
        <f>1*'[1]auto FCV'!$AT67</f>
        <v>55.814709960000002</v>
      </c>
      <c r="M16" s="49">
        <f>1*'[1]LT ICE'!$AT67</f>
        <v>40.899105000000006</v>
      </c>
      <c r="N16" s="50">
        <f>1*'[1]LT EV A'!$AT67</f>
        <v>152.22463506</v>
      </c>
      <c r="O16" s="50">
        <f>1*'[1]LT EV B'!$AT67</f>
        <v>138.44638391999999</v>
      </c>
      <c r="P16" s="50">
        <f>1*'[1]LT ETOH'!$AT67</f>
        <v>41.308185659999999</v>
      </c>
      <c r="Q16" s="50">
        <f>1*'[1]LT Dsl'!$AT67</f>
        <v>44.176071480000004</v>
      </c>
      <c r="R16" s="50">
        <f>1*'[1]LT CNG'!$AT67</f>
        <v>40.333990160917438</v>
      </c>
      <c r="S16" s="50">
        <f>1*'[1]LT SI HEV GAS'!$AT67</f>
        <v>55.490564400000004</v>
      </c>
      <c r="T16" s="50">
        <f>1*'[1]LT D HEV'!$AT67</f>
        <v>57.499857119999994</v>
      </c>
      <c r="U16" s="50">
        <f>1*'[1]LT SI PHEV A'!$AT67</f>
        <v>65.108272809333329</v>
      </c>
      <c r="V16" s="50">
        <f>1*'[1]LT SI PHEV B'!$AT67</f>
        <v>51.606224891999993</v>
      </c>
      <c r="W16" s="51">
        <f>1*'[1]LT FCV'!$AT67</f>
        <v>51.107764439999997</v>
      </c>
      <c r="X16" s="49">
        <f>1*'[1]Class 3-6G'!$AT77</f>
        <v>8.2568222156931164</v>
      </c>
      <c r="Y16" s="50">
        <f>1*'[1]Class 3-6D'!$AT77</f>
        <v>11.392818290055843</v>
      </c>
      <c r="Z16" s="50">
        <f>1*'[1]Class 3-6 NG'!$AV77</f>
        <v>3.3897099864557076</v>
      </c>
      <c r="AA16" s="50">
        <f>1*'[1]Class 3-6 EV'!$AT77</f>
        <v>30.296229969089893</v>
      </c>
      <c r="AB16" s="50">
        <f>1*'[1]Class 3-6 FCV'!$AT77</f>
        <v>20.197486646059929</v>
      </c>
      <c r="AC16" s="51">
        <f>1*'[1]Class 3-6 HEV'!$AT77</f>
        <v>17.167863649150938</v>
      </c>
      <c r="AD16" s="49">
        <f>1*'[1]Class 7&amp;8SU'!$AT77</f>
        <v>7.4139826460436513</v>
      </c>
      <c r="AE16" s="50">
        <f>1*'[1]Class 7&amp;8SU NG'!$AV77</f>
        <v>6.7420463929321004</v>
      </c>
      <c r="AF16" s="50">
        <f>1*'[1]Class 7&amp;8SU EV'!$AT77</f>
        <v>22.241947938130952</v>
      </c>
      <c r="AG16" s="50">
        <f>1*'[1]Class 7&amp;8SU FCV'!$AT77</f>
        <v>14.827965292087303</v>
      </c>
      <c r="AH16" s="51">
        <f>1*'[1]Class 7&amp;8SU HEV'!$AT77</f>
        <v>9.1191986546336885</v>
      </c>
      <c r="AI16" s="49">
        <f>1*'[1]Class 7&amp;8C_Dsl'!$AT77</f>
        <v>7.2968488415495187</v>
      </c>
      <c r="AJ16" s="50">
        <f>1*'[1]Class 7&amp;8C_NG'!$AV77</f>
        <v>6.0678417536388896</v>
      </c>
      <c r="AK16" s="50">
        <f>1*'[1]Class 7&amp;8C_EV'!$AT77</f>
        <v>22.241947938130952</v>
      </c>
      <c r="AL16" s="50">
        <f>1*'[1]Class 7&amp;8C_FCV'!$AT77</f>
        <v>14.827965292087303</v>
      </c>
      <c r="AM16" s="51">
        <f>1*'[1]Class 7&amp;8C_HEV'!$AT77</f>
        <v>9.1191986546336885</v>
      </c>
    </row>
    <row r="17" spans="1:39" x14ac:dyDescent="0.3">
      <c r="A17" s="21">
        <v>2028</v>
      </c>
      <c r="B17" s="49">
        <f>1*'[1]auto ICE'!$AT68</f>
        <v>54.454672660000007</v>
      </c>
      <c r="C17" s="50">
        <f>1*'[1]auto EV A'!$AT68</f>
        <v>142.47677395999995</v>
      </c>
      <c r="D17" s="50">
        <f>1*'[1]auto EV B'!$AT68</f>
        <v>145.27730664000003</v>
      </c>
      <c r="E17" s="50">
        <f>1*'[1]auto ETOH'!$AT68</f>
        <v>55.191745769999997</v>
      </c>
      <c r="F17" s="50">
        <f>1*'[1]auto Dsl'!$AT68</f>
        <v>57.406199560000005</v>
      </c>
      <c r="G17" s="50">
        <f>1*'[1]auto CNG'!$AT68</f>
        <v>56.037754955661221</v>
      </c>
      <c r="H17" s="50">
        <f>1*'[1]auto SI HEV Gas'!$AT68</f>
        <v>73.472169340000008</v>
      </c>
      <c r="I17" s="50">
        <f>1*'[1]auto D HEV'!$AT68</f>
        <v>76.001462229999987</v>
      </c>
      <c r="J17" s="50">
        <f>1*'[1]auto SI PHEV A'!$AT68</f>
        <v>75.560497910000009</v>
      </c>
      <c r="K17" s="50">
        <f>1*'[1]auto SI PHEV B'!$AT68</f>
        <v>73.472169340000008</v>
      </c>
      <c r="L17" s="51">
        <f>1*'[1]auto FCV'!$AT68</f>
        <v>56.368371940000003</v>
      </c>
      <c r="M17" s="49">
        <f>1*'[1]LT ICE'!$AT68</f>
        <v>41.379781500000007</v>
      </c>
      <c r="N17" s="50">
        <f>1*'[1]LT EV A'!$AT68</f>
        <v>151.67358458999999</v>
      </c>
      <c r="O17" s="50">
        <f>1*'[1]LT EV B'!$AT68</f>
        <v>139.82465837999999</v>
      </c>
      <c r="P17" s="50">
        <f>1*'[1]LT ETOH'!$AT68</f>
        <v>41.78910449</v>
      </c>
      <c r="Q17" s="50">
        <f>1*'[1]LT Dsl'!$AT68</f>
        <v>44.671333720000007</v>
      </c>
      <c r="R17" s="50">
        <f>1*'[1]LT CNG'!$AT68</f>
        <v>40.82587365745762</v>
      </c>
      <c r="S17" s="50">
        <f>1*'[1]LT SI HEV GAS'!$AT68</f>
        <v>56.068692100000007</v>
      </c>
      <c r="T17" s="50">
        <f>1*'[1]LT D HEV'!$AT68</f>
        <v>58.139218679999992</v>
      </c>
      <c r="U17" s="50">
        <f>1*'[1]LT SI PHEV A'!$AT68</f>
        <v>66.691853084000002</v>
      </c>
      <c r="V17" s="50">
        <f>1*'[1]LT SI PHEV B'!$AT68</f>
        <v>52.143883652999989</v>
      </c>
      <c r="W17" s="51">
        <f>1*'[1]LT FCV'!$AT68</f>
        <v>51.551869159999995</v>
      </c>
      <c r="X17" s="49">
        <f>1*'[1]Class 3-6G'!$AT78</f>
        <v>8.3374295552318696</v>
      </c>
      <c r="Y17" s="50">
        <f>1*'[1]Class 3-6D'!$AT78</f>
        <v>11.506489410661919</v>
      </c>
      <c r="Z17" s="50">
        <f>1*'[1]Class 3-6 NG'!$AV78</f>
        <v>5.0759269380630281</v>
      </c>
      <c r="AA17" s="50">
        <f>1*'[1]Class 3-6 EV'!$AT78</f>
        <v>28.696130880369303</v>
      </c>
      <c r="AB17" s="50">
        <f>1*'[1]Class 3-6 FCV'!$AT78</f>
        <v>19.130753920246203</v>
      </c>
      <c r="AC17" s="51">
        <f>1*'[1]Class 3-6 HEV'!$AT78</f>
        <v>16.261140832209271</v>
      </c>
      <c r="AD17" s="49">
        <f>1*'[1]Class 7&amp;8SU'!$AT78</f>
        <v>7.4760658277232368</v>
      </c>
      <c r="AE17" s="50">
        <f>1*'[1]Class 7&amp;8SU NG'!$AV78</f>
        <v>6.9256200715387077</v>
      </c>
      <c r="AF17" s="50">
        <f>1*'[1]Class 7&amp;8SU EV'!$AT78</f>
        <v>22.428197483169708</v>
      </c>
      <c r="AG17" s="50">
        <f>1*'[1]Class 7&amp;8SU FCV'!$AT78</f>
        <v>14.952131655446474</v>
      </c>
      <c r="AH17" s="51">
        <f>1*'[1]Class 7&amp;8SU HEV'!$AT78</f>
        <v>9.1955609680995778</v>
      </c>
      <c r="AI17" s="49">
        <f>1*'[1]Class 7&amp;8C_Dsl'!$AT78</f>
        <v>7.3622072041937834</v>
      </c>
      <c r="AJ17" s="50">
        <f>1*'[1]Class 7&amp;8C_NG'!$AV78</f>
        <v>6.2330580643848359</v>
      </c>
      <c r="AK17" s="50">
        <f>1*'[1]Class 7&amp;8C_EV'!$AT78</f>
        <v>22.428197483169708</v>
      </c>
      <c r="AL17" s="50">
        <f>1*'[1]Class 7&amp;8C_FCV'!$AT78</f>
        <v>14.952131655446474</v>
      </c>
      <c r="AM17" s="51">
        <f>1*'[1]Class 7&amp;8C_HEV'!$AT78</f>
        <v>9.1955609680995778</v>
      </c>
    </row>
    <row r="18" spans="1:39" x14ac:dyDescent="0.3">
      <c r="A18" s="21">
        <v>2029</v>
      </c>
      <c r="B18" s="49">
        <f>1*'[1]auto ICE'!$AT69</f>
        <v>55.021960880000009</v>
      </c>
      <c r="C18" s="50">
        <f>1*'[1]auto EV A'!$AT69</f>
        <v>143.82222469999994</v>
      </c>
      <c r="D18" s="50">
        <f>1*'[1]auto EV B'!$AT69</f>
        <v>146.76312580000004</v>
      </c>
      <c r="E18" s="50">
        <f>1*'[1]auto ETOH'!$AT69</f>
        <v>55.772097359999997</v>
      </c>
      <c r="F18" s="50">
        <f>1*'[1]auto Dsl'!$AT69</f>
        <v>57.978597080000007</v>
      </c>
      <c r="G18" s="50">
        <f>1*'[1]auto CNG'!$AT69</f>
        <v>56.648624666783711</v>
      </c>
      <c r="H18" s="50">
        <f>1*'[1]auto SI HEV Gas'!$AT69</f>
        <v>74.260070120000009</v>
      </c>
      <c r="I18" s="50">
        <f>1*'[1]auto D HEV'!$AT69</f>
        <v>76.887376639999985</v>
      </c>
      <c r="J18" s="50">
        <f>1*'[1]auto SI PHEV A'!$AT69</f>
        <v>77.044508213333344</v>
      </c>
      <c r="K18" s="50">
        <f>1*'[1]auto SI PHEV B'!$AT69</f>
        <v>74.260070120000009</v>
      </c>
      <c r="L18" s="51">
        <f>1*'[1]auto FCV'!$AT69</f>
        <v>56.922033920000004</v>
      </c>
      <c r="M18" s="49">
        <f>1*'[1]LT ICE'!$AT69</f>
        <v>41.860458000000008</v>
      </c>
      <c r="N18" s="50">
        <f>1*'[1]LT EV A'!$AT69</f>
        <v>151.12253411999998</v>
      </c>
      <c r="O18" s="50">
        <f>1*'[1]LT EV B'!$AT69</f>
        <v>141.20293283999999</v>
      </c>
      <c r="P18" s="50">
        <f>1*'[1]LT ETOH'!$AT69</f>
        <v>42.27002332</v>
      </c>
      <c r="Q18" s="50">
        <f>1*'[1]LT Dsl'!$AT69</f>
        <v>45.166595960000009</v>
      </c>
      <c r="R18" s="50">
        <f>1*'[1]LT CNG'!$AT69</f>
        <v>41.317757153997803</v>
      </c>
      <c r="S18" s="50">
        <f>1*'[1]LT SI HEV GAS'!$AT69</f>
        <v>56.64681980000001</v>
      </c>
      <c r="T18" s="50">
        <f>1*'[1]LT D HEV'!$AT69</f>
        <v>58.778580239999989</v>
      </c>
      <c r="U18" s="50">
        <f>1*'[1]LT SI PHEV A'!$AT69</f>
        <v>68.275433358666675</v>
      </c>
      <c r="V18" s="50">
        <f>1*'[1]LT SI PHEV B'!$AT69</f>
        <v>52.681542413999985</v>
      </c>
      <c r="W18" s="51">
        <f>1*'[1]LT FCV'!$AT69</f>
        <v>51.995973879999994</v>
      </c>
      <c r="X18" s="49">
        <f>1*'[1]Class 3-6G'!$AT79</f>
        <v>8.4180368947706228</v>
      </c>
      <c r="Y18" s="50">
        <f>1*'[1]Class 3-6D'!$AT79</f>
        <v>11.620160531267995</v>
      </c>
      <c r="Z18" s="50">
        <f>1*'[1]Class 3-6 NG'!$AV79</f>
        <v>6.7621438896703481</v>
      </c>
      <c r="AA18" s="50">
        <f>1*'[1]Class 3-6 EV'!$AT79</f>
        <v>27.096031791648713</v>
      </c>
      <c r="AB18" s="50">
        <f>1*'[1]Class 3-6 FCV'!$AT79</f>
        <v>18.064021194432478</v>
      </c>
      <c r="AC18" s="51">
        <f>1*'[1]Class 3-6 HEV'!$AT79</f>
        <v>15.354418015267605</v>
      </c>
      <c r="AD18" s="49">
        <f>1*'[1]Class 7&amp;8SU'!$AT79</f>
        <v>7.5381490094028223</v>
      </c>
      <c r="AE18" s="50">
        <f>1*'[1]Class 7&amp;8SU NG'!$AV79</f>
        <v>7.1091937501453151</v>
      </c>
      <c r="AF18" s="50">
        <f>1*'[1]Class 7&amp;8SU EV'!$AT79</f>
        <v>22.614447028208463</v>
      </c>
      <c r="AG18" s="50">
        <f>1*'[1]Class 7&amp;8SU FCV'!$AT79</f>
        <v>15.076298018805645</v>
      </c>
      <c r="AH18" s="51">
        <f>1*'[1]Class 7&amp;8SU HEV'!$AT79</f>
        <v>9.2719232815654671</v>
      </c>
      <c r="AI18" s="49">
        <f>1*'[1]Class 7&amp;8C_Dsl'!$AT79</f>
        <v>7.427565566838048</v>
      </c>
      <c r="AJ18" s="50">
        <f>1*'[1]Class 7&amp;8C_NG'!$AV79</f>
        <v>6.3982743751307822</v>
      </c>
      <c r="AK18" s="50">
        <f>1*'[1]Class 7&amp;8C_EV'!$AT79</f>
        <v>22.614447028208463</v>
      </c>
      <c r="AL18" s="50">
        <f>1*'[1]Class 7&amp;8C_FCV'!$AT79</f>
        <v>15.076298018805645</v>
      </c>
      <c r="AM18" s="51">
        <f>1*'[1]Class 7&amp;8C_HEV'!$AT79</f>
        <v>9.2719232815654671</v>
      </c>
    </row>
    <row r="19" spans="1:39" x14ac:dyDescent="0.3">
      <c r="A19" s="21">
        <v>2030</v>
      </c>
      <c r="B19" s="49">
        <f>1*'[1]auto ICE'!$AT70</f>
        <v>55.589249099999996</v>
      </c>
      <c r="C19" s="50">
        <f>1*'[1]auto EV A'!$AT70</f>
        <v>144.01459170000001</v>
      </c>
      <c r="D19" s="50">
        <f>1*'[1]auto EV B'!$AT70</f>
        <v>148.23053279999999</v>
      </c>
      <c r="E19" s="50">
        <f>1*'[1]auto ETOH'!$AT70</f>
        <v>56.35244895000001</v>
      </c>
      <c r="F19" s="50">
        <f>1*'[1]auto Dsl'!$AT70</f>
        <v>58.550994600000003</v>
      </c>
      <c r="G19" s="50">
        <f>1*'[1]auto CNG'!$AT70</f>
        <v>57.259494377906208</v>
      </c>
      <c r="H19" s="50">
        <f>1*'[1]auto SI HEV Gas'!$AT70</f>
        <v>75.047970899999996</v>
      </c>
      <c r="I19" s="50">
        <f>1*'[1]auto D HEV'!$AT70</f>
        <v>77.773291050000012</v>
      </c>
      <c r="J19" s="50">
        <f>1*'[1]auto SI PHEV A'!$AT70</f>
        <v>79.171320559787148</v>
      </c>
      <c r="K19" s="50">
        <f>1*'[1]auto SI PHEV B'!$AT70</f>
        <v>75.047970899999996</v>
      </c>
      <c r="L19" s="51">
        <f>1*'[1]auto FCV'!$AT70</f>
        <v>57.475695899999991</v>
      </c>
      <c r="M19" s="49">
        <f>1*'[1]LT ICE'!$AT70</f>
        <v>42.341134500000003</v>
      </c>
      <c r="N19" s="50">
        <f>1*'[1]LT EV A'!$AT70</f>
        <v>150.57148365</v>
      </c>
      <c r="O19" s="50">
        <f>1*'[1]LT EV B'!$AT70</f>
        <v>142.58120730000002</v>
      </c>
      <c r="P19" s="50">
        <f>1*'[1]LT ETOH'!$AT70</f>
        <v>42.750942150000007</v>
      </c>
      <c r="Q19" s="50">
        <f>1*'[1]LT Dsl'!$AT70</f>
        <v>45.661858199999998</v>
      </c>
      <c r="R19" s="50">
        <f>1*'[1]LT CNG'!$AT70</f>
        <v>41.809640650537986</v>
      </c>
      <c r="S19" s="50">
        <f>1*'[1]LT SI HEV GAS'!$AT70</f>
        <v>57.224947500000006</v>
      </c>
      <c r="T19" s="50">
        <f>1*'[1]LT D HEV'!$AT70</f>
        <v>59.417941800000001</v>
      </c>
      <c r="U19" s="50">
        <f>1*'[1]LT SI PHEV A'!$AT70</f>
        <v>69.859013633333348</v>
      </c>
      <c r="V19" s="50">
        <f>1*'[1]LT SI PHEV B'!$AT70</f>
        <v>53.219201174999995</v>
      </c>
      <c r="W19" s="51">
        <f>1*'[1]LT FCV'!$AT70</f>
        <v>52.4400786</v>
      </c>
      <c r="X19" s="49">
        <f>1*'[1]Class 3-6G'!$AT80</f>
        <v>8.498644234309376</v>
      </c>
      <c r="Y19" s="50">
        <f>1*'[1]Class 3-6D'!$AT80</f>
        <v>11.73383165187407</v>
      </c>
      <c r="Z19" s="50">
        <f>1*'[1]Class 3-6 NG'!$AV80</f>
        <v>8.4483608412776672</v>
      </c>
      <c r="AA19" s="50">
        <f>1*'[1]Class 3-6 EV'!$AT80</f>
        <v>25.49593270292813</v>
      </c>
      <c r="AB19" s="50">
        <f>1*'[1]Class 3-6 FCV'!$AT80</f>
        <v>16.997288468618752</v>
      </c>
      <c r="AC19" s="51">
        <f>1*'[1]Class 3-6 HEV'!$AT80</f>
        <v>14.447695198325937</v>
      </c>
      <c r="AD19" s="49">
        <f>1*'[1]Class 7&amp;8SU'!$AT80</f>
        <v>7.600232191082406</v>
      </c>
      <c r="AE19" s="50">
        <f>1*'[1]Class 7&amp;8SU NG'!$AV80</f>
        <v>7.2927674287519215</v>
      </c>
      <c r="AF19" s="50">
        <f>1*'[1]Class 7&amp;8SU EV'!$AT80</f>
        <v>22.800696573247219</v>
      </c>
      <c r="AG19" s="50">
        <f>1*'[1]Class 7&amp;8SU FCV'!$AT80</f>
        <v>15.200464382164812</v>
      </c>
      <c r="AH19" s="51">
        <f>1*'[1]Class 7&amp;8SU HEV'!$AT80</f>
        <v>9.3482855950313599</v>
      </c>
      <c r="AI19" s="49">
        <f>1*'[1]Class 7&amp;8C_Dsl'!$AT80</f>
        <v>7.4929239294823136</v>
      </c>
      <c r="AJ19" s="50">
        <f>1*'[1]Class 7&amp;8C_NG'!$AV80</f>
        <v>6.5634906858767303</v>
      </c>
      <c r="AK19" s="50">
        <f>1*'[1]Class 7&amp;8C_EV'!$AT80</f>
        <v>22.800696573247219</v>
      </c>
      <c r="AL19" s="50">
        <f>1*'[1]Class 7&amp;8C_FCV'!$AT80</f>
        <v>15.200464382164812</v>
      </c>
      <c r="AM19" s="51">
        <f>1*'[1]Class 7&amp;8C_HEV'!$AT80</f>
        <v>9.3482855950313599</v>
      </c>
    </row>
    <row r="20" spans="1:39" x14ac:dyDescent="0.3">
      <c r="A20" s="21">
        <v>2031</v>
      </c>
      <c r="B20" s="49">
        <f>1*'[1]auto ICE'!$AT71</f>
        <v>55.838199009999997</v>
      </c>
      <c r="C20" s="50">
        <f>1*'[1]auto EV A'!$AT71</f>
        <v>144.72878352000001</v>
      </c>
      <c r="D20" s="50">
        <f>1*'[1]auto EV B'!$AT71</f>
        <v>148.94516751</v>
      </c>
      <c r="E20" s="50">
        <f>1*'[1]auto ETOH'!$AT71</f>
        <v>56.60790711500001</v>
      </c>
      <c r="F20" s="50">
        <f>1*'[1]auto Dsl'!$AT71</f>
        <v>58.813261670000003</v>
      </c>
      <c r="G20" s="50">
        <f>1*'[1]auto CNG'!$AT71</f>
        <v>57.523951952780223</v>
      </c>
      <c r="H20" s="50">
        <f>1*'[1]auto SI HEV Gas'!$AT71</f>
        <v>75.383030340000005</v>
      </c>
      <c r="I20" s="50">
        <f>1*'[1]auto D HEV'!$AT71</f>
        <v>78.125636025000006</v>
      </c>
      <c r="J20" s="50">
        <f>1*'[1]auto SI PHEV A'!$AT71</f>
        <v>79.840531804787148</v>
      </c>
      <c r="K20" s="50">
        <f>1*'[1]auto SI PHEV B'!$AT71</f>
        <v>75.383030340000005</v>
      </c>
      <c r="L20" s="51">
        <f>1*'[1]auto FCV'!$AT71</f>
        <v>57.748623429999995</v>
      </c>
      <c r="M20" s="49">
        <f>1*'[1]LT ICE'!$AT71</f>
        <v>42.557144310000005</v>
      </c>
      <c r="N20" s="50">
        <f>1*'[1]LT EV A'!$AT71</f>
        <v>150.729710625</v>
      </c>
      <c r="O20" s="50">
        <f>1*'[1]LT EV B'!$AT71</f>
        <v>143.26996599</v>
      </c>
      <c r="P20" s="50">
        <f>1*'[1]LT ETOH'!$AT71</f>
        <v>42.969238265000008</v>
      </c>
      <c r="Q20" s="50">
        <f>1*'[1]LT Dsl'!$AT71</f>
        <v>45.893103150000002</v>
      </c>
      <c r="R20" s="50">
        <f>1*'[1]LT CNG'!$AT71</f>
        <v>42.037282708864872</v>
      </c>
      <c r="S20" s="50">
        <f>1*'[1]LT SI HEV GAS'!$AT71</f>
        <v>57.516205440000007</v>
      </c>
      <c r="T20" s="50">
        <f>1*'[1]LT D HEV'!$AT71</f>
        <v>59.734124290000004</v>
      </c>
      <c r="U20" s="50">
        <f>1*'[1]LT SI PHEV A'!$AT71</f>
        <v>71.442593908000021</v>
      </c>
      <c r="V20" s="50">
        <f>1*'[1]LT SI PHEV B'!$AT71</f>
        <v>53.490071059199998</v>
      </c>
      <c r="W20" s="51">
        <f>1*'[1]LT FCV'!$AT71</f>
        <v>52.639143429999997</v>
      </c>
      <c r="X20" s="49">
        <f>1*'[1]Class 3-6G'!$AT81</f>
        <v>8.5322721758776972</v>
      </c>
      <c r="Y20" s="50">
        <f>1*'[1]Class 3-6D'!$AT81</f>
        <v>11.769761303974292</v>
      </c>
      <c r="Z20" s="50">
        <f>1*'[1]Class 3-6 NG'!$AV81</f>
        <v>8.5140006505877501</v>
      </c>
      <c r="AA20" s="50">
        <f>1*'[1]Class 3-6 EV'!$AT81</f>
        <v>25.596816527633095</v>
      </c>
      <c r="AB20" s="50">
        <f>1*'[1]Class 3-6 FCV'!$AT81</f>
        <v>17.064544351755394</v>
      </c>
      <c r="AC20" s="51">
        <f>1*'[1]Class 3-6 HEV'!$AT81</f>
        <v>14.504862698992083</v>
      </c>
      <c r="AD20" s="49">
        <f>1*'[1]Class 7&amp;8SU'!$AT81</f>
        <v>7.6353173887291703</v>
      </c>
      <c r="AE20" s="50">
        <f>1*'[1]Class 7&amp;8SU NG'!$AV81</f>
        <v>7.3808445712016502</v>
      </c>
      <c r="AF20" s="50">
        <f>1*'[1]Class 7&amp;8SU EV'!$AT81</f>
        <v>22.905952166187511</v>
      </c>
      <c r="AG20" s="50">
        <f>1*'[1]Class 7&amp;8SU FCV'!$AT81</f>
        <v>15.270634777458341</v>
      </c>
      <c r="AH20" s="51">
        <f>1*'[1]Class 7&amp;8SU HEV'!$AT81</f>
        <v>9.3914403881368802</v>
      </c>
      <c r="AI20" s="49">
        <f>1*'[1]Class 7&amp;8C_Dsl'!$AT81</f>
        <v>7.5230534799226731</v>
      </c>
      <c r="AJ20" s="50">
        <f>1*'[1]Class 7&amp;8C_NG'!$AV81</f>
        <v>6.6427601140814865</v>
      </c>
      <c r="AK20" s="50">
        <f>1*'[1]Class 7&amp;8C_EV'!$AT81</f>
        <v>22.905952166187511</v>
      </c>
      <c r="AL20" s="50">
        <f>1*'[1]Class 7&amp;8C_FCV'!$AT81</f>
        <v>15.270634777458341</v>
      </c>
      <c r="AM20" s="51">
        <f>1*'[1]Class 7&amp;8C_HEV'!$AT81</f>
        <v>9.3914403881368802</v>
      </c>
    </row>
    <row r="21" spans="1:39" x14ac:dyDescent="0.3">
      <c r="A21" s="21">
        <v>2032</v>
      </c>
      <c r="B21" s="49">
        <f>1*'[1]auto ICE'!$AT72</f>
        <v>56.087148919999997</v>
      </c>
      <c r="C21" s="50">
        <f>1*'[1]auto EV A'!$AT72</f>
        <v>145.44297534</v>
      </c>
      <c r="D21" s="50">
        <f>1*'[1]auto EV B'!$AT72</f>
        <v>149.65980222000002</v>
      </c>
      <c r="E21" s="50">
        <f>1*'[1]auto ETOH'!$AT72</f>
        <v>56.863365280000011</v>
      </c>
      <c r="F21" s="50">
        <f>1*'[1]auto Dsl'!$AT72</f>
        <v>59.075528740000003</v>
      </c>
      <c r="G21" s="50">
        <f>1*'[1]auto CNG'!$AT72</f>
        <v>57.788409527654238</v>
      </c>
      <c r="H21" s="50">
        <f>1*'[1]auto SI HEV Gas'!$AT72</f>
        <v>75.718089780000014</v>
      </c>
      <c r="I21" s="50">
        <f>1*'[1]auto D HEV'!$AT72</f>
        <v>78.477981</v>
      </c>
      <c r="J21" s="50">
        <f>1*'[1]auto SI PHEV A'!$AT72</f>
        <v>81.324542108120482</v>
      </c>
      <c r="K21" s="50">
        <f>1*'[1]auto SI PHEV B'!$AT72</f>
        <v>75.718089780000014</v>
      </c>
      <c r="L21" s="51">
        <f>1*'[1]auto FCV'!$AT72</f>
        <v>58.021550959999999</v>
      </c>
      <c r="M21" s="49">
        <f>1*'[1]LT ICE'!$AT72</f>
        <v>42.773154120000008</v>
      </c>
      <c r="N21" s="50">
        <f>1*'[1]LT EV A'!$AT72</f>
        <v>150.88793759999999</v>
      </c>
      <c r="O21" s="50">
        <f>1*'[1]LT EV B'!$AT72</f>
        <v>143.95872467999999</v>
      </c>
      <c r="P21" s="50">
        <f>1*'[1]LT ETOH'!$AT72</f>
        <v>43.18753438000001</v>
      </c>
      <c r="Q21" s="50">
        <f>1*'[1]LT Dsl'!$AT72</f>
        <v>46.124348100000006</v>
      </c>
      <c r="R21" s="50">
        <f>1*'[1]LT CNG'!$AT72</f>
        <v>42.264924767191758</v>
      </c>
      <c r="S21" s="50">
        <f>1*'[1]LT SI HEV GAS'!$AT72</f>
        <v>57.807463380000009</v>
      </c>
      <c r="T21" s="50">
        <f>1*'[1]LT D HEV'!$AT72</f>
        <v>60.050306780000007</v>
      </c>
      <c r="U21" s="50">
        <f>1*'[1]LT SI PHEV A'!$AT72</f>
        <v>73.026174182666693</v>
      </c>
      <c r="V21" s="50">
        <f>1*'[1]LT SI PHEV B'!$AT72</f>
        <v>53.760940943400001</v>
      </c>
      <c r="W21" s="51">
        <f>1*'[1]LT FCV'!$AT72</f>
        <v>52.838208259999995</v>
      </c>
      <c r="X21" s="49">
        <f>1*'[1]Class 3-6G'!$AT82</f>
        <v>8.5659001174460183</v>
      </c>
      <c r="Y21" s="50">
        <f>1*'[1]Class 3-6D'!$AT82</f>
        <v>11.805690956074514</v>
      </c>
      <c r="Z21" s="50">
        <f>1*'[1]Class 3-6 NG'!$AV82</f>
        <v>8.5796404598978331</v>
      </c>
      <c r="AA21" s="50">
        <f>1*'[1]Class 3-6 EV'!$AT82</f>
        <v>25.69770035233806</v>
      </c>
      <c r="AB21" s="50">
        <f>1*'[1]Class 3-6 FCV'!$AT82</f>
        <v>17.131800234892037</v>
      </c>
      <c r="AC21" s="51">
        <f>1*'[1]Class 3-6 HEV'!$AT82</f>
        <v>14.56203019965823</v>
      </c>
      <c r="AD21" s="49">
        <f>1*'[1]Class 7&amp;8SU'!$AT82</f>
        <v>7.6704025863759346</v>
      </c>
      <c r="AE21" s="50">
        <f>1*'[1]Class 7&amp;8SU NG'!$AV82</f>
        <v>7.4689217136513788</v>
      </c>
      <c r="AF21" s="50">
        <f>1*'[1]Class 7&amp;8SU EV'!$AT82</f>
        <v>23.011207759127807</v>
      </c>
      <c r="AG21" s="50">
        <f>1*'[1]Class 7&amp;8SU FCV'!$AT82</f>
        <v>15.340805172751869</v>
      </c>
      <c r="AH21" s="51">
        <f>1*'[1]Class 7&amp;8SU HEV'!$AT82</f>
        <v>9.4345951812424005</v>
      </c>
      <c r="AI21" s="49">
        <f>1*'[1]Class 7&amp;8C_Dsl'!$AT82</f>
        <v>7.5531830303630327</v>
      </c>
      <c r="AJ21" s="50">
        <f>1*'[1]Class 7&amp;8C_NG'!$AV82</f>
        <v>6.7220295422862426</v>
      </c>
      <c r="AK21" s="50">
        <f>1*'[1]Class 7&amp;8C_EV'!$AT82</f>
        <v>23.011207759127807</v>
      </c>
      <c r="AL21" s="50">
        <f>1*'[1]Class 7&amp;8C_FCV'!$AT82</f>
        <v>15.340805172751869</v>
      </c>
      <c r="AM21" s="51">
        <f>1*'[1]Class 7&amp;8C_HEV'!$AT82</f>
        <v>9.4345951812424005</v>
      </c>
    </row>
    <row r="22" spans="1:39" x14ac:dyDescent="0.3">
      <c r="A22" s="21">
        <v>2033</v>
      </c>
      <c r="B22" s="49">
        <f>1*'[1]auto ICE'!$AT73</f>
        <v>56.336098829999997</v>
      </c>
      <c r="C22" s="50">
        <f>1*'[1]auto EV A'!$AT73</f>
        <v>146.15716716</v>
      </c>
      <c r="D22" s="50">
        <f>1*'[1]auto EV B'!$AT73</f>
        <v>150.37443693000003</v>
      </c>
      <c r="E22" s="50">
        <f>1*'[1]auto ETOH'!$AT73</f>
        <v>57.118823445000011</v>
      </c>
      <c r="F22" s="50">
        <f>1*'[1]auto Dsl'!$AT73</f>
        <v>59.337795810000003</v>
      </c>
      <c r="G22" s="50">
        <f>1*'[1]auto CNG'!$AT73</f>
        <v>58.052867102528253</v>
      </c>
      <c r="H22" s="50">
        <f>1*'[1]auto SI HEV Gas'!$AT73</f>
        <v>76.053149220000023</v>
      </c>
      <c r="I22" s="50">
        <f>1*'[1]auto D HEV'!$AT73</f>
        <v>78.830325974999994</v>
      </c>
      <c r="J22" s="50">
        <f>1*'[1]auto SI PHEV A'!$AT73</f>
        <v>82.808552411453817</v>
      </c>
      <c r="K22" s="50">
        <f>1*'[1]auto SI PHEV B'!$AT73</f>
        <v>76.053149220000023</v>
      </c>
      <c r="L22" s="51">
        <f>1*'[1]auto FCV'!$AT73</f>
        <v>58.294478490000003</v>
      </c>
      <c r="M22" s="49">
        <f>1*'[1]LT ICE'!$AT73</f>
        <v>42.989163930000011</v>
      </c>
      <c r="N22" s="50">
        <f>1*'[1]LT EV A'!$AT73</f>
        <v>151.04616457499998</v>
      </c>
      <c r="O22" s="50">
        <f>1*'[1]LT EV B'!$AT73</f>
        <v>144.64748336999997</v>
      </c>
      <c r="P22" s="50">
        <f>1*'[1]LT ETOH'!$AT73</f>
        <v>43.405830495000011</v>
      </c>
      <c r="Q22" s="50">
        <f>1*'[1]LT Dsl'!$AT73</f>
        <v>46.35559305000001</v>
      </c>
      <c r="R22" s="50">
        <f>1*'[1]LT CNG'!$AT73</f>
        <v>42.492566825518644</v>
      </c>
      <c r="S22" s="50">
        <f>1*'[1]LT SI HEV GAS'!$AT73</f>
        <v>58.09872132000001</v>
      </c>
      <c r="T22" s="50">
        <f>1*'[1]LT D HEV'!$AT73</f>
        <v>60.36648927000001</v>
      </c>
      <c r="U22" s="50">
        <f>1*'[1]LT SI PHEV A'!$AT73</f>
        <v>74.609754457333366</v>
      </c>
      <c r="V22" s="50">
        <f>1*'[1]LT SI PHEV B'!$AT73</f>
        <v>54.031810827600005</v>
      </c>
      <c r="W22" s="51">
        <f>1*'[1]LT FCV'!$AT73</f>
        <v>53.037273089999992</v>
      </c>
      <c r="X22" s="49">
        <f>1*'[1]Class 3-6G'!$AT83</f>
        <v>8.5995280590143395</v>
      </c>
      <c r="Y22" s="50">
        <f>1*'[1]Class 3-6D'!$AT83</f>
        <v>11.841620608174736</v>
      </c>
      <c r="Z22" s="50">
        <f>1*'[1]Class 3-6 NG'!$AV83</f>
        <v>8.645280269207916</v>
      </c>
      <c r="AA22" s="50">
        <f>1*'[1]Class 3-6 EV'!$AT83</f>
        <v>25.798584177043026</v>
      </c>
      <c r="AB22" s="50">
        <f>1*'[1]Class 3-6 FCV'!$AT83</f>
        <v>17.199056118028679</v>
      </c>
      <c r="AC22" s="51">
        <f>1*'[1]Class 3-6 HEV'!$AT83</f>
        <v>14.619197700324376</v>
      </c>
      <c r="AD22" s="49">
        <f>1*'[1]Class 7&amp;8SU'!$AT83</f>
        <v>7.705487784022699</v>
      </c>
      <c r="AE22" s="50">
        <f>1*'[1]Class 7&amp;8SU NG'!$AV83</f>
        <v>7.5569988561011074</v>
      </c>
      <c r="AF22" s="50">
        <f>1*'[1]Class 7&amp;8SU EV'!$AT83</f>
        <v>23.116463352068102</v>
      </c>
      <c r="AG22" s="50">
        <f>1*'[1]Class 7&amp;8SU FCV'!$AT83</f>
        <v>15.410975568045398</v>
      </c>
      <c r="AH22" s="51">
        <f>1*'[1]Class 7&amp;8SU HEV'!$AT83</f>
        <v>9.4777499743479208</v>
      </c>
      <c r="AI22" s="49">
        <f>1*'[1]Class 7&amp;8C_Dsl'!$AT83</f>
        <v>7.5833125808033923</v>
      </c>
      <c r="AJ22" s="50">
        <f>1*'[1]Class 7&amp;8C_NG'!$AV83</f>
        <v>6.8012989704909987</v>
      </c>
      <c r="AK22" s="50">
        <f>1*'[1]Class 7&amp;8C_EV'!$AT83</f>
        <v>23.116463352068102</v>
      </c>
      <c r="AL22" s="50">
        <f>1*'[1]Class 7&amp;8C_FCV'!$AT83</f>
        <v>15.410975568045398</v>
      </c>
      <c r="AM22" s="51">
        <f>1*'[1]Class 7&amp;8C_HEV'!$AT83</f>
        <v>9.4777499743479208</v>
      </c>
    </row>
    <row r="23" spans="1:39" x14ac:dyDescent="0.3">
      <c r="A23" s="21">
        <v>2034</v>
      </c>
      <c r="B23" s="49">
        <f>1*'[1]auto ICE'!$AT74</f>
        <v>56.585048739999998</v>
      </c>
      <c r="C23" s="50">
        <f>1*'[1]auto EV A'!$AT74</f>
        <v>146.87135898</v>
      </c>
      <c r="D23" s="50">
        <f>1*'[1]auto EV B'!$AT74</f>
        <v>151.08907164000004</v>
      </c>
      <c r="E23" s="50">
        <f>1*'[1]auto ETOH'!$AT74</f>
        <v>57.374281610000011</v>
      </c>
      <c r="F23" s="50">
        <f>1*'[1]auto Dsl'!$AT74</f>
        <v>59.600062880000003</v>
      </c>
      <c r="G23" s="50">
        <f>1*'[1]auto CNG'!$AT74</f>
        <v>58.317324677402269</v>
      </c>
      <c r="H23" s="50">
        <f>1*'[1]auto SI HEV Gas'!$AT74</f>
        <v>76.388208660000032</v>
      </c>
      <c r="I23" s="50">
        <f>1*'[1]auto D HEV'!$AT74</f>
        <v>79.182670949999988</v>
      </c>
      <c r="J23" s="50">
        <f>1*'[1]auto SI PHEV A'!$AT74</f>
        <v>84.292562714787152</v>
      </c>
      <c r="K23" s="50">
        <f>1*'[1]auto SI PHEV B'!$AT74</f>
        <v>76.388208660000032</v>
      </c>
      <c r="L23" s="51">
        <f>1*'[1]auto FCV'!$AT74</f>
        <v>58.567406020000007</v>
      </c>
      <c r="M23" s="49">
        <f>1*'[1]LT ICE'!$AT74</f>
        <v>43.205173740000014</v>
      </c>
      <c r="N23" s="50">
        <f>1*'[1]LT EV A'!$AT74</f>
        <v>151.20439154999997</v>
      </c>
      <c r="O23" s="50">
        <f>1*'[1]LT EV B'!$AT74</f>
        <v>145.33624205999996</v>
      </c>
      <c r="P23" s="50">
        <f>1*'[1]LT ETOH'!$AT74</f>
        <v>43.624126610000012</v>
      </c>
      <c r="Q23" s="50">
        <f>1*'[1]LT Dsl'!$AT74</f>
        <v>46.586838000000014</v>
      </c>
      <c r="R23" s="50">
        <f>1*'[1]LT CNG'!$AT74</f>
        <v>42.72020888384553</v>
      </c>
      <c r="S23" s="50">
        <f>1*'[1]LT SI HEV GAS'!$AT74</f>
        <v>58.389979260000011</v>
      </c>
      <c r="T23" s="50">
        <f>1*'[1]LT D HEV'!$AT74</f>
        <v>60.682671760000012</v>
      </c>
      <c r="U23" s="50">
        <f>1*'[1]LT SI PHEV A'!$AT74</f>
        <v>76.193334732000039</v>
      </c>
      <c r="V23" s="50">
        <f>1*'[1]LT SI PHEV B'!$AT74</f>
        <v>54.302680711800008</v>
      </c>
      <c r="W23" s="51">
        <f>1*'[1]LT FCV'!$AT74</f>
        <v>53.23633791999999</v>
      </c>
      <c r="X23" s="49">
        <f>1*'[1]Class 3-6G'!$AT84</f>
        <v>8.6331560005826606</v>
      </c>
      <c r="Y23" s="50">
        <f>1*'[1]Class 3-6D'!$AT84</f>
        <v>11.877550260274958</v>
      </c>
      <c r="Z23" s="50">
        <f>1*'[1]Class 3-6 NG'!$AV84</f>
        <v>8.710920078517999</v>
      </c>
      <c r="AA23" s="50">
        <f>1*'[1]Class 3-6 EV'!$AT84</f>
        <v>25.899468001747991</v>
      </c>
      <c r="AB23" s="50">
        <f>1*'[1]Class 3-6 FCV'!$AT84</f>
        <v>17.266312001165321</v>
      </c>
      <c r="AC23" s="51">
        <f>1*'[1]Class 3-6 HEV'!$AT84</f>
        <v>14.676365200990523</v>
      </c>
      <c r="AD23" s="49">
        <f>1*'[1]Class 7&amp;8SU'!$AT84</f>
        <v>7.7405729816694633</v>
      </c>
      <c r="AE23" s="50">
        <f>1*'[1]Class 7&amp;8SU NG'!$AV84</f>
        <v>7.6450759985508361</v>
      </c>
      <c r="AF23" s="50">
        <f>1*'[1]Class 7&amp;8SU EV'!$AT84</f>
        <v>23.221718945008398</v>
      </c>
      <c r="AG23" s="50">
        <f>1*'[1]Class 7&amp;8SU FCV'!$AT84</f>
        <v>15.481145963338927</v>
      </c>
      <c r="AH23" s="51">
        <f>1*'[1]Class 7&amp;8SU HEV'!$AT84</f>
        <v>9.5209047674534411</v>
      </c>
      <c r="AI23" s="49">
        <f>1*'[1]Class 7&amp;8C_Dsl'!$AT84</f>
        <v>7.6134421312437519</v>
      </c>
      <c r="AJ23" s="50">
        <f>1*'[1]Class 7&amp;8C_NG'!$AV84</f>
        <v>6.8805683986957549</v>
      </c>
      <c r="AK23" s="50">
        <f>1*'[1]Class 7&amp;8C_EV'!$AT84</f>
        <v>23.221718945008398</v>
      </c>
      <c r="AL23" s="50">
        <f>1*'[1]Class 7&amp;8C_FCV'!$AT84</f>
        <v>15.481145963338927</v>
      </c>
      <c r="AM23" s="51">
        <f>1*'[1]Class 7&amp;8C_HEV'!$AT84</f>
        <v>9.5209047674534411</v>
      </c>
    </row>
    <row r="24" spans="1:39" x14ac:dyDescent="0.3">
      <c r="A24" s="21">
        <v>2035</v>
      </c>
      <c r="B24" s="49">
        <f>1*'[1]auto ICE'!$AT75</f>
        <v>56.833998649999998</v>
      </c>
      <c r="C24" s="50">
        <f>1*'[1]auto EV A'!$AT75</f>
        <v>147.58555079999999</v>
      </c>
      <c r="D24" s="50">
        <f>1*'[1]auto EV B'!$AT75</f>
        <v>151.80370635000006</v>
      </c>
      <c r="E24" s="50">
        <f>1*'[1]auto ETOH'!$AT75</f>
        <v>57.629739775000012</v>
      </c>
      <c r="F24" s="50">
        <f>1*'[1]auto Dsl'!$AT75</f>
        <v>59.862329950000003</v>
      </c>
      <c r="G24" s="50">
        <f>1*'[1]auto CNG'!$AT75</f>
        <v>58.581782252276284</v>
      </c>
      <c r="H24" s="50">
        <f>1*'[1]auto SI HEV Gas'!$AT75</f>
        <v>76.723268100000041</v>
      </c>
      <c r="I24" s="50">
        <f>1*'[1]auto D HEV'!$AT75</f>
        <v>79.535015924999982</v>
      </c>
      <c r="J24" s="50">
        <f>1*'[1]auto SI PHEV A'!$AT75</f>
        <v>85.776573018120487</v>
      </c>
      <c r="K24" s="50">
        <f>1*'[1]auto SI PHEV B'!$AT75</f>
        <v>76.723268100000041</v>
      </c>
      <c r="L24" s="51">
        <f>1*'[1]auto FCV'!$AT75</f>
        <v>58.840333550000011</v>
      </c>
      <c r="M24" s="49">
        <f>1*'[1]LT ICE'!$AT75</f>
        <v>43.421183550000016</v>
      </c>
      <c r="N24" s="50">
        <f>1*'[1]LT EV A'!$AT75</f>
        <v>151.36261852499996</v>
      </c>
      <c r="O24" s="50">
        <f>1*'[1]LT EV B'!$AT75</f>
        <v>146.02500074999995</v>
      </c>
      <c r="P24" s="50">
        <f>1*'[1]LT ETOH'!$AT75</f>
        <v>43.842422725000013</v>
      </c>
      <c r="Q24" s="50">
        <f>1*'[1]LT Dsl'!$AT75</f>
        <v>46.818082950000019</v>
      </c>
      <c r="R24" s="50">
        <f>1*'[1]LT CNG'!$AT75</f>
        <v>42.947850942172416</v>
      </c>
      <c r="S24" s="50">
        <f>1*'[1]LT SI HEV GAS'!$AT75</f>
        <v>58.681237200000012</v>
      </c>
      <c r="T24" s="50">
        <f>1*'[1]LT D HEV'!$AT75</f>
        <v>60.998854250000015</v>
      </c>
      <c r="U24" s="50">
        <f>1*'[1]LT SI PHEV A'!$AT75</f>
        <v>77.776915006666712</v>
      </c>
      <c r="V24" s="50">
        <f>1*'[1]LT SI PHEV B'!$AT75</f>
        <v>54.573550596000011</v>
      </c>
      <c r="W24" s="51">
        <f>1*'[1]LT FCV'!$AT75</f>
        <v>53.435402749999987</v>
      </c>
      <c r="X24" s="49">
        <f>1*'[1]Class 3-6G'!$AT85</f>
        <v>8.6667839421509818</v>
      </c>
      <c r="Y24" s="50">
        <f>1*'[1]Class 3-6D'!$AT85</f>
        <v>11.91347991237518</v>
      </c>
      <c r="Z24" s="50">
        <f>1*'[1]Class 3-6 NG'!$AV85</f>
        <v>8.7765598878280819</v>
      </c>
      <c r="AA24" s="50">
        <f>1*'[1]Class 3-6 EV'!$AT85</f>
        <v>26.000351826452956</v>
      </c>
      <c r="AB24" s="50">
        <f>1*'[1]Class 3-6 FCV'!$AT85</f>
        <v>17.333567884301964</v>
      </c>
      <c r="AC24" s="51">
        <f>1*'[1]Class 3-6 HEV'!$AT85</f>
        <v>14.733532701656669</v>
      </c>
      <c r="AD24" s="49">
        <f>1*'[1]Class 7&amp;8SU'!$AT85</f>
        <v>7.7756581793162276</v>
      </c>
      <c r="AE24" s="50">
        <f>1*'[1]Class 7&amp;8SU NG'!$AV85</f>
        <v>7.7331531410005647</v>
      </c>
      <c r="AF24" s="50">
        <f>1*'[1]Class 7&amp;8SU EV'!$AT85</f>
        <v>23.326974537948693</v>
      </c>
      <c r="AG24" s="50">
        <f>1*'[1]Class 7&amp;8SU FCV'!$AT85</f>
        <v>15.551316358632455</v>
      </c>
      <c r="AH24" s="51">
        <f>1*'[1]Class 7&amp;8SU HEV'!$AT85</f>
        <v>9.5640595605589613</v>
      </c>
      <c r="AI24" s="49">
        <f>1*'[1]Class 7&amp;8C_Dsl'!$AT85</f>
        <v>7.6435716816841115</v>
      </c>
      <c r="AJ24" s="50">
        <f>1*'[1]Class 7&amp;8C_NG'!$AV85</f>
        <v>6.959837826900511</v>
      </c>
      <c r="AK24" s="50">
        <f>1*'[1]Class 7&amp;8C_EV'!$AT85</f>
        <v>23.326974537948693</v>
      </c>
      <c r="AL24" s="50">
        <f>1*'[1]Class 7&amp;8C_FCV'!$AT85</f>
        <v>15.551316358632455</v>
      </c>
      <c r="AM24" s="51">
        <f>1*'[1]Class 7&amp;8C_HEV'!$AT85</f>
        <v>9.5640595605589613</v>
      </c>
    </row>
    <row r="25" spans="1:39" x14ac:dyDescent="0.3">
      <c r="A25" s="21">
        <v>2036</v>
      </c>
      <c r="B25" s="49">
        <f>1*'[1]auto ICE'!$AT76</f>
        <v>57.082948559999998</v>
      </c>
      <c r="C25" s="50">
        <f>1*'[1]auto EV A'!$AT76</f>
        <v>148.29974261999999</v>
      </c>
      <c r="D25" s="50">
        <f>1*'[1]auto EV B'!$AT76</f>
        <v>152.51834106000007</v>
      </c>
      <c r="E25" s="50">
        <f>1*'[1]auto ETOH'!$AT76</f>
        <v>57.885197940000012</v>
      </c>
      <c r="F25" s="50">
        <f>1*'[1]auto Dsl'!$AT76</f>
        <v>60.124597020000003</v>
      </c>
      <c r="G25" s="50">
        <f>1*'[1]auto CNG'!$AT76</f>
        <v>58.846239827150299</v>
      </c>
      <c r="H25" s="50">
        <f>1*'[1]auto SI HEV Gas'!$AT76</f>
        <v>77.05832754000005</v>
      </c>
      <c r="I25" s="50">
        <f>1*'[1]auto D HEV'!$AT76</f>
        <v>79.887360899999976</v>
      </c>
      <c r="J25" s="50">
        <f>1*'[1]auto SI PHEV A'!$AT76</f>
        <v>87.260583321453822</v>
      </c>
      <c r="K25" s="50">
        <f>1*'[1]auto SI PHEV B'!$AT76</f>
        <v>77.05832754000005</v>
      </c>
      <c r="L25" s="51">
        <f>1*'[1]auto FCV'!$AT76</f>
        <v>59.113261080000015</v>
      </c>
      <c r="M25" s="49">
        <f>1*'[1]LT ICE'!$AT76</f>
        <v>43.637193360000019</v>
      </c>
      <c r="N25" s="50">
        <f>1*'[1]LT EV A'!$AT76</f>
        <v>151.52084549999995</v>
      </c>
      <c r="O25" s="50">
        <f>1*'[1]LT EV B'!$AT76</f>
        <v>146.71375943999993</v>
      </c>
      <c r="P25" s="50">
        <f>1*'[1]LT ETOH'!$AT76</f>
        <v>44.060718840000014</v>
      </c>
      <c r="Q25" s="50">
        <f>1*'[1]LT Dsl'!$AT76</f>
        <v>47.049327900000023</v>
      </c>
      <c r="R25" s="50">
        <f>1*'[1]LT CNG'!$AT76</f>
        <v>43.175493000499301</v>
      </c>
      <c r="S25" s="50">
        <f>1*'[1]LT SI HEV GAS'!$AT76</f>
        <v>58.972495140000014</v>
      </c>
      <c r="T25" s="50">
        <f>1*'[1]LT D HEV'!$AT76</f>
        <v>61.315036740000018</v>
      </c>
      <c r="U25" s="50">
        <f>1*'[1]LT SI PHEV A'!$AT76</f>
        <v>79.360495281333385</v>
      </c>
      <c r="V25" s="50">
        <f>1*'[1]LT SI PHEV B'!$AT76</f>
        <v>54.844420480200014</v>
      </c>
      <c r="W25" s="51">
        <f>1*'[1]LT FCV'!$AT76</f>
        <v>53.634467579999985</v>
      </c>
      <c r="X25" s="49">
        <f>1*'[1]Class 3-6G'!$AT86</f>
        <v>8.700411883719303</v>
      </c>
      <c r="Y25" s="50">
        <f>1*'[1]Class 3-6D'!$AT86</f>
        <v>11.949409564475403</v>
      </c>
      <c r="Z25" s="50">
        <f>1*'[1]Class 3-6 NG'!$AV86</f>
        <v>8.8421996971381649</v>
      </c>
      <c r="AA25" s="50">
        <f>1*'[1]Class 3-6 EV'!$AT86</f>
        <v>26.101235651157921</v>
      </c>
      <c r="AB25" s="50">
        <f>1*'[1]Class 3-6 FCV'!$AT86</f>
        <v>17.400823767438606</v>
      </c>
      <c r="AC25" s="51">
        <f>1*'[1]Class 3-6 HEV'!$AT86</f>
        <v>14.790700202322816</v>
      </c>
      <c r="AD25" s="49">
        <f>1*'[1]Class 7&amp;8SU'!$AT86</f>
        <v>7.8107433769629919</v>
      </c>
      <c r="AE25" s="50">
        <f>1*'[1]Class 7&amp;8SU NG'!$AV86</f>
        <v>7.8212302834502934</v>
      </c>
      <c r="AF25" s="50">
        <f>1*'[1]Class 7&amp;8SU EV'!$AT86</f>
        <v>23.432230130888989</v>
      </c>
      <c r="AG25" s="50">
        <f>1*'[1]Class 7&amp;8SU FCV'!$AT86</f>
        <v>15.621486753925984</v>
      </c>
      <c r="AH25" s="51">
        <f>1*'[1]Class 7&amp;8SU HEV'!$AT86</f>
        <v>9.6072143536644816</v>
      </c>
      <c r="AI25" s="49">
        <f>1*'[1]Class 7&amp;8C_Dsl'!$AT86</f>
        <v>7.6737012321244711</v>
      </c>
      <c r="AJ25" s="50">
        <f>1*'[1]Class 7&amp;8C_NG'!$AV86</f>
        <v>7.0391072551052671</v>
      </c>
      <c r="AK25" s="50">
        <f>1*'[1]Class 7&amp;8C_EV'!$AT86</f>
        <v>23.432230130888989</v>
      </c>
      <c r="AL25" s="50">
        <f>1*'[1]Class 7&amp;8C_FCV'!$AT86</f>
        <v>15.621486753925984</v>
      </c>
      <c r="AM25" s="51">
        <f>1*'[1]Class 7&amp;8C_HEV'!$AT86</f>
        <v>9.6072143536644816</v>
      </c>
    </row>
    <row r="26" spans="1:39" x14ac:dyDescent="0.3">
      <c r="A26" s="21">
        <v>2037</v>
      </c>
      <c r="B26" s="49">
        <f>1*'[1]auto ICE'!$AT77</f>
        <v>57.331898469999999</v>
      </c>
      <c r="C26" s="50">
        <f>1*'[1]auto EV A'!$AT77</f>
        <v>149.01393443999999</v>
      </c>
      <c r="D26" s="50">
        <f>1*'[1]auto EV B'!$AT77</f>
        <v>153.23297577000008</v>
      </c>
      <c r="E26" s="50">
        <f>1*'[1]auto ETOH'!$AT77</f>
        <v>58.140656105000012</v>
      </c>
      <c r="F26" s="50">
        <f>1*'[1]auto Dsl'!$AT77</f>
        <v>60.386864090000003</v>
      </c>
      <c r="G26" s="50">
        <f>1*'[1]auto CNG'!$AT77</f>
        <v>59.110697402024314</v>
      </c>
      <c r="H26" s="50">
        <f>1*'[1]auto SI HEV Gas'!$AT77</f>
        <v>77.393386980000059</v>
      </c>
      <c r="I26" s="50">
        <f>1*'[1]auto D HEV'!$AT77</f>
        <v>80.23970587499997</v>
      </c>
      <c r="J26" s="50">
        <f>1*'[1]auto SI PHEV A'!$AT77</f>
        <v>88.744593624787157</v>
      </c>
      <c r="K26" s="50">
        <f>1*'[1]auto SI PHEV B'!$AT77</f>
        <v>77.393386980000059</v>
      </c>
      <c r="L26" s="51">
        <f>1*'[1]auto FCV'!$AT77</f>
        <v>59.386188610000019</v>
      </c>
      <c r="M26" s="49">
        <f>1*'[1]LT ICE'!$AT77</f>
        <v>43.853203170000022</v>
      </c>
      <c r="N26" s="50">
        <f>1*'[1]LT EV A'!$AT77</f>
        <v>151.67907247499994</v>
      </c>
      <c r="O26" s="50">
        <f>1*'[1]LT EV B'!$AT77</f>
        <v>147.40251812999992</v>
      </c>
      <c r="P26" s="50">
        <f>1*'[1]LT ETOH'!$AT77</f>
        <v>44.279014955000015</v>
      </c>
      <c r="Q26" s="50">
        <f>1*'[1]LT Dsl'!$AT77</f>
        <v>47.280572850000027</v>
      </c>
      <c r="R26" s="50">
        <f>1*'[1]LT CNG'!$AT77</f>
        <v>43.403135058826187</v>
      </c>
      <c r="S26" s="50">
        <f>1*'[1]LT SI HEV GAS'!$AT77</f>
        <v>59.263753080000015</v>
      </c>
      <c r="T26" s="50">
        <f>1*'[1]LT D HEV'!$AT77</f>
        <v>61.631219230000021</v>
      </c>
      <c r="U26" s="50">
        <f>1*'[1]LT SI PHEV A'!$AT77</f>
        <v>80.944075556000058</v>
      </c>
      <c r="V26" s="50">
        <f>1*'[1]LT SI PHEV B'!$AT77</f>
        <v>55.115290364400018</v>
      </c>
      <c r="W26" s="51">
        <f>1*'[1]LT FCV'!$AT77</f>
        <v>53.833532409999982</v>
      </c>
      <c r="X26" s="49">
        <f>1*'[1]Class 3-6G'!$AT87</f>
        <v>8.7340398252876241</v>
      </c>
      <c r="Y26" s="50">
        <f>1*'[1]Class 3-6D'!$AT87</f>
        <v>11.985339216575625</v>
      </c>
      <c r="Z26" s="50">
        <f>1*'[1]Class 3-6 NG'!$AV87</f>
        <v>8.9078395064482478</v>
      </c>
      <c r="AA26" s="50">
        <f>1*'[1]Class 3-6 EV'!$AT87</f>
        <v>26.202119475862887</v>
      </c>
      <c r="AB26" s="50">
        <f>1*'[1]Class 3-6 FCV'!$AT87</f>
        <v>17.468079650575248</v>
      </c>
      <c r="AC26" s="51">
        <f>1*'[1]Class 3-6 HEV'!$AT87</f>
        <v>14.847867702988962</v>
      </c>
      <c r="AD26" s="49">
        <f>1*'[1]Class 7&amp;8SU'!$AT87</f>
        <v>7.8458285746097562</v>
      </c>
      <c r="AE26" s="50">
        <f>1*'[1]Class 7&amp;8SU NG'!$AV87</f>
        <v>7.909307425900022</v>
      </c>
      <c r="AF26" s="50">
        <f>1*'[1]Class 7&amp;8SU EV'!$AT87</f>
        <v>23.537485723829285</v>
      </c>
      <c r="AG26" s="50">
        <f>1*'[1]Class 7&amp;8SU FCV'!$AT87</f>
        <v>15.691657149219512</v>
      </c>
      <c r="AH26" s="51">
        <f>1*'[1]Class 7&amp;8SU HEV'!$AT87</f>
        <v>9.6503691467700019</v>
      </c>
      <c r="AI26" s="49">
        <f>1*'[1]Class 7&amp;8C_Dsl'!$AT87</f>
        <v>7.7038307825648307</v>
      </c>
      <c r="AJ26" s="50">
        <f>1*'[1]Class 7&amp;8C_NG'!$AV87</f>
        <v>7.1183766833100233</v>
      </c>
      <c r="AK26" s="50">
        <f>1*'[1]Class 7&amp;8C_EV'!$AT87</f>
        <v>23.537485723829285</v>
      </c>
      <c r="AL26" s="50">
        <f>1*'[1]Class 7&amp;8C_FCV'!$AT87</f>
        <v>15.691657149219512</v>
      </c>
      <c r="AM26" s="51">
        <f>1*'[1]Class 7&amp;8C_HEV'!$AT87</f>
        <v>9.6503691467700019</v>
      </c>
    </row>
    <row r="27" spans="1:39" x14ac:dyDescent="0.3">
      <c r="A27" s="21">
        <v>2038</v>
      </c>
      <c r="B27" s="49">
        <f>1*'[1]auto ICE'!$AT78</f>
        <v>57.580848379999999</v>
      </c>
      <c r="C27" s="50">
        <f>1*'[1]auto EV A'!$AT78</f>
        <v>149.72812625999998</v>
      </c>
      <c r="D27" s="50">
        <f>1*'[1]auto EV B'!$AT78</f>
        <v>153.94761048000009</v>
      </c>
      <c r="E27" s="50">
        <f>1*'[1]auto ETOH'!$AT78</f>
        <v>58.396114270000012</v>
      </c>
      <c r="F27" s="50">
        <f>1*'[1]auto Dsl'!$AT78</f>
        <v>60.649131160000003</v>
      </c>
      <c r="G27" s="50">
        <f>1*'[1]auto CNG'!$AT78</f>
        <v>59.37515497689833</v>
      </c>
      <c r="H27" s="50">
        <f>1*'[1]auto SI HEV Gas'!$AT78</f>
        <v>77.728446420000068</v>
      </c>
      <c r="I27" s="50">
        <f>1*'[1]auto D HEV'!$AT78</f>
        <v>80.592050849999964</v>
      </c>
      <c r="J27" s="50">
        <f>1*'[1]auto SI PHEV A'!$AT78</f>
        <v>90.228603928120492</v>
      </c>
      <c r="K27" s="50">
        <f>1*'[1]auto SI PHEV B'!$AT78</f>
        <v>77.728446420000068</v>
      </c>
      <c r="L27" s="51">
        <f>1*'[1]auto FCV'!$AT78</f>
        <v>59.659116140000023</v>
      </c>
      <c r="M27" s="49">
        <f>1*'[1]LT ICE'!$AT78</f>
        <v>44.069212980000025</v>
      </c>
      <c r="N27" s="50">
        <f>1*'[1]LT EV A'!$AT78</f>
        <v>151.83729944999993</v>
      </c>
      <c r="O27" s="50">
        <f>1*'[1]LT EV B'!$AT78</f>
        <v>148.09127681999991</v>
      </c>
      <c r="P27" s="50">
        <f>1*'[1]LT ETOH'!$AT78</f>
        <v>44.497311070000016</v>
      </c>
      <c r="Q27" s="50">
        <f>1*'[1]LT Dsl'!$AT78</f>
        <v>47.511817800000031</v>
      </c>
      <c r="R27" s="50">
        <f>1*'[1]LT CNG'!$AT78</f>
        <v>43.630777117153073</v>
      </c>
      <c r="S27" s="50">
        <f>1*'[1]LT SI HEV GAS'!$AT78</f>
        <v>59.555011020000016</v>
      </c>
      <c r="T27" s="50">
        <f>1*'[1]LT D HEV'!$AT78</f>
        <v>61.947401720000023</v>
      </c>
      <c r="U27" s="50">
        <f>1*'[1]LT SI PHEV A'!$AT78</f>
        <v>82.527655830666731</v>
      </c>
      <c r="V27" s="50">
        <f>1*'[1]LT SI PHEV B'!$AT78</f>
        <v>55.386160248600021</v>
      </c>
      <c r="W27" s="51">
        <f>1*'[1]LT FCV'!$AT78</f>
        <v>54.03259723999998</v>
      </c>
      <c r="X27" s="49">
        <f>1*'[1]Class 3-6G'!$AT88</f>
        <v>8.7676677668559453</v>
      </c>
      <c r="Y27" s="50">
        <f>1*'[1]Class 3-6D'!$AT88</f>
        <v>12.021268868675847</v>
      </c>
      <c r="Z27" s="50">
        <f>1*'[1]Class 3-6 NG'!$AV88</f>
        <v>8.9734793157583308</v>
      </c>
      <c r="AA27" s="50">
        <f>1*'[1]Class 3-6 EV'!$AT88</f>
        <v>26.303003300567852</v>
      </c>
      <c r="AB27" s="50">
        <f>1*'[1]Class 3-6 FCV'!$AT88</f>
        <v>17.535335533711891</v>
      </c>
      <c r="AC27" s="51">
        <f>1*'[1]Class 3-6 HEV'!$AT88</f>
        <v>14.905035203655109</v>
      </c>
      <c r="AD27" s="49">
        <f>1*'[1]Class 7&amp;8SU'!$AT88</f>
        <v>7.8809137722565206</v>
      </c>
      <c r="AE27" s="50">
        <f>1*'[1]Class 7&amp;8SU NG'!$AV88</f>
        <v>7.9973845683497506</v>
      </c>
      <c r="AF27" s="50">
        <f>1*'[1]Class 7&amp;8SU EV'!$AT88</f>
        <v>23.64274131676958</v>
      </c>
      <c r="AG27" s="50">
        <f>1*'[1]Class 7&amp;8SU FCV'!$AT88</f>
        <v>15.761827544513041</v>
      </c>
      <c r="AH27" s="51">
        <f>1*'[1]Class 7&amp;8SU HEV'!$AT88</f>
        <v>9.6935239398755222</v>
      </c>
      <c r="AI27" s="49">
        <f>1*'[1]Class 7&amp;8C_Dsl'!$AT88</f>
        <v>7.7339603330051903</v>
      </c>
      <c r="AJ27" s="50">
        <f>1*'[1]Class 7&amp;8C_NG'!$AV88</f>
        <v>7.1976461115147794</v>
      </c>
      <c r="AK27" s="50">
        <f>1*'[1]Class 7&amp;8C_EV'!$AT88</f>
        <v>23.64274131676958</v>
      </c>
      <c r="AL27" s="50">
        <f>1*'[1]Class 7&amp;8C_FCV'!$AT88</f>
        <v>15.761827544513041</v>
      </c>
      <c r="AM27" s="51">
        <f>1*'[1]Class 7&amp;8C_HEV'!$AT88</f>
        <v>9.6935239398755222</v>
      </c>
    </row>
    <row r="28" spans="1:39" x14ac:dyDescent="0.3">
      <c r="A28" s="21">
        <v>2039</v>
      </c>
      <c r="B28" s="49">
        <f>1*'[1]auto ICE'!$AT79</f>
        <v>57.829798289999999</v>
      </c>
      <c r="C28" s="50">
        <f>1*'[1]auto EV A'!$AT79</f>
        <v>150.44231807999998</v>
      </c>
      <c r="D28" s="50">
        <f>1*'[1]auto EV B'!$AT79</f>
        <v>154.66224519000011</v>
      </c>
      <c r="E28" s="50">
        <f>1*'[1]auto ETOH'!$AT79</f>
        <v>58.651572435000013</v>
      </c>
      <c r="F28" s="50">
        <f>1*'[1]auto Dsl'!$AT79</f>
        <v>60.911398230000003</v>
      </c>
      <c r="G28" s="50">
        <f>1*'[1]auto CNG'!$AT79</f>
        <v>59.639612551772345</v>
      </c>
      <c r="H28" s="50">
        <f>1*'[1]auto SI HEV Gas'!$AT79</f>
        <v>78.063505860000078</v>
      </c>
      <c r="I28" s="50">
        <f>1*'[1]auto D HEV'!$AT79</f>
        <v>80.944395824999958</v>
      </c>
      <c r="J28" s="50">
        <f>1*'[1]auto SI PHEV A'!$AT79</f>
        <v>91.712614231453827</v>
      </c>
      <c r="K28" s="50">
        <f>1*'[1]auto SI PHEV B'!$AT79</f>
        <v>78.063505860000078</v>
      </c>
      <c r="L28" s="51">
        <f>1*'[1]auto FCV'!$AT79</f>
        <v>59.932043670000027</v>
      </c>
      <c r="M28" s="49">
        <f>1*'[1]LT ICE'!$AT79</f>
        <v>44.285222790000027</v>
      </c>
      <c r="N28" s="50">
        <f>1*'[1]LT EV A'!$AT79</f>
        <v>151.99552642499992</v>
      </c>
      <c r="O28" s="50">
        <f>1*'[1]LT EV B'!$AT79</f>
        <v>148.78003550999989</v>
      </c>
      <c r="P28" s="50">
        <f>1*'[1]LT ETOH'!$AT79</f>
        <v>44.715607185000017</v>
      </c>
      <c r="Q28" s="50">
        <f>1*'[1]LT Dsl'!$AT79</f>
        <v>47.743062750000036</v>
      </c>
      <c r="R28" s="50">
        <f>1*'[1]LT CNG'!$AT79</f>
        <v>43.858419175479959</v>
      </c>
      <c r="S28" s="50">
        <f>1*'[1]LT SI HEV GAS'!$AT79</f>
        <v>59.846268960000018</v>
      </c>
      <c r="T28" s="50">
        <f>1*'[1]LT D HEV'!$AT79</f>
        <v>62.263584210000026</v>
      </c>
      <c r="U28" s="50">
        <f>1*'[1]LT SI PHEV A'!$AT79</f>
        <v>84.111236105333404</v>
      </c>
      <c r="V28" s="50">
        <f>1*'[1]LT SI PHEV B'!$AT79</f>
        <v>55.657030132800024</v>
      </c>
      <c r="W28" s="51">
        <f>1*'[1]LT FCV'!$AT79</f>
        <v>54.231662069999977</v>
      </c>
      <c r="X28" s="49">
        <f>1*'[1]Class 3-6G'!$AT89</f>
        <v>8.8012957084242665</v>
      </c>
      <c r="Y28" s="50">
        <f>1*'[1]Class 3-6D'!$AT89</f>
        <v>12.057198520776069</v>
      </c>
      <c r="Z28" s="50">
        <f>1*'[1]Class 3-6 NG'!$AV89</f>
        <v>9.0391191250684138</v>
      </c>
      <c r="AA28" s="50">
        <f>1*'[1]Class 3-6 EV'!$AT89</f>
        <v>26.403887125272817</v>
      </c>
      <c r="AB28" s="50">
        <f>1*'[1]Class 3-6 FCV'!$AT89</f>
        <v>17.602591416848533</v>
      </c>
      <c r="AC28" s="51">
        <f>1*'[1]Class 3-6 HEV'!$AT89</f>
        <v>14.962202704321255</v>
      </c>
      <c r="AD28" s="49">
        <f>1*'[1]Class 7&amp;8SU'!$AT89</f>
        <v>7.9159989699032849</v>
      </c>
      <c r="AE28" s="50">
        <f>1*'[1]Class 7&amp;8SU NG'!$AV89</f>
        <v>8.0854617107994802</v>
      </c>
      <c r="AF28" s="50">
        <f>1*'[1]Class 7&amp;8SU EV'!$AT89</f>
        <v>23.747996909709876</v>
      </c>
      <c r="AG28" s="50">
        <f>1*'[1]Class 7&amp;8SU FCV'!$AT89</f>
        <v>15.83199793980657</v>
      </c>
      <c r="AH28" s="51">
        <f>1*'[1]Class 7&amp;8SU HEV'!$AT89</f>
        <v>9.7366787329810425</v>
      </c>
      <c r="AI28" s="49">
        <f>1*'[1]Class 7&amp;8C_Dsl'!$AT89</f>
        <v>7.7640898834455498</v>
      </c>
      <c r="AJ28" s="50">
        <f>1*'[1]Class 7&amp;8C_NG'!$AV89</f>
        <v>7.2769155397195355</v>
      </c>
      <c r="AK28" s="50">
        <f>1*'[1]Class 7&amp;8C_EV'!$AT89</f>
        <v>23.747996909709876</v>
      </c>
      <c r="AL28" s="50">
        <f>1*'[1]Class 7&amp;8C_FCV'!$AT89</f>
        <v>15.83199793980657</v>
      </c>
      <c r="AM28" s="51">
        <f>1*'[1]Class 7&amp;8C_HEV'!$AT89</f>
        <v>9.7366787329810425</v>
      </c>
    </row>
    <row r="29" spans="1:39" x14ac:dyDescent="0.3">
      <c r="A29" s="21">
        <v>2040</v>
      </c>
      <c r="B29" s="49">
        <f>1*'[1]auto ICE'!$AT80</f>
        <v>58.078748200000007</v>
      </c>
      <c r="C29" s="50">
        <f>1*'[1]auto EV A'!$AT80</f>
        <v>151.1565099</v>
      </c>
      <c r="D29" s="50">
        <f>1*'[1]auto EV B'!$AT80</f>
        <v>155.37687990000001</v>
      </c>
      <c r="E29" s="50">
        <f>1*'[1]auto ETOH'!$AT80</f>
        <v>58.907030599999999</v>
      </c>
      <c r="F29" s="50">
        <f>1*'[1]auto Dsl'!$AT80</f>
        <v>61.173665300000017</v>
      </c>
      <c r="G29" s="50">
        <f>1*'[1]auto CNG'!$AT80</f>
        <v>59.904070126646367</v>
      </c>
      <c r="H29" s="50">
        <f>1*'[1]auto SI HEV Gas'!$AT80</f>
        <v>78.398565300000016</v>
      </c>
      <c r="I29" s="50">
        <f>1*'[1]auto D HEV'!$AT80</f>
        <v>81.296740799999995</v>
      </c>
      <c r="J29" s="50">
        <f>1*'[1]auto SI PHEV A'!$AT80</f>
        <v>78.957055205548059</v>
      </c>
      <c r="K29" s="50">
        <f>1*'[1]auto SI PHEV B'!$AT80</f>
        <v>78.398565300000016</v>
      </c>
      <c r="L29" s="51">
        <f>1*'[1]auto FCV'!$AT80</f>
        <v>60.204971199999996</v>
      </c>
      <c r="M29" s="49">
        <f>1*'[1]LT ICE'!$AT80</f>
        <v>44.501232600000002</v>
      </c>
      <c r="N29" s="50">
        <f>1*'[1]LT EV A'!$AT80</f>
        <v>152.1537534</v>
      </c>
      <c r="O29" s="50">
        <f>1*'[1]LT EV B'!$AT80</f>
        <v>149.46879419999999</v>
      </c>
      <c r="P29" s="50">
        <f>1*'[1]LT ETOH'!$AT80</f>
        <v>44.933903300000011</v>
      </c>
      <c r="Q29" s="50">
        <f>1*'[1]LT Dsl'!$AT80</f>
        <v>47.974307700000004</v>
      </c>
      <c r="R29" s="50">
        <f>1*'[1]LT CNG'!$AT80</f>
        <v>44.086061233806831</v>
      </c>
      <c r="S29" s="50">
        <f>1*'[1]LT SI HEV GAS'!$AT80</f>
        <v>60.137526900000005</v>
      </c>
      <c r="T29" s="50">
        <f>1*'[1]LT D HEV'!$AT80</f>
        <v>62.579766700000008</v>
      </c>
      <c r="U29" s="50">
        <f>1*'[1]LT SI PHEV A'!$AT80</f>
        <v>85.694816380000077</v>
      </c>
      <c r="V29" s="50">
        <f>1*'[1]LT SI PHEV B'!$AT80</f>
        <v>55.927900017000006</v>
      </c>
      <c r="W29" s="51">
        <f>1*'[1]LT FCV'!$AT80</f>
        <v>54.430726900000003</v>
      </c>
      <c r="X29" s="49">
        <f>1*'[1]Class 3-6G'!$AT90</f>
        <v>8.8349236499925912</v>
      </c>
      <c r="Y29" s="50">
        <f>1*'[1]Class 3-6D'!$AT90</f>
        <v>12.093128172876282</v>
      </c>
      <c r="Z29" s="50">
        <f>1*'[1]Class 3-6 NG'!$AV90</f>
        <v>9.1047589343784914</v>
      </c>
      <c r="AA29" s="50">
        <f>1*'[1]Class 3-6 EV'!$AT90</f>
        <v>26.504770949977775</v>
      </c>
      <c r="AB29" s="50">
        <f>1*'[1]Class 3-6 FCV'!$AT90</f>
        <v>17.669847299985182</v>
      </c>
      <c r="AC29" s="51">
        <f>1*'[1]Class 3-6 HEV'!$AT90</f>
        <v>15.019370204987405</v>
      </c>
      <c r="AD29" s="49">
        <f>1*'[1]Class 7&amp;8SU'!$AT90</f>
        <v>7.9510841675500519</v>
      </c>
      <c r="AE29" s="50">
        <f>1*'[1]Class 7&amp;8SU NG'!$AV90</f>
        <v>8.1735388532492088</v>
      </c>
      <c r="AF29" s="50">
        <f>1*'[1]Class 7&amp;8SU EV'!$AT90</f>
        <v>23.853252502650157</v>
      </c>
      <c r="AG29" s="50">
        <f>1*'[1]Class 7&amp;8SU FCV'!$AT90</f>
        <v>15.902168335100104</v>
      </c>
      <c r="AH29" s="51">
        <f>1*'[1]Class 7&amp;8SU HEV'!$AT90</f>
        <v>9.7798335260865628</v>
      </c>
      <c r="AI29" s="49">
        <f>1*'[1]Class 7&amp;8C_Dsl'!$AT90</f>
        <v>7.794219433885913</v>
      </c>
      <c r="AJ29" s="50">
        <f>1*'[1]Class 7&amp;8C_NG'!$AV90</f>
        <v>7.356184967924289</v>
      </c>
      <c r="AK29" s="50">
        <f>1*'[1]Class 7&amp;8C_EV'!$AT90</f>
        <v>23.853252502650157</v>
      </c>
      <c r="AL29" s="50">
        <f>1*'[1]Class 7&amp;8C_FCV'!$AT90</f>
        <v>15.902168335100104</v>
      </c>
      <c r="AM29" s="51">
        <f>1*'[1]Class 7&amp;8C_HEV'!$AT90</f>
        <v>9.7798335260865628</v>
      </c>
    </row>
    <row r="30" spans="1:39" x14ac:dyDescent="0.3">
      <c r="A30" s="21">
        <v>2041</v>
      </c>
      <c r="B30" s="49">
        <f>1*'[1]auto ICE'!$AT81</f>
        <v>58.882123380000003</v>
      </c>
      <c r="C30" s="50">
        <f>1*'[1]auto EV A'!$AT81</f>
        <v>153.217735035</v>
      </c>
      <c r="D30" s="50">
        <f>1*'[1]auto EV B'!$AT81</f>
        <v>157.495655535</v>
      </c>
      <c r="E30" s="50">
        <f>1*'[1]auto ETOH'!$AT81</f>
        <v>59.721327539999997</v>
      </c>
      <c r="F30" s="50">
        <f>1*'[1]auto Dsl'!$AT81</f>
        <v>62.020048770000017</v>
      </c>
      <c r="G30" s="50">
        <f>1*'[1]auto CNG'!$AT81</f>
        <v>60.720943810191542</v>
      </c>
      <c r="H30" s="50">
        <f>1*'[1]auto SI HEV Gas'!$AT81</f>
        <v>79.47995877000001</v>
      </c>
      <c r="I30" s="50">
        <f>1*'[1]auto D HEV'!$AT81</f>
        <v>82.417066719999994</v>
      </c>
      <c r="J30" s="50">
        <f>1*'[1]auto SI PHEV A'!$AT81</f>
        <v>79.626266450548059</v>
      </c>
      <c r="K30" s="50">
        <f>1*'[1]auto SI PHEV B'!$AT81</f>
        <v>79.47995877000001</v>
      </c>
      <c r="L30" s="51">
        <f>1*'[1]auto FCV'!$AT81</f>
        <v>61.038224079999992</v>
      </c>
      <c r="M30" s="49">
        <f>1*'[1]LT ICE'!$AT81</f>
        <v>45.108609340000001</v>
      </c>
      <c r="N30" s="50">
        <f>1*'[1]LT EV A'!$AT81</f>
        <v>154.22857730999999</v>
      </c>
      <c r="O30" s="50">
        <f>1*'[1]LT EV B'!$AT81</f>
        <v>151.50700502999999</v>
      </c>
      <c r="P30" s="50">
        <f>1*'[1]LT ETOH'!$AT81</f>
        <v>45.54676297000001</v>
      </c>
      <c r="Q30" s="50">
        <f>1*'[1]LT Dsl'!$AT81</f>
        <v>48.719376930000003</v>
      </c>
      <c r="R30" s="50">
        <f>1*'[1]LT CNG'!$AT81</f>
        <v>44.687234796086017</v>
      </c>
      <c r="S30" s="50">
        <f>1*'[1]LT SI HEV GAS'!$AT81</f>
        <v>60.970024210000005</v>
      </c>
      <c r="T30" s="50">
        <f>1*'[1]LT D HEV'!$AT81</f>
        <v>63.445540030000011</v>
      </c>
      <c r="U30" s="50">
        <f>1*'[1]LT SI PHEV A'!$AT81</f>
        <v>87.27839665466675</v>
      </c>
      <c r="V30" s="50">
        <f>1*'[1]LT SI PHEV B'!$AT81</f>
        <v>56.702122515300005</v>
      </c>
      <c r="W30" s="51">
        <f>1*'[1]LT FCV'!$AT81</f>
        <v>55.173904210000003</v>
      </c>
      <c r="X30" s="49">
        <f>1*'[1]Class 3-6G'!$AT91</f>
        <v>8.9676812849933327</v>
      </c>
      <c r="Y30" s="50">
        <f>1*'[1]Class 3-6D'!$AT91</f>
        <v>12.270065355588654</v>
      </c>
      <c r="Z30" s="50">
        <f>1*'[1]Class 3-6 NG'!$AV91</f>
        <v>9.2417830409406427</v>
      </c>
      <c r="AA30" s="50">
        <f>1*'[1]Class 3-6 EV'!$AT91</f>
        <v>26.903043854979998</v>
      </c>
      <c r="AB30" s="50">
        <f>1*'[1]Class 3-6 FCV'!$AT91</f>
        <v>17.935362569986665</v>
      </c>
      <c r="AC30" s="51">
        <f>1*'[1]Class 3-6 HEV'!$AT91</f>
        <v>15.245058184488665</v>
      </c>
      <c r="AD30" s="49">
        <f>1*'[1]Class 7&amp;8SU'!$AT91</f>
        <v>8.0637606010354173</v>
      </c>
      <c r="AE30" s="50">
        <f>1*'[1]Class 7&amp;8SU NG'!$AV91</f>
        <v>8.3001168004719315</v>
      </c>
      <c r="AF30" s="50">
        <f>1*'[1]Class 7&amp;8SU EV'!$AT91</f>
        <v>24.191281803106254</v>
      </c>
      <c r="AG30" s="50">
        <f>1*'[1]Class 7&amp;8SU FCV'!$AT91</f>
        <v>16.127521202070835</v>
      </c>
      <c r="AH30" s="51">
        <f>1*'[1]Class 7&amp;8SU HEV'!$AT91</f>
        <v>9.9184255392735619</v>
      </c>
      <c r="AI30" s="49">
        <f>1*'[1]Class 7&amp;8C_Dsl'!$AT91</f>
        <v>7.9075041459896056</v>
      </c>
      <c r="AJ30" s="50">
        <f>1*'[1]Class 7&amp;8C_NG'!$AV91</f>
        <v>7.4701051204247397</v>
      </c>
      <c r="AK30" s="50">
        <f>1*'[1]Class 7&amp;8C_EV'!$AT91</f>
        <v>24.191281803106254</v>
      </c>
      <c r="AL30" s="50">
        <f>1*'[1]Class 7&amp;8C_FCV'!$AT91</f>
        <v>16.127521202070835</v>
      </c>
      <c r="AM30" s="51">
        <f>1*'[1]Class 7&amp;8C_HEV'!$AT91</f>
        <v>9.9184255392735619</v>
      </c>
    </row>
    <row r="31" spans="1:39" x14ac:dyDescent="0.3">
      <c r="A31" s="21">
        <v>2042</v>
      </c>
      <c r="B31" s="49">
        <f>1*'[1]auto ICE'!$AT82</f>
        <v>59.685498559999999</v>
      </c>
      <c r="C31" s="50">
        <f>1*'[1]auto EV A'!$AT82</f>
        <v>155.27896017</v>
      </c>
      <c r="D31" s="50">
        <f>1*'[1]auto EV B'!$AT82</f>
        <v>159.61443116999999</v>
      </c>
      <c r="E31" s="50">
        <f>1*'[1]auto ETOH'!$AT82</f>
        <v>60.535624479999996</v>
      </c>
      <c r="F31" s="50">
        <f>1*'[1]auto Dsl'!$AT82</f>
        <v>62.866432240000016</v>
      </c>
      <c r="G31" s="50">
        <f>1*'[1]auto CNG'!$AT82</f>
        <v>61.537817493736718</v>
      </c>
      <c r="H31" s="50">
        <f>1*'[1]auto SI HEV Gas'!$AT82</f>
        <v>80.561352240000005</v>
      </c>
      <c r="I31" s="50">
        <f>1*'[1]auto D HEV'!$AT82</f>
        <v>83.537392639999993</v>
      </c>
      <c r="J31" s="50">
        <f>1*'[1]auto SI PHEV A'!$AT82</f>
        <v>81.110276753881394</v>
      </c>
      <c r="K31" s="50">
        <f>1*'[1]auto SI PHEV B'!$AT82</f>
        <v>80.561352240000005</v>
      </c>
      <c r="L31" s="51">
        <f>1*'[1]auto FCV'!$AT82</f>
        <v>61.871476959999995</v>
      </c>
      <c r="M31" s="49">
        <f>1*'[1]LT ICE'!$AT82</f>
        <v>45.71598608</v>
      </c>
      <c r="N31" s="50">
        <f>1*'[1]LT EV A'!$AT82</f>
        <v>156.30340121999998</v>
      </c>
      <c r="O31" s="50">
        <f>1*'[1]LT EV B'!$AT82</f>
        <v>153.54521585999998</v>
      </c>
      <c r="P31" s="50">
        <f>1*'[1]LT ETOH'!$AT82</f>
        <v>46.159622640000009</v>
      </c>
      <c r="Q31" s="50">
        <f>1*'[1]LT Dsl'!$AT82</f>
        <v>49.464446160000001</v>
      </c>
      <c r="R31" s="50">
        <f>1*'[1]LT CNG'!$AT82</f>
        <v>45.288408358365203</v>
      </c>
      <c r="S31" s="50">
        <f>1*'[1]LT SI HEV GAS'!$AT82</f>
        <v>61.802521520000006</v>
      </c>
      <c r="T31" s="50">
        <f>1*'[1]LT D HEV'!$AT82</f>
        <v>64.311313360000014</v>
      </c>
      <c r="U31" s="50">
        <f>1*'[1]LT SI PHEV A'!$AT82</f>
        <v>88.861976929333423</v>
      </c>
      <c r="V31" s="50">
        <f>1*'[1]LT SI PHEV B'!$AT82</f>
        <v>57.476345013600003</v>
      </c>
      <c r="W31" s="51">
        <f>1*'[1]LT FCV'!$AT82</f>
        <v>55.917081520000004</v>
      </c>
      <c r="X31" s="49">
        <f>1*'[1]Class 3-6G'!$AT92</f>
        <v>9.1004389199940743</v>
      </c>
      <c r="Y31" s="50">
        <f>1*'[1]Class 3-6D'!$AT92</f>
        <v>12.447002538301026</v>
      </c>
      <c r="Z31" s="50">
        <f>1*'[1]Class 3-6 NG'!$AV92</f>
        <v>9.3788071475027941</v>
      </c>
      <c r="AA31" s="50">
        <f>1*'[1]Class 3-6 EV'!$AT92</f>
        <v>27.301316759982221</v>
      </c>
      <c r="AB31" s="50">
        <f>1*'[1]Class 3-6 FCV'!$AT92</f>
        <v>18.200877839988149</v>
      </c>
      <c r="AC31" s="51">
        <f>1*'[1]Class 3-6 HEV'!$AT92</f>
        <v>15.470746163989924</v>
      </c>
      <c r="AD31" s="49">
        <f>1*'[1]Class 7&amp;8SU'!$AT92</f>
        <v>8.1764370345207826</v>
      </c>
      <c r="AE31" s="50">
        <f>1*'[1]Class 7&amp;8SU NG'!$AV92</f>
        <v>8.4266947476946541</v>
      </c>
      <c r="AF31" s="50">
        <f>1*'[1]Class 7&amp;8SU EV'!$AT92</f>
        <v>24.52931110356235</v>
      </c>
      <c r="AG31" s="50">
        <f>1*'[1]Class 7&amp;8SU FCV'!$AT92</f>
        <v>16.352874069041565</v>
      </c>
      <c r="AH31" s="51">
        <f>1*'[1]Class 7&amp;8SU HEV'!$AT92</f>
        <v>10.057017552460561</v>
      </c>
      <c r="AI31" s="49">
        <f>1*'[1]Class 7&amp;8C_Dsl'!$AT92</f>
        <v>8.0207888580932973</v>
      </c>
      <c r="AJ31" s="50">
        <f>1*'[1]Class 7&amp;8C_NG'!$AV92</f>
        <v>7.5840252729251905</v>
      </c>
      <c r="AK31" s="50">
        <f>1*'[1]Class 7&amp;8C_EV'!$AT92</f>
        <v>24.52931110356235</v>
      </c>
      <c r="AL31" s="50">
        <f>1*'[1]Class 7&amp;8C_FCV'!$AT92</f>
        <v>16.352874069041565</v>
      </c>
      <c r="AM31" s="51">
        <f>1*'[1]Class 7&amp;8C_HEV'!$AT92</f>
        <v>10.057017552460561</v>
      </c>
    </row>
    <row r="32" spans="1:39" x14ac:dyDescent="0.3">
      <c r="A32" s="21">
        <v>2043</v>
      </c>
      <c r="B32" s="49">
        <f>1*'[1]auto ICE'!$AT83</f>
        <v>60.488873739999995</v>
      </c>
      <c r="C32" s="50">
        <f>1*'[1]auto EV A'!$AT83</f>
        <v>157.34018530500001</v>
      </c>
      <c r="D32" s="50">
        <f>1*'[1]auto EV B'!$AT83</f>
        <v>161.73320680499998</v>
      </c>
      <c r="E32" s="50">
        <f>1*'[1]auto ETOH'!$AT83</f>
        <v>61.349921419999994</v>
      </c>
      <c r="F32" s="50">
        <f>1*'[1]auto Dsl'!$AT83</f>
        <v>63.712815710000015</v>
      </c>
      <c r="G32" s="50">
        <f>1*'[1]auto CNG'!$AT83</f>
        <v>62.354691177281893</v>
      </c>
      <c r="H32" s="50">
        <f>1*'[1]auto SI HEV Gas'!$AT83</f>
        <v>81.64274571</v>
      </c>
      <c r="I32" s="50">
        <f>1*'[1]auto D HEV'!$AT83</f>
        <v>84.657718559999992</v>
      </c>
      <c r="J32" s="50">
        <f>1*'[1]auto SI PHEV A'!$AT83</f>
        <v>82.594287057214729</v>
      </c>
      <c r="K32" s="50">
        <f>1*'[1]auto SI PHEV B'!$AT83</f>
        <v>81.64274571</v>
      </c>
      <c r="L32" s="51">
        <f>1*'[1]auto FCV'!$AT83</f>
        <v>62.704729839999999</v>
      </c>
      <c r="M32" s="49">
        <f>1*'[1]LT ICE'!$AT83</f>
        <v>46.32336282</v>
      </c>
      <c r="N32" s="50">
        <f>1*'[1]LT EV A'!$AT83</f>
        <v>158.37822512999998</v>
      </c>
      <c r="O32" s="50">
        <f>1*'[1]LT EV B'!$AT83</f>
        <v>155.58342668999998</v>
      </c>
      <c r="P32" s="50">
        <f>1*'[1]LT ETOH'!$AT83</f>
        <v>46.772482310000008</v>
      </c>
      <c r="Q32" s="50">
        <f>1*'[1]LT Dsl'!$AT83</f>
        <v>50.20951539</v>
      </c>
      <c r="R32" s="50">
        <f>1*'[1]LT CNG'!$AT83</f>
        <v>45.889581920644389</v>
      </c>
      <c r="S32" s="50">
        <f>1*'[1]LT SI HEV GAS'!$AT83</f>
        <v>62.635018830000007</v>
      </c>
      <c r="T32" s="50">
        <f>1*'[1]LT D HEV'!$AT83</f>
        <v>65.17708669000001</v>
      </c>
      <c r="U32" s="50">
        <f>1*'[1]LT SI PHEV A'!$AT83</f>
        <v>90.445557204000096</v>
      </c>
      <c r="V32" s="50">
        <f>1*'[1]LT SI PHEV B'!$AT83</f>
        <v>58.250567511900002</v>
      </c>
      <c r="W32" s="51">
        <f>1*'[1]LT FCV'!$AT83</f>
        <v>56.660258830000004</v>
      </c>
      <c r="X32" s="49">
        <f>1*'[1]Class 3-6G'!$AT93</f>
        <v>9.2331965549948158</v>
      </c>
      <c r="Y32" s="50">
        <f>1*'[1]Class 3-6D'!$AT93</f>
        <v>12.623939721013398</v>
      </c>
      <c r="Z32" s="50">
        <f>1*'[1]Class 3-6 NG'!$AV93</f>
        <v>9.5158312540649455</v>
      </c>
      <c r="AA32" s="50">
        <f>1*'[1]Class 3-6 EV'!$AT93</f>
        <v>27.699589664984444</v>
      </c>
      <c r="AB32" s="50">
        <f>1*'[1]Class 3-6 FCV'!$AT93</f>
        <v>18.466393109989632</v>
      </c>
      <c r="AC32" s="51">
        <f>1*'[1]Class 3-6 HEV'!$AT93</f>
        <v>15.696434143491183</v>
      </c>
      <c r="AD32" s="49">
        <f>1*'[1]Class 7&amp;8SU'!$AT93</f>
        <v>8.289113468006148</v>
      </c>
      <c r="AE32" s="50">
        <f>1*'[1]Class 7&amp;8SU NG'!$AV93</f>
        <v>8.5532726949173767</v>
      </c>
      <c r="AF32" s="50">
        <f>1*'[1]Class 7&amp;8SU EV'!$AT93</f>
        <v>24.867340404018446</v>
      </c>
      <c r="AG32" s="50">
        <f>1*'[1]Class 7&amp;8SU FCV'!$AT93</f>
        <v>16.578226936012296</v>
      </c>
      <c r="AH32" s="51">
        <f>1*'[1]Class 7&amp;8SU HEV'!$AT93</f>
        <v>10.19560956564756</v>
      </c>
      <c r="AI32" s="49">
        <f>1*'[1]Class 7&amp;8C_Dsl'!$AT93</f>
        <v>8.1340735701969891</v>
      </c>
      <c r="AJ32" s="50">
        <f>1*'[1]Class 7&amp;8C_NG'!$AV93</f>
        <v>7.6979454254256412</v>
      </c>
      <c r="AK32" s="50">
        <f>1*'[1]Class 7&amp;8C_EV'!$AT93</f>
        <v>24.867340404018446</v>
      </c>
      <c r="AL32" s="50">
        <f>1*'[1]Class 7&amp;8C_FCV'!$AT93</f>
        <v>16.578226936012296</v>
      </c>
      <c r="AM32" s="51">
        <f>1*'[1]Class 7&amp;8C_HEV'!$AT93</f>
        <v>10.19560956564756</v>
      </c>
    </row>
    <row r="33" spans="1:39" x14ac:dyDescent="0.3">
      <c r="A33" s="21">
        <v>2044</v>
      </c>
      <c r="B33" s="49">
        <f>1*'[1]auto ICE'!$AT84</f>
        <v>61.292248919999992</v>
      </c>
      <c r="C33" s="50">
        <f>1*'[1]auto EV A'!$AT84</f>
        <v>159.40141044000001</v>
      </c>
      <c r="D33" s="50">
        <f>1*'[1]auto EV B'!$AT84</f>
        <v>163.85198243999997</v>
      </c>
      <c r="E33" s="50">
        <f>1*'[1]auto ETOH'!$AT84</f>
        <v>62.164218359999992</v>
      </c>
      <c r="F33" s="50">
        <f>1*'[1]auto Dsl'!$AT84</f>
        <v>64.559199180000007</v>
      </c>
      <c r="G33" s="50">
        <f>1*'[1]auto CNG'!$AT84</f>
        <v>63.171564860827068</v>
      </c>
      <c r="H33" s="50">
        <f>1*'[1]auto SI HEV Gas'!$AT84</f>
        <v>82.724139179999995</v>
      </c>
      <c r="I33" s="50">
        <f>1*'[1]auto D HEV'!$AT84</f>
        <v>85.778044479999991</v>
      </c>
      <c r="J33" s="50">
        <f>1*'[1]auto SI PHEV A'!$AT84</f>
        <v>84.078297360548063</v>
      </c>
      <c r="K33" s="50">
        <f>1*'[1]auto SI PHEV B'!$AT84</f>
        <v>82.724139179999995</v>
      </c>
      <c r="L33" s="51">
        <f>1*'[1]auto FCV'!$AT84</f>
        <v>63.537982720000002</v>
      </c>
      <c r="M33" s="49">
        <f>1*'[1]LT ICE'!$AT84</f>
        <v>46.930739559999999</v>
      </c>
      <c r="N33" s="50">
        <f>1*'[1]LT EV A'!$AT84</f>
        <v>160.45304903999997</v>
      </c>
      <c r="O33" s="50">
        <f>1*'[1]LT EV B'!$AT84</f>
        <v>157.62163751999998</v>
      </c>
      <c r="P33" s="50">
        <f>1*'[1]LT ETOH'!$AT84</f>
        <v>47.385341980000007</v>
      </c>
      <c r="Q33" s="50">
        <f>1*'[1]LT Dsl'!$AT84</f>
        <v>50.954584619999999</v>
      </c>
      <c r="R33" s="50">
        <f>1*'[1]LT CNG'!$AT84</f>
        <v>46.490755482923575</v>
      </c>
      <c r="S33" s="50">
        <f>1*'[1]LT SI HEV GAS'!$AT84</f>
        <v>63.467516140000008</v>
      </c>
      <c r="T33" s="50">
        <f>1*'[1]LT D HEV'!$AT84</f>
        <v>66.042860020000006</v>
      </c>
      <c r="U33" s="50">
        <f>1*'[1]LT SI PHEV A'!$AT84</f>
        <v>92.029137478666769</v>
      </c>
      <c r="V33" s="50">
        <f>1*'[1]LT SI PHEV B'!$AT84</f>
        <v>59.0247900102</v>
      </c>
      <c r="W33" s="51">
        <f>1*'[1]LT FCV'!$AT84</f>
        <v>57.403436140000004</v>
      </c>
      <c r="X33" s="49">
        <f>1*'[1]Class 3-6G'!$AT94</f>
        <v>9.3659541899955574</v>
      </c>
      <c r="Y33" s="50">
        <f>1*'[1]Class 3-6D'!$AT94</f>
        <v>12.80087690372577</v>
      </c>
      <c r="Z33" s="50">
        <f>1*'[1]Class 3-6 NG'!$AV94</f>
        <v>9.6528553606270968</v>
      </c>
      <c r="AA33" s="50">
        <f>1*'[1]Class 3-6 EV'!$AT94</f>
        <v>28.097862569986667</v>
      </c>
      <c r="AB33" s="50">
        <f>1*'[1]Class 3-6 FCV'!$AT94</f>
        <v>18.731908379991115</v>
      </c>
      <c r="AC33" s="51">
        <f>1*'[1]Class 3-6 HEV'!$AT94</f>
        <v>15.922122122992443</v>
      </c>
      <c r="AD33" s="49">
        <f>1*'[1]Class 7&amp;8SU'!$AT94</f>
        <v>8.4017899014915134</v>
      </c>
      <c r="AE33" s="50">
        <f>1*'[1]Class 7&amp;8SU NG'!$AV94</f>
        <v>8.6798506421400994</v>
      </c>
      <c r="AF33" s="50">
        <f>1*'[1]Class 7&amp;8SU EV'!$AT94</f>
        <v>25.205369704474542</v>
      </c>
      <c r="AG33" s="50">
        <f>1*'[1]Class 7&amp;8SU FCV'!$AT94</f>
        <v>16.803579802983027</v>
      </c>
      <c r="AH33" s="51">
        <f>1*'[1]Class 7&amp;8SU HEV'!$AT94</f>
        <v>10.334201578834559</v>
      </c>
      <c r="AI33" s="49">
        <f>1*'[1]Class 7&amp;8C_Dsl'!$AT94</f>
        <v>8.2473582823006808</v>
      </c>
      <c r="AJ33" s="50">
        <f>1*'[1]Class 7&amp;8C_NG'!$AV94</f>
        <v>7.8118655779260919</v>
      </c>
      <c r="AK33" s="50">
        <f>1*'[1]Class 7&amp;8C_EV'!$AT94</f>
        <v>25.205369704474542</v>
      </c>
      <c r="AL33" s="50">
        <f>1*'[1]Class 7&amp;8C_FCV'!$AT94</f>
        <v>16.803579802983027</v>
      </c>
      <c r="AM33" s="51">
        <f>1*'[1]Class 7&amp;8C_HEV'!$AT94</f>
        <v>10.334201578834559</v>
      </c>
    </row>
    <row r="34" spans="1:39" x14ac:dyDescent="0.3">
      <c r="A34" s="21">
        <v>2045</v>
      </c>
      <c r="B34" s="49">
        <f>1*'[1]auto ICE'!$AT85</f>
        <v>62.095624099999988</v>
      </c>
      <c r="C34" s="50">
        <f>1*'[1]auto EV A'!$AT85</f>
        <v>161.46263557500001</v>
      </c>
      <c r="D34" s="50">
        <f>1*'[1]auto EV B'!$AT85</f>
        <v>165.97075807499996</v>
      </c>
      <c r="E34" s="50">
        <f>1*'[1]auto ETOH'!$AT85</f>
        <v>62.978515299999991</v>
      </c>
      <c r="F34" s="50">
        <f>1*'[1]auto Dsl'!$AT85</f>
        <v>65.405582649999999</v>
      </c>
      <c r="G34" s="50">
        <f>1*'[1]auto CNG'!$AT85</f>
        <v>63.988438544372244</v>
      </c>
      <c r="H34" s="50">
        <f>1*'[1]auto SI HEV Gas'!$AT85</f>
        <v>83.805532649999989</v>
      </c>
      <c r="I34" s="50">
        <f>1*'[1]auto D HEV'!$AT85</f>
        <v>86.89837039999999</v>
      </c>
      <c r="J34" s="50">
        <f>1*'[1]auto SI PHEV A'!$AT85</f>
        <v>85.562307663881398</v>
      </c>
      <c r="K34" s="50">
        <f>1*'[1]auto SI PHEV B'!$AT85</f>
        <v>83.805532649999989</v>
      </c>
      <c r="L34" s="51">
        <f>1*'[1]auto FCV'!$AT85</f>
        <v>64.371235600000006</v>
      </c>
      <c r="M34" s="49">
        <f>1*'[1]LT ICE'!$AT85</f>
        <v>47.538116299999999</v>
      </c>
      <c r="N34" s="50">
        <f>1*'[1]LT EV A'!$AT85</f>
        <v>162.52787294999996</v>
      </c>
      <c r="O34" s="50">
        <f>1*'[1]LT EV B'!$AT85</f>
        <v>159.65984834999998</v>
      </c>
      <c r="P34" s="50">
        <f>1*'[1]LT ETOH'!$AT85</f>
        <v>47.998201650000006</v>
      </c>
      <c r="Q34" s="50">
        <f>1*'[1]LT Dsl'!$AT85</f>
        <v>51.699653849999997</v>
      </c>
      <c r="R34" s="50">
        <f>1*'[1]LT CNG'!$AT85</f>
        <v>47.091929045202761</v>
      </c>
      <c r="S34" s="50">
        <f>1*'[1]LT SI HEV GAS'!$AT85</f>
        <v>64.300013450000009</v>
      </c>
      <c r="T34" s="50">
        <f>1*'[1]LT D HEV'!$AT85</f>
        <v>66.908633350000002</v>
      </c>
      <c r="U34" s="50">
        <f>1*'[1]LT SI PHEV A'!$AT85</f>
        <v>93.612717753333442</v>
      </c>
      <c r="V34" s="50">
        <f>1*'[1]LT SI PHEV B'!$AT85</f>
        <v>59.799012508499999</v>
      </c>
      <c r="W34" s="51">
        <f>1*'[1]LT FCV'!$AT85</f>
        <v>58.146613450000004</v>
      </c>
      <c r="X34" s="49">
        <f>1*'[1]Class 3-6G'!$AT95</f>
        <v>9.498711824996299</v>
      </c>
      <c r="Y34" s="50">
        <f>1*'[1]Class 3-6D'!$AT95</f>
        <v>12.977814086438142</v>
      </c>
      <c r="Z34" s="50">
        <f>1*'[1]Class 3-6 NG'!$AV95</f>
        <v>9.7898794671892482</v>
      </c>
      <c r="AA34" s="50">
        <f>1*'[1]Class 3-6 EV'!$AT95</f>
        <v>28.49613547498889</v>
      </c>
      <c r="AB34" s="50">
        <f>1*'[1]Class 3-6 FCV'!$AT95</f>
        <v>18.997423649992598</v>
      </c>
      <c r="AC34" s="51">
        <f>1*'[1]Class 3-6 HEV'!$AT95</f>
        <v>16.147810102493704</v>
      </c>
      <c r="AD34" s="49">
        <f>1*'[1]Class 7&amp;8SU'!$AT95</f>
        <v>8.5144663349768788</v>
      </c>
      <c r="AE34" s="50">
        <f>1*'[1]Class 7&amp;8SU NG'!$AV95</f>
        <v>8.806428589362822</v>
      </c>
      <c r="AF34" s="50">
        <f>1*'[1]Class 7&amp;8SU EV'!$AT95</f>
        <v>25.543399004930638</v>
      </c>
      <c r="AG34" s="50">
        <f>1*'[1]Class 7&amp;8SU FCV'!$AT95</f>
        <v>17.028932669953758</v>
      </c>
      <c r="AH34" s="51">
        <f>1*'[1]Class 7&amp;8SU HEV'!$AT95</f>
        <v>10.472793592021558</v>
      </c>
      <c r="AI34" s="49">
        <f>1*'[1]Class 7&amp;8C_Dsl'!$AT95</f>
        <v>8.3606429944043725</v>
      </c>
      <c r="AJ34" s="50">
        <f>1*'[1]Class 7&amp;8C_NG'!$AV95</f>
        <v>7.9257857304265427</v>
      </c>
      <c r="AK34" s="50">
        <f>1*'[1]Class 7&amp;8C_EV'!$AT95</f>
        <v>25.543399004930638</v>
      </c>
      <c r="AL34" s="50">
        <f>1*'[1]Class 7&amp;8C_FCV'!$AT95</f>
        <v>17.028932669953758</v>
      </c>
      <c r="AM34" s="51">
        <f>1*'[1]Class 7&amp;8C_HEV'!$AT95</f>
        <v>10.472793592021558</v>
      </c>
    </row>
    <row r="35" spans="1:39" x14ac:dyDescent="0.3">
      <c r="A35" s="21">
        <v>2046</v>
      </c>
      <c r="B35" s="49">
        <f>1*'[1]auto ICE'!$AT86</f>
        <v>62.898999279999984</v>
      </c>
      <c r="C35" s="50">
        <f>1*'[1]auto EV A'!$AT86</f>
        <v>163.52386071000001</v>
      </c>
      <c r="D35" s="50">
        <f>1*'[1]auto EV B'!$AT86</f>
        <v>168.08953370999996</v>
      </c>
      <c r="E35" s="50">
        <f>1*'[1]auto ETOH'!$AT86</f>
        <v>63.792812239999989</v>
      </c>
      <c r="F35" s="50">
        <f>1*'[1]auto Dsl'!$AT86</f>
        <v>66.251966119999992</v>
      </c>
      <c r="G35" s="50">
        <f>1*'[1]auto CNG'!$AT86</f>
        <v>64.805312227917426</v>
      </c>
      <c r="H35" s="50">
        <f>1*'[1]auto SI HEV Gas'!$AT86</f>
        <v>84.886926119999984</v>
      </c>
      <c r="I35" s="50">
        <f>1*'[1]auto D HEV'!$AT86</f>
        <v>88.018696319999989</v>
      </c>
      <c r="J35" s="50">
        <f>1*'[1]auto SI PHEV A'!$AT86</f>
        <v>87.046317967214733</v>
      </c>
      <c r="K35" s="50">
        <f>1*'[1]auto SI PHEV B'!$AT86</f>
        <v>84.886926119999984</v>
      </c>
      <c r="L35" s="51">
        <f>1*'[1]auto FCV'!$AT86</f>
        <v>65.204488480000009</v>
      </c>
      <c r="M35" s="49">
        <f>1*'[1]LT ICE'!$AT86</f>
        <v>48.145493039999998</v>
      </c>
      <c r="N35" s="50">
        <f>1*'[1]LT EV A'!$AT86</f>
        <v>164.60269685999995</v>
      </c>
      <c r="O35" s="50">
        <f>1*'[1]LT EV B'!$AT86</f>
        <v>161.69805917999997</v>
      </c>
      <c r="P35" s="50">
        <f>1*'[1]LT ETOH'!$AT86</f>
        <v>48.611061320000005</v>
      </c>
      <c r="Q35" s="50">
        <f>1*'[1]LT Dsl'!$AT86</f>
        <v>52.444723079999996</v>
      </c>
      <c r="R35" s="50">
        <f>1*'[1]LT CNG'!$AT86</f>
        <v>47.693102607481947</v>
      </c>
      <c r="S35" s="50">
        <f>1*'[1]LT SI HEV GAS'!$AT86</f>
        <v>65.132510760000002</v>
      </c>
      <c r="T35" s="50">
        <f>1*'[1]LT D HEV'!$AT86</f>
        <v>67.774406679999998</v>
      </c>
      <c r="U35" s="50">
        <f>1*'[1]LT SI PHEV A'!$AT86</f>
        <v>95.196298028000115</v>
      </c>
      <c r="V35" s="50">
        <f>1*'[1]LT SI PHEV B'!$AT86</f>
        <v>60.573235006799997</v>
      </c>
      <c r="W35" s="51">
        <f>1*'[1]LT FCV'!$AT86</f>
        <v>58.889790760000004</v>
      </c>
      <c r="X35" s="49">
        <f>1*'[1]Class 3-6G'!$AT96</f>
        <v>9.6314694599970405</v>
      </c>
      <c r="Y35" s="50">
        <f>1*'[1]Class 3-6D'!$AT96</f>
        <v>13.154751269150514</v>
      </c>
      <c r="Z35" s="50">
        <f>1*'[1]Class 3-6 NG'!$AV96</f>
        <v>9.9269035737513995</v>
      </c>
      <c r="AA35" s="50">
        <f>1*'[1]Class 3-6 EV'!$AT96</f>
        <v>28.894408379991113</v>
      </c>
      <c r="AB35" s="50">
        <f>1*'[1]Class 3-6 FCV'!$AT96</f>
        <v>19.262938919994081</v>
      </c>
      <c r="AC35" s="51">
        <f>1*'[1]Class 3-6 HEV'!$AT96</f>
        <v>16.373498081994963</v>
      </c>
      <c r="AD35" s="49">
        <f>1*'[1]Class 7&amp;8SU'!$AT96</f>
        <v>8.6271427684622441</v>
      </c>
      <c r="AE35" s="50">
        <f>1*'[1]Class 7&amp;8SU NG'!$AV96</f>
        <v>8.9330065365855447</v>
      </c>
      <c r="AF35" s="50">
        <f>1*'[1]Class 7&amp;8SU EV'!$AT96</f>
        <v>25.881428305386734</v>
      </c>
      <c r="AG35" s="50">
        <f>1*'[1]Class 7&amp;8SU FCV'!$AT96</f>
        <v>17.254285536924488</v>
      </c>
      <c r="AH35" s="51">
        <f>1*'[1]Class 7&amp;8SU HEV'!$AT96</f>
        <v>10.611385605208557</v>
      </c>
      <c r="AI35" s="49">
        <f>1*'[1]Class 7&amp;8C_Dsl'!$AT96</f>
        <v>8.4739277065080643</v>
      </c>
      <c r="AJ35" s="50">
        <f>1*'[1]Class 7&amp;8C_NG'!$AV96</f>
        <v>8.0397058829269934</v>
      </c>
      <c r="AK35" s="50">
        <f>1*'[1]Class 7&amp;8C_EV'!$AT96</f>
        <v>25.881428305386734</v>
      </c>
      <c r="AL35" s="50">
        <f>1*'[1]Class 7&amp;8C_FCV'!$AT96</f>
        <v>17.254285536924488</v>
      </c>
      <c r="AM35" s="51">
        <f>1*'[1]Class 7&amp;8C_HEV'!$AT96</f>
        <v>10.611385605208557</v>
      </c>
    </row>
    <row r="36" spans="1:39" x14ac:dyDescent="0.3">
      <c r="A36" s="21">
        <v>2047</v>
      </c>
      <c r="B36" s="49">
        <f>1*'[1]auto ICE'!$AT87</f>
        <v>63.70237445999998</v>
      </c>
      <c r="C36" s="50">
        <f>1*'[1]auto EV A'!$AT87</f>
        <v>165.58508584500001</v>
      </c>
      <c r="D36" s="50">
        <f>1*'[1]auto EV B'!$AT87</f>
        <v>170.20830934499995</v>
      </c>
      <c r="E36" s="50">
        <f>1*'[1]auto ETOH'!$AT87</f>
        <v>64.607109179999995</v>
      </c>
      <c r="F36" s="50">
        <f>1*'[1]auto Dsl'!$AT87</f>
        <v>67.098349589999984</v>
      </c>
      <c r="G36" s="50">
        <f>1*'[1]auto CNG'!$AT87</f>
        <v>65.622185911462608</v>
      </c>
      <c r="H36" s="50">
        <f>1*'[1]auto SI HEV Gas'!$AT87</f>
        <v>85.968319589999979</v>
      </c>
      <c r="I36" s="50">
        <f>1*'[1]auto D HEV'!$AT87</f>
        <v>89.139022239999989</v>
      </c>
      <c r="J36" s="50">
        <f>1*'[1]auto SI PHEV A'!$AT87</f>
        <v>88.530328270548068</v>
      </c>
      <c r="K36" s="50">
        <f>1*'[1]auto SI PHEV B'!$AT87</f>
        <v>85.968319589999979</v>
      </c>
      <c r="L36" s="51">
        <f>1*'[1]auto FCV'!$AT87</f>
        <v>66.037741360000012</v>
      </c>
      <c r="M36" s="49">
        <f>1*'[1]LT ICE'!$AT87</f>
        <v>48.752869779999997</v>
      </c>
      <c r="N36" s="50">
        <f>1*'[1]LT EV A'!$AT87</f>
        <v>166.67752076999994</v>
      </c>
      <c r="O36" s="50">
        <f>1*'[1]LT EV B'!$AT87</f>
        <v>163.73627000999997</v>
      </c>
      <c r="P36" s="50">
        <f>1*'[1]LT ETOH'!$AT87</f>
        <v>49.223920990000003</v>
      </c>
      <c r="Q36" s="50">
        <f>1*'[1]LT Dsl'!$AT87</f>
        <v>53.189792309999994</v>
      </c>
      <c r="R36" s="50">
        <f>1*'[1]LT CNG'!$AT87</f>
        <v>48.294276169761133</v>
      </c>
      <c r="S36" s="50">
        <f>1*'[1]LT SI HEV GAS'!$AT87</f>
        <v>65.965008069999996</v>
      </c>
      <c r="T36" s="50">
        <f>1*'[1]LT D HEV'!$AT87</f>
        <v>68.640180009999995</v>
      </c>
      <c r="U36" s="50">
        <f>1*'[1]LT SI PHEV A'!$AT87</f>
        <v>96.779878302666788</v>
      </c>
      <c r="V36" s="50">
        <f>1*'[1]LT SI PHEV B'!$AT87</f>
        <v>61.347457505099996</v>
      </c>
      <c r="W36" s="51">
        <f>1*'[1]LT FCV'!$AT87</f>
        <v>59.632968070000004</v>
      </c>
      <c r="X36" s="49">
        <f>1*'[1]Class 3-6G'!$AT97</f>
        <v>9.7642270949977821</v>
      </c>
      <c r="Y36" s="50">
        <f>1*'[1]Class 3-6D'!$AT97</f>
        <v>13.331688451862886</v>
      </c>
      <c r="Z36" s="50">
        <f>1*'[1]Class 3-6 NG'!$AV97</f>
        <v>10.063927680313551</v>
      </c>
      <c r="AA36" s="50">
        <f>1*'[1]Class 3-6 EV'!$AT97</f>
        <v>29.292681284993336</v>
      </c>
      <c r="AB36" s="50">
        <f>1*'[1]Class 3-6 FCV'!$AT97</f>
        <v>19.528454189995564</v>
      </c>
      <c r="AC36" s="51">
        <f>1*'[1]Class 3-6 HEV'!$AT97</f>
        <v>16.599186061496223</v>
      </c>
      <c r="AD36" s="49">
        <f>1*'[1]Class 7&amp;8SU'!$AT97</f>
        <v>8.7398192019476095</v>
      </c>
      <c r="AE36" s="50">
        <f>1*'[1]Class 7&amp;8SU NG'!$AV97</f>
        <v>9.0595844838082673</v>
      </c>
      <c r="AF36" s="50">
        <f>1*'[1]Class 7&amp;8SU EV'!$AT97</f>
        <v>26.21945760584283</v>
      </c>
      <c r="AG36" s="50">
        <f>1*'[1]Class 7&amp;8SU FCV'!$AT97</f>
        <v>17.479638403895219</v>
      </c>
      <c r="AH36" s="51">
        <f>1*'[1]Class 7&amp;8SU HEV'!$AT97</f>
        <v>10.749977618395556</v>
      </c>
      <c r="AI36" s="49">
        <f>1*'[1]Class 7&amp;8C_Dsl'!$AT97</f>
        <v>8.587212418611756</v>
      </c>
      <c r="AJ36" s="50">
        <f>1*'[1]Class 7&amp;8C_NG'!$AV97</f>
        <v>8.153626035427445</v>
      </c>
      <c r="AK36" s="50">
        <f>1*'[1]Class 7&amp;8C_EV'!$AT97</f>
        <v>26.21945760584283</v>
      </c>
      <c r="AL36" s="50">
        <f>1*'[1]Class 7&amp;8C_FCV'!$AT97</f>
        <v>17.479638403895219</v>
      </c>
      <c r="AM36" s="51">
        <f>1*'[1]Class 7&amp;8C_HEV'!$AT97</f>
        <v>10.749977618395556</v>
      </c>
    </row>
    <row r="37" spans="1:39" x14ac:dyDescent="0.3">
      <c r="A37" s="21">
        <v>2048</v>
      </c>
      <c r="B37" s="49">
        <f>1*'[1]auto ICE'!$AT88</f>
        <v>64.505749639999976</v>
      </c>
      <c r="C37" s="50">
        <f>1*'[1]auto EV A'!$AT88</f>
        <v>167.64631098000001</v>
      </c>
      <c r="D37" s="50">
        <f>1*'[1]auto EV B'!$AT88</f>
        <v>172.32708497999994</v>
      </c>
      <c r="E37" s="50">
        <f>1*'[1]auto ETOH'!$AT88</f>
        <v>65.42140612</v>
      </c>
      <c r="F37" s="50">
        <f>1*'[1]auto Dsl'!$AT88</f>
        <v>67.944733059999976</v>
      </c>
      <c r="G37" s="50">
        <f>1*'[1]auto CNG'!$AT88</f>
        <v>66.439059595007791</v>
      </c>
      <c r="H37" s="50">
        <f>1*'[1]auto SI HEV Gas'!$AT88</f>
        <v>87.049713059999974</v>
      </c>
      <c r="I37" s="50">
        <f>1*'[1]auto D HEV'!$AT88</f>
        <v>90.259348159999988</v>
      </c>
      <c r="J37" s="50">
        <f>1*'[1]auto SI PHEV A'!$AT88</f>
        <v>90.014338573881403</v>
      </c>
      <c r="K37" s="50">
        <f>1*'[1]auto SI PHEV B'!$AT88</f>
        <v>87.049713059999974</v>
      </c>
      <c r="L37" s="51">
        <f>1*'[1]auto FCV'!$AT88</f>
        <v>66.870994240000016</v>
      </c>
      <c r="M37" s="49">
        <f>1*'[1]LT ICE'!$AT88</f>
        <v>49.360246519999997</v>
      </c>
      <c r="N37" s="50">
        <f>1*'[1]LT EV A'!$AT88</f>
        <v>168.75234467999994</v>
      </c>
      <c r="O37" s="50">
        <f>1*'[1]LT EV B'!$AT88</f>
        <v>165.77448083999997</v>
      </c>
      <c r="P37" s="50">
        <f>1*'[1]LT ETOH'!$AT88</f>
        <v>49.836780660000002</v>
      </c>
      <c r="Q37" s="50">
        <f>1*'[1]LT Dsl'!$AT88</f>
        <v>53.934861539999993</v>
      </c>
      <c r="R37" s="50">
        <f>1*'[1]LT CNG'!$AT88</f>
        <v>48.895449732040319</v>
      </c>
      <c r="S37" s="50">
        <f>1*'[1]LT SI HEV GAS'!$AT88</f>
        <v>66.79750537999999</v>
      </c>
      <c r="T37" s="50">
        <f>1*'[1]LT D HEV'!$AT88</f>
        <v>69.505953339999991</v>
      </c>
      <c r="U37" s="50">
        <f>1*'[1]LT SI PHEV A'!$AT88</f>
        <v>98.363458577333461</v>
      </c>
      <c r="V37" s="50">
        <f>1*'[1]LT SI PHEV B'!$AT88</f>
        <v>62.121680003399995</v>
      </c>
      <c r="W37" s="51">
        <f>1*'[1]LT FCV'!$AT88</f>
        <v>60.376145380000004</v>
      </c>
      <c r="X37" s="49">
        <f>1*'[1]Class 3-6G'!$AT98</f>
        <v>9.8969847299985236</v>
      </c>
      <c r="Y37" s="50">
        <f>1*'[1]Class 3-6D'!$AT98</f>
        <v>13.508625634575258</v>
      </c>
      <c r="Z37" s="50">
        <f>1*'[1]Class 3-6 NG'!$AV98</f>
        <v>10.200951786875702</v>
      </c>
      <c r="AA37" s="50">
        <f>1*'[1]Class 3-6 EV'!$AT98</f>
        <v>29.690954189995558</v>
      </c>
      <c r="AB37" s="50">
        <f>1*'[1]Class 3-6 FCV'!$AT98</f>
        <v>19.793969459997047</v>
      </c>
      <c r="AC37" s="51">
        <f>1*'[1]Class 3-6 HEV'!$AT98</f>
        <v>16.824874040997482</v>
      </c>
      <c r="AD37" s="49">
        <f>1*'[1]Class 7&amp;8SU'!$AT98</f>
        <v>8.8524956354329749</v>
      </c>
      <c r="AE37" s="50">
        <f>1*'[1]Class 7&amp;8SU NG'!$AV98</f>
        <v>9.1861624310309899</v>
      </c>
      <c r="AF37" s="50">
        <f>1*'[1]Class 7&amp;8SU EV'!$AT98</f>
        <v>26.557486906298926</v>
      </c>
      <c r="AG37" s="50">
        <f>1*'[1]Class 7&amp;8SU FCV'!$AT98</f>
        <v>17.70499127086595</v>
      </c>
      <c r="AH37" s="51">
        <f>1*'[1]Class 7&amp;8SU HEV'!$AT98</f>
        <v>10.888569631582556</v>
      </c>
      <c r="AI37" s="49">
        <f>1*'[1]Class 7&amp;8C_Dsl'!$AT98</f>
        <v>8.7004971307154477</v>
      </c>
      <c r="AJ37" s="50">
        <f>1*'[1]Class 7&amp;8C_NG'!$AV98</f>
        <v>8.2675461879278966</v>
      </c>
      <c r="AK37" s="50">
        <f>1*'[1]Class 7&amp;8C_EV'!$AT98</f>
        <v>26.557486906298926</v>
      </c>
      <c r="AL37" s="50">
        <f>1*'[1]Class 7&amp;8C_FCV'!$AT98</f>
        <v>17.70499127086595</v>
      </c>
      <c r="AM37" s="51">
        <f>1*'[1]Class 7&amp;8C_HEV'!$AT98</f>
        <v>10.888569631582556</v>
      </c>
    </row>
    <row r="38" spans="1:39" x14ac:dyDescent="0.3">
      <c r="A38" s="21">
        <v>2049</v>
      </c>
      <c r="B38" s="49">
        <f>1*'[1]auto ICE'!$AT89</f>
        <v>65.30912481999998</v>
      </c>
      <c r="C38" s="50">
        <f>1*'[1]auto EV A'!$AT89</f>
        <v>169.70753611500001</v>
      </c>
      <c r="D38" s="50">
        <f>1*'[1]auto EV B'!$AT89</f>
        <v>174.44586061499993</v>
      </c>
      <c r="E38" s="50">
        <f>1*'[1]auto ETOH'!$AT89</f>
        <v>66.235703060000006</v>
      </c>
      <c r="F38" s="50">
        <f>1*'[1]auto Dsl'!$AT89</f>
        <v>68.791116529999968</v>
      </c>
      <c r="G38" s="50">
        <f>1*'[1]auto CNG'!$AT89</f>
        <v>67.255933278552973</v>
      </c>
      <c r="H38" s="50">
        <f>1*'[1]auto SI HEV Gas'!$AT89</f>
        <v>88.131106529999968</v>
      </c>
      <c r="I38" s="50">
        <f>1*'[1]auto D HEV'!$AT89</f>
        <v>91.379674079999987</v>
      </c>
      <c r="J38" s="50">
        <f>1*'[1]auto SI PHEV A'!$AT89</f>
        <v>91.498348877214738</v>
      </c>
      <c r="K38" s="50">
        <f>1*'[1]auto SI PHEV B'!$AT89</f>
        <v>88.131106529999968</v>
      </c>
      <c r="L38" s="51">
        <f>1*'[1]auto FCV'!$AT89</f>
        <v>67.704247120000019</v>
      </c>
      <c r="M38" s="49">
        <f>1*'[1]LT ICE'!$AT89</f>
        <v>49.967623259999996</v>
      </c>
      <c r="N38" s="50">
        <f>1*'[1]LT EV A'!$AT89</f>
        <v>170.82716858999993</v>
      </c>
      <c r="O38" s="50">
        <f>1*'[1]LT EV B'!$AT89</f>
        <v>167.81269166999996</v>
      </c>
      <c r="P38" s="50">
        <f>1*'[1]LT ETOH'!$AT89</f>
        <v>50.449640330000001</v>
      </c>
      <c r="Q38" s="50">
        <f>1*'[1]LT Dsl'!$AT89</f>
        <v>54.679930769999991</v>
      </c>
      <c r="R38" s="50">
        <f>1*'[1]LT CNG'!$AT89</f>
        <v>49.496623294319505</v>
      </c>
      <c r="S38" s="50">
        <f>1*'[1]LT SI HEV GAS'!$AT89</f>
        <v>67.630002689999984</v>
      </c>
      <c r="T38" s="50">
        <f>1*'[1]LT D HEV'!$AT89</f>
        <v>70.371726669999987</v>
      </c>
      <c r="U38" s="50">
        <f>1*'[1]LT SI PHEV A'!$AT89</f>
        <v>99.947038852000134</v>
      </c>
      <c r="V38" s="50">
        <f>1*'[1]LT SI PHEV B'!$AT89</f>
        <v>62.895902501699993</v>
      </c>
      <c r="W38" s="51">
        <f>1*'[1]LT FCV'!$AT89</f>
        <v>61.119322690000004</v>
      </c>
      <c r="X38" s="49">
        <f>1*'[1]Class 3-6G'!$AT99</f>
        <v>10.029742364999265</v>
      </c>
      <c r="Y38" s="50">
        <f>1*'[1]Class 3-6D'!$AT99</f>
        <v>13.68556281728763</v>
      </c>
      <c r="Z38" s="50">
        <f>1*'[1]Class 3-6 NG'!$AV99</f>
        <v>10.337975893437854</v>
      </c>
      <c r="AA38" s="50">
        <f>1*'[1]Class 3-6 EV'!$AT99</f>
        <v>30.089227094997781</v>
      </c>
      <c r="AB38" s="50">
        <f>1*'[1]Class 3-6 FCV'!$AT99</f>
        <v>20.05948472999853</v>
      </c>
      <c r="AC38" s="51">
        <f>1*'[1]Class 3-6 HEV'!$AT99</f>
        <v>17.050562020498742</v>
      </c>
      <c r="AD38" s="49">
        <f>1*'[1]Class 7&amp;8SU'!$AT99</f>
        <v>8.9651720689183403</v>
      </c>
      <c r="AE38" s="50">
        <f>1*'[1]Class 7&amp;8SU NG'!$AV99</f>
        <v>9.3127403782537126</v>
      </c>
      <c r="AF38" s="50">
        <f>1*'[1]Class 7&amp;8SU EV'!$AT99</f>
        <v>26.895516206755023</v>
      </c>
      <c r="AG38" s="50">
        <f>1*'[1]Class 7&amp;8SU FCV'!$AT99</f>
        <v>17.930344137836681</v>
      </c>
      <c r="AH38" s="51">
        <f>1*'[1]Class 7&amp;8SU HEV'!$AT99</f>
        <v>11.027161644769555</v>
      </c>
      <c r="AI38" s="49">
        <f>1*'[1]Class 7&amp;8C_Dsl'!$AT99</f>
        <v>8.8137818428191395</v>
      </c>
      <c r="AJ38" s="50">
        <f>1*'[1]Class 7&amp;8C_NG'!$AV99</f>
        <v>8.3814663404283483</v>
      </c>
      <c r="AK38" s="50">
        <f>1*'[1]Class 7&amp;8C_EV'!$AT99</f>
        <v>26.895516206755023</v>
      </c>
      <c r="AL38" s="50">
        <f>1*'[1]Class 7&amp;8C_FCV'!$AT99</f>
        <v>17.930344137836681</v>
      </c>
      <c r="AM38" s="51">
        <f>1*'[1]Class 7&amp;8C_HEV'!$AT99</f>
        <v>11.027161644769555</v>
      </c>
    </row>
    <row r="39" spans="1:39" x14ac:dyDescent="0.3">
      <c r="A39" s="24">
        <v>2050</v>
      </c>
      <c r="B39" s="52">
        <f>1*'[1]auto ICE'!$AT90</f>
        <v>66.112499999999997</v>
      </c>
      <c r="C39" s="53">
        <f>1*'[1]auto EV A'!$AT90</f>
        <v>171.76876125000001</v>
      </c>
      <c r="D39" s="53">
        <f>1*'[1]auto EV B'!$AT90</f>
        <v>176.56463625000001</v>
      </c>
      <c r="E39" s="53">
        <f>1*'[1]auto ETOH'!$AT90</f>
        <v>67.05</v>
      </c>
      <c r="F39" s="53">
        <f>1*'[1]auto Dsl'!$AT90</f>
        <v>69.637500000000003</v>
      </c>
      <c r="G39" s="53">
        <f>1*'[1]auto CNG'!$AT90</f>
        <v>68.072806962098142</v>
      </c>
      <c r="H39" s="53">
        <f>1*'[1]auto SI HEV Gas'!$AT90</f>
        <v>89.212500000000006</v>
      </c>
      <c r="I39" s="53">
        <f>1*'[1]auto D HEV'!$AT90</f>
        <v>92.499999999999986</v>
      </c>
      <c r="J39" s="53">
        <f>1*'[1]auto SI PHEV A'!$AT90</f>
        <v>79.093345796381683</v>
      </c>
      <c r="K39" s="53">
        <f>1*'[1]auto SI PHEV B'!$AT90</f>
        <v>89.212500000000006</v>
      </c>
      <c r="L39" s="54">
        <f>1*'[1]auto FCV'!$AT90</f>
        <v>68.537499999999994</v>
      </c>
      <c r="M39" s="52">
        <f>1*'[1]LT ICE'!$AT90</f>
        <v>50.575000000000003</v>
      </c>
      <c r="N39" s="53">
        <f>1*'[1]LT EV A'!$AT90</f>
        <v>172.90199249999998</v>
      </c>
      <c r="O39" s="53">
        <f>1*'[1]LT EV B'!$AT90</f>
        <v>169.85090250000002</v>
      </c>
      <c r="P39" s="53">
        <f>1*'[1]LT ETOH'!$AT90</f>
        <v>51.062500000000007</v>
      </c>
      <c r="Q39" s="53">
        <f>1*'[1]LT Dsl'!$AT90</f>
        <v>55.425000000000011</v>
      </c>
      <c r="R39" s="53">
        <f>1*'[1]LT CNG'!$AT90</f>
        <v>50.097796856598663</v>
      </c>
      <c r="S39" s="53">
        <f>1*'[1]LT SI HEV GAS'!$AT90</f>
        <v>68.462500000000006</v>
      </c>
      <c r="T39" s="53">
        <f>1*'[1]LT D HEV'!$AT90</f>
        <v>71.237500000000011</v>
      </c>
      <c r="U39" s="53">
        <f>1*'[1]LT SI PHEV A'!$AT90</f>
        <v>101.53061912666681</v>
      </c>
      <c r="V39" s="53">
        <f>1*'[1]LT SI PHEV B'!$AT90</f>
        <v>63.670125000000006</v>
      </c>
      <c r="W39" s="54">
        <f>1*'[1]LT FCV'!$AT90</f>
        <v>61.862500000000004</v>
      </c>
      <c r="X39" s="52">
        <f>1*'[1]Class 3-6G'!$AT100</f>
        <v>10.162500000000001</v>
      </c>
      <c r="Y39" s="53">
        <f>1*'[1]Class 3-6D'!$AT100</f>
        <v>13.862500000000002</v>
      </c>
      <c r="Z39" s="53">
        <f>1*'[1]Class 3-6 NG'!$AV100</f>
        <v>10.475000000000001</v>
      </c>
      <c r="AA39" s="53">
        <f>1*'[1]Class 3-6 EV'!$AT100</f>
        <v>30.487500000000004</v>
      </c>
      <c r="AB39" s="53">
        <f>1*'[1]Class 3-6 FCV'!$AT100</f>
        <v>20.325000000000003</v>
      </c>
      <c r="AC39" s="54">
        <f>1*'[1]Class 3-6 HEV'!$AT100</f>
        <v>17.276250000000001</v>
      </c>
      <c r="AD39" s="52">
        <f>1*'[1]Class 7&amp;8SU'!$AT100</f>
        <v>9.0778485024037074</v>
      </c>
      <c r="AE39" s="53">
        <f>1*'[1]Class 7&amp;8SU NG'!$AV100</f>
        <v>9.4393183254764406</v>
      </c>
      <c r="AF39" s="53">
        <f>1*'[1]Class 7&amp;8SU EV'!$AT100</f>
        <v>27.233545507211122</v>
      </c>
      <c r="AG39" s="53">
        <f>1*'[1]Class 7&amp;8SU FCV'!$AT100</f>
        <v>18.155697004807415</v>
      </c>
      <c r="AH39" s="54">
        <f>1*'[1]Class 7&amp;8SU HEV'!$AT100</f>
        <v>11.165753657956561</v>
      </c>
      <c r="AI39" s="52">
        <f>1*'[1]Class 7&amp;8C_Dsl'!$AT100</f>
        <v>8.9270665549228365</v>
      </c>
      <c r="AJ39" s="53">
        <f>1*'[1]Class 7&amp;8C_NG'!$AV100</f>
        <v>8.4953864929287981</v>
      </c>
      <c r="AK39" s="53">
        <f>1*'[1]Class 7&amp;8C_EV'!$AT100</f>
        <v>27.233545507211122</v>
      </c>
      <c r="AL39" s="53">
        <f>1*'[1]Class 7&amp;8C_FCV'!$AT100</f>
        <v>18.155697004807415</v>
      </c>
      <c r="AM39" s="54">
        <f>1*'[1]Class 7&amp;8C_HEV'!$AT100</f>
        <v>11.165753657956561</v>
      </c>
    </row>
  </sheetData>
  <mergeCells count="5">
    <mergeCell ref="B1:L1"/>
    <mergeCell ref="M1:W1"/>
    <mergeCell ref="X1:AC1"/>
    <mergeCell ref="AD1:AH1"/>
    <mergeCell ref="AI1:A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60" zoomScaleNormal="60" workbookViewId="0">
      <selection activeCell="D6" sqref="D6"/>
    </sheetView>
  </sheetViews>
  <sheetFormatPr defaultRowHeight="14.4" x14ac:dyDescent="0.3"/>
  <cols>
    <col min="1" max="16384" width="8.88671875" style="4"/>
  </cols>
  <sheetData>
    <row r="1" spans="1:5" x14ac:dyDescent="0.3">
      <c r="A1" s="9"/>
      <c r="B1" s="9" t="s">
        <v>2</v>
      </c>
      <c r="C1" s="9" t="s">
        <v>3</v>
      </c>
      <c r="D1" s="9" t="s">
        <v>4</v>
      </c>
      <c r="E1" s="9"/>
    </row>
    <row r="2" spans="1:5" x14ac:dyDescent="0.3">
      <c r="A2" s="9">
        <v>2014</v>
      </c>
      <c r="B2" s="6">
        <f>SUM('AEO sales data'!B3:D3)</f>
        <v>47.750299999999996</v>
      </c>
      <c r="C2" s="6">
        <f>'AEO sales data'!E3</f>
        <v>41.168289000000001</v>
      </c>
      <c r="D2" s="6">
        <f>'AEO sales data'!F3</f>
        <v>10.501616</v>
      </c>
      <c r="E2" s="9"/>
    </row>
    <row r="3" spans="1:5" x14ac:dyDescent="0.3">
      <c r="A3" s="9">
        <v>2015</v>
      </c>
      <c r="B3" s="6">
        <f>SUM('AEO sales data'!B4:D4)</f>
        <v>40.967470999999996</v>
      </c>
      <c r="C3" s="6">
        <f>'AEO sales data'!E4</f>
        <v>45.701037999999997</v>
      </c>
      <c r="D3" s="6">
        <f>'AEO sales data'!F4</f>
        <v>12.735954</v>
      </c>
      <c r="E3" s="9"/>
    </row>
    <row r="4" spans="1:5" x14ac:dyDescent="0.3">
      <c r="A4" s="9">
        <v>2016</v>
      </c>
      <c r="B4" s="6">
        <f>SUM('AEO sales data'!B5:D5)</f>
        <v>43.411574999999999</v>
      </c>
      <c r="C4" s="6">
        <f>'AEO sales data'!E5</f>
        <v>44.295127999999998</v>
      </c>
      <c r="D4" s="6">
        <f>'AEO sales data'!F5</f>
        <v>11.692841</v>
      </c>
      <c r="E4" s="9"/>
    </row>
    <row r="5" spans="1:5" x14ac:dyDescent="0.3">
      <c r="A5" s="9">
        <v>2017</v>
      </c>
      <c r="B5" s="6">
        <f>SUM('AEO sales data'!B6:D6)</f>
        <v>51.509056000000001</v>
      </c>
      <c r="C5" s="6">
        <f>'AEO sales data'!E6</f>
        <v>38.699294999999999</v>
      </c>
      <c r="D5" s="6">
        <f>'AEO sales data'!F6</f>
        <v>9.2188169999999996</v>
      </c>
      <c r="E5" s="9"/>
    </row>
    <row r="6" spans="1:5" x14ac:dyDescent="0.3">
      <c r="A6" s="9">
        <v>2018</v>
      </c>
      <c r="B6" s="6">
        <f>SUM('AEO sales data'!B7:D7)</f>
        <v>51.091921999999997</v>
      </c>
      <c r="C6" s="6">
        <f>'AEO sales data'!E7</f>
        <v>38.930084000000001</v>
      </c>
      <c r="D6" s="6">
        <f>'AEO sales data'!F7</f>
        <v>9.4071510000000007</v>
      </c>
      <c r="E6" s="9"/>
    </row>
    <row r="7" spans="1:5" x14ac:dyDescent="0.3">
      <c r="A7" s="9">
        <v>2019</v>
      </c>
      <c r="B7" s="6">
        <f>SUM('AEO sales data'!B8:D8)</f>
        <v>51.787344000000004</v>
      </c>
      <c r="C7" s="6">
        <f>'AEO sales data'!E8</f>
        <v>38.539692000000002</v>
      </c>
      <c r="D7" s="6">
        <f>'AEO sales data'!F8</f>
        <v>9.1015329999999999</v>
      </c>
      <c r="E7" s="9"/>
    </row>
    <row r="8" spans="1:5" x14ac:dyDescent="0.3">
      <c r="A8" s="9">
        <v>2020</v>
      </c>
      <c r="B8" s="6">
        <f>SUM('AEO sales data'!B9:D9)</f>
        <v>50.681502999999992</v>
      </c>
      <c r="C8" s="6">
        <f>'AEO sales data'!E9</f>
        <v>39.260463999999999</v>
      </c>
      <c r="D8" s="6">
        <f>'AEO sales data'!F9</f>
        <v>9.4848949999999999</v>
      </c>
      <c r="E8" s="9"/>
    </row>
    <row r="9" spans="1:5" x14ac:dyDescent="0.3">
      <c r="A9" s="9">
        <v>2021</v>
      </c>
      <c r="B9" s="6">
        <f>SUM('AEO sales data'!B10:D10)</f>
        <v>50.262888000000004</v>
      </c>
      <c r="C9" s="6">
        <f>'AEO sales data'!E10</f>
        <v>39.517941</v>
      </c>
      <c r="D9" s="6">
        <f>'AEO sales data'!F10</f>
        <v>9.6443139999999996</v>
      </c>
      <c r="E9" s="9"/>
    </row>
    <row r="10" spans="1:5" x14ac:dyDescent="0.3">
      <c r="A10" s="9">
        <v>2022</v>
      </c>
      <c r="B10" s="6">
        <f>SUM('AEO sales data'!B11:D11)</f>
        <v>49.813876</v>
      </c>
      <c r="C10" s="6">
        <f>'AEO sales data'!E11</f>
        <v>39.826210000000003</v>
      </c>
      <c r="D10" s="6">
        <f>'AEO sales data'!F11</f>
        <v>9.7836339999999993</v>
      </c>
      <c r="E10" s="9"/>
    </row>
    <row r="11" spans="1:5" x14ac:dyDescent="0.3">
      <c r="A11" s="9">
        <v>2023</v>
      </c>
      <c r="B11" s="6">
        <f>SUM('AEO sales data'!B12:D12)</f>
        <v>49.724719</v>
      </c>
      <c r="C11" s="6">
        <f>'AEO sales data'!E12</f>
        <v>39.971057999999999</v>
      </c>
      <c r="D11" s="6">
        <f>'AEO sales data'!F12</f>
        <v>9.7281750000000002</v>
      </c>
      <c r="E11" s="9"/>
    </row>
    <row r="12" spans="1:5" x14ac:dyDescent="0.3">
      <c r="A12" s="9">
        <v>2024</v>
      </c>
      <c r="B12" s="6">
        <f>SUM('AEO sales data'!B13:D13)</f>
        <v>49.535012000000002</v>
      </c>
      <c r="C12" s="6">
        <f>'AEO sales data'!E13</f>
        <v>40.011691999999996</v>
      </c>
      <c r="D12" s="6">
        <f>'AEO sales data'!F13</f>
        <v>9.8809129999999996</v>
      </c>
      <c r="E12" s="9"/>
    </row>
    <row r="13" spans="1:5" x14ac:dyDescent="0.3">
      <c r="A13" s="9">
        <v>2025</v>
      </c>
      <c r="B13" s="6">
        <f>SUM('AEO sales data'!B14:D14)</f>
        <v>49.609601999999995</v>
      </c>
      <c r="C13" s="6">
        <f>'AEO sales data'!E14</f>
        <v>40.005257</v>
      </c>
      <c r="D13" s="6">
        <f>'AEO sales data'!F14</f>
        <v>9.8086230000000008</v>
      </c>
      <c r="E13" s="9"/>
    </row>
    <row r="14" spans="1:5" x14ac:dyDescent="0.3">
      <c r="A14" s="9">
        <v>2026</v>
      </c>
      <c r="B14" s="6">
        <f>SUM('AEO sales data'!B15:D15)</f>
        <v>49.868952</v>
      </c>
      <c r="C14" s="6">
        <f>'AEO sales data'!E15</f>
        <v>39.745502000000002</v>
      </c>
      <c r="D14" s="6">
        <f>'AEO sales data'!F15</f>
        <v>9.8108869999999992</v>
      </c>
      <c r="E14" s="9"/>
    </row>
    <row r="15" spans="1:5" x14ac:dyDescent="0.3">
      <c r="A15" s="9">
        <v>2027</v>
      </c>
      <c r="B15" s="6">
        <f>SUM('AEO sales data'!B16:D16)</f>
        <v>49.727985000000004</v>
      </c>
      <c r="C15" s="6">
        <f>'AEO sales data'!E16</f>
        <v>39.819626</v>
      </c>
      <c r="D15" s="6">
        <f>'AEO sales data'!F16</f>
        <v>9.8776259999999994</v>
      </c>
      <c r="E15" s="9"/>
    </row>
    <row r="16" spans="1:5" x14ac:dyDescent="0.3">
      <c r="A16" s="9">
        <v>2028</v>
      </c>
      <c r="B16" s="6">
        <f>SUM('AEO sales data'!B17:D17)</f>
        <v>49.573645999999997</v>
      </c>
      <c r="C16" s="6">
        <f>'AEO sales data'!E17</f>
        <v>39.934826000000001</v>
      </c>
      <c r="D16" s="6">
        <f>'AEO sales data'!F17</f>
        <v>9.9164949999999994</v>
      </c>
      <c r="E16" s="9"/>
    </row>
    <row r="17" spans="1:5" x14ac:dyDescent="0.3">
      <c r="A17" s="9">
        <v>2029</v>
      </c>
      <c r="B17" s="6">
        <f>SUM('AEO sales data'!B18:D18)</f>
        <v>49.713136999999996</v>
      </c>
      <c r="C17" s="6">
        <f>'AEO sales data'!E18</f>
        <v>39.836936999999999</v>
      </c>
      <c r="D17" s="6">
        <f>'AEO sales data'!F18</f>
        <v>9.8753480000000007</v>
      </c>
      <c r="E17" s="9"/>
    </row>
    <row r="18" spans="1:5" x14ac:dyDescent="0.3">
      <c r="A18" s="9">
        <v>2030</v>
      </c>
      <c r="B18" s="6">
        <f>SUM('AEO sales data'!B19:D19)</f>
        <v>49.580702000000002</v>
      </c>
      <c r="C18" s="6">
        <f>'AEO sales data'!E19</f>
        <v>39.929180000000002</v>
      </c>
      <c r="D18" s="6">
        <f>'AEO sales data'!F19</f>
        <v>9.9151950000000006</v>
      </c>
      <c r="E18" s="9"/>
    </row>
    <row r="19" spans="1:5" x14ac:dyDescent="0.3">
      <c r="A19" s="9">
        <v>2031</v>
      </c>
      <c r="B19" s="6">
        <f>SUM('AEO sales data'!B20:D20)</f>
        <v>49.795648999999997</v>
      </c>
      <c r="C19" s="6">
        <f>'AEO sales data'!E20</f>
        <v>39.783172999999998</v>
      </c>
      <c r="D19" s="6">
        <f>'AEO sales data'!F20</f>
        <v>9.8468560000000007</v>
      </c>
      <c r="E19" s="9"/>
    </row>
    <row r="20" spans="1:5" x14ac:dyDescent="0.3">
      <c r="A20" s="9">
        <v>2032</v>
      </c>
      <c r="B20" s="6">
        <f>SUM('AEO sales data'!B21:D21)</f>
        <v>49.847490999999998</v>
      </c>
      <c r="C20" s="6">
        <f>'AEO sales data'!E21</f>
        <v>39.747135</v>
      </c>
      <c r="D20" s="6">
        <f>'AEO sales data'!F21</f>
        <v>9.8311679999999999</v>
      </c>
      <c r="E20" s="9"/>
    </row>
    <row r="21" spans="1:5" x14ac:dyDescent="0.3">
      <c r="A21" s="9">
        <v>2033</v>
      </c>
      <c r="B21" s="6">
        <f>SUM('AEO sales data'!B22:D22)</f>
        <v>49.854416999999998</v>
      </c>
      <c r="C21" s="6">
        <f>'AEO sales data'!E22</f>
        <v>39.742218000000001</v>
      </c>
      <c r="D21" s="6">
        <f>'AEO sales data'!F22</f>
        <v>9.8291719999999998</v>
      </c>
      <c r="E21" s="9"/>
    </row>
    <row r="22" spans="1:5" x14ac:dyDescent="0.3">
      <c r="A22" s="9">
        <v>2034</v>
      </c>
      <c r="B22" s="6">
        <f>SUM('AEO sales data'!B23:D23)</f>
        <v>49.852800999999999</v>
      </c>
      <c r="C22" s="6">
        <f>'AEO sales data'!E23</f>
        <v>39.742297999999998</v>
      </c>
      <c r="D22" s="6">
        <f>'AEO sales data'!F23</f>
        <v>9.8307160000000007</v>
      </c>
      <c r="E22" s="9"/>
    </row>
    <row r="23" spans="1:5" x14ac:dyDescent="0.3">
      <c r="A23" s="9">
        <v>2035</v>
      </c>
      <c r="B23" s="6">
        <f>SUM('AEO sales data'!B24:D24)</f>
        <v>49.504290999999995</v>
      </c>
      <c r="C23" s="6">
        <f>'AEO sales data'!E24</f>
        <v>39.980620999999999</v>
      </c>
      <c r="D23" s="6">
        <f>'AEO sales data'!F24</f>
        <v>9.9399949999999997</v>
      </c>
      <c r="E23" s="9"/>
    </row>
    <row r="24" spans="1:5" x14ac:dyDescent="0.3">
      <c r="A24" s="9">
        <v>2036</v>
      </c>
      <c r="B24" s="6">
        <f>SUM('AEO sales data'!B25:D25)</f>
        <v>49.841951999999999</v>
      </c>
      <c r="C24" s="6">
        <f>'AEO sales data'!E25</f>
        <v>39.749794000000001</v>
      </c>
      <c r="D24" s="6">
        <f>'AEO sales data'!F25</f>
        <v>9.8340630000000004</v>
      </c>
      <c r="E24" s="9"/>
    </row>
    <row r="25" spans="1:5" x14ac:dyDescent="0.3">
      <c r="A25" s="9">
        <v>2037</v>
      </c>
      <c r="B25" s="6">
        <f>SUM('AEO sales data'!B26:D26)</f>
        <v>49.620248000000004</v>
      </c>
      <c r="C25" s="6">
        <f>'AEO sales data'!E26</f>
        <v>39.901943000000003</v>
      </c>
      <c r="D25" s="6">
        <f>'AEO sales data'!F26</f>
        <v>9.9030280000000008</v>
      </c>
      <c r="E25" s="9"/>
    </row>
    <row r="26" spans="1:5" x14ac:dyDescent="0.3">
      <c r="A26" s="9">
        <v>2038</v>
      </c>
      <c r="B26" s="6">
        <f>SUM('AEO sales data'!B27:D27)</f>
        <v>49.896369</v>
      </c>
      <c r="C26" s="6">
        <f>'AEO sales data'!E27</f>
        <v>39.711818999999998</v>
      </c>
      <c r="D26" s="6">
        <f>'AEO sales data'!F27</f>
        <v>9.8177579999999995</v>
      </c>
      <c r="E26" s="9"/>
    </row>
    <row r="27" spans="1:5" x14ac:dyDescent="0.3">
      <c r="A27" s="9">
        <v>2039</v>
      </c>
      <c r="B27" s="6">
        <f>SUM('AEO sales data'!B28:D28)</f>
        <v>49.822429</v>
      </c>
      <c r="C27" s="6">
        <f>'AEO sales data'!E28</f>
        <v>39.762706999999999</v>
      </c>
      <c r="D27" s="6">
        <f>'AEO sales data'!F28</f>
        <v>9.8406099999999999</v>
      </c>
      <c r="E27" s="9"/>
    </row>
    <row r="28" spans="1:5" x14ac:dyDescent="0.3">
      <c r="A28" s="9">
        <v>2040</v>
      </c>
      <c r="B28" s="6">
        <f>SUM('AEO sales data'!B29:D29)</f>
        <v>49.880025000000003</v>
      </c>
      <c r="C28" s="6">
        <f>'AEO sales data'!E29</f>
        <v>39.722115000000002</v>
      </c>
      <c r="D28" s="6">
        <f>'AEO sales data'!F29</f>
        <v>9.8237830000000006</v>
      </c>
      <c r="E28" s="9"/>
    </row>
    <row r="29" spans="1:5" x14ac:dyDescent="0.3">
      <c r="A29" s="9">
        <v>2041</v>
      </c>
      <c r="B29" s="6">
        <f>B$28</f>
        <v>49.880025000000003</v>
      </c>
      <c r="C29" s="6">
        <f t="shared" ref="C29:D29" si="0">C$28</f>
        <v>39.722115000000002</v>
      </c>
      <c r="D29" s="6">
        <f t="shared" si="0"/>
        <v>9.8237830000000006</v>
      </c>
      <c r="E29" s="9"/>
    </row>
    <row r="30" spans="1:5" x14ac:dyDescent="0.3">
      <c r="A30" s="9">
        <v>2042</v>
      </c>
      <c r="B30" s="6">
        <f t="shared" ref="B30:D38" si="1">B$28</f>
        <v>49.880025000000003</v>
      </c>
      <c r="C30" s="6">
        <f t="shared" si="1"/>
        <v>39.722115000000002</v>
      </c>
      <c r="D30" s="6">
        <f t="shared" si="1"/>
        <v>9.8237830000000006</v>
      </c>
      <c r="E30" s="9"/>
    </row>
    <row r="31" spans="1:5" x14ac:dyDescent="0.3">
      <c r="A31" s="9">
        <v>2043</v>
      </c>
      <c r="B31" s="6">
        <f t="shared" si="1"/>
        <v>49.880025000000003</v>
      </c>
      <c r="C31" s="6">
        <f t="shared" si="1"/>
        <v>39.722115000000002</v>
      </c>
      <c r="D31" s="6">
        <f t="shared" si="1"/>
        <v>9.8237830000000006</v>
      </c>
      <c r="E31" s="9"/>
    </row>
    <row r="32" spans="1:5" x14ac:dyDescent="0.3">
      <c r="A32" s="9">
        <v>2044</v>
      </c>
      <c r="B32" s="6">
        <f t="shared" si="1"/>
        <v>49.880025000000003</v>
      </c>
      <c r="C32" s="6">
        <f t="shared" si="1"/>
        <v>39.722115000000002</v>
      </c>
      <c r="D32" s="6">
        <f t="shared" si="1"/>
        <v>9.8237830000000006</v>
      </c>
      <c r="E32" s="9"/>
    </row>
    <row r="33" spans="1:5" x14ac:dyDescent="0.3">
      <c r="A33" s="9">
        <v>2045</v>
      </c>
      <c r="B33" s="6">
        <f t="shared" si="1"/>
        <v>49.880025000000003</v>
      </c>
      <c r="C33" s="6">
        <f t="shared" si="1"/>
        <v>39.722115000000002</v>
      </c>
      <c r="D33" s="6">
        <f t="shared" si="1"/>
        <v>9.8237830000000006</v>
      </c>
      <c r="E33" s="9"/>
    </row>
    <row r="34" spans="1:5" x14ac:dyDescent="0.3">
      <c r="A34" s="9">
        <v>2046</v>
      </c>
      <c r="B34" s="6">
        <f t="shared" si="1"/>
        <v>49.880025000000003</v>
      </c>
      <c r="C34" s="6">
        <f t="shared" si="1"/>
        <v>39.722115000000002</v>
      </c>
      <c r="D34" s="6">
        <f t="shared" si="1"/>
        <v>9.8237830000000006</v>
      </c>
      <c r="E34" s="9"/>
    </row>
    <row r="35" spans="1:5" x14ac:dyDescent="0.3">
      <c r="A35" s="9">
        <v>2047</v>
      </c>
      <c r="B35" s="6">
        <f t="shared" si="1"/>
        <v>49.880025000000003</v>
      </c>
      <c r="C35" s="6">
        <f t="shared" si="1"/>
        <v>39.722115000000002</v>
      </c>
      <c r="D35" s="6">
        <f t="shared" si="1"/>
        <v>9.8237830000000006</v>
      </c>
      <c r="E35" s="9"/>
    </row>
    <row r="36" spans="1:5" x14ac:dyDescent="0.3">
      <c r="A36" s="9">
        <v>2048</v>
      </c>
      <c r="B36" s="6">
        <f t="shared" si="1"/>
        <v>49.880025000000003</v>
      </c>
      <c r="C36" s="6">
        <f t="shared" si="1"/>
        <v>39.722115000000002</v>
      </c>
      <c r="D36" s="6">
        <f t="shared" si="1"/>
        <v>9.8237830000000006</v>
      </c>
      <c r="E36" s="9"/>
    </row>
    <row r="37" spans="1:5" x14ac:dyDescent="0.3">
      <c r="A37" s="9">
        <v>2049</v>
      </c>
      <c r="B37" s="6">
        <f t="shared" si="1"/>
        <v>49.880025000000003</v>
      </c>
      <c r="C37" s="6">
        <f t="shared" si="1"/>
        <v>39.722115000000002</v>
      </c>
      <c r="D37" s="6">
        <f t="shared" si="1"/>
        <v>9.8237830000000006</v>
      </c>
      <c r="E37" s="9"/>
    </row>
    <row r="38" spans="1:5" x14ac:dyDescent="0.3">
      <c r="A38" s="9">
        <v>2050</v>
      </c>
      <c r="B38" s="6">
        <f t="shared" si="1"/>
        <v>49.880025000000003</v>
      </c>
      <c r="C38" s="6">
        <f t="shared" si="1"/>
        <v>39.722115000000002</v>
      </c>
      <c r="D38" s="6">
        <f t="shared" si="1"/>
        <v>9.8237830000000006</v>
      </c>
      <c r="E3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zoomScale="60" zoomScaleNormal="60" workbookViewId="0">
      <selection activeCell="U7" sqref="U7"/>
    </sheetView>
  </sheetViews>
  <sheetFormatPr defaultRowHeight="14.4" x14ac:dyDescent="0.3"/>
  <cols>
    <col min="1" max="16384" width="8.88671875" style="4"/>
  </cols>
  <sheetData>
    <row r="1" spans="1:34" x14ac:dyDescent="0.3">
      <c r="A1" s="9"/>
      <c r="B1" s="58" t="s">
        <v>19</v>
      </c>
      <c r="C1" s="58"/>
      <c r="D1" s="58"/>
      <c r="E1" s="58" t="s">
        <v>20</v>
      </c>
      <c r="F1" s="58"/>
      <c r="G1" s="58"/>
      <c r="H1" s="58" t="s">
        <v>21</v>
      </c>
      <c r="I1" s="58"/>
      <c r="J1" s="58"/>
      <c r="K1" s="58" t="s">
        <v>22</v>
      </c>
      <c r="L1" s="58"/>
      <c r="M1" s="58"/>
      <c r="N1" s="58" t="s">
        <v>23</v>
      </c>
      <c r="O1" s="58"/>
      <c r="P1" s="58"/>
      <c r="Q1" s="58" t="s">
        <v>24</v>
      </c>
      <c r="R1" s="58"/>
      <c r="S1" s="58"/>
      <c r="T1" s="58" t="s">
        <v>25</v>
      </c>
      <c r="U1" s="58"/>
      <c r="V1" s="58"/>
      <c r="W1" s="58" t="s">
        <v>26</v>
      </c>
      <c r="X1" s="58"/>
      <c r="Y1" s="58"/>
      <c r="Z1" s="58" t="s">
        <v>27</v>
      </c>
      <c r="AA1" s="58"/>
      <c r="AB1" s="58"/>
      <c r="AC1" s="58" t="s">
        <v>28</v>
      </c>
      <c r="AD1" s="58"/>
      <c r="AE1" s="58"/>
      <c r="AF1" s="58" t="s">
        <v>31</v>
      </c>
      <c r="AG1" s="58"/>
      <c r="AH1" s="58"/>
    </row>
    <row r="2" spans="1:34" x14ac:dyDescent="0.3">
      <c r="A2" s="9"/>
      <c r="B2" s="9" t="s">
        <v>2</v>
      </c>
      <c r="C2" s="9" t="s">
        <v>3</v>
      </c>
      <c r="D2" s="9" t="s">
        <v>4</v>
      </c>
      <c r="E2" s="9" t="s">
        <v>2</v>
      </c>
      <c r="F2" s="9" t="s">
        <v>3</v>
      </c>
      <c r="G2" s="9" t="s">
        <v>4</v>
      </c>
      <c r="H2" s="9" t="s">
        <v>2</v>
      </c>
      <c r="I2" s="9" t="s">
        <v>3</v>
      </c>
      <c r="J2" s="9" t="s">
        <v>4</v>
      </c>
      <c r="K2" s="9" t="s">
        <v>2</v>
      </c>
      <c r="L2" s="9" t="s">
        <v>3</v>
      </c>
      <c r="M2" s="9" t="s">
        <v>4</v>
      </c>
      <c r="N2" s="9" t="s">
        <v>2</v>
      </c>
      <c r="O2" s="9" t="s">
        <v>3</v>
      </c>
      <c r="P2" s="9" t="s">
        <v>4</v>
      </c>
      <c r="Q2" s="9" t="s">
        <v>2</v>
      </c>
      <c r="R2" s="9" t="s">
        <v>3</v>
      </c>
      <c r="S2" s="9" t="s">
        <v>4</v>
      </c>
      <c r="T2" s="9" t="s">
        <v>2</v>
      </c>
      <c r="U2" s="9" t="s">
        <v>3</v>
      </c>
      <c r="V2" s="9" t="s">
        <v>4</v>
      </c>
      <c r="W2" s="9" t="s">
        <v>2</v>
      </c>
      <c r="X2" s="9" t="s">
        <v>3</v>
      </c>
      <c r="Y2" s="9" t="s">
        <v>4</v>
      </c>
      <c r="Z2" s="9" t="s">
        <v>2</v>
      </c>
      <c r="AA2" s="9" t="s">
        <v>3</v>
      </c>
      <c r="AB2" s="9" t="s">
        <v>4</v>
      </c>
      <c r="AC2" s="9" t="s">
        <v>2</v>
      </c>
      <c r="AD2" s="9" t="s">
        <v>3</v>
      </c>
      <c r="AE2" s="9" t="s">
        <v>4</v>
      </c>
      <c r="AF2" s="9" t="s">
        <v>2</v>
      </c>
      <c r="AG2" s="9" t="s">
        <v>3</v>
      </c>
      <c r="AH2" s="9" t="s">
        <v>4</v>
      </c>
    </row>
    <row r="3" spans="1:34" x14ac:dyDescent="0.3">
      <c r="A3" s="9">
        <v>2014</v>
      </c>
      <c r="B3" s="34">
        <f>'AEO fuel economy data'!D3</f>
        <v>34.68309</v>
      </c>
      <c r="C3" s="34">
        <f>'AEO fuel economy data'!E3</f>
        <v>35.133811999999999</v>
      </c>
      <c r="D3" s="34">
        <f>'AEO fuel economy data'!F3</f>
        <v>30.346664000000001</v>
      </c>
      <c r="E3" s="35">
        <f>'AEO fuel economy data'!I3</f>
        <v>43.562538000000004</v>
      </c>
      <c r="F3" s="35">
        <f>'AEO fuel economy data'!J3</f>
        <v>44.060349000000002</v>
      </c>
      <c r="G3" s="35">
        <f>'AEO fuel economy data'!K3</f>
        <v>37.944721000000001</v>
      </c>
      <c r="H3" s="35">
        <f>'AEO fuel economy data'!N3</f>
        <v>58.679355999999999</v>
      </c>
      <c r="I3" s="35">
        <f>'AEO fuel economy data'!O3</f>
        <v>58.348103000000002</v>
      </c>
      <c r="J3" s="35">
        <f t="shared" ref="J3:J7" si="0">($J$9/$I$9)*I3</f>
        <v>54.504601483339123</v>
      </c>
      <c r="K3" s="35">
        <f>'AEO fuel economy data'!S3</f>
        <v>74.881477000000004</v>
      </c>
      <c r="L3" s="35">
        <f>'AEO fuel economy data'!T3</f>
        <v>70.372176999999994</v>
      </c>
      <c r="M3" s="35">
        <f>($M$4/$L$4)*L3</f>
        <v>62.013670343034612</v>
      </c>
      <c r="N3" s="35">
        <f>'AEO fuel economy data'!X3</f>
        <v>35.022399999999998</v>
      </c>
      <c r="O3" s="35">
        <f>'AEO fuel economy data'!Y3</f>
        <v>35.481158999999998</v>
      </c>
      <c r="P3" s="35">
        <f>'AEO fuel economy data'!Z3</f>
        <v>30.646902000000001</v>
      </c>
      <c r="Q3" s="35">
        <f>'AEO fuel economy data'!AC3</f>
        <v>37.423572999999998</v>
      </c>
      <c r="R3" s="35">
        <f>(C3/B3)*Q3</f>
        <v>37.909908781203633</v>
      </c>
      <c r="S3" s="35">
        <f>'AEO fuel economy data'!AE3</f>
        <v>32.743899999999996</v>
      </c>
      <c r="T3" s="35">
        <f>'AEO fuel economy data'!AH3</f>
        <v>137.66940299999999</v>
      </c>
      <c r="U3" s="35">
        <f>'AEO fuel economy data'!AI3</f>
        <v>125.206535</v>
      </c>
      <c r="V3" s="35">
        <f>(Y3/X3)*U3</f>
        <v>113.08371793038208</v>
      </c>
      <c r="W3" s="35">
        <f t="shared" ref="W3:X12" si="1">(W4/X4)*X3</f>
        <v>152.49075260151889</v>
      </c>
      <c r="X3" s="35">
        <f t="shared" si="1"/>
        <v>138.35373235575656</v>
      </c>
      <c r="Y3" s="35">
        <f>'AEO fuel economy data'!AO3</f>
        <v>124.95797</v>
      </c>
      <c r="Z3" s="34">
        <f t="shared" ref="Z3:Z5" si="2">(AC3/AC4)*Z4</f>
        <v>56.13639001294122</v>
      </c>
      <c r="AA3" s="34">
        <f t="shared" ref="AA3:AB12" si="3">(AA4/Z4)*Z3</f>
        <v>59.422503311423654</v>
      </c>
      <c r="AB3" s="34">
        <f t="shared" si="3"/>
        <v>61.319323659132202</v>
      </c>
      <c r="AC3" s="34">
        <v>49.946823000000002</v>
      </c>
      <c r="AD3" s="34">
        <v>50.603554000000003</v>
      </c>
      <c r="AE3" s="34">
        <v>43.646960999999997</v>
      </c>
      <c r="AF3" s="34">
        <f>'AEO fuel economy data'!BB3</f>
        <v>58.167701999999998</v>
      </c>
      <c r="AG3" s="34">
        <f>'AEO fuel economy data'!BC3</f>
        <v>52.901927999999998</v>
      </c>
      <c r="AH3" s="34">
        <f>'AEO fuel economy data'!BD3</f>
        <v>46.909824</v>
      </c>
    </row>
    <row r="4" spans="1:34" x14ac:dyDescent="0.3">
      <c r="A4" s="9">
        <v>2015</v>
      </c>
      <c r="B4" s="34">
        <f>'AEO fuel economy data'!D4</f>
        <v>35.205959</v>
      </c>
      <c r="C4" s="34">
        <f>'AEO fuel economy data'!E4</f>
        <v>35.452869</v>
      </c>
      <c r="D4" s="34">
        <f>'AEO fuel economy data'!F4</f>
        <v>30.594358</v>
      </c>
      <c r="E4" s="35">
        <f>'AEO fuel economy data'!I4</f>
        <v>44.003048</v>
      </c>
      <c r="F4" s="35">
        <f>'AEO fuel economy data'!J4</f>
        <v>44.292392999999997</v>
      </c>
      <c r="G4" s="35">
        <f>'AEO fuel economy data'!K4</f>
        <v>38.136451999999998</v>
      </c>
      <c r="H4" s="35">
        <f>'AEO fuel economy data'!N4</f>
        <v>59.171500999999999</v>
      </c>
      <c r="I4" s="35">
        <f>'AEO fuel economy data'!O4</f>
        <v>58.822926000000002</v>
      </c>
      <c r="J4" s="35">
        <f t="shared" si="0"/>
        <v>54.948146981127174</v>
      </c>
      <c r="K4" s="35">
        <f>'AEO fuel economy data'!S4</f>
        <v>75.759444999999999</v>
      </c>
      <c r="L4" s="35">
        <f>'AEO fuel economy data'!T4</f>
        <v>71.039428999999998</v>
      </c>
      <c r="M4" s="35">
        <f>'AEO fuel economy data'!U4</f>
        <v>62.601669000000001</v>
      </c>
      <c r="N4" s="35">
        <f>'AEO fuel economy data'!X4</f>
        <v>35.551029</v>
      </c>
      <c r="O4" s="35">
        <f>'AEO fuel economy data'!Y4</f>
        <v>35.804595999999997</v>
      </c>
      <c r="P4" s="35">
        <f>'AEO fuel economy data'!Z4</f>
        <v>30.895862999999999</v>
      </c>
      <c r="Q4" s="35">
        <f>'AEO fuel economy data'!AC4</f>
        <v>38.017406000000001</v>
      </c>
      <c r="R4" s="35">
        <f t="shared" ref="R4:R29" si="4">(C4/B4)*Q4</f>
        <v>38.284033525057907</v>
      </c>
      <c r="S4" s="35">
        <f>'AEO fuel economy data'!AE4</f>
        <v>33.006252000000003</v>
      </c>
      <c r="T4" s="35">
        <f>'AEO fuel economy data'!AH4</f>
        <v>137.97813400000001</v>
      </c>
      <c r="U4" s="35">
        <f>'AEO fuel economy data'!AI4</f>
        <v>125.532539</v>
      </c>
      <c r="V4" s="35">
        <f t="shared" ref="V4:V29" si="5">(Y4/X4)*U4</f>
        <v>113.37815738899481</v>
      </c>
      <c r="W4" s="35">
        <f t="shared" si="1"/>
        <v>152.79927193501121</v>
      </c>
      <c r="X4" s="35">
        <f t="shared" si="1"/>
        <v>138.63364966591709</v>
      </c>
      <c r="Y4" s="35">
        <f>'AEO fuel economy data'!AO4</f>
        <v>125.210785</v>
      </c>
      <c r="Z4" s="34">
        <f t="shared" si="2"/>
        <v>57.044823367266083</v>
      </c>
      <c r="AA4" s="34">
        <f t="shared" si="3"/>
        <v>60.384114558479837</v>
      </c>
      <c r="AB4" s="34">
        <f t="shared" si="3"/>
        <v>62.311630411735202</v>
      </c>
      <c r="AC4" s="34">
        <v>50.755093000000002</v>
      </c>
      <c r="AD4" s="34">
        <v>51.140377000000001</v>
      </c>
      <c r="AE4" s="34">
        <v>43.921410000000002</v>
      </c>
      <c r="AF4" s="34">
        <f>'AEO fuel economy data'!BB4</f>
        <v>58.298152999999999</v>
      </c>
      <c r="AG4" s="34">
        <f>'AEO fuel economy data'!BC4</f>
        <v>53.039669000000004</v>
      </c>
      <c r="AH4" s="34">
        <f>'AEO fuel economy data'!BD4</f>
        <v>47.004730000000002</v>
      </c>
    </row>
    <row r="5" spans="1:34" x14ac:dyDescent="0.3">
      <c r="A5" s="9">
        <v>2016</v>
      </c>
      <c r="B5" s="34">
        <f>'AEO fuel economy data'!D5</f>
        <v>37.262332999999998</v>
      </c>
      <c r="C5" s="34">
        <f>'AEO fuel economy data'!E5</f>
        <v>37.609043</v>
      </c>
      <c r="D5" s="34">
        <f>'AEO fuel economy data'!F5</f>
        <v>33.653968999999996</v>
      </c>
      <c r="E5" s="35">
        <f>'AEO fuel economy data'!I5</f>
        <v>45.247204000000004</v>
      </c>
      <c r="F5" s="35">
        <f>'AEO fuel economy data'!J5</f>
        <v>45.366421000000003</v>
      </c>
      <c r="G5" s="35">
        <f>'AEO fuel economy data'!K5</f>
        <v>39.199531999999998</v>
      </c>
      <c r="H5" s="35">
        <f>'AEO fuel economy data'!N5</f>
        <v>61.620128999999999</v>
      </c>
      <c r="I5" s="35">
        <f>'AEO fuel economy data'!O5</f>
        <v>61.628608999999997</v>
      </c>
      <c r="J5" s="35">
        <f t="shared" si="0"/>
        <v>57.569014257713334</v>
      </c>
      <c r="K5" s="35">
        <f>'AEO fuel economy data'!S5</f>
        <v>77.903098999999997</v>
      </c>
      <c r="L5" s="35">
        <f>'AEO fuel economy data'!T5</f>
        <v>73.212776000000005</v>
      </c>
      <c r="M5" s="35">
        <f>'AEO fuel economy data'!U5</f>
        <v>65.848892000000006</v>
      </c>
      <c r="N5" s="35">
        <f>'AEO fuel economy data'!X5</f>
        <v>37.617668000000002</v>
      </c>
      <c r="O5" s="35">
        <f>'AEO fuel economy data'!Y5</f>
        <v>37.963894000000003</v>
      </c>
      <c r="P5" s="35">
        <f>'AEO fuel economy data'!Z5</f>
        <v>33.952133000000003</v>
      </c>
      <c r="Q5" s="35">
        <f>'AEO fuel economy data'!AC5</f>
        <v>40.089450999999997</v>
      </c>
      <c r="R5" s="35">
        <f t="shared" si="4"/>
        <v>40.462466118409523</v>
      </c>
      <c r="S5" s="35">
        <f>'AEO fuel economy data'!AE5</f>
        <v>36.049830999999998</v>
      </c>
      <c r="T5" s="35">
        <f>'AEO fuel economy data'!AH5</f>
        <v>138.54016100000001</v>
      </c>
      <c r="U5" s="35">
        <f>'AEO fuel economy data'!AI5</f>
        <v>126.195999</v>
      </c>
      <c r="V5" s="35">
        <f t="shared" si="5"/>
        <v>113.97737949427942</v>
      </c>
      <c r="W5" s="35">
        <f t="shared" si="1"/>
        <v>155.8932760983576</v>
      </c>
      <c r="X5" s="35">
        <f t="shared" si="1"/>
        <v>141.44081676700569</v>
      </c>
      <c r="Y5" s="35">
        <f>'AEO fuel economy data'!AO5</f>
        <v>127.746155</v>
      </c>
      <c r="Z5" s="34">
        <f t="shared" si="2"/>
        <v>59.007503368078922</v>
      </c>
      <c r="AA5" s="34">
        <f t="shared" si="3"/>
        <v>62.461685966628451</v>
      </c>
      <c r="AB5" s="34">
        <f t="shared" si="3"/>
        <v>64.455519788686658</v>
      </c>
      <c r="AC5" s="34">
        <v>52.501368999999997</v>
      </c>
      <c r="AD5" s="34">
        <v>52.725932999999998</v>
      </c>
      <c r="AE5" s="34">
        <v>46.358612000000001</v>
      </c>
      <c r="AF5" s="34">
        <f>'AEO fuel economy data'!BB5</f>
        <v>58.535621999999996</v>
      </c>
      <c r="AG5" s="34">
        <f>'AEO fuel economy data'!BC5</f>
        <v>53.32</v>
      </c>
      <c r="AH5" s="34">
        <f>'AEO fuel economy data'!BD5</f>
        <v>47.956508999999997</v>
      </c>
    </row>
    <row r="6" spans="1:34" x14ac:dyDescent="0.3">
      <c r="A6" s="9">
        <v>2017</v>
      </c>
      <c r="B6" s="34">
        <f>'AEO fuel economy data'!D6</f>
        <v>38.948399000000002</v>
      </c>
      <c r="C6" s="34">
        <f>'AEO fuel economy data'!E6</f>
        <v>38.955661999999997</v>
      </c>
      <c r="D6" s="34">
        <f>'AEO fuel economy data'!F6</f>
        <v>35.207915999999997</v>
      </c>
      <c r="E6" s="35">
        <f>'AEO fuel economy data'!I6</f>
        <v>46.470844</v>
      </c>
      <c r="F6" s="35">
        <f>'AEO fuel economy data'!J6</f>
        <v>45.973227999999999</v>
      </c>
      <c r="G6" s="35">
        <f>'AEO fuel economy data'!K6</f>
        <v>39.964770999999999</v>
      </c>
      <c r="H6" s="35">
        <f>'AEO fuel economy data'!N6</f>
        <v>63.746803</v>
      </c>
      <c r="I6" s="35">
        <f>'AEO fuel economy data'!O6</f>
        <v>63.435566000000001</v>
      </c>
      <c r="J6" s="35">
        <f t="shared" si="0"/>
        <v>59.256943532509645</v>
      </c>
      <c r="K6" s="35">
        <f>'AEO fuel economy data'!S6</f>
        <v>79.859825000000001</v>
      </c>
      <c r="L6" s="35">
        <f>'AEO fuel economy data'!T6</f>
        <v>74.941497999999996</v>
      </c>
      <c r="M6" s="35">
        <f>'AEO fuel economy data'!U6</f>
        <v>67.628792000000004</v>
      </c>
      <c r="N6" s="35">
        <f>'AEO fuel economy data'!X6</f>
        <v>39.321719999999999</v>
      </c>
      <c r="O6" s="35">
        <f>'AEO fuel economy data'!Y6</f>
        <v>39.329192999999997</v>
      </c>
      <c r="P6" s="35">
        <f>'AEO fuel economy data'!Z6</f>
        <v>35.524841000000002</v>
      </c>
      <c r="Q6" s="35">
        <f>'AEO fuel economy data'!AC6</f>
        <v>41.914284000000002</v>
      </c>
      <c r="R6" s="35">
        <f t="shared" si="4"/>
        <v>41.922100070814409</v>
      </c>
      <c r="S6" s="35">
        <f>'AEO fuel economy data'!AE6</f>
        <v>37.711945</v>
      </c>
      <c r="T6" s="35">
        <f>'AEO fuel economy data'!AH6</f>
        <v>138.924408</v>
      </c>
      <c r="U6" s="35">
        <f>'AEO fuel economy data'!AI6</f>
        <v>126.723595</v>
      </c>
      <c r="V6" s="35">
        <f t="shared" si="5"/>
        <v>114.45389229966293</v>
      </c>
      <c r="W6" s="35">
        <f t="shared" si="1"/>
        <v>156.83545385954034</v>
      </c>
      <c r="X6" s="35">
        <f>(X7/Y7)*Y6</f>
        <v>142.29564768349314</v>
      </c>
      <c r="Y6" s="35">
        <f>'AEO fuel economy data'!AO6</f>
        <v>128.51821899999999</v>
      </c>
      <c r="Z6" s="34">
        <f>(AC6/AC7)*Z7</f>
        <v>61.634684941152152</v>
      </c>
      <c r="AA6" s="34">
        <f t="shared" si="3"/>
        <v>65.242657555461747</v>
      </c>
      <c r="AB6" s="34">
        <f t="shared" si="3"/>
        <v>67.325262519800063</v>
      </c>
      <c r="AC6" s="34">
        <v>54.838878999999999</v>
      </c>
      <c r="AD6" s="34">
        <v>54.989567000000001</v>
      </c>
      <c r="AE6" s="34">
        <v>48.204757999999998</v>
      </c>
      <c r="AF6" s="34">
        <f>'AEO fuel economy data'!BB6</f>
        <v>58.697978999999997</v>
      </c>
      <c r="AG6" s="34">
        <f>'AEO fuel economy data'!BC6</f>
        <v>53.542915000000001</v>
      </c>
      <c r="AH6" s="34">
        <f>'AEO fuel economy data'!BD6</f>
        <v>48.246349000000002</v>
      </c>
    </row>
    <row r="7" spans="1:34" x14ac:dyDescent="0.3">
      <c r="A7" s="9">
        <v>2018</v>
      </c>
      <c r="B7" s="34">
        <f>'AEO fuel economy data'!D7</f>
        <v>39.804684000000002</v>
      </c>
      <c r="C7" s="34">
        <f>'AEO fuel economy data'!E7</f>
        <v>39.476460000000003</v>
      </c>
      <c r="D7" s="34">
        <f>'AEO fuel economy data'!F7</f>
        <v>36.099060000000001</v>
      </c>
      <c r="E7" s="35">
        <f>'AEO fuel economy data'!I7</f>
        <v>47.165489000000001</v>
      </c>
      <c r="F7" s="35">
        <f>'AEO fuel economy data'!J7</f>
        <v>46.372498</v>
      </c>
      <c r="G7" s="35">
        <f>'AEO fuel economy data'!K7</f>
        <v>40.569007999999997</v>
      </c>
      <c r="H7" s="35">
        <f>'AEO fuel economy data'!N7</f>
        <v>64.769797999999994</v>
      </c>
      <c r="I7" s="35">
        <f>'AEO fuel economy data'!O7</f>
        <v>64.115905999999995</v>
      </c>
      <c r="J7" s="35">
        <f t="shared" si="0"/>
        <v>59.892468231113376</v>
      </c>
      <c r="K7" s="35">
        <f>'AEO fuel economy data'!S7</f>
        <v>81.090560999999994</v>
      </c>
      <c r="L7" s="35">
        <f>'AEO fuel economy data'!T7</f>
        <v>75.882874000000001</v>
      </c>
      <c r="M7" s="35">
        <f>'AEO fuel economy data'!U7</f>
        <v>68.840714000000006</v>
      </c>
      <c r="N7" s="35">
        <f>'AEO fuel economy data'!X7</f>
        <v>40.189155999999997</v>
      </c>
      <c r="O7" s="35">
        <f>'AEO fuel economy data'!Y7</f>
        <v>39.854613999999998</v>
      </c>
      <c r="P7" s="35">
        <f>'AEO fuel economy data'!Z7</f>
        <v>36.419238999999997</v>
      </c>
      <c r="Q7" s="35">
        <f>'AEO fuel economy data'!AC7</f>
        <v>42.844296</v>
      </c>
      <c r="R7" s="35">
        <f t="shared" si="4"/>
        <v>42.491007773662012</v>
      </c>
      <c r="S7" s="35">
        <f>'AEO fuel economy data'!AE7</f>
        <v>38.661197999999999</v>
      </c>
      <c r="T7" s="35">
        <f>'AEO fuel economy data'!AH7</f>
        <v>139.23005699999999</v>
      </c>
      <c r="U7" s="35">
        <f>'AEO fuel economy data'!AI7</f>
        <v>126.952209</v>
      </c>
      <c r="V7" s="35">
        <f t="shared" si="5"/>
        <v>114.66037130725574</v>
      </c>
      <c r="W7" s="35">
        <f t="shared" si="1"/>
        <v>157.48446533880866</v>
      </c>
      <c r="X7" s="35">
        <f>'AEO fuel economy data'!AN7</f>
        <v>142.884491</v>
      </c>
      <c r="Y7" s="35">
        <f>'AEO fuel economy data'!AO7</f>
        <v>129.050049</v>
      </c>
      <c r="Z7" s="34">
        <v>62.708461999999997</v>
      </c>
      <c r="AA7" s="34">
        <f t="shared" si="3"/>
        <v>66.379291400645016</v>
      </c>
      <c r="AB7" s="34">
        <f t="shared" si="3"/>
        <v>68.498178751037287</v>
      </c>
      <c r="AC7" s="34">
        <v>55.794262000000003</v>
      </c>
      <c r="AD7" s="34">
        <v>55.467022</v>
      </c>
      <c r="AE7" s="34">
        <v>49.117221999999998</v>
      </c>
      <c r="AF7" s="34">
        <f>'AEO fuel economy data'!BB7</f>
        <v>58.827109999999998</v>
      </c>
      <c r="AG7" s="34">
        <f>'AEO fuel economy data'!BC7</f>
        <v>53.639510999999999</v>
      </c>
      <c r="AH7" s="34">
        <f>'AEO fuel economy data'!BD7</f>
        <v>48.445999</v>
      </c>
    </row>
    <row r="8" spans="1:34" x14ac:dyDescent="0.3">
      <c r="A8" s="9">
        <v>2019</v>
      </c>
      <c r="B8" s="34">
        <f>'AEO fuel economy data'!D8</f>
        <v>41.564338999999997</v>
      </c>
      <c r="C8" s="34">
        <f>'AEO fuel economy data'!E8</f>
        <v>40.834850000000003</v>
      </c>
      <c r="D8" s="34">
        <f>'AEO fuel economy data'!F8</f>
        <v>38.196953000000001</v>
      </c>
      <c r="E8" s="35">
        <f>'AEO fuel economy data'!I8</f>
        <v>48.522784999999999</v>
      </c>
      <c r="F8" s="35">
        <f>'AEO fuel economy data'!J8</f>
        <v>47.180636999999997</v>
      </c>
      <c r="G8" s="35">
        <f>'AEO fuel economy data'!K8</f>
        <v>41.761592999999998</v>
      </c>
      <c r="H8" s="35">
        <f>'AEO fuel economy data'!N8</f>
        <v>66.851494000000002</v>
      </c>
      <c r="I8" s="35">
        <f>'AEO fuel economy data'!O8</f>
        <v>65.806076000000004</v>
      </c>
      <c r="J8" s="35">
        <f>($J$9/$I$9)*I8</f>
        <v>61.471303489718025</v>
      </c>
      <c r="K8" s="35">
        <f>'AEO fuel economy data'!S8</f>
        <v>83.038353000000001</v>
      </c>
      <c r="L8" s="35">
        <f>'AEO fuel economy data'!T8</f>
        <v>77.513358999999994</v>
      </c>
      <c r="M8" s="35">
        <f>'AEO fuel economy data'!U8</f>
        <v>71.095534999999998</v>
      </c>
      <c r="N8" s="35">
        <f>'AEO fuel economy data'!X8</f>
        <v>41.976612000000003</v>
      </c>
      <c r="O8" s="35">
        <f>'AEO fuel economy data'!Y8</f>
        <v>41.238598000000003</v>
      </c>
      <c r="P8" s="35">
        <f>'AEO fuel economy data'!Z8</f>
        <v>38.554302</v>
      </c>
      <c r="Q8" s="35">
        <f>'AEO fuel economy data'!AC8</f>
        <v>44.835129000000002</v>
      </c>
      <c r="R8" s="35">
        <f t="shared" si="4"/>
        <v>44.048234893032955</v>
      </c>
      <c r="S8" s="35">
        <f>'AEO fuel economy data'!AE8</f>
        <v>41.057926000000002</v>
      </c>
      <c r="T8" s="35">
        <f>'AEO fuel economy data'!AH8</f>
        <v>139.85945100000001</v>
      </c>
      <c r="U8" s="35">
        <f>'AEO fuel economy data'!AI8</f>
        <v>127.527084</v>
      </c>
      <c r="V8" s="35">
        <f t="shared" si="5"/>
        <v>115.79041729170964</v>
      </c>
      <c r="W8" s="35">
        <f t="shared" si="1"/>
        <v>158.19756274040574</v>
      </c>
      <c r="X8" s="35">
        <f>'AEO fuel economy data'!AN8</f>
        <v>143.53147899999999</v>
      </c>
      <c r="Y8" s="35">
        <f>'AEO fuel economy data'!AO8</f>
        <v>130.32188400000001</v>
      </c>
      <c r="Z8" s="34">
        <v>63.713932</v>
      </c>
      <c r="AA8" s="34">
        <f t="shared" si="3"/>
        <v>67.443619626787878</v>
      </c>
      <c r="AB8" s="34">
        <f t="shared" si="3"/>
        <v>69.596481302115734</v>
      </c>
      <c r="AC8" s="34">
        <v>58.435569999999998</v>
      </c>
      <c r="AD8" s="34">
        <v>57.437263000000002</v>
      </c>
      <c r="AE8" s="34">
        <v>52.884509999999999</v>
      </c>
      <c r="AF8" s="34">
        <f>'AEO fuel economy data'!BB8</f>
        <v>59.093040000000002</v>
      </c>
      <c r="AG8" s="34">
        <f>'AEO fuel economy data'!BC8</f>
        <v>53.882404000000001</v>
      </c>
      <c r="AH8" s="34">
        <f>'AEO fuel economy data'!BD8</f>
        <v>48.923457999999997</v>
      </c>
    </row>
    <row r="9" spans="1:34" x14ac:dyDescent="0.3">
      <c r="A9" s="9">
        <v>2020</v>
      </c>
      <c r="B9" s="34">
        <f>'AEO fuel economy data'!D9</f>
        <v>43.610447000000001</v>
      </c>
      <c r="C9" s="34">
        <f>'AEO fuel economy data'!E9</f>
        <v>42.527369999999998</v>
      </c>
      <c r="D9" s="34">
        <f>'AEO fuel economy data'!F9</f>
        <v>39.754223000000003</v>
      </c>
      <c r="E9" s="35">
        <f>'AEO fuel economy data'!I9</f>
        <v>49.916809000000001</v>
      </c>
      <c r="F9" s="35">
        <f>'AEO fuel economy data'!J9</f>
        <v>48.378284000000001</v>
      </c>
      <c r="G9" s="35">
        <f>'AEO fuel economy data'!K9</f>
        <v>42.917335999999999</v>
      </c>
      <c r="H9" s="35">
        <f>'AEO fuel economy data'!N9</f>
        <v>69.190453000000005</v>
      </c>
      <c r="I9" s="35">
        <f>'AEO fuel economy data'!O9</f>
        <v>67.813980000000001</v>
      </c>
      <c r="J9" s="35">
        <f>'AEO fuel economy data'!P9</f>
        <v>63.346943000000003</v>
      </c>
      <c r="K9" s="35">
        <f>'AEO fuel economy data'!S9</f>
        <v>85.267516999999998</v>
      </c>
      <c r="L9" s="35">
        <f>'AEO fuel economy data'!T9</f>
        <v>79.351433</v>
      </c>
      <c r="M9" s="35">
        <f>'AEO fuel economy data'!U9</f>
        <v>72.935867000000002</v>
      </c>
      <c r="N9" s="35">
        <f>'AEO fuel economy data'!X9</f>
        <v>44.047790999999997</v>
      </c>
      <c r="O9" s="35">
        <f>'AEO fuel economy data'!Y9</f>
        <v>42.951636999999998</v>
      </c>
      <c r="P9" s="35">
        <f>'AEO fuel economy data'!Z9</f>
        <v>40.124614999999999</v>
      </c>
      <c r="Q9" s="35">
        <f>'AEO fuel economy data'!AC9</f>
        <v>47.076492000000002</v>
      </c>
      <c r="R9" s="35">
        <f t="shared" si="4"/>
        <v>45.907334854559963</v>
      </c>
      <c r="S9" s="35">
        <f>'AEO fuel economy data'!AE9</f>
        <v>42.727749000000003</v>
      </c>
      <c r="T9" s="35">
        <f>'AEO fuel economy data'!AH9</f>
        <v>140.846664</v>
      </c>
      <c r="U9" s="35">
        <f>'AEO fuel economy data'!AI9</f>
        <v>128.27288799999999</v>
      </c>
      <c r="V9" s="35">
        <f t="shared" si="5"/>
        <v>116.85823489820424</v>
      </c>
      <c r="W9" s="35">
        <f t="shared" si="1"/>
        <v>159.12271741952964</v>
      </c>
      <c r="X9" s="35">
        <f>'AEO fuel economy data'!AN9</f>
        <v>144.37086500000001</v>
      </c>
      <c r="Y9" s="35">
        <f>'AEO fuel economy data'!AO9</f>
        <v>131.523697</v>
      </c>
      <c r="Z9" s="34">
        <v>64.657195999999999</v>
      </c>
      <c r="AA9" s="34">
        <f>(AA10/Z10)*Z9</f>
        <v>68.442100436662273</v>
      </c>
      <c r="AB9" s="34">
        <f t="shared" si="3"/>
        <v>70.626834527513267</v>
      </c>
      <c r="AC9" s="34">
        <v>60.706940000000003</v>
      </c>
      <c r="AD9" s="34">
        <v>59.345036</v>
      </c>
      <c r="AE9" s="34">
        <v>54.826115000000001</v>
      </c>
      <c r="AF9" s="34">
        <f>'AEO fuel economy data'!BB9</f>
        <v>59.510159000000002</v>
      </c>
      <c r="AG9" s="34">
        <f>'AEO fuel economy data'!BC9</f>
        <v>54.197516999999998</v>
      </c>
      <c r="AH9" s="34">
        <f>'AEO fuel economy data'!BD9</f>
        <v>49.374630000000003</v>
      </c>
    </row>
    <row r="10" spans="1:34" x14ac:dyDescent="0.3">
      <c r="A10" s="9">
        <v>2021</v>
      </c>
      <c r="B10" s="34">
        <f>'AEO fuel economy data'!D10</f>
        <v>45.383495000000003</v>
      </c>
      <c r="C10" s="34">
        <f>'AEO fuel economy data'!E10</f>
        <v>44.339694999999999</v>
      </c>
      <c r="D10" s="34">
        <f>'AEO fuel economy data'!F10</f>
        <v>41.379910000000002</v>
      </c>
      <c r="E10" s="35">
        <f>'AEO fuel economy data'!I10</f>
        <v>50.885845000000003</v>
      </c>
      <c r="F10" s="35">
        <f>'AEO fuel economy data'!J10</f>
        <v>49.537205</v>
      </c>
      <c r="G10" s="35">
        <f>'AEO fuel economy data'!K10</f>
        <v>44.132331999999998</v>
      </c>
      <c r="H10" s="35">
        <f>'AEO fuel economy data'!N10</f>
        <v>71.223770000000002</v>
      </c>
      <c r="I10" s="35">
        <f>'AEO fuel economy data'!O10</f>
        <v>69.911857999999995</v>
      </c>
      <c r="J10" s="35">
        <f>'AEO fuel economy data'!P10</f>
        <v>65.303473999999994</v>
      </c>
      <c r="K10" s="35">
        <f>'AEO fuel economy data'!S10</f>
        <v>86.859436000000002</v>
      </c>
      <c r="L10" s="35">
        <f>'AEO fuel economy data'!T10</f>
        <v>80.833434999999994</v>
      </c>
      <c r="M10" s="35">
        <f>'AEO fuel economy data'!U10</f>
        <v>74.414603999999997</v>
      </c>
      <c r="N10" s="35">
        <f>'AEO fuel economy data'!X10</f>
        <v>45.842503000000001</v>
      </c>
      <c r="O10" s="35">
        <f>'AEO fuel economy data'!Y10</f>
        <v>44.787205</v>
      </c>
      <c r="P10" s="35">
        <f>'AEO fuel economy data'!Z10</f>
        <v>41.767158999999999</v>
      </c>
      <c r="Q10" s="35">
        <f>'AEO fuel economy data'!AC10</f>
        <v>49.014682999999998</v>
      </c>
      <c r="R10" s="35">
        <f t="shared" si="4"/>
        <v>47.887367307028349</v>
      </c>
      <c r="S10" s="35">
        <f>'AEO fuel economy data'!AE10</f>
        <v>44.484585000000003</v>
      </c>
      <c r="T10" s="35">
        <f>'AEO fuel economy data'!AH10</f>
        <v>142.07704200000001</v>
      </c>
      <c r="U10" s="35">
        <f>'AEO fuel economy data'!AI10</f>
        <v>129.21523999999999</v>
      </c>
      <c r="V10" s="35">
        <f t="shared" si="5"/>
        <v>118.06583606649792</v>
      </c>
      <c r="W10" s="35">
        <f t="shared" si="1"/>
        <v>160.291698619974</v>
      </c>
      <c r="X10" s="35">
        <f>'AEO fuel economy data'!AN10</f>
        <v>145.43147300000001</v>
      </c>
      <c r="Y10" s="35">
        <f>'AEO fuel economy data'!AO10</f>
        <v>132.88284300000001</v>
      </c>
      <c r="Z10" s="34">
        <v>65.127037000000001</v>
      </c>
      <c r="AA10" s="34">
        <v>68.939445000000006</v>
      </c>
      <c r="AB10" s="34">
        <f t="shared" si="3"/>
        <v>71.140054781624528</v>
      </c>
      <c r="AC10" s="34">
        <v>62.638866</v>
      </c>
      <c r="AD10" s="34">
        <v>61.566237999999998</v>
      </c>
      <c r="AE10" s="34">
        <v>56.888537999999997</v>
      </c>
      <c r="AF10" s="34">
        <f>'AEO fuel economy data'!BB10</f>
        <v>60.030025000000002</v>
      </c>
      <c r="AG10" s="34">
        <f>'AEO fuel economy data'!BC10</f>
        <v>54.595675999999997</v>
      </c>
      <c r="AH10" s="34">
        <f>'AEO fuel economy data'!BD10</f>
        <v>49.884853</v>
      </c>
    </row>
    <row r="11" spans="1:34" x14ac:dyDescent="0.3">
      <c r="A11" s="9">
        <v>2022</v>
      </c>
      <c r="B11" s="34">
        <f>'AEO fuel economy data'!D11</f>
        <v>47.438499</v>
      </c>
      <c r="C11" s="34">
        <f>'AEO fuel economy data'!E11</f>
        <v>46.496001999999997</v>
      </c>
      <c r="D11" s="34">
        <f>'AEO fuel economy data'!F11</f>
        <v>43.069637</v>
      </c>
      <c r="E11" s="35">
        <f>'AEO fuel economy data'!I11</f>
        <v>51.93853</v>
      </c>
      <c r="F11" s="35">
        <f>'AEO fuel economy data'!J11</f>
        <v>50.767707999999999</v>
      </c>
      <c r="G11" s="35">
        <f>'AEO fuel economy data'!K11</f>
        <v>45.449379</v>
      </c>
      <c r="H11" s="35">
        <f>'AEO fuel economy data'!N11</f>
        <v>73.586876000000004</v>
      </c>
      <c r="I11" s="35">
        <f>'AEO fuel economy data'!O11</f>
        <v>72.392685</v>
      </c>
      <c r="J11" s="35">
        <f>'AEO fuel economy data'!P11</f>
        <v>67.344147000000007</v>
      </c>
      <c r="K11" s="35">
        <f>'AEO fuel economy data'!S11</f>
        <v>88.713333000000006</v>
      </c>
      <c r="L11" s="35">
        <f>'AEO fuel economy data'!T11</f>
        <v>82.576713999999996</v>
      </c>
      <c r="M11" s="35">
        <f>'AEO fuel economy data'!U11</f>
        <v>75.824966000000003</v>
      </c>
      <c r="N11" s="35">
        <f>'AEO fuel economy data'!X11</f>
        <v>47.930340000000001</v>
      </c>
      <c r="O11" s="35">
        <f>'AEO fuel economy data'!Y11</f>
        <v>46.968426000000001</v>
      </c>
      <c r="P11" s="35">
        <f>'AEO fuel economy data'!Z11</f>
        <v>43.484164999999997</v>
      </c>
      <c r="Q11" s="35">
        <f>'AEO fuel economy data'!AC11</f>
        <v>51.241070000000001</v>
      </c>
      <c r="R11" s="35">
        <f t="shared" si="4"/>
        <v>50.223024408975078</v>
      </c>
      <c r="S11" s="35">
        <f>'AEO fuel economy data'!AE11</f>
        <v>46.385437000000003</v>
      </c>
      <c r="T11" s="35">
        <f>'AEO fuel economy data'!AH11</f>
        <v>143.619553</v>
      </c>
      <c r="U11" s="35">
        <f>'AEO fuel economy data'!AI11</f>
        <v>130.305756</v>
      </c>
      <c r="V11" s="35">
        <f t="shared" si="5"/>
        <v>119.03530027786074</v>
      </c>
      <c r="W11" s="35">
        <f t="shared" si="1"/>
        <v>161.64451687458629</v>
      </c>
      <c r="X11" s="35">
        <f>'AEO fuel economy data'!AN11</f>
        <v>146.65887499999999</v>
      </c>
      <c r="Y11" s="35">
        <f>'AEO fuel economy data'!AO11</f>
        <v>133.97399899999999</v>
      </c>
      <c r="Z11" s="34">
        <v>66.205703999999997</v>
      </c>
      <c r="AA11" s="34">
        <v>70.056861999999995</v>
      </c>
      <c r="AB11" s="34">
        <f t="shared" si="3"/>
        <v>72.29314074850339</v>
      </c>
      <c r="AC11" s="34">
        <v>64.947601000000006</v>
      </c>
      <c r="AD11" s="34">
        <v>63.9375</v>
      </c>
      <c r="AE11" s="34">
        <v>59.223087</v>
      </c>
      <c r="AF11" s="34">
        <f>'AEO fuel economy data'!BB11</f>
        <v>60.681747000000001</v>
      </c>
      <c r="AG11" s="34">
        <f>'AEO fuel economy data'!BC11</f>
        <v>55.056441999999997</v>
      </c>
      <c r="AH11" s="34">
        <f>'AEO fuel economy data'!BD11</f>
        <v>50.294476000000003</v>
      </c>
    </row>
    <row r="12" spans="1:34" x14ac:dyDescent="0.3">
      <c r="A12" s="9">
        <v>2023</v>
      </c>
      <c r="B12" s="34">
        <f>'AEO fuel economy data'!D12</f>
        <v>49.600158999999998</v>
      </c>
      <c r="C12" s="34">
        <f>'AEO fuel economy data'!E12</f>
        <v>48.404288999999999</v>
      </c>
      <c r="D12" s="34">
        <f>'AEO fuel economy data'!F12</f>
        <v>45.349845999999999</v>
      </c>
      <c r="E12" s="35">
        <f>'AEO fuel economy data'!I12</f>
        <v>53.53933</v>
      </c>
      <c r="F12" s="35">
        <f>'AEO fuel economy data'!J12</f>
        <v>52.027633999999999</v>
      </c>
      <c r="G12" s="35">
        <f>'AEO fuel economy data'!K12</f>
        <v>46.879154</v>
      </c>
      <c r="H12" s="35">
        <f>'AEO fuel economy data'!N12</f>
        <v>76.066254000000001</v>
      </c>
      <c r="I12" s="35">
        <f>'AEO fuel economy data'!O12</f>
        <v>74.589377999999996</v>
      </c>
      <c r="J12" s="35">
        <f>'AEO fuel economy data'!P12</f>
        <v>70.121459999999999</v>
      </c>
      <c r="K12" s="35">
        <f>'AEO fuel economy data'!S12</f>
        <v>90.073761000000005</v>
      </c>
      <c r="L12" s="35">
        <f>'AEO fuel economy data'!T12</f>
        <v>83.750923</v>
      </c>
      <c r="M12" s="35">
        <f>'AEO fuel economy data'!U12</f>
        <v>77.704268999999996</v>
      </c>
      <c r="N12" s="35">
        <f>'AEO fuel economy data'!X12</f>
        <v>50.113506000000001</v>
      </c>
      <c r="O12" s="35">
        <f>'AEO fuel economy data'!Y12</f>
        <v>48.897601999999999</v>
      </c>
      <c r="P12" s="35">
        <f>'AEO fuel economy data'!Z12</f>
        <v>45.784843000000002</v>
      </c>
      <c r="Q12" s="35">
        <f>'AEO fuel economy data'!AC12</f>
        <v>53.640827000000002</v>
      </c>
      <c r="R12" s="35">
        <f t="shared" si="4"/>
        <v>52.347535666307103</v>
      </c>
      <c r="S12" s="35">
        <f>'AEO fuel economy data'!AE12</f>
        <v>48.802760999999997</v>
      </c>
      <c r="T12" s="35">
        <f>'AEO fuel economy data'!AH12</f>
        <v>143.67880199999999</v>
      </c>
      <c r="U12" s="35">
        <f>'AEO fuel economy data'!AI12</f>
        <v>130.32112100000001</v>
      </c>
      <c r="V12" s="35">
        <f t="shared" si="5"/>
        <v>120.23015813241533</v>
      </c>
      <c r="W12" s="35">
        <f t="shared" si="1"/>
        <v>161.66360443231667</v>
      </c>
      <c r="X12" s="35">
        <f>'AEO fuel economy data'!AN12</f>
        <v>146.67619300000001</v>
      </c>
      <c r="Y12" s="35">
        <f>'AEO fuel economy data'!AO12</f>
        <v>135.31883199999999</v>
      </c>
      <c r="Z12" s="34">
        <v>67.483559</v>
      </c>
      <c r="AA12" s="34">
        <v>71.016350000000003</v>
      </c>
      <c r="AB12" s="34">
        <f t="shared" si="3"/>
        <v>73.283256478073199</v>
      </c>
      <c r="AC12" s="34">
        <v>67.390761999999995</v>
      </c>
      <c r="AD12" s="34">
        <v>65.917182999999994</v>
      </c>
      <c r="AE12" s="34">
        <v>61.797080999999999</v>
      </c>
      <c r="AF12" s="34">
        <f>'AEO fuel economy data'!BB12</f>
        <v>60.706778999999997</v>
      </c>
      <c r="AG12" s="34">
        <f>'AEO fuel economy data'!BC12</f>
        <v>55.062939</v>
      </c>
      <c r="AH12" s="34">
        <f>'AEO fuel economy data'!BD12</f>
        <v>50.799334999999999</v>
      </c>
    </row>
    <row r="13" spans="1:34" x14ac:dyDescent="0.3">
      <c r="A13" s="9">
        <v>2024</v>
      </c>
      <c r="B13" s="34">
        <f>'AEO fuel economy data'!D13</f>
        <v>51.140796999999999</v>
      </c>
      <c r="C13" s="34">
        <f>'AEO fuel economy data'!E13</f>
        <v>49.568001000000002</v>
      </c>
      <c r="D13" s="34">
        <f>'AEO fuel economy data'!F13</f>
        <v>46.214001000000003</v>
      </c>
      <c r="E13" s="35">
        <f>'AEO fuel economy data'!I13</f>
        <v>54.506869999999999</v>
      </c>
      <c r="F13" s="35">
        <f>'AEO fuel economy data'!J13</f>
        <v>52.864212000000002</v>
      </c>
      <c r="G13" s="35">
        <f>'AEO fuel economy data'!K13</f>
        <v>47.620238999999998</v>
      </c>
      <c r="H13" s="35">
        <f>'AEO fuel economy data'!N13</f>
        <v>77.841324</v>
      </c>
      <c r="I13" s="35">
        <f>'AEO fuel economy data'!O13</f>
        <v>75.934844999999996</v>
      </c>
      <c r="J13" s="35">
        <f>'AEO fuel economy data'!P13</f>
        <v>71.154205000000005</v>
      </c>
      <c r="K13" s="35">
        <f>'AEO fuel economy data'!S13</f>
        <v>90.969429000000005</v>
      </c>
      <c r="L13" s="35">
        <f>'AEO fuel economy data'!T13</f>
        <v>84.447151000000005</v>
      </c>
      <c r="M13" s="35">
        <f>'AEO fuel economy data'!U13</f>
        <v>78.340652000000006</v>
      </c>
      <c r="N13" s="35">
        <f>'AEO fuel economy data'!X13</f>
        <v>51.664023999999998</v>
      </c>
      <c r="O13" s="35">
        <f>'AEO fuel economy data'!Y13</f>
        <v>50.067528000000003</v>
      </c>
      <c r="P13" s="35">
        <f>'AEO fuel economy data'!Z13</f>
        <v>46.645583999999999</v>
      </c>
      <c r="Q13" s="35">
        <f>'AEO fuel economy data'!AC13</f>
        <v>55.241061999999999</v>
      </c>
      <c r="R13" s="35">
        <f t="shared" si="4"/>
        <v>53.542165493765417</v>
      </c>
      <c r="S13" s="35">
        <f>'AEO fuel economy data'!AE13</f>
        <v>49.699767999999999</v>
      </c>
      <c r="T13" s="35">
        <f>'AEO fuel economy data'!AH13</f>
        <v>143.573654</v>
      </c>
      <c r="U13" s="35">
        <f>'AEO fuel economy data'!AI13</f>
        <v>130.29525799999999</v>
      </c>
      <c r="V13" s="35">
        <f t="shared" si="5"/>
        <v>120.51037766528793</v>
      </c>
      <c r="W13" s="35">
        <f>(W14/X14)*X13</f>
        <v>161.63148249083994</v>
      </c>
      <c r="X13" s="35">
        <f>'AEO fuel economy data'!AN13</f>
        <v>146.64704900000001</v>
      </c>
      <c r="Y13" s="35">
        <f>'AEO fuel economy data'!AO13</f>
        <v>135.634186</v>
      </c>
      <c r="Z13" s="34">
        <v>68.390213000000003</v>
      </c>
      <c r="AA13" s="34">
        <v>71.868660000000006</v>
      </c>
      <c r="AB13" s="34">
        <f>(AB14/AA14)*AA13</f>
        <v>74.162772988409571</v>
      </c>
      <c r="AC13" s="34">
        <v>68.921394000000006</v>
      </c>
      <c r="AD13" s="34">
        <v>67.038910000000001</v>
      </c>
      <c r="AE13" s="34">
        <v>62.889682999999998</v>
      </c>
      <c r="AF13" s="34">
        <f>'AEO fuel economy data'!BB13</f>
        <v>60.662357</v>
      </c>
      <c r="AG13" s="34">
        <f>'AEO fuel economy data'!BC13</f>
        <v>55.052002000000002</v>
      </c>
      <c r="AH13" s="34">
        <f>'AEO fuel economy data'!BD13</f>
        <v>50.917717000000003</v>
      </c>
    </row>
    <row r="14" spans="1:34" x14ac:dyDescent="0.3">
      <c r="A14" s="9">
        <v>2025</v>
      </c>
      <c r="B14" s="34">
        <f>'AEO fuel economy data'!D14</f>
        <v>53.149524999999997</v>
      </c>
      <c r="C14" s="34">
        <f>'AEO fuel economy data'!E14</f>
        <v>51.652931000000002</v>
      </c>
      <c r="D14" s="34">
        <f>'AEO fuel economy data'!F14</f>
        <v>49.365650000000002</v>
      </c>
      <c r="E14" s="35">
        <f>'AEO fuel economy data'!I14</f>
        <v>55.918053</v>
      </c>
      <c r="F14" s="35">
        <f>'AEO fuel economy data'!J14</f>
        <v>54.252743000000002</v>
      </c>
      <c r="G14" s="35">
        <f>'AEO fuel economy data'!K14</f>
        <v>49.639488</v>
      </c>
      <c r="H14" s="35">
        <f>'AEO fuel economy data'!N14</f>
        <v>83.016930000000002</v>
      </c>
      <c r="I14" s="35">
        <f>'AEO fuel economy data'!O14</f>
        <v>79.244491999999994</v>
      </c>
      <c r="J14" s="35">
        <f>'AEO fuel economy data'!P14</f>
        <v>75.312813000000006</v>
      </c>
      <c r="K14" s="35">
        <f>'AEO fuel economy data'!S14</f>
        <v>92.231528999999995</v>
      </c>
      <c r="L14" s="35">
        <f>'AEO fuel economy data'!T14</f>
        <v>85.754943999999995</v>
      </c>
      <c r="M14" s="35">
        <f>'AEO fuel economy data'!U14</f>
        <v>80.842986999999994</v>
      </c>
      <c r="N14" s="35">
        <f>'AEO fuel economy data'!X14</f>
        <v>53.688881000000002</v>
      </c>
      <c r="O14" s="35">
        <f>'AEO fuel economy data'!Y14</f>
        <v>52.172004999999999</v>
      </c>
      <c r="P14" s="35">
        <f>'AEO fuel economy data'!Z14</f>
        <v>49.810943999999999</v>
      </c>
      <c r="Q14" s="35">
        <f>'AEO fuel economy data'!AC14</f>
        <v>57.367241</v>
      </c>
      <c r="R14" s="35">
        <f t="shared" si="4"/>
        <v>55.75188378510196</v>
      </c>
      <c r="S14" s="35">
        <f>'AEO fuel economy data'!AE14</f>
        <v>52.953369000000002</v>
      </c>
      <c r="T14" s="35">
        <f>'AEO fuel economy data'!AH14</f>
        <v>143.61428799999999</v>
      </c>
      <c r="U14" s="35">
        <f>'AEO fuel economy data'!AI14</f>
        <v>130.300186</v>
      </c>
      <c r="V14" s="35">
        <f t="shared" si="5"/>
        <v>121.88728457758921</v>
      </c>
      <c r="W14" s="35">
        <f>'AEO fuel economy data'!AM14</f>
        <v>161.63760400000001</v>
      </c>
      <c r="X14" s="35">
        <f>'AEO fuel economy data'!AN14</f>
        <v>146.652603</v>
      </c>
      <c r="Y14" s="35">
        <f>'AEO fuel economy data'!AO14</f>
        <v>137.183899</v>
      </c>
      <c r="Z14" s="34">
        <v>69.600341999999998</v>
      </c>
      <c r="AA14" s="34">
        <v>73.103149000000002</v>
      </c>
      <c r="AB14" s="34">
        <v>75.436667999999997</v>
      </c>
      <c r="AC14" s="34">
        <v>70.801720000000003</v>
      </c>
      <c r="AD14" s="34">
        <v>69.004776000000007</v>
      </c>
      <c r="AE14" s="34">
        <v>65.845245000000006</v>
      </c>
      <c r="AF14" s="34">
        <f>'AEO fuel economy data'!BB14</f>
        <v>60.679519999999997</v>
      </c>
      <c r="AG14" s="34">
        <f>'AEO fuel economy data'!BC14</f>
        <v>55.054088999999998</v>
      </c>
      <c r="AH14" s="34">
        <f>'AEO fuel economy data'!BD14</f>
        <v>51.499485</v>
      </c>
    </row>
    <row r="15" spans="1:34" x14ac:dyDescent="0.3">
      <c r="A15" s="9">
        <v>2026</v>
      </c>
      <c r="B15" s="34">
        <f>'AEO fuel economy data'!D15</f>
        <v>53.357757999999997</v>
      </c>
      <c r="C15" s="34">
        <f>'AEO fuel economy data'!E15</f>
        <v>51.817520000000002</v>
      </c>
      <c r="D15" s="34">
        <f>'AEO fuel economy data'!F15</f>
        <v>49.655895000000001</v>
      </c>
      <c r="E15" s="35">
        <f>'AEO fuel economy data'!I15</f>
        <v>56.133929999999999</v>
      </c>
      <c r="F15" s="35">
        <f>'AEO fuel economy data'!J15</f>
        <v>54.467255000000002</v>
      </c>
      <c r="G15" s="35">
        <f>'AEO fuel economy data'!K15</f>
        <v>49.747208000000001</v>
      </c>
      <c r="H15" s="35">
        <f>'AEO fuel economy data'!N15</f>
        <v>83.251052999999999</v>
      </c>
      <c r="I15" s="35">
        <f>'AEO fuel economy data'!O15</f>
        <v>79.423896999999997</v>
      </c>
      <c r="J15" s="35">
        <f>'AEO fuel economy data'!P15</f>
        <v>75.637375000000006</v>
      </c>
      <c r="K15" s="35">
        <f>'AEO fuel economy data'!S15</f>
        <v>92.359618999999995</v>
      </c>
      <c r="L15" s="35">
        <f>'AEO fuel economy data'!T15</f>
        <v>85.851119999999995</v>
      </c>
      <c r="M15" s="35">
        <f>'AEO fuel economy data'!U15</f>
        <v>80.978583999999998</v>
      </c>
      <c r="N15" s="35">
        <f>'AEO fuel economy data'!X15</f>
        <v>53.902316999999996</v>
      </c>
      <c r="O15" s="35">
        <f>'AEO fuel economy data'!Y15</f>
        <v>52.344360000000002</v>
      </c>
      <c r="P15" s="35">
        <f>'AEO fuel economy data'!Z15</f>
        <v>50.101154000000001</v>
      </c>
      <c r="Q15" s="35">
        <f>'AEO fuel economy data'!AC15</f>
        <v>57.588264000000002</v>
      </c>
      <c r="R15" s="35">
        <f t="shared" si="4"/>
        <v>55.925907186454133</v>
      </c>
      <c r="S15" s="35">
        <f>'AEO fuel economy data'!AE15</f>
        <v>53.223557</v>
      </c>
      <c r="T15" s="35">
        <f>'AEO fuel economy data'!AH15</f>
        <v>143.687592</v>
      </c>
      <c r="U15" s="35">
        <f>'AEO fuel economy data'!AI15</f>
        <v>130.35888700000001</v>
      </c>
      <c r="V15" s="35">
        <f t="shared" si="5"/>
        <v>121.78087041258274</v>
      </c>
      <c r="W15" s="35">
        <f>'AEO fuel economy data'!AM15</f>
        <v>161.72010800000001</v>
      </c>
      <c r="X15" s="35">
        <f>'AEO fuel economy data'!AN15</f>
        <v>146.71867399999999</v>
      </c>
      <c r="Y15" s="35">
        <f>'AEO fuel economy data'!AO15</f>
        <v>137.064133</v>
      </c>
      <c r="Z15" s="34">
        <v>69.986701999999994</v>
      </c>
      <c r="AA15" s="34">
        <v>73.503105000000005</v>
      </c>
      <c r="AB15" s="34">
        <v>75.624954000000002</v>
      </c>
      <c r="AC15" s="34">
        <v>71.228972999999996</v>
      </c>
      <c r="AD15" s="34">
        <v>69.414680000000004</v>
      </c>
      <c r="AE15" s="34">
        <v>66.175667000000004</v>
      </c>
      <c r="AF15" s="34">
        <f>'AEO fuel economy data'!BB15</f>
        <v>60.710503000000003</v>
      </c>
      <c r="AG15" s="34">
        <f>'AEO fuel economy data'!BC15</f>
        <v>55.078884000000002</v>
      </c>
      <c r="AH15" s="34">
        <f>'AEO fuel economy data'!BD15</f>
        <v>51.454529000000001</v>
      </c>
    </row>
    <row r="16" spans="1:34" x14ac:dyDescent="0.3">
      <c r="A16" s="9">
        <v>2027</v>
      </c>
      <c r="B16" s="34">
        <f>'AEO fuel economy data'!D16</f>
        <v>53.446033</v>
      </c>
      <c r="C16" s="34">
        <f>'AEO fuel economy data'!E16</f>
        <v>51.846499999999999</v>
      </c>
      <c r="D16" s="34">
        <f>'AEO fuel economy data'!F16</f>
        <v>49.808506000000001</v>
      </c>
      <c r="E16" s="35">
        <f>'AEO fuel economy data'!I16</f>
        <v>56.219841000000002</v>
      </c>
      <c r="F16" s="35">
        <f>'AEO fuel economy data'!J16</f>
        <v>54.466534000000003</v>
      </c>
      <c r="G16" s="35">
        <f>'AEO fuel economy data'!K16</f>
        <v>49.902534000000003</v>
      </c>
      <c r="H16" s="35">
        <f>'AEO fuel economy data'!N16</f>
        <v>83.355384999999998</v>
      </c>
      <c r="I16" s="35">
        <f>'AEO fuel economy data'!O16</f>
        <v>79.460471999999996</v>
      </c>
      <c r="J16" s="35">
        <f>'AEO fuel economy data'!P16</f>
        <v>75.813598999999996</v>
      </c>
      <c r="K16" s="35">
        <f>'AEO fuel economy data'!S16</f>
        <v>92.424987999999999</v>
      </c>
      <c r="L16" s="35">
        <f>'AEO fuel economy data'!T16</f>
        <v>85.881034999999997</v>
      </c>
      <c r="M16" s="35">
        <f>'AEO fuel economy data'!U16</f>
        <v>81.074950999999999</v>
      </c>
      <c r="N16" s="35">
        <f>'AEO fuel economy data'!X16</f>
        <v>53.993938</v>
      </c>
      <c r="O16" s="35">
        <f>'AEO fuel economy data'!Y16</f>
        <v>52.374706000000003</v>
      </c>
      <c r="P16" s="35">
        <f>'AEO fuel economy data'!Z16</f>
        <v>50.253749999999997</v>
      </c>
      <c r="Q16" s="35">
        <f>'AEO fuel economy data'!AC16</f>
        <v>57.674202000000001</v>
      </c>
      <c r="R16" s="35">
        <f t="shared" si="4"/>
        <v>55.948128348328488</v>
      </c>
      <c r="S16" s="35">
        <f>'AEO fuel economy data'!AE16</f>
        <v>53.381691000000004</v>
      </c>
      <c r="T16" s="35">
        <f>'AEO fuel economy data'!AH16</f>
        <v>143.715225</v>
      </c>
      <c r="U16" s="35">
        <f>'AEO fuel economy data'!AI16</f>
        <v>130.38909899999999</v>
      </c>
      <c r="V16" s="35">
        <f t="shared" si="5"/>
        <v>121.7872214719028</v>
      </c>
      <c r="W16" s="35">
        <f>'AEO fuel economy data'!AM16</f>
        <v>161.75119000000001</v>
      </c>
      <c r="X16" s="35">
        <f>'AEO fuel economy data'!AN16</f>
        <v>146.75268600000001</v>
      </c>
      <c r="Y16" s="35">
        <f>'AEO fuel economy data'!AO16</f>
        <v>137.07128900000001</v>
      </c>
      <c r="Z16" s="34">
        <v>70.029387999999997</v>
      </c>
      <c r="AA16" s="34">
        <v>73.543045000000006</v>
      </c>
      <c r="AB16" s="34">
        <v>75.812393</v>
      </c>
      <c r="AC16" s="34">
        <v>71.324828999999994</v>
      </c>
      <c r="AD16" s="34">
        <v>69.431708999999998</v>
      </c>
      <c r="AE16" s="34">
        <v>66.319214000000002</v>
      </c>
      <c r="AF16" s="34">
        <f>'AEO fuel economy data'!BB16</f>
        <v>60.722168000000003</v>
      </c>
      <c r="AG16" s="34">
        <f>'AEO fuel economy data'!BC16</f>
        <v>55.091659999999997</v>
      </c>
      <c r="AH16" s="34">
        <f>'AEO fuel economy data'!BD16</f>
        <v>51.457217999999997</v>
      </c>
    </row>
    <row r="17" spans="1:34" x14ac:dyDescent="0.3">
      <c r="A17" s="9">
        <v>2028</v>
      </c>
      <c r="B17" s="34">
        <f>'AEO fuel economy data'!D17</f>
        <v>53.492480999999998</v>
      </c>
      <c r="C17" s="34">
        <f>'AEO fuel economy data'!E17</f>
        <v>51.831305999999998</v>
      </c>
      <c r="D17" s="34">
        <f>'AEO fuel economy data'!F17</f>
        <v>49.803009000000003</v>
      </c>
      <c r="E17" s="35">
        <f>'AEO fuel economy data'!I17</f>
        <v>56.207397</v>
      </c>
      <c r="F17" s="35">
        <f>'AEO fuel economy data'!J17</f>
        <v>54.448849000000003</v>
      </c>
      <c r="G17" s="35">
        <f>'AEO fuel economy data'!K17</f>
        <v>49.891899000000002</v>
      </c>
      <c r="H17" s="35">
        <f>'AEO fuel economy data'!N17</f>
        <v>83.406509</v>
      </c>
      <c r="I17" s="35">
        <f>'AEO fuel economy data'!O17</f>
        <v>79.446831000000003</v>
      </c>
      <c r="J17" s="35">
        <f>'AEO fuel economy data'!P17</f>
        <v>75.809119999999993</v>
      </c>
      <c r="K17" s="35">
        <f>'AEO fuel economy data'!S17</f>
        <v>92.44265</v>
      </c>
      <c r="L17" s="35">
        <f>'AEO fuel economy data'!T17</f>
        <v>85.877707999999998</v>
      </c>
      <c r="M17" s="35">
        <f>'AEO fuel economy data'!U17</f>
        <v>81.071251000000004</v>
      </c>
      <c r="N17" s="35">
        <f>'AEO fuel economy data'!X17</f>
        <v>54.043762000000001</v>
      </c>
      <c r="O17" s="35">
        <f>'AEO fuel economy data'!Y17</f>
        <v>52.361190999999998</v>
      </c>
      <c r="P17" s="35">
        <f>'AEO fuel economy data'!Z17</f>
        <v>50.247345000000003</v>
      </c>
      <c r="Q17" s="35">
        <f>'AEO fuel economy data'!AC17</f>
        <v>57.721062000000003</v>
      </c>
      <c r="R17" s="35">
        <f t="shared" si="4"/>
        <v>55.928571104544062</v>
      </c>
      <c r="S17" s="35">
        <f>'AEO fuel economy data'!AE17</f>
        <v>53.386879</v>
      </c>
      <c r="T17" s="35">
        <f>'AEO fuel economy data'!AH17</f>
        <v>143.67692600000001</v>
      </c>
      <c r="U17" s="35">
        <f>'AEO fuel economy data'!AI17</f>
        <v>130.38935900000001</v>
      </c>
      <c r="V17" s="35">
        <f t="shared" si="5"/>
        <v>121.77561984413506</v>
      </c>
      <c r="W17" s="35">
        <f>'AEO fuel economy data'!AM17</f>
        <v>161.708099</v>
      </c>
      <c r="X17" s="35">
        <f>'AEO fuel economy data'!AN17</f>
        <v>146.75297499999999</v>
      </c>
      <c r="Y17" s="35">
        <f>'AEO fuel economy data'!AO17</f>
        <v>137.05822800000001</v>
      </c>
      <c r="Z17" s="34">
        <v>70.000656000000006</v>
      </c>
      <c r="AA17" s="34">
        <v>73.510436999999996</v>
      </c>
      <c r="AB17" s="34">
        <v>75.793914999999998</v>
      </c>
      <c r="AC17" s="34">
        <v>71.371521000000001</v>
      </c>
      <c r="AD17" s="34">
        <v>69.409156999999993</v>
      </c>
      <c r="AE17" s="34">
        <v>66.298676</v>
      </c>
      <c r="AF17" s="34">
        <f>'AEO fuel economy data'!BB17</f>
        <v>60.70599</v>
      </c>
      <c r="AG17" s="34">
        <f>'AEO fuel economy data'!BC17</f>
        <v>55.091766</v>
      </c>
      <c r="AH17" s="34">
        <f>'AEO fuel economy data'!BD17</f>
        <v>51.452311999999999</v>
      </c>
    </row>
    <row r="18" spans="1:34" x14ac:dyDescent="0.3">
      <c r="A18" s="9">
        <v>2029</v>
      </c>
      <c r="B18" s="34">
        <f>'AEO fuel economy data'!D18</f>
        <v>53.482899000000003</v>
      </c>
      <c r="C18" s="34">
        <f>'AEO fuel economy data'!E18</f>
        <v>51.818832</v>
      </c>
      <c r="D18" s="34">
        <f>'AEO fuel economy data'!F18</f>
        <v>49.793739000000002</v>
      </c>
      <c r="E18" s="35">
        <f>'AEO fuel economy data'!I18</f>
        <v>56.195819999999998</v>
      </c>
      <c r="F18" s="35">
        <f>'AEO fuel economy data'!J18</f>
        <v>54.434238000000001</v>
      </c>
      <c r="G18" s="35">
        <f>'AEO fuel economy data'!K18</f>
        <v>49.883904000000001</v>
      </c>
      <c r="H18" s="35">
        <f>'AEO fuel economy data'!N18</f>
        <v>83.402252000000004</v>
      </c>
      <c r="I18" s="35">
        <f>'AEO fuel economy data'!O18</f>
        <v>79.439171000000002</v>
      </c>
      <c r="J18" s="35">
        <f>'AEO fuel economy data'!P18</f>
        <v>75.803825000000003</v>
      </c>
      <c r="K18" s="35">
        <f>'AEO fuel economy data'!S18</f>
        <v>92.445091000000005</v>
      </c>
      <c r="L18" s="35">
        <f>'AEO fuel economy data'!T18</f>
        <v>85.879149999999996</v>
      </c>
      <c r="M18" s="35">
        <f>'AEO fuel economy data'!U18</f>
        <v>81.072472000000005</v>
      </c>
      <c r="N18" s="35">
        <f>'AEO fuel economy data'!X18</f>
        <v>54.036605999999999</v>
      </c>
      <c r="O18" s="35">
        <f>'AEO fuel economy data'!Y18</f>
        <v>52.350056000000002</v>
      </c>
      <c r="P18" s="35">
        <f>'AEO fuel economy data'!Z18</f>
        <v>50.237408000000002</v>
      </c>
      <c r="Q18" s="35">
        <f>'AEO fuel economy data'!AC18</f>
        <v>57.707504</v>
      </c>
      <c r="R18" s="35">
        <f t="shared" si="4"/>
        <v>55.911992633670209</v>
      </c>
      <c r="S18" s="35">
        <f>'AEO fuel economy data'!AE18</f>
        <v>53.377056000000003</v>
      </c>
      <c r="T18" s="35">
        <f>'AEO fuel economy data'!AH18</f>
        <v>143.67765800000001</v>
      </c>
      <c r="U18" s="35">
        <f>'AEO fuel economy data'!AI18</f>
        <v>130.38949600000001</v>
      </c>
      <c r="V18" s="35">
        <f t="shared" si="5"/>
        <v>121.77636628202046</v>
      </c>
      <c r="W18" s="35">
        <f>'AEO fuel economy data'!AM18</f>
        <v>161.70893899999999</v>
      </c>
      <c r="X18" s="35">
        <f>'AEO fuel economy data'!AN18</f>
        <v>146.753128</v>
      </c>
      <c r="Y18" s="35">
        <f>'AEO fuel economy data'!AO18</f>
        <v>137.059067</v>
      </c>
      <c r="Z18" s="34">
        <v>69.975234999999998</v>
      </c>
      <c r="AA18" s="34">
        <v>73.483001999999999</v>
      </c>
      <c r="AB18" s="34">
        <v>75.781234999999995</v>
      </c>
      <c r="AC18" s="34">
        <v>71.357201000000003</v>
      </c>
      <c r="AD18" s="34">
        <v>69.388969000000003</v>
      </c>
      <c r="AE18" s="34">
        <v>66.282950999999997</v>
      </c>
      <c r="AF18" s="34">
        <f>'AEO fuel economy data'!BB18</f>
        <v>60.706305999999998</v>
      </c>
      <c r="AG18" s="34">
        <f>'AEO fuel economy data'!BC18</f>
        <v>55.091824000000003</v>
      </c>
      <c r="AH18" s="34">
        <f>'AEO fuel economy data'!BD18</f>
        <v>51.452624999999998</v>
      </c>
    </row>
    <row r="19" spans="1:34" x14ac:dyDescent="0.3">
      <c r="A19" s="9">
        <v>2030</v>
      </c>
      <c r="B19" s="34">
        <f>'AEO fuel economy data'!D19</f>
        <v>53.471111000000001</v>
      </c>
      <c r="C19" s="34">
        <f>'AEO fuel economy data'!E19</f>
        <v>51.806187000000001</v>
      </c>
      <c r="D19" s="34">
        <f>'AEO fuel economy data'!F19</f>
        <v>49.784835999999999</v>
      </c>
      <c r="E19" s="35">
        <f>'AEO fuel economy data'!I19</f>
        <v>56.181975999999999</v>
      </c>
      <c r="F19" s="35">
        <f>'AEO fuel economy data'!J19</f>
        <v>54.419476000000003</v>
      </c>
      <c r="G19" s="35">
        <f>'AEO fuel economy data'!K19</f>
        <v>49.876213</v>
      </c>
      <c r="H19" s="35">
        <f>'AEO fuel economy data'!N19</f>
        <v>83.390738999999996</v>
      </c>
      <c r="I19" s="35">
        <f>'AEO fuel economy data'!O19</f>
        <v>79.426315000000002</v>
      </c>
      <c r="J19" s="35">
        <f>'AEO fuel economy data'!P19</f>
        <v>75.795044000000004</v>
      </c>
      <c r="K19" s="35">
        <f>'AEO fuel economy data'!S19</f>
        <v>92.441474999999997</v>
      </c>
      <c r="L19" s="35">
        <f>'AEO fuel economy data'!T19</f>
        <v>85.874893</v>
      </c>
      <c r="M19" s="35">
        <f>'AEO fuel economy data'!U19</f>
        <v>81.069794000000002</v>
      </c>
      <c r="N19" s="35">
        <f>'AEO fuel economy data'!X19</f>
        <v>54.027327999999997</v>
      </c>
      <c r="O19" s="35">
        <f>'AEO fuel economy data'!Y19</f>
        <v>52.338813999999999</v>
      </c>
      <c r="P19" s="35">
        <f>'AEO fuel economy data'!Z19</f>
        <v>50.227843999999997</v>
      </c>
      <c r="Q19" s="35">
        <f>'AEO fuel economy data'!AC19</f>
        <v>57.691448000000001</v>
      </c>
      <c r="R19" s="35">
        <f t="shared" si="4"/>
        <v>55.895115839070115</v>
      </c>
      <c r="S19" s="35">
        <f>'AEO fuel economy data'!AE19</f>
        <v>53.367840000000001</v>
      </c>
      <c r="T19" s="35">
        <f>'AEO fuel economy data'!AH19</f>
        <v>143.678223</v>
      </c>
      <c r="U19" s="35">
        <f>'AEO fuel economy data'!AI19</f>
        <v>130.38954200000001</v>
      </c>
      <c r="V19" s="35">
        <f t="shared" si="5"/>
        <v>121.77692815093604</v>
      </c>
      <c r="W19" s="35">
        <f>'AEO fuel economy data'!AM19</f>
        <v>161.70957899999999</v>
      </c>
      <c r="X19" s="35">
        <f>'AEO fuel economy data'!AN19</f>
        <v>146.75318899999999</v>
      </c>
      <c r="Y19" s="35">
        <f>'AEO fuel economy data'!AO19</f>
        <v>137.059708</v>
      </c>
      <c r="Z19" s="34">
        <v>69.948302999999996</v>
      </c>
      <c r="AA19" s="34">
        <v>73.455062999999996</v>
      </c>
      <c r="AB19" s="34">
        <v>75.768929</v>
      </c>
      <c r="AC19" s="34">
        <v>71.339744999999994</v>
      </c>
      <c r="AD19" s="34">
        <v>69.368454</v>
      </c>
      <c r="AE19" s="34">
        <v>66.269408999999996</v>
      </c>
      <c r="AF19" s="34">
        <f>'AEO fuel economy data'!BB19</f>
        <v>60.706547</v>
      </c>
      <c r="AG19" s="34">
        <f>'AEO fuel economy data'!BC19</f>
        <v>55.091845999999997</v>
      </c>
      <c r="AH19" s="34">
        <f>'AEO fuel economy data'!BD19</f>
        <v>51.452877000000001</v>
      </c>
    </row>
    <row r="20" spans="1:34" x14ac:dyDescent="0.3">
      <c r="A20" s="9">
        <v>2031</v>
      </c>
      <c r="B20" s="34">
        <f>'AEO fuel economy data'!D20</f>
        <v>53.460808</v>
      </c>
      <c r="C20" s="34">
        <f>'AEO fuel economy data'!E20</f>
        <v>51.798088</v>
      </c>
      <c r="D20" s="34">
        <f>'AEO fuel economy data'!F20</f>
        <v>49.819004</v>
      </c>
      <c r="E20" s="35">
        <f>'AEO fuel economy data'!I20</f>
        <v>56.168373000000003</v>
      </c>
      <c r="F20" s="35">
        <f>'AEO fuel economy data'!J20</f>
        <v>54.409968999999997</v>
      </c>
      <c r="G20" s="35">
        <f>'AEO fuel economy data'!K20</f>
        <v>49.913547999999999</v>
      </c>
      <c r="H20" s="35">
        <f>'AEO fuel economy data'!N20</f>
        <v>83.380295000000004</v>
      </c>
      <c r="I20" s="35">
        <f>'AEO fuel economy data'!O20</f>
        <v>79.421454999999995</v>
      </c>
      <c r="J20" s="35">
        <f>'AEO fuel economy data'!P20</f>
        <v>75.837761</v>
      </c>
      <c r="K20" s="35">
        <f>'AEO fuel economy data'!S20</f>
        <v>92.436440000000005</v>
      </c>
      <c r="L20" s="35">
        <f>'AEO fuel economy data'!T20</f>
        <v>85.875916000000004</v>
      </c>
      <c r="M20" s="35">
        <f>'AEO fuel economy data'!U20</f>
        <v>81.095612000000003</v>
      </c>
      <c r="N20" s="35">
        <f>'AEO fuel economy data'!X20</f>
        <v>54.021647999999999</v>
      </c>
      <c r="O20" s="35">
        <f>'AEO fuel economy data'!Y20</f>
        <v>52.331843999999997</v>
      </c>
      <c r="P20" s="35">
        <f>'AEO fuel economy data'!Z20</f>
        <v>50.256568999999999</v>
      </c>
      <c r="Q20" s="35">
        <f>'AEO fuel economy data'!AC20</f>
        <v>57.675800000000002</v>
      </c>
      <c r="R20" s="35">
        <f t="shared" si="4"/>
        <v>55.881986741958706</v>
      </c>
      <c r="S20" s="35">
        <f>'AEO fuel economy data'!AE20</f>
        <v>53.362842999999998</v>
      </c>
      <c r="T20" s="35">
        <f>'AEO fuel economy data'!AH20</f>
        <v>143.67854299999999</v>
      </c>
      <c r="U20" s="35">
        <f>'AEO fuel economy data'!AI20</f>
        <v>130.38954200000001</v>
      </c>
      <c r="V20" s="35">
        <f t="shared" si="5"/>
        <v>121.77736173671995</v>
      </c>
      <c r="W20" s="35">
        <f>'AEO fuel economy data'!AM20</f>
        <v>161.709946</v>
      </c>
      <c r="X20" s="35">
        <f>'AEO fuel economy data'!AN20</f>
        <v>146.75318899999999</v>
      </c>
      <c r="Y20" s="35">
        <f>'AEO fuel economy data'!AO20</f>
        <v>137.06019599999999</v>
      </c>
      <c r="Z20" s="34">
        <v>69.922638000000006</v>
      </c>
      <c r="AA20" s="34">
        <v>73.432220000000001</v>
      </c>
      <c r="AB20" s="34">
        <v>75.759818999999993</v>
      </c>
      <c r="AC20" s="34">
        <v>71.320778000000004</v>
      </c>
      <c r="AD20" s="34">
        <v>69.351212000000004</v>
      </c>
      <c r="AE20" s="34">
        <v>66.260170000000002</v>
      </c>
      <c r="AF20" s="34">
        <f>'AEO fuel economy data'!BB20</f>
        <v>60.706684000000003</v>
      </c>
      <c r="AG20" s="34">
        <f>'AEO fuel economy data'!BC20</f>
        <v>55.091845999999997</v>
      </c>
      <c r="AH20" s="34">
        <f>'AEO fuel economy data'!BD20</f>
        <v>51.453055999999997</v>
      </c>
    </row>
    <row r="21" spans="1:34" x14ac:dyDescent="0.3">
      <c r="A21" s="9">
        <v>2032</v>
      </c>
      <c r="B21" s="34">
        <f>'AEO fuel economy data'!D21</f>
        <v>53.442272000000003</v>
      </c>
      <c r="C21" s="34">
        <f>'AEO fuel economy data'!E21</f>
        <v>51.787815000000002</v>
      </c>
      <c r="D21" s="34">
        <f>'AEO fuel economy data'!F21</f>
        <v>49.881991999999997</v>
      </c>
      <c r="E21" s="35">
        <f>'AEO fuel economy data'!I21</f>
        <v>56.175700999999997</v>
      </c>
      <c r="F21" s="35">
        <f>'AEO fuel economy data'!J21</f>
        <v>54.397880999999998</v>
      </c>
      <c r="G21" s="35">
        <f>'AEO fuel economy data'!K21</f>
        <v>49.979660000000003</v>
      </c>
      <c r="H21" s="35">
        <f>'AEO fuel economy data'!N21</f>
        <v>83.361030999999997</v>
      </c>
      <c r="I21" s="35">
        <f>'AEO fuel economy data'!O21</f>
        <v>79.411323999999993</v>
      </c>
      <c r="J21" s="35">
        <f>'AEO fuel economy data'!P21</f>
        <v>75.911750999999995</v>
      </c>
      <c r="K21" s="35">
        <f>'AEO fuel economy data'!S21</f>
        <v>92.428321999999994</v>
      </c>
      <c r="L21" s="35">
        <f>'AEO fuel economy data'!T21</f>
        <v>85.872566000000006</v>
      </c>
      <c r="M21" s="35">
        <f>'AEO fuel economy data'!U21</f>
        <v>81.136795000000006</v>
      </c>
      <c r="N21" s="35">
        <f>'AEO fuel economy data'!X21</f>
        <v>54.005699</v>
      </c>
      <c r="O21" s="35">
        <f>'AEO fuel economy data'!Y21</f>
        <v>52.322662000000001</v>
      </c>
      <c r="P21" s="35">
        <f>'AEO fuel economy data'!Z21</f>
        <v>50.319262999999999</v>
      </c>
      <c r="Q21" s="35">
        <f>'AEO fuel economy data'!AC21</f>
        <v>57.677452000000002</v>
      </c>
      <c r="R21" s="35">
        <f t="shared" si="4"/>
        <v>55.891882999423757</v>
      </c>
      <c r="S21" s="35">
        <f>'AEO fuel economy data'!AE21</f>
        <v>53.425986999999999</v>
      </c>
      <c r="T21" s="35">
        <f>'AEO fuel economy data'!AH21</f>
        <v>143.67898600000001</v>
      </c>
      <c r="U21" s="35">
        <f>'AEO fuel economy data'!AI21</f>
        <v>130.38954200000001</v>
      </c>
      <c r="V21" s="35">
        <f t="shared" si="5"/>
        <v>121.77772779684902</v>
      </c>
      <c r="W21" s="35">
        <f>'AEO fuel economy data'!AM21</f>
        <v>161.71038799999999</v>
      </c>
      <c r="X21" s="35">
        <f>'AEO fuel economy data'!AN21</f>
        <v>146.75318899999999</v>
      </c>
      <c r="Y21" s="35">
        <f>'AEO fuel economy data'!AO21</f>
        <v>137.060608</v>
      </c>
      <c r="Z21" s="34">
        <v>69.898994000000002</v>
      </c>
      <c r="AA21" s="34">
        <v>73.410415999999998</v>
      </c>
      <c r="AB21" s="34">
        <v>75.749747999999997</v>
      </c>
      <c r="AC21" s="34">
        <v>71.303055000000001</v>
      </c>
      <c r="AD21" s="34">
        <v>69.334571999999994</v>
      </c>
      <c r="AE21" s="34">
        <v>66.25</v>
      </c>
      <c r="AF21" s="34">
        <f>'AEO fuel economy data'!BB21</f>
        <v>60.706856000000002</v>
      </c>
      <c r="AG21" s="34">
        <f>'AEO fuel economy data'!BC21</f>
        <v>55.091845999999997</v>
      </c>
      <c r="AH21" s="34">
        <f>'AEO fuel economy data'!BD21</f>
        <v>51.453209000000001</v>
      </c>
    </row>
    <row r="22" spans="1:34" x14ac:dyDescent="0.3">
      <c r="A22" s="9">
        <v>2033</v>
      </c>
      <c r="B22" s="34">
        <f>'AEO fuel economy data'!D22</f>
        <v>53.418365000000001</v>
      </c>
      <c r="C22" s="34">
        <f>'AEO fuel economy data'!E22</f>
        <v>51.777397000000001</v>
      </c>
      <c r="D22" s="34">
        <f>'AEO fuel economy data'!F22</f>
        <v>49.931457999999999</v>
      </c>
      <c r="E22" s="35">
        <f>'AEO fuel economy data'!I22</f>
        <v>56.150269000000002</v>
      </c>
      <c r="F22" s="35">
        <f>'AEO fuel economy data'!J22</f>
        <v>54.385609000000002</v>
      </c>
      <c r="G22" s="35">
        <f>'AEO fuel economy data'!K22</f>
        <v>50.031742000000001</v>
      </c>
      <c r="H22" s="35">
        <f>'AEO fuel economy data'!N22</f>
        <v>83.335014000000001</v>
      </c>
      <c r="I22" s="35">
        <f>'AEO fuel economy data'!O22</f>
        <v>79.400329999999997</v>
      </c>
      <c r="J22" s="35">
        <f>'AEO fuel economy data'!P22</f>
        <v>75.969666000000004</v>
      </c>
      <c r="K22" s="35">
        <f>'AEO fuel economy data'!S22</f>
        <v>92.416060999999999</v>
      </c>
      <c r="L22" s="35">
        <f>'AEO fuel economy data'!T22</f>
        <v>85.868072999999995</v>
      </c>
      <c r="M22" s="35">
        <f>'AEO fuel economy data'!U22</f>
        <v>81.168953000000002</v>
      </c>
      <c r="N22" s="35">
        <f>'AEO fuel economy data'!X22</f>
        <v>53.983944000000001</v>
      </c>
      <c r="O22" s="35">
        <f>'AEO fuel economy data'!Y22</f>
        <v>52.313361999999998</v>
      </c>
      <c r="P22" s="35">
        <f>'AEO fuel economy data'!Z22</f>
        <v>50.368350999999997</v>
      </c>
      <c r="Q22" s="35">
        <f>'AEO fuel economy data'!AC22</f>
        <v>57.649399000000003</v>
      </c>
      <c r="R22" s="35">
        <f t="shared" si="4"/>
        <v>55.878457134253416</v>
      </c>
      <c r="S22" s="35">
        <f>'AEO fuel economy data'!AE22</f>
        <v>53.476261000000001</v>
      </c>
      <c r="T22" s="35">
        <f>'AEO fuel economy data'!AH22</f>
        <v>143.67929100000001</v>
      </c>
      <c r="U22" s="35">
        <f>'AEO fuel economy data'!AI22</f>
        <v>130.38954200000001</v>
      </c>
      <c r="V22" s="35">
        <f t="shared" si="5"/>
        <v>121.77798546053209</v>
      </c>
      <c r="W22" s="35">
        <f>'AEO fuel economy data'!AM22</f>
        <v>161.71075400000001</v>
      </c>
      <c r="X22" s="35">
        <f>'AEO fuel economy data'!AN22</f>
        <v>146.75318899999999</v>
      </c>
      <c r="Y22" s="35">
        <f>'AEO fuel economy data'!AO22</f>
        <v>137.06089800000001</v>
      </c>
      <c r="Z22" s="34">
        <v>69.876472000000007</v>
      </c>
      <c r="AA22" s="34">
        <v>73.389304999999993</v>
      </c>
      <c r="AB22" s="34">
        <v>75.739799000000005</v>
      </c>
      <c r="AC22" s="34">
        <v>71.286216999999994</v>
      </c>
      <c r="AD22" s="34">
        <v>69.318404999999998</v>
      </c>
      <c r="AE22" s="34">
        <v>66.239929000000004</v>
      </c>
      <c r="AF22" s="34">
        <f>'AEO fuel economy data'!BB22</f>
        <v>60.706992999999997</v>
      </c>
      <c r="AG22" s="34">
        <f>'AEO fuel economy data'!BC22</f>
        <v>55.091845999999997</v>
      </c>
      <c r="AH22" s="34">
        <f>'AEO fuel economy data'!BD22</f>
        <v>51.453322999999997</v>
      </c>
    </row>
    <row r="23" spans="1:34" x14ac:dyDescent="0.3">
      <c r="A23" s="9">
        <v>2034</v>
      </c>
      <c r="B23" s="34">
        <f>'AEO fuel economy data'!D23</f>
        <v>53.395893000000001</v>
      </c>
      <c r="C23" s="34">
        <f>'AEO fuel economy data'!E23</f>
        <v>51.766196999999998</v>
      </c>
      <c r="D23" s="34">
        <f>'AEO fuel economy data'!F23</f>
        <v>49.970711000000001</v>
      </c>
      <c r="E23" s="35">
        <f>'AEO fuel economy data'!I23</f>
        <v>56.125495999999998</v>
      </c>
      <c r="F23" s="35">
        <f>'AEO fuel economy data'!J23</f>
        <v>54.372413999999999</v>
      </c>
      <c r="G23" s="35">
        <f>'AEO fuel economy data'!K23</f>
        <v>50.073298999999999</v>
      </c>
      <c r="H23" s="35">
        <f>'AEO fuel economy data'!N23</f>
        <v>83.309509000000006</v>
      </c>
      <c r="I23" s="35">
        <f>'AEO fuel economy data'!O23</f>
        <v>79.387337000000002</v>
      </c>
      <c r="J23" s="35">
        <f>'AEO fuel economy data'!P23</f>
        <v>76.014893000000001</v>
      </c>
      <c r="K23" s="35">
        <f>'AEO fuel economy data'!S23</f>
        <v>92.403305000000003</v>
      </c>
      <c r="L23" s="35">
        <f>'AEO fuel economy data'!T23</f>
        <v>85.861687000000003</v>
      </c>
      <c r="M23" s="35">
        <f>'AEO fuel economy data'!U23</f>
        <v>81.193657000000002</v>
      </c>
      <c r="N23" s="35">
        <f>'AEO fuel economy data'!X23</f>
        <v>53.963813999999999</v>
      </c>
      <c r="O23" s="35">
        <f>'AEO fuel economy data'!Y23</f>
        <v>52.303375000000003</v>
      </c>
      <c r="P23" s="35">
        <f>'AEO fuel economy data'!Z23</f>
        <v>50.407210999999997</v>
      </c>
      <c r="Q23" s="35">
        <f>'AEO fuel economy data'!AC23</f>
        <v>57.622115999999998</v>
      </c>
      <c r="R23" s="35">
        <f t="shared" si="4"/>
        <v>55.863431451794462</v>
      </c>
      <c r="S23" s="35">
        <f>'AEO fuel economy data'!AE23</f>
        <v>53.516396</v>
      </c>
      <c r="T23" s="35">
        <f>'AEO fuel economy data'!AH23</f>
        <v>143.67961099999999</v>
      </c>
      <c r="U23" s="35">
        <f>'AEO fuel economy data'!AI23</f>
        <v>130.38954200000001</v>
      </c>
      <c r="V23" s="35">
        <f t="shared" si="5"/>
        <v>121.77818892599217</v>
      </c>
      <c r="W23" s="35">
        <f>'AEO fuel economy data'!AM23</f>
        <v>161.711105</v>
      </c>
      <c r="X23" s="35">
        <f>'AEO fuel economy data'!AN23</f>
        <v>146.75318899999999</v>
      </c>
      <c r="Y23" s="35">
        <f>'AEO fuel economy data'!AO23</f>
        <v>137.061127</v>
      </c>
      <c r="Z23" s="34">
        <v>69.853545999999994</v>
      </c>
      <c r="AA23" s="34">
        <v>73.367446999999999</v>
      </c>
      <c r="AB23" s="34">
        <v>75.730339000000001</v>
      </c>
      <c r="AC23" s="34">
        <v>71.269012000000004</v>
      </c>
      <c r="AD23" s="34">
        <v>69.301627999999994</v>
      </c>
      <c r="AE23" s="34">
        <v>66.229256000000007</v>
      </c>
      <c r="AF23" s="34">
        <f>'AEO fuel economy data'!BB23</f>
        <v>60.707123000000003</v>
      </c>
      <c r="AG23" s="34">
        <f>'AEO fuel economy data'!BC23</f>
        <v>55.091845999999997</v>
      </c>
      <c r="AH23" s="34">
        <f>'AEO fuel economy data'!BD23</f>
        <v>51.453400000000002</v>
      </c>
    </row>
    <row r="24" spans="1:34" x14ac:dyDescent="0.3">
      <c r="A24" s="9">
        <v>2035</v>
      </c>
      <c r="B24" s="34">
        <f>'AEO fuel economy data'!D24</f>
        <v>53.370334999999997</v>
      </c>
      <c r="C24" s="34">
        <f>'AEO fuel economy data'!E24</f>
        <v>51.751117999999998</v>
      </c>
      <c r="D24" s="34">
        <f>'AEO fuel economy data'!F24</f>
        <v>50.004192000000003</v>
      </c>
      <c r="E24" s="35">
        <f>'AEO fuel economy data'!I24</f>
        <v>56.096397000000003</v>
      </c>
      <c r="F24" s="35">
        <f>'AEO fuel economy data'!J24</f>
        <v>54.354636999999997</v>
      </c>
      <c r="G24" s="35">
        <f>'AEO fuel economy data'!K24</f>
        <v>50.108974000000003</v>
      </c>
      <c r="H24" s="35">
        <f>'AEO fuel economy data'!N24</f>
        <v>83.276566000000003</v>
      </c>
      <c r="I24" s="35">
        <f>'AEO fuel economy data'!O24</f>
        <v>79.365746000000001</v>
      </c>
      <c r="J24" s="35">
        <f>'AEO fuel economy data'!P24</f>
        <v>76.050133000000002</v>
      </c>
      <c r="K24" s="35">
        <f>'AEO fuel economy data'!S24</f>
        <v>92.384674000000004</v>
      </c>
      <c r="L24" s="35">
        <f>'AEO fuel economy data'!T24</f>
        <v>85.848335000000006</v>
      </c>
      <c r="M24" s="35">
        <f>'AEO fuel economy data'!U24</f>
        <v>81.211226999999994</v>
      </c>
      <c r="N24" s="35">
        <f>'AEO fuel economy data'!X24</f>
        <v>53.941462999999999</v>
      </c>
      <c r="O24" s="35">
        <f>'AEO fuel economy data'!Y24</f>
        <v>52.289932</v>
      </c>
      <c r="P24" s="35">
        <f>'AEO fuel economy data'!Z24</f>
        <v>50.439971999999997</v>
      </c>
      <c r="Q24" s="35">
        <f>'AEO fuel economy data'!AC24</f>
        <v>57.589993</v>
      </c>
      <c r="R24" s="35">
        <f t="shared" si="4"/>
        <v>55.842754656911445</v>
      </c>
      <c r="S24" s="35">
        <f>'AEO fuel economy data'!AE24</f>
        <v>53.550815999999998</v>
      </c>
      <c r="T24" s="35">
        <f>'AEO fuel economy data'!AH24</f>
        <v>143.67997700000001</v>
      </c>
      <c r="U24" s="35">
        <f>'AEO fuel economy data'!AI24</f>
        <v>130.38954200000001</v>
      </c>
      <c r="V24" s="35">
        <f t="shared" si="5"/>
        <v>121.77835152066113</v>
      </c>
      <c r="W24" s="35">
        <f>'AEO fuel economy data'!AM24</f>
        <v>161.71151699999999</v>
      </c>
      <c r="X24" s="35">
        <f>'AEO fuel economy data'!AN24</f>
        <v>146.75318899999999</v>
      </c>
      <c r="Y24" s="35">
        <f>'AEO fuel economy data'!AO24</f>
        <v>137.06130999999999</v>
      </c>
      <c r="Z24" s="34">
        <v>69.824271999999993</v>
      </c>
      <c r="AA24" s="34">
        <v>73.338943</v>
      </c>
      <c r="AB24" s="34">
        <v>75.718468000000001</v>
      </c>
      <c r="AC24" s="34">
        <v>71.246857000000006</v>
      </c>
      <c r="AD24" s="34">
        <v>69.279785000000004</v>
      </c>
      <c r="AE24" s="34">
        <v>66.241409000000004</v>
      </c>
      <c r="AF24" s="34">
        <f>'AEO fuel economy data'!BB24</f>
        <v>60.707282999999997</v>
      </c>
      <c r="AG24" s="34">
        <f>'AEO fuel economy data'!BC24</f>
        <v>55.091845999999997</v>
      </c>
      <c r="AH24" s="34">
        <f>'AEO fuel economy data'!BD24</f>
        <v>51.453471999999998</v>
      </c>
    </row>
    <row r="25" spans="1:34" x14ac:dyDescent="0.3">
      <c r="A25" s="9">
        <v>2036</v>
      </c>
      <c r="B25" s="34">
        <f>'AEO fuel economy data'!D25</f>
        <v>53.348972000000003</v>
      </c>
      <c r="C25" s="34">
        <f>'AEO fuel economy data'!E25</f>
        <v>51.734268</v>
      </c>
      <c r="D25" s="34">
        <f>'AEO fuel economy data'!F25</f>
        <v>50.038235</v>
      </c>
      <c r="E25" s="35">
        <f>'AEO fuel economy data'!I25</f>
        <v>56.072398999999997</v>
      </c>
      <c r="F25" s="35">
        <f>'AEO fuel economy data'!J25</f>
        <v>54.341087000000002</v>
      </c>
      <c r="G25" s="35">
        <f>'AEO fuel economy data'!K25</f>
        <v>50.144474000000002</v>
      </c>
      <c r="H25" s="35">
        <f>'AEO fuel economy data'!N25</f>
        <v>83.257103000000001</v>
      </c>
      <c r="I25" s="35">
        <f>'AEO fuel economy data'!O25</f>
        <v>79.351387000000003</v>
      </c>
      <c r="J25" s="35">
        <f>'AEO fuel economy data'!P25</f>
        <v>76.093345999999997</v>
      </c>
      <c r="K25" s="35">
        <f>'AEO fuel economy data'!S25</f>
        <v>92.376945000000006</v>
      </c>
      <c r="L25" s="35">
        <f>'AEO fuel economy data'!T25</f>
        <v>85.843543999999994</v>
      </c>
      <c r="M25" s="35">
        <f>'AEO fuel economy data'!U25</f>
        <v>81.236548999999997</v>
      </c>
      <c r="N25" s="35">
        <f>'AEO fuel economy data'!X25</f>
        <v>53.922592000000002</v>
      </c>
      <c r="O25" s="35">
        <f>'AEO fuel economy data'!Y25</f>
        <v>52.275134999999999</v>
      </c>
      <c r="P25" s="35">
        <f>'AEO fuel economy data'!Z25</f>
        <v>50.473526</v>
      </c>
      <c r="Q25" s="35">
        <f>'AEO fuel economy data'!AC25</f>
        <v>57.563353999999997</v>
      </c>
      <c r="R25" s="35">
        <f t="shared" si="4"/>
        <v>55.821094037479703</v>
      </c>
      <c r="S25" s="35">
        <f>'AEO fuel economy data'!AE25</f>
        <v>53.585498999999999</v>
      </c>
      <c r="T25" s="35">
        <f>'AEO fuel economy data'!AH25</f>
        <v>143.68043499999999</v>
      </c>
      <c r="U25" s="35">
        <f>'AEO fuel economy data'!AI25</f>
        <v>130.38954200000001</v>
      </c>
      <c r="V25" s="35">
        <f t="shared" si="5"/>
        <v>121.77850078789822</v>
      </c>
      <c r="W25" s="35">
        <f>'AEO fuel economy data'!AM25</f>
        <v>161.71203600000001</v>
      </c>
      <c r="X25" s="35">
        <f>'AEO fuel economy data'!AN25</f>
        <v>146.75318899999999</v>
      </c>
      <c r="Y25" s="35">
        <f>'AEO fuel economy data'!AO25</f>
        <v>137.06147799999999</v>
      </c>
      <c r="Z25" s="34">
        <v>69.802672999999999</v>
      </c>
      <c r="AA25" s="34">
        <v>73.317458999999999</v>
      </c>
      <c r="AB25" s="34">
        <v>75.709900000000005</v>
      </c>
      <c r="AC25" s="34">
        <v>71.248619000000005</v>
      </c>
      <c r="AD25" s="34">
        <v>69.263214000000005</v>
      </c>
      <c r="AE25" s="34">
        <v>66.294876000000002</v>
      </c>
      <c r="AF25" s="34">
        <f>'AEO fuel economy data'!BB25</f>
        <v>60.707473999999998</v>
      </c>
      <c r="AG25" s="34">
        <f>'AEO fuel economy data'!BC25</f>
        <v>55.091845999999997</v>
      </c>
      <c r="AH25" s="34">
        <f>'AEO fuel economy data'!BD25</f>
        <v>51.453529000000003</v>
      </c>
    </row>
    <row r="26" spans="1:34" x14ac:dyDescent="0.3">
      <c r="A26" s="9">
        <v>2037</v>
      </c>
      <c r="B26" s="34">
        <f>'AEO fuel economy data'!D26</f>
        <v>53.326720999999999</v>
      </c>
      <c r="C26" s="34">
        <f>'AEO fuel economy data'!E26</f>
        <v>51.710144</v>
      </c>
      <c r="D26" s="34">
        <f>'AEO fuel economy data'!F26</f>
        <v>50.065617000000003</v>
      </c>
      <c r="E26" s="35">
        <f>'AEO fuel economy data'!I26</f>
        <v>56.046596999999998</v>
      </c>
      <c r="F26" s="35">
        <f>'AEO fuel economy data'!J26</f>
        <v>54.315719999999999</v>
      </c>
      <c r="G26" s="35">
        <f>'AEO fuel economy data'!K26</f>
        <v>50.173819999999999</v>
      </c>
      <c r="H26" s="35">
        <f>'AEO fuel economy data'!N26</f>
        <v>83.229675</v>
      </c>
      <c r="I26" s="35">
        <f>'AEO fuel economy data'!O26</f>
        <v>79.32132</v>
      </c>
      <c r="J26" s="35">
        <f>'AEO fuel economy data'!P26</f>
        <v>76.122985999999997</v>
      </c>
      <c r="K26" s="35">
        <f>'AEO fuel economy data'!S26</f>
        <v>92.361785999999995</v>
      </c>
      <c r="L26" s="35">
        <f>'AEO fuel economy data'!T26</f>
        <v>85.826447000000002</v>
      </c>
      <c r="M26" s="35">
        <f>'AEO fuel economy data'!U26</f>
        <v>81.251648000000003</v>
      </c>
      <c r="N26" s="35">
        <f>'AEO fuel economy data'!X26</f>
        <v>53.903373999999999</v>
      </c>
      <c r="O26" s="35">
        <f>'AEO fuel economy data'!Y26</f>
        <v>52.252482999999998</v>
      </c>
      <c r="P26" s="35">
        <f>'AEO fuel economy data'!Z26</f>
        <v>50.500546</v>
      </c>
      <c r="Q26" s="35">
        <f>'AEO fuel economy data'!AC26</f>
        <v>57.534744000000003</v>
      </c>
      <c r="R26" s="35">
        <f t="shared" si="4"/>
        <v>55.790602561952689</v>
      </c>
      <c r="S26" s="35">
        <f>'AEO fuel economy data'!AE26</f>
        <v>53.613613000000001</v>
      </c>
      <c r="T26" s="35">
        <f>'AEO fuel economy data'!AH26</f>
        <v>143.68087800000001</v>
      </c>
      <c r="U26" s="35">
        <f>'AEO fuel economy data'!AI26</f>
        <v>130.38954200000001</v>
      </c>
      <c r="V26" s="35">
        <f t="shared" si="5"/>
        <v>121.77860918434422</v>
      </c>
      <c r="W26" s="35">
        <f>'AEO fuel economy data'!AM26</f>
        <v>161.71253999999999</v>
      </c>
      <c r="X26" s="35">
        <f>'AEO fuel economy data'!AN26</f>
        <v>146.75318899999999</v>
      </c>
      <c r="Y26" s="35">
        <f>'AEO fuel economy data'!AO26</f>
        <v>137.0616</v>
      </c>
      <c r="Z26" s="34">
        <v>69.797156999999999</v>
      </c>
      <c r="AA26" s="34">
        <v>73.292197999999999</v>
      </c>
      <c r="AB26" s="34">
        <v>75.699355999999995</v>
      </c>
      <c r="AC26" s="34">
        <v>71.248588999999996</v>
      </c>
      <c r="AD26" s="34">
        <v>69.243752000000001</v>
      </c>
      <c r="AE26" s="34">
        <v>66.340148999999997</v>
      </c>
      <c r="AF26" s="34">
        <f>'AEO fuel economy data'!BB26</f>
        <v>60.707664000000001</v>
      </c>
      <c r="AG26" s="34">
        <f>'AEO fuel economy data'!BC26</f>
        <v>55.091845999999997</v>
      </c>
      <c r="AH26" s="34">
        <f>'AEO fuel economy data'!BD26</f>
        <v>51.453583000000002</v>
      </c>
    </row>
    <row r="27" spans="1:34" x14ac:dyDescent="0.3">
      <c r="A27" s="9">
        <v>2038</v>
      </c>
      <c r="B27" s="34">
        <f>'AEO fuel economy data'!D27</f>
        <v>53.309052000000001</v>
      </c>
      <c r="C27" s="34">
        <f>'AEO fuel economy data'!E27</f>
        <v>51.690886999999996</v>
      </c>
      <c r="D27" s="34">
        <f>'AEO fuel economy data'!F27</f>
        <v>50.084988000000003</v>
      </c>
      <c r="E27" s="35">
        <f>'AEO fuel economy data'!I27</f>
        <v>56.025722999999999</v>
      </c>
      <c r="F27" s="35">
        <f>'AEO fuel economy data'!J27</f>
        <v>54.294795999999998</v>
      </c>
      <c r="G27" s="35">
        <f>'AEO fuel economy data'!K27</f>
        <v>50.194671999999997</v>
      </c>
      <c r="H27" s="35">
        <f>'AEO fuel economy data'!N27</f>
        <v>83.212463</v>
      </c>
      <c r="I27" s="35">
        <f>'AEO fuel economy data'!O27</f>
        <v>79.302245999999997</v>
      </c>
      <c r="J27" s="35">
        <f>'AEO fuel economy data'!P27</f>
        <v>76.147735999999995</v>
      </c>
      <c r="K27" s="35">
        <f>'AEO fuel economy data'!S27</f>
        <v>92.354186999999996</v>
      </c>
      <c r="L27" s="35">
        <f>'AEO fuel economy data'!T27</f>
        <v>85.817970000000003</v>
      </c>
      <c r="M27" s="35">
        <f>'AEO fuel economy data'!U27</f>
        <v>81.266197000000005</v>
      </c>
      <c r="N27" s="35">
        <f>'AEO fuel economy data'!X27</f>
        <v>53.888289999999998</v>
      </c>
      <c r="O27" s="35">
        <f>'AEO fuel economy data'!Y27</f>
        <v>52.234478000000003</v>
      </c>
      <c r="P27" s="35">
        <f>'AEO fuel economy data'!Z27</f>
        <v>50.519627</v>
      </c>
      <c r="Q27" s="35">
        <f>'AEO fuel economy data'!AC27</f>
        <v>57.511608000000003</v>
      </c>
      <c r="R27" s="35">
        <f t="shared" si="4"/>
        <v>55.765876878026191</v>
      </c>
      <c r="S27" s="35">
        <f>'AEO fuel economy data'!AE27</f>
        <v>53.633586999999999</v>
      </c>
      <c r="T27" s="35">
        <f>'AEO fuel economy data'!AH27</f>
        <v>143.68121300000001</v>
      </c>
      <c r="U27" s="35">
        <f>'AEO fuel economy data'!AI27</f>
        <v>130.38954200000001</v>
      </c>
      <c r="V27" s="35">
        <f t="shared" si="5"/>
        <v>121.77871758079019</v>
      </c>
      <c r="W27" s="35">
        <f>'AEO fuel economy data'!AM27</f>
        <v>161.71292099999999</v>
      </c>
      <c r="X27" s="35">
        <f>'AEO fuel economy data'!AN27</f>
        <v>146.75318899999999</v>
      </c>
      <c r="Y27" s="35">
        <f>'AEO fuel economy data'!AO27</f>
        <v>137.061722</v>
      </c>
      <c r="Z27" s="34">
        <v>69.791381999999999</v>
      </c>
      <c r="AA27" s="34">
        <v>73.271209999999996</v>
      </c>
      <c r="AB27" s="34">
        <v>75.690642999999994</v>
      </c>
      <c r="AC27" s="34">
        <v>71.247298999999998</v>
      </c>
      <c r="AD27" s="34">
        <v>69.227485999999999</v>
      </c>
      <c r="AE27" s="34">
        <v>66.356964000000005</v>
      </c>
      <c r="AF27" s="34">
        <f>'AEO fuel economy data'!BB27</f>
        <v>60.707802000000001</v>
      </c>
      <c r="AG27" s="34">
        <f>'AEO fuel economy data'!BC27</f>
        <v>55.091845999999997</v>
      </c>
      <c r="AH27" s="34">
        <f>'AEO fuel economy data'!BD27</f>
        <v>51.453628999999999</v>
      </c>
    </row>
    <row r="28" spans="1:34" x14ac:dyDescent="0.3">
      <c r="A28" s="9">
        <v>2039</v>
      </c>
      <c r="B28" s="34">
        <f>'AEO fuel economy data'!D28</f>
        <v>53.290737</v>
      </c>
      <c r="C28" s="34">
        <f>'AEO fuel economy data'!E28</f>
        <v>51.670943999999999</v>
      </c>
      <c r="D28" s="34">
        <f>'AEO fuel economy data'!F28</f>
        <v>50.104712999999997</v>
      </c>
      <c r="E28" s="35">
        <f>'AEO fuel economy data'!I28</f>
        <v>56.003933000000004</v>
      </c>
      <c r="F28" s="35">
        <f>'AEO fuel economy data'!J28</f>
        <v>54.272945</v>
      </c>
      <c r="G28" s="35">
        <f>'AEO fuel economy data'!K28</f>
        <v>50.215941999999998</v>
      </c>
      <c r="H28" s="35">
        <f>'AEO fuel economy data'!N28</f>
        <v>83.191215999999997</v>
      </c>
      <c r="I28" s="35">
        <f>'AEO fuel economy data'!O28</f>
        <v>79.278778000000003</v>
      </c>
      <c r="J28" s="35">
        <f>'AEO fuel economy data'!P28</f>
        <v>76.169983000000002</v>
      </c>
      <c r="K28" s="35">
        <f>'AEO fuel economy data'!S28</f>
        <v>92.342949000000004</v>
      </c>
      <c r="L28" s="35">
        <f>'AEO fuel economy data'!T28</f>
        <v>85.805237000000005</v>
      </c>
      <c r="M28" s="35">
        <f>'AEO fuel economy data'!U28</f>
        <v>81.277991999999998</v>
      </c>
      <c r="N28" s="35">
        <f>'AEO fuel economy data'!X28</f>
        <v>53.872729999999997</v>
      </c>
      <c r="O28" s="35">
        <f>'AEO fuel economy data'!Y28</f>
        <v>52.215846999999997</v>
      </c>
      <c r="P28" s="35">
        <f>'AEO fuel economy data'!Z28</f>
        <v>50.539116</v>
      </c>
      <c r="Q28" s="35">
        <f>'AEO fuel economy data'!AC28</f>
        <v>57.487361999999997</v>
      </c>
      <c r="R28" s="35">
        <f t="shared" si="4"/>
        <v>55.740010925533412</v>
      </c>
      <c r="S28" s="35">
        <f>'AEO fuel economy data'!AE28</f>
        <v>53.653992000000002</v>
      </c>
      <c r="T28" s="35">
        <f>'AEO fuel economy data'!AH28</f>
        <v>143.681625</v>
      </c>
      <c r="U28" s="35">
        <f>'AEO fuel economy data'!AI28</f>
        <v>130.38954200000001</v>
      </c>
      <c r="V28" s="35">
        <f t="shared" si="5"/>
        <v>121.77883930466805</v>
      </c>
      <c r="W28" s="35">
        <f>'AEO fuel economy data'!AM28</f>
        <v>161.71339399999999</v>
      </c>
      <c r="X28" s="35">
        <f>'AEO fuel economy data'!AN28</f>
        <v>146.75318899999999</v>
      </c>
      <c r="Y28" s="35">
        <f>'AEO fuel economy data'!AO28</f>
        <v>137.061859</v>
      </c>
      <c r="Z28" s="34">
        <v>69.787025</v>
      </c>
      <c r="AA28" s="34">
        <v>73.249260000000007</v>
      </c>
      <c r="AB28" s="34">
        <v>75.723929999999996</v>
      </c>
      <c r="AC28" s="34">
        <v>71.231789000000006</v>
      </c>
      <c r="AD28" s="34">
        <v>69.210464000000002</v>
      </c>
      <c r="AE28" s="34">
        <v>66.374992000000006</v>
      </c>
      <c r="AF28" s="34">
        <f>'AEO fuel economy data'!BB28</f>
        <v>60.707980999999997</v>
      </c>
      <c r="AG28" s="34">
        <f>'AEO fuel economy data'!BC28</f>
        <v>55.091845999999997</v>
      </c>
      <c r="AH28" s="34">
        <f>'AEO fuel economy data'!BD28</f>
        <v>51.453677999999996</v>
      </c>
    </row>
    <row r="29" spans="1:34" x14ac:dyDescent="0.3">
      <c r="A29" s="9">
        <v>2040</v>
      </c>
      <c r="B29" s="34">
        <f>'AEO fuel economy data'!D29</f>
        <v>53.274814999999997</v>
      </c>
      <c r="C29" s="34">
        <f>'AEO fuel economy data'!E29</f>
        <v>51.653683000000001</v>
      </c>
      <c r="D29" s="34">
        <f>'AEO fuel economy data'!F29</f>
        <v>50.114387999999998</v>
      </c>
      <c r="E29" s="35">
        <f>'AEO fuel economy data'!I29</f>
        <v>55.984119</v>
      </c>
      <c r="F29" s="35">
        <f>'AEO fuel economy data'!J29</f>
        <v>54.253551000000002</v>
      </c>
      <c r="G29" s="35">
        <f>'AEO fuel economy data'!K29</f>
        <v>50.226768</v>
      </c>
      <c r="H29" s="35">
        <f>'AEO fuel economy data'!N29</f>
        <v>83.173125999999996</v>
      </c>
      <c r="I29" s="35">
        <f>'AEO fuel economy data'!O29</f>
        <v>79.258895999999993</v>
      </c>
      <c r="J29" s="35">
        <f>'AEO fuel economy data'!P29</f>
        <v>76.181113999999994</v>
      </c>
      <c r="K29" s="35">
        <f>'AEO fuel economy data'!S29</f>
        <v>92.333466000000001</v>
      </c>
      <c r="L29" s="35">
        <f>'AEO fuel economy data'!T29</f>
        <v>85.794608999999994</v>
      </c>
      <c r="M29" s="35">
        <f>'AEO fuel economy data'!U29</f>
        <v>81.283942999999994</v>
      </c>
      <c r="N29" s="35">
        <f>'AEO fuel economy data'!X29</f>
        <v>53.859645999999998</v>
      </c>
      <c r="O29" s="35">
        <f>'AEO fuel economy data'!Y29</f>
        <v>52.199950999999999</v>
      </c>
      <c r="P29" s="35">
        <f>'AEO fuel economy data'!Z29</f>
        <v>50.548496</v>
      </c>
      <c r="Q29" s="35">
        <f>'AEO fuel economy data'!AC29</f>
        <v>57.465439000000003</v>
      </c>
      <c r="R29" s="35">
        <f t="shared" si="4"/>
        <v>55.71678793369508</v>
      </c>
      <c r="S29" s="35">
        <f>'AEO fuel economy data'!AE29</f>
        <v>53.664214999999999</v>
      </c>
      <c r="T29" s="35">
        <f>'AEO fuel economy data'!AH29</f>
        <v>143.681915</v>
      </c>
      <c r="U29" s="35">
        <f>'AEO fuel economy data'!AI29</f>
        <v>130.38954200000001</v>
      </c>
      <c r="V29" s="35">
        <f t="shared" si="5"/>
        <v>121.77892104625028</v>
      </c>
      <c r="W29" s="35">
        <f>'AEO fuel economy data'!AM29</f>
        <v>161.71371500000001</v>
      </c>
      <c r="X29" s="35">
        <f>'AEO fuel economy data'!AN29</f>
        <v>146.75318899999999</v>
      </c>
      <c r="Y29" s="35">
        <f>'AEO fuel economy data'!AO29</f>
        <v>137.06195099999999</v>
      </c>
      <c r="Z29" s="34">
        <v>69.777161000000007</v>
      </c>
      <c r="AA29" s="34">
        <v>73.227226000000002</v>
      </c>
      <c r="AB29" s="34">
        <v>75.747840999999994</v>
      </c>
      <c r="AC29" s="34">
        <v>71.211128000000002</v>
      </c>
      <c r="AD29" s="34">
        <v>69.193329000000006</v>
      </c>
      <c r="AE29" s="34">
        <v>66.382453999999996</v>
      </c>
      <c r="AF29" s="34">
        <f>'AEO fuel economy data'!BB29</f>
        <v>60.708103000000001</v>
      </c>
      <c r="AG29" s="34">
        <f>'AEO fuel economy data'!BC29</f>
        <v>55.091845999999997</v>
      </c>
      <c r="AH29" s="34">
        <f>'AEO fuel economy data'!BD29</f>
        <v>51.453709000000003</v>
      </c>
    </row>
    <row r="30" spans="1:34" x14ac:dyDescent="0.3">
      <c r="A30" s="9">
        <v>2041</v>
      </c>
      <c r="B30" s="34">
        <f>B$29</f>
        <v>53.274814999999997</v>
      </c>
      <c r="C30" s="34">
        <f t="shared" ref="C30:AH37" si="6">C$29</f>
        <v>51.653683000000001</v>
      </c>
      <c r="D30" s="34">
        <f t="shared" si="6"/>
        <v>50.114387999999998</v>
      </c>
      <c r="E30" s="34">
        <f t="shared" si="6"/>
        <v>55.984119</v>
      </c>
      <c r="F30" s="34">
        <f t="shared" si="6"/>
        <v>54.253551000000002</v>
      </c>
      <c r="G30" s="34">
        <f t="shared" si="6"/>
        <v>50.226768</v>
      </c>
      <c r="H30" s="34">
        <f t="shared" si="6"/>
        <v>83.173125999999996</v>
      </c>
      <c r="I30" s="34">
        <f t="shared" si="6"/>
        <v>79.258895999999993</v>
      </c>
      <c r="J30" s="34">
        <f t="shared" si="6"/>
        <v>76.181113999999994</v>
      </c>
      <c r="K30" s="34">
        <f t="shared" si="6"/>
        <v>92.333466000000001</v>
      </c>
      <c r="L30" s="34">
        <f t="shared" si="6"/>
        <v>85.794608999999994</v>
      </c>
      <c r="M30" s="34">
        <f t="shared" si="6"/>
        <v>81.283942999999994</v>
      </c>
      <c r="N30" s="34">
        <f t="shared" si="6"/>
        <v>53.859645999999998</v>
      </c>
      <c r="O30" s="34">
        <f t="shared" si="6"/>
        <v>52.199950999999999</v>
      </c>
      <c r="P30" s="34">
        <f t="shared" si="6"/>
        <v>50.548496</v>
      </c>
      <c r="Q30" s="34">
        <f t="shared" si="6"/>
        <v>57.465439000000003</v>
      </c>
      <c r="R30" s="34">
        <f t="shared" si="6"/>
        <v>55.71678793369508</v>
      </c>
      <c r="S30" s="34">
        <f t="shared" si="6"/>
        <v>53.664214999999999</v>
      </c>
      <c r="T30" s="34">
        <f t="shared" si="6"/>
        <v>143.681915</v>
      </c>
      <c r="U30" s="34">
        <f t="shared" si="6"/>
        <v>130.38954200000001</v>
      </c>
      <c r="V30" s="34">
        <f t="shared" si="6"/>
        <v>121.77892104625028</v>
      </c>
      <c r="W30" s="34">
        <f t="shared" si="6"/>
        <v>161.71371500000001</v>
      </c>
      <c r="X30" s="34">
        <f t="shared" si="6"/>
        <v>146.75318899999999</v>
      </c>
      <c r="Y30" s="34">
        <f t="shared" si="6"/>
        <v>137.06195099999999</v>
      </c>
      <c r="Z30" s="34">
        <f t="shared" si="6"/>
        <v>69.777161000000007</v>
      </c>
      <c r="AA30" s="34">
        <f t="shared" si="6"/>
        <v>73.227226000000002</v>
      </c>
      <c r="AB30" s="34">
        <f t="shared" si="6"/>
        <v>75.747840999999994</v>
      </c>
      <c r="AC30" s="34">
        <f t="shared" si="6"/>
        <v>71.211128000000002</v>
      </c>
      <c r="AD30" s="34">
        <f t="shared" si="6"/>
        <v>69.193329000000006</v>
      </c>
      <c r="AE30" s="34">
        <f t="shared" si="6"/>
        <v>66.382453999999996</v>
      </c>
      <c r="AF30" s="34">
        <f t="shared" si="6"/>
        <v>60.708103000000001</v>
      </c>
      <c r="AG30" s="34">
        <f t="shared" si="6"/>
        <v>55.091845999999997</v>
      </c>
      <c r="AH30" s="34">
        <f t="shared" si="6"/>
        <v>51.453709000000003</v>
      </c>
    </row>
    <row r="31" spans="1:34" x14ac:dyDescent="0.3">
      <c r="A31" s="9">
        <v>2042</v>
      </c>
      <c r="B31" s="34">
        <f t="shared" ref="B31:Q39" si="7">B$29</f>
        <v>53.274814999999997</v>
      </c>
      <c r="C31" s="34">
        <f t="shared" si="6"/>
        <v>51.653683000000001</v>
      </c>
      <c r="D31" s="34">
        <f t="shared" si="6"/>
        <v>50.114387999999998</v>
      </c>
      <c r="E31" s="34">
        <f t="shared" si="6"/>
        <v>55.984119</v>
      </c>
      <c r="F31" s="34">
        <f t="shared" si="6"/>
        <v>54.253551000000002</v>
      </c>
      <c r="G31" s="34">
        <f t="shared" si="6"/>
        <v>50.226768</v>
      </c>
      <c r="H31" s="34">
        <f t="shared" si="6"/>
        <v>83.173125999999996</v>
      </c>
      <c r="I31" s="34">
        <f t="shared" si="6"/>
        <v>79.258895999999993</v>
      </c>
      <c r="J31" s="34">
        <f t="shared" si="6"/>
        <v>76.181113999999994</v>
      </c>
      <c r="K31" s="34">
        <f t="shared" si="6"/>
        <v>92.333466000000001</v>
      </c>
      <c r="L31" s="34">
        <f t="shared" si="6"/>
        <v>85.794608999999994</v>
      </c>
      <c r="M31" s="34">
        <f t="shared" si="6"/>
        <v>81.283942999999994</v>
      </c>
      <c r="N31" s="34">
        <f t="shared" si="6"/>
        <v>53.859645999999998</v>
      </c>
      <c r="O31" s="34">
        <f t="shared" si="6"/>
        <v>52.199950999999999</v>
      </c>
      <c r="P31" s="34">
        <f t="shared" si="6"/>
        <v>50.548496</v>
      </c>
      <c r="Q31" s="34">
        <f t="shared" si="6"/>
        <v>57.465439000000003</v>
      </c>
      <c r="R31" s="34">
        <f t="shared" si="6"/>
        <v>55.71678793369508</v>
      </c>
      <c r="S31" s="34">
        <f t="shared" si="6"/>
        <v>53.664214999999999</v>
      </c>
      <c r="T31" s="34">
        <f t="shared" si="6"/>
        <v>143.681915</v>
      </c>
      <c r="U31" s="34">
        <f t="shared" si="6"/>
        <v>130.38954200000001</v>
      </c>
      <c r="V31" s="34">
        <f t="shared" si="6"/>
        <v>121.77892104625028</v>
      </c>
      <c r="W31" s="34">
        <f t="shared" si="6"/>
        <v>161.71371500000001</v>
      </c>
      <c r="X31" s="34">
        <f t="shared" si="6"/>
        <v>146.75318899999999</v>
      </c>
      <c r="Y31" s="34">
        <f t="shared" si="6"/>
        <v>137.06195099999999</v>
      </c>
      <c r="Z31" s="34">
        <f t="shared" si="6"/>
        <v>69.777161000000007</v>
      </c>
      <c r="AA31" s="34">
        <f t="shared" si="6"/>
        <v>73.227226000000002</v>
      </c>
      <c r="AB31" s="34">
        <f t="shared" si="6"/>
        <v>75.747840999999994</v>
      </c>
      <c r="AC31" s="34">
        <f t="shared" si="6"/>
        <v>71.211128000000002</v>
      </c>
      <c r="AD31" s="34">
        <f t="shared" si="6"/>
        <v>69.193329000000006</v>
      </c>
      <c r="AE31" s="34">
        <f t="shared" si="6"/>
        <v>66.382453999999996</v>
      </c>
      <c r="AF31" s="34">
        <f t="shared" si="6"/>
        <v>60.708103000000001</v>
      </c>
      <c r="AG31" s="34">
        <f t="shared" si="6"/>
        <v>55.091845999999997</v>
      </c>
      <c r="AH31" s="34">
        <f t="shared" si="6"/>
        <v>51.453709000000003</v>
      </c>
    </row>
    <row r="32" spans="1:34" x14ac:dyDescent="0.3">
      <c r="A32" s="9">
        <v>2043</v>
      </c>
      <c r="B32" s="34">
        <f t="shared" si="7"/>
        <v>53.274814999999997</v>
      </c>
      <c r="C32" s="34">
        <f t="shared" si="6"/>
        <v>51.653683000000001</v>
      </c>
      <c r="D32" s="34">
        <f t="shared" si="6"/>
        <v>50.114387999999998</v>
      </c>
      <c r="E32" s="34">
        <f t="shared" si="6"/>
        <v>55.984119</v>
      </c>
      <c r="F32" s="34">
        <f t="shared" si="6"/>
        <v>54.253551000000002</v>
      </c>
      <c r="G32" s="34">
        <f t="shared" si="6"/>
        <v>50.226768</v>
      </c>
      <c r="H32" s="34">
        <f t="shared" si="6"/>
        <v>83.173125999999996</v>
      </c>
      <c r="I32" s="34">
        <f t="shared" si="6"/>
        <v>79.258895999999993</v>
      </c>
      <c r="J32" s="34">
        <f t="shared" si="6"/>
        <v>76.181113999999994</v>
      </c>
      <c r="K32" s="34">
        <f t="shared" si="6"/>
        <v>92.333466000000001</v>
      </c>
      <c r="L32" s="34">
        <f t="shared" si="6"/>
        <v>85.794608999999994</v>
      </c>
      <c r="M32" s="34">
        <f t="shared" si="6"/>
        <v>81.283942999999994</v>
      </c>
      <c r="N32" s="34">
        <f t="shared" si="6"/>
        <v>53.859645999999998</v>
      </c>
      <c r="O32" s="34">
        <f t="shared" si="6"/>
        <v>52.199950999999999</v>
      </c>
      <c r="P32" s="34">
        <f t="shared" si="6"/>
        <v>50.548496</v>
      </c>
      <c r="Q32" s="34">
        <f t="shared" si="6"/>
        <v>57.465439000000003</v>
      </c>
      <c r="R32" s="34">
        <f t="shared" si="6"/>
        <v>55.71678793369508</v>
      </c>
      <c r="S32" s="34">
        <f t="shared" si="6"/>
        <v>53.664214999999999</v>
      </c>
      <c r="T32" s="34">
        <f t="shared" si="6"/>
        <v>143.681915</v>
      </c>
      <c r="U32" s="34">
        <f t="shared" si="6"/>
        <v>130.38954200000001</v>
      </c>
      <c r="V32" s="34">
        <f t="shared" si="6"/>
        <v>121.77892104625028</v>
      </c>
      <c r="W32" s="34">
        <f t="shared" si="6"/>
        <v>161.71371500000001</v>
      </c>
      <c r="X32" s="34">
        <f t="shared" si="6"/>
        <v>146.75318899999999</v>
      </c>
      <c r="Y32" s="34">
        <f t="shared" si="6"/>
        <v>137.06195099999999</v>
      </c>
      <c r="Z32" s="34">
        <f t="shared" si="6"/>
        <v>69.777161000000007</v>
      </c>
      <c r="AA32" s="34">
        <f t="shared" si="6"/>
        <v>73.227226000000002</v>
      </c>
      <c r="AB32" s="34">
        <f t="shared" si="6"/>
        <v>75.747840999999994</v>
      </c>
      <c r="AC32" s="34">
        <f t="shared" si="6"/>
        <v>71.211128000000002</v>
      </c>
      <c r="AD32" s="34">
        <f t="shared" si="6"/>
        <v>69.193329000000006</v>
      </c>
      <c r="AE32" s="34">
        <f t="shared" si="6"/>
        <v>66.382453999999996</v>
      </c>
      <c r="AF32" s="34">
        <f t="shared" si="6"/>
        <v>60.708103000000001</v>
      </c>
      <c r="AG32" s="34">
        <f t="shared" si="6"/>
        <v>55.091845999999997</v>
      </c>
      <c r="AH32" s="34">
        <f t="shared" si="6"/>
        <v>51.453709000000003</v>
      </c>
    </row>
    <row r="33" spans="1:34" x14ac:dyDescent="0.3">
      <c r="A33" s="9">
        <v>2044</v>
      </c>
      <c r="B33" s="34">
        <f t="shared" si="7"/>
        <v>53.274814999999997</v>
      </c>
      <c r="C33" s="34">
        <f t="shared" si="6"/>
        <v>51.653683000000001</v>
      </c>
      <c r="D33" s="34">
        <f t="shared" si="6"/>
        <v>50.114387999999998</v>
      </c>
      <c r="E33" s="34">
        <f t="shared" si="6"/>
        <v>55.984119</v>
      </c>
      <c r="F33" s="34">
        <f t="shared" si="6"/>
        <v>54.253551000000002</v>
      </c>
      <c r="G33" s="34">
        <f t="shared" si="6"/>
        <v>50.226768</v>
      </c>
      <c r="H33" s="34">
        <f t="shared" si="6"/>
        <v>83.173125999999996</v>
      </c>
      <c r="I33" s="34">
        <f t="shared" si="6"/>
        <v>79.258895999999993</v>
      </c>
      <c r="J33" s="34">
        <f t="shared" si="6"/>
        <v>76.181113999999994</v>
      </c>
      <c r="K33" s="34">
        <f t="shared" si="6"/>
        <v>92.333466000000001</v>
      </c>
      <c r="L33" s="34">
        <f t="shared" si="6"/>
        <v>85.794608999999994</v>
      </c>
      <c r="M33" s="34">
        <f t="shared" si="6"/>
        <v>81.283942999999994</v>
      </c>
      <c r="N33" s="34">
        <f t="shared" si="6"/>
        <v>53.859645999999998</v>
      </c>
      <c r="O33" s="34">
        <f t="shared" si="6"/>
        <v>52.199950999999999</v>
      </c>
      <c r="P33" s="34">
        <f t="shared" si="6"/>
        <v>50.548496</v>
      </c>
      <c r="Q33" s="34">
        <f t="shared" si="6"/>
        <v>57.465439000000003</v>
      </c>
      <c r="R33" s="34">
        <f t="shared" si="6"/>
        <v>55.71678793369508</v>
      </c>
      <c r="S33" s="34">
        <f t="shared" si="6"/>
        <v>53.664214999999999</v>
      </c>
      <c r="T33" s="34">
        <f t="shared" si="6"/>
        <v>143.681915</v>
      </c>
      <c r="U33" s="34">
        <f t="shared" si="6"/>
        <v>130.38954200000001</v>
      </c>
      <c r="V33" s="34">
        <f t="shared" si="6"/>
        <v>121.77892104625028</v>
      </c>
      <c r="W33" s="34">
        <f t="shared" si="6"/>
        <v>161.71371500000001</v>
      </c>
      <c r="X33" s="34">
        <f t="shared" si="6"/>
        <v>146.75318899999999</v>
      </c>
      <c r="Y33" s="34">
        <f t="shared" si="6"/>
        <v>137.06195099999999</v>
      </c>
      <c r="Z33" s="34">
        <f t="shared" si="6"/>
        <v>69.777161000000007</v>
      </c>
      <c r="AA33" s="34">
        <f t="shared" si="6"/>
        <v>73.227226000000002</v>
      </c>
      <c r="AB33" s="34">
        <f t="shared" si="6"/>
        <v>75.747840999999994</v>
      </c>
      <c r="AC33" s="34">
        <f t="shared" si="6"/>
        <v>71.211128000000002</v>
      </c>
      <c r="AD33" s="34">
        <f t="shared" si="6"/>
        <v>69.193329000000006</v>
      </c>
      <c r="AE33" s="34">
        <f t="shared" si="6"/>
        <v>66.382453999999996</v>
      </c>
      <c r="AF33" s="34">
        <f t="shared" si="6"/>
        <v>60.708103000000001</v>
      </c>
      <c r="AG33" s="34">
        <f t="shared" si="6"/>
        <v>55.091845999999997</v>
      </c>
      <c r="AH33" s="34">
        <f t="shared" si="6"/>
        <v>51.453709000000003</v>
      </c>
    </row>
    <row r="34" spans="1:34" x14ac:dyDescent="0.3">
      <c r="A34" s="9">
        <v>2045</v>
      </c>
      <c r="B34" s="34">
        <f t="shared" si="7"/>
        <v>53.274814999999997</v>
      </c>
      <c r="C34" s="34">
        <f t="shared" si="6"/>
        <v>51.653683000000001</v>
      </c>
      <c r="D34" s="34">
        <f t="shared" si="6"/>
        <v>50.114387999999998</v>
      </c>
      <c r="E34" s="34">
        <f t="shared" si="6"/>
        <v>55.984119</v>
      </c>
      <c r="F34" s="34">
        <f t="shared" si="6"/>
        <v>54.253551000000002</v>
      </c>
      <c r="G34" s="34">
        <f t="shared" si="6"/>
        <v>50.226768</v>
      </c>
      <c r="H34" s="34">
        <f t="shared" si="6"/>
        <v>83.173125999999996</v>
      </c>
      <c r="I34" s="34">
        <f t="shared" si="6"/>
        <v>79.258895999999993</v>
      </c>
      <c r="J34" s="34">
        <f t="shared" si="6"/>
        <v>76.181113999999994</v>
      </c>
      <c r="K34" s="34">
        <f t="shared" si="6"/>
        <v>92.333466000000001</v>
      </c>
      <c r="L34" s="34">
        <f t="shared" si="6"/>
        <v>85.794608999999994</v>
      </c>
      <c r="M34" s="34">
        <f t="shared" si="6"/>
        <v>81.283942999999994</v>
      </c>
      <c r="N34" s="34">
        <f t="shared" si="6"/>
        <v>53.859645999999998</v>
      </c>
      <c r="O34" s="34">
        <f t="shared" si="6"/>
        <v>52.199950999999999</v>
      </c>
      <c r="P34" s="34">
        <f t="shared" si="6"/>
        <v>50.548496</v>
      </c>
      <c r="Q34" s="34">
        <f t="shared" si="6"/>
        <v>57.465439000000003</v>
      </c>
      <c r="R34" s="34">
        <f t="shared" si="6"/>
        <v>55.71678793369508</v>
      </c>
      <c r="S34" s="34">
        <f t="shared" si="6"/>
        <v>53.664214999999999</v>
      </c>
      <c r="T34" s="34">
        <f t="shared" si="6"/>
        <v>143.681915</v>
      </c>
      <c r="U34" s="34">
        <f t="shared" si="6"/>
        <v>130.38954200000001</v>
      </c>
      <c r="V34" s="34">
        <f t="shared" si="6"/>
        <v>121.77892104625028</v>
      </c>
      <c r="W34" s="34">
        <f t="shared" si="6"/>
        <v>161.71371500000001</v>
      </c>
      <c r="X34" s="34">
        <f t="shared" si="6"/>
        <v>146.75318899999999</v>
      </c>
      <c r="Y34" s="34">
        <f t="shared" si="6"/>
        <v>137.06195099999999</v>
      </c>
      <c r="Z34" s="34">
        <f t="shared" si="6"/>
        <v>69.777161000000007</v>
      </c>
      <c r="AA34" s="34">
        <f t="shared" si="6"/>
        <v>73.227226000000002</v>
      </c>
      <c r="AB34" s="34">
        <f t="shared" si="6"/>
        <v>75.747840999999994</v>
      </c>
      <c r="AC34" s="34">
        <f t="shared" si="6"/>
        <v>71.211128000000002</v>
      </c>
      <c r="AD34" s="34">
        <f t="shared" si="6"/>
        <v>69.193329000000006</v>
      </c>
      <c r="AE34" s="34">
        <f t="shared" si="6"/>
        <v>66.382453999999996</v>
      </c>
      <c r="AF34" s="34">
        <f t="shared" si="6"/>
        <v>60.708103000000001</v>
      </c>
      <c r="AG34" s="34">
        <f t="shared" si="6"/>
        <v>55.091845999999997</v>
      </c>
      <c r="AH34" s="34">
        <f t="shared" si="6"/>
        <v>51.453709000000003</v>
      </c>
    </row>
    <row r="35" spans="1:34" x14ac:dyDescent="0.3">
      <c r="A35" s="9">
        <v>2046</v>
      </c>
      <c r="B35" s="34">
        <f t="shared" si="7"/>
        <v>53.274814999999997</v>
      </c>
      <c r="C35" s="34">
        <f t="shared" si="6"/>
        <v>51.653683000000001</v>
      </c>
      <c r="D35" s="34">
        <f t="shared" si="6"/>
        <v>50.114387999999998</v>
      </c>
      <c r="E35" s="34">
        <f t="shared" si="6"/>
        <v>55.984119</v>
      </c>
      <c r="F35" s="34">
        <f t="shared" si="6"/>
        <v>54.253551000000002</v>
      </c>
      <c r="G35" s="34">
        <f t="shared" si="6"/>
        <v>50.226768</v>
      </c>
      <c r="H35" s="34">
        <f t="shared" si="6"/>
        <v>83.173125999999996</v>
      </c>
      <c r="I35" s="34">
        <f t="shared" si="6"/>
        <v>79.258895999999993</v>
      </c>
      <c r="J35" s="34">
        <f t="shared" si="6"/>
        <v>76.181113999999994</v>
      </c>
      <c r="K35" s="34">
        <f t="shared" si="6"/>
        <v>92.333466000000001</v>
      </c>
      <c r="L35" s="34">
        <f t="shared" si="6"/>
        <v>85.794608999999994</v>
      </c>
      <c r="M35" s="34">
        <f t="shared" si="6"/>
        <v>81.283942999999994</v>
      </c>
      <c r="N35" s="34">
        <f t="shared" si="6"/>
        <v>53.859645999999998</v>
      </c>
      <c r="O35" s="34">
        <f t="shared" si="6"/>
        <v>52.199950999999999</v>
      </c>
      <c r="P35" s="34">
        <f t="shared" si="6"/>
        <v>50.548496</v>
      </c>
      <c r="Q35" s="34">
        <f t="shared" si="6"/>
        <v>57.465439000000003</v>
      </c>
      <c r="R35" s="34">
        <f t="shared" si="6"/>
        <v>55.71678793369508</v>
      </c>
      <c r="S35" s="34">
        <f t="shared" si="6"/>
        <v>53.664214999999999</v>
      </c>
      <c r="T35" s="34">
        <f t="shared" si="6"/>
        <v>143.681915</v>
      </c>
      <c r="U35" s="34">
        <f t="shared" si="6"/>
        <v>130.38954200000001</v>
      </c>
      <c r="V35" s="34">
        <f t="shared" si="6"/>
        <v>121.77892104625028</v>
      </c>
      <c r="W35" s="34">
        <f t="shared" si="6"/>
        <v>161.71371500000001</v>
      </c>
      <c r="X35" s="34">
        <f t="shared" si="6"/>
        <v>146.75318899999999</v>
      </c>
      <c r="Y35" s="34">
        <f t="shared" si="6"/>
        <v>137.06195099999999</v>
      </c>
      <c r="Z35" s="34">
        <f t="shared" si="6"/>
        <v>69.777161000000007</v>
      </c>
      <c r="AA35" s="34">
        <f t="shared" si="6"/>
        <v>73.227226000000002</v>
      </c>
      <c r="AB35" s="34">
        <f t="shared" si="6"/>
        <v>75.747840999999994</v>
      </c>
      <c r="AC35" s="34">
        <f t="shared" si="6"/>
        <v>71.211128000000002</v>
      </c>
      <c r="AD35" s="34">
        <f t="shared" si="6"/>
        <v>69.193329000000006</v>
      </c>
      <c r="AE35" s="34">
        <f t="shared" si="6"/>
        <v>66.382453999999996</v>
      </c>
      <c r="AF35" s="34">
        <f t="shared" si="6"/>
        <v>60.708103000000001</v>
      </c>
      <c r="AG35" s="34">
        <f t="shared" si="6"/>
        <v>55.091845999999997</v>
      </c>
      <c r="AH35" s="34">
        <f t="shared" si="6"/>
        <v>51.453709000000003</v>
      </c>
    </row>
    <row r="36" spans="1:34" x14ac:dyDescent="0.3">
      <c r="A36" s="9">
        <v>2047</v>
      </c>
      <c r="B36" s="34">
        <f t="shared" si="7"/>
        <v>53.274814999999997</v>
      </c>
      <c r="C36" s="34">
        <f t="shared" si="6"/>
        <v>51.653683000000001</v>
      </c>
      <c r="D36" s="34">
        <f t="shared" si="6"/>
        <v>50.114387999999998</v>
      </c>
      <c r="E36" s="34">
        <f t="shared" si="6"/>
        <v>55.984119</v>
      </c>
      <c r="F36" s="34">
        <f t="shared" si="6"/>
        <v>54.253551000000002</v>
      </c>
      <c r="G36" s="34">
        <f t="shared" si="6"/>
        <v>50.226768</v>
      </c>
      <c r="H36" s="34">
        <f t="shared" si="6"/>
        <v>83.173125999999996</v>
      </c>
      <c r="I36" s="34">
        <f t="shared" si="6"/>
        <v>79.258895999999993</v>
      </c>
      <c r="J36" s="34">
        <f t="shared" si="6"/>
        <v>76.181113999999994</v>
      </c>
      <c r="K36" s="34">
        <f t="shared" si="6"/>
        <v>92.333466000000001</v>
      </c>
      <c r="L36" s="34">
        <f t="shared" si="6"/>
        <v>85.794608999999994</v>
      </c>
      <c r="M36" s="34">
        <f t="shared" si="6"/>
        <v>81.283942999999994</v>
      </c>
      <c r="N36" s="34">
        <f t="shared" si="6"/>
        <v>53.859645999999998</v>
      </c>
      <c r="O36" s="34">
        <f t="shared" si="6"/>
        <v>52.199950999999999</v>
      </c>
      <c r="P36" s="34">
        <f t="shared" si="6"/>
        <v>50.548496</v>
      </c>
      <c r="Q36" s="34">
        <f t="shared" si="6"/>
        <v>57.465439000000003</v>
      </c>
      <c r="R36" s="34">
        <f t="shared" si="6"/>
        <v>55.71678793369508</v>
      </c>
      <c r="S36" s="34">
        <f t="shared" si="6"/>
        <v>53.664214999999999</v>
      </c>
      <c r="T36" s="34">
        <f t="shared" si="6"/>
        <v>143.681915</v>
      </c>
      <c r="U36" s="34">
        <f t="shared" si="6"/>
        <v>130.38954200000001</v>
      </c>
      <c r="V36" s="34">
        <f t="shared" si="6"/>
        <v>121.77892104625028</v>
      </c>
      <c r="W36" s="34">
        <f t="shared" si="6"/>
        <v>161.71371500000001</v>
      </c>
      <c r="X36" s="34">
        <f t="shared" si="6"/>
        <v>146.75318899999999</v>
      </c>
      <c r="Y36" s="34">
        <f t="shared" si="6"/>
        <v>137.06195099999999</v>
      </c>
      <c r="Z36" s="34">
        <f t="shared" si="6"/>
        <v>69.777161000000007</v>
      </c>
      <c r="AA36" s="34">
        <f t="shared" si="6"/>
        <v>73.227226000000002</v>
      </c>
      <c r="AB36" s="34">
        <f t="shared" si="6"/>
        <v>75.747840999999994</v>
      </c>
      <c r="AC36" s="34">
        <f t="shared" si="6"/>
        <v>71.211128000000002</v>
      </c>
      <c r="AD36" s="34">
        <f t="shared" si="6"/>
        <v>69.193329000000006</v>
      </c>
      <c r="AE36" s="34">
        <f t="shared" si="6"/>
        <v>66.382453999999996</v>
      </c>
      <c r="AF36" s="34">
        <f t="shared" si="6"/>
        <v>60.708103000000001</v>
      </c>
      <c r="AG36" s="34">
        <f t="shared" si="6"/>
        <v>55.091845999999997</v>
      </c>
      <c r="AH36" s="34">
        <f t="shared" si="6"/>
        <v>51.453709000000003</v>
      </c>
    </row>
    <row r="37" spans="1:34" x14ac:dyDescent="0.3">
      <c r="A37" s="9">
        <v>2048</v>
      </c>
      <c r="B37" s="34">
        <f t="shared" si="7"/>
        <v>53.274814999999997</v>
      </c>
      <c r="C37" s="34">
        <f t="shared" si="6"/>
        <v>51.653683000000001</v>
      </c>
      <c r="D37" s="34">
        <f t="shared" si="6"/>
        <v>50.114387999999998</v>
      </c>
      <c r="E37" s="34">
        <f t="shared" si="6"/>
        <v>55.984119</v>
      </c>
      <c r="F37" s="34">
        <f t="shared" si="6"/>
        <v>54.253551000000002</v>
      </c>
      <c r="G37" s="34">
        <f t="shared" si="6"/>
        <v>50.226768</v>
      </c>
      <c r="H37" s="34">
        <f t="shared" si="6"/>
        <v>83.173125999999996</v>
      </c>
      <c r="I37" s="34">
        <f t="shared" si="6"/>
        <v>79.258895999999993</v>
      </c>
      <c r="J37" s="34">
        <f t="shared" si="6"/>
        <v>76.181113999999994</v>
      </c>
      <c r="K37" s="34">
        <f t="shared" si="6"/>
        <v>92.333466000000001</v>
      </c>
      <c r="L37" s="34">
        <f t="shared" si="6"/>
        <v>85.794608999999994</v>
      </c>
      <c r="M37" s="34">
        <f t="shared" si="6"/>
        <v>81.283942999999994</v>
      </c>
      <c r="N37" s="34">
        <f t="shared" si="6"/>
        <v>53.859645999999998</v>
      </c>
      <c r="O37" s="34">
        <f t="shared" si="6"/>
        <v>52.199950999999999</v>
      </c>
      <c r="P37" s="34">
        <f t="shared" si="6"/>
        <v>50.548496</v>
      </c>
      <c r="Q37" s="34">
        <f t="shared" si="6"/>
        <v>57.465439000000003</v>
      </c>
      <c r="R37" s="34">
        <f t="shared" si="6"/>
        <v>55.71678793369508</v>
      </c>
      <c r="S37" s="34">
        <f t="shared" si="6"/>
        <v>53.664214999999999</v>
      </c>
      <c r="T37" s="34">
        <f t="shared" si="6"/>
        <v>143.681915</v>
      </c>
      <c r="U37" s="34">
        <f t="shared" si="6"/>
        <v>130.38954200000001</v>
      </c>
      <c r="V37" s="34">
        <f t="shared" si="6"/>
        <v>121.77892104625028</v>
      </c>
      <c r="W37" s="34">
        <f t="shared" si="6"/>
        <v>161.71371500000001</v>
      </c>
      <c r="X37" s="34">
        <f t="shared" si="6"/>
        <v>146.75318899999999</v>
      </c>
      <c r="Y37" s="34">
        <f t="shared" si="6"/>
        <v>137.06195099999999</v>
      </c>
      <c r="Z37" s="34">
        <f t="shared" si="6"/>
        <v>69.777161000000007</v>
      </c>
      <c r="AA37" s="34">
        <f t="shared" si="6"/>
        <v>73.227226000000002</v>
      </c>
      <c r="AB37" s="34">
        <f t="shared" si="6"/>
        <v>75.747840999999994</v>
      </c>
      <c r="AC37" s="34">
        <f t="shared" si="6"/>
        <v>71.211128000000002</v>
      </c>
      <c r="AD37" s="34">
        <f t="shared" si="6"/>
        <v>69.193329000000006</v>
      </c>
      <c r="AE37" s="34">
        <f t="shared" si="6"/>
        <v>66.382453999999996</v>
      </c>
      <c r="AF37" s="34">
        <f t="shared" si="6"/>
        <v>60.708103000000001</v>
      </c>
      <c r="AG37" s="34">
        <f t="shared" si="6"/>
        <v>55.091845999999997</v>
      </c>
      <c r="AH37" s="34">
        <f t="shared" ref="AH37" si="8">AH$29</f>
        <v>51.453709000000003</v>
      </c>
    </row>
    <row r="38" spans="1:34" x14ac:dyDescent="0.3">
      <c r="A38" s="9">
        <v>2049</v>
      </c>
      <c r="B38" s="34">
        <f t="shared" si="7"/>
        <v>53.274814999999997</v>
      </c>
      <c r="C38" s="34">
        <f t="shared" si="7"/>
        <v>51.653683000000001</v>
      </c>
      <c r="D38" s="34">
        <f t="shared" si="7"/>
        <v>50.114387999999998</v>
      </c>
      <c r="E38" s="34">
        <f t="shared" si="7"/>
        <v>55.984119</v>
      </c>
      <c r="F38" s="34">
        <f t="shared" si="7"/>
        <v>54.253551000000002</v>
      </c>
      <c r="G38" s="34">
        <f t="shared" si="7"/>
        <v>50.226768</v>
      </c>
      <c r="H38" s="34">
        <f t="shared" si="7"/>
        <v>83.173125999999996</v>
      </c>
      <c r="I38" s="34">
        <f t="shared" si="7"/>
        <v>79.258895999999993</v>
      </c>
      <c r="J38" s="34">
        <f t="shared" si="7"/>
        <v>76.181113999999994</v>
      </c>
      <c r="K38" s="34">
        <f t="shared" si="7"/>
        <v>92.333466000000001</v>
      </c>
      <c r="L38" s="34">
        <f t="shared" si="7"/>
        <v>85.794608999999994</v>
      </c>
      <c r="M38" s="34">
        <f t="shared" si="7"/>
        <v>81.283942999999994</v>
      </c>
      <c r="N38" s="34">
        <f t="shared" si="7"/>
        <v>53.859645999999998</v>
      </c>
      <c r="O38" s="34">
        <f t="shared" si="7"/>
        <v>52.199950999999999</v>
      </c>
      <c r="P38" s="34">
        <f t="shared" si="7"/>
        <v>50.548496</v>
      </c>
      <c r="Q38" s="34">
        <f t="shared" si="7"/>
        <v>57.465439000000003</v>
      </c>
      <c r="R38" s="34">
        <f t="shared" ref="R38:AH39" si="9">R$29</f>
        <v>55.71678793369508</v>
      </c>
      <c r="S38" s="34">
        <f t="shared" si="9"/>
        <v>53.664214999999999</v>
      </c>
      <c r="T38" s="34">
        <f t="shared" si="9"/>
        <v>143.681915</v>
      </c>
      <c r="U38" s="34">
        <f t="shared" si="9"/>
        <v>130.38954200000001</v>
      </c>
      <c r="V38" s="34">
        <f t="shared" si="9"/>
        <v>121.77892104625028</v>
      </c>
      <c r="W38" s="34">
        <f t="shared" si="9"/>
        <v>161.71371500000001</v>
      </c>
      <c r="X38" s="34">
        <f t="shared" si="9"/>
        <v>146.75318899999999</v>
      </c>
      <c r="Y38" s="34">
        <f t="shared" si="9"/>
        <v>137.06195099999999</v>
      </c>
      <c r="Z38" s="34">
        <f t="shared" si="9"/>
        <v>69.777161000000007</v>
      </c>
      <c r="AA38" s="34">
        <f t="shared" si="9"/>
        <v>73.227226000000002</v>
      </c>
      <c r="AB38" s="34">
        <f t="shared" si="9"/>
        <v>75.747840999999994</v>
      </c>
      <c r="AC38" s="34">
        <f t="shared" si="9"/>
        <v>71.211128000000002</v>
      </c>
      <c r="AD38" s="34">
        <f t="shared" si="9"/>
        <v>69.193329000000006</v>
      </c>
      <c r="AE38" s="34">
        <f t="shared" si="9"/>
        <v>66.382453999999996</v>
      </c>
      <c r="AF38" s="34">
        <f t="shared" si="9"/>
        <v>60.708103000000001</v>
      </c>
      <c r="AG38" s="34">
        <f t="shared" si="9"/>
        <v>55.091845999999997</v>
      </c>
      <c r="AH38" s="34">
        <f t="shared" si="9"/>
        <v>51.453709000000003</v>
      </c>
    </row>
    <row r="39" spans="1:34" x14ac:dyDescent="0.3">
      <c r="A39" s="36">
        <v>2050</v>
      </c>
      <c r="B39" s="34">
        <f t="shared" si="7"/>
        <v>53.274814999999997</v>
      </c>
      <c r="C39" s="34">
        <f t="shared" si="7"/>
        <v>51.653683000000001</v>
      </c>
      <c r="D39" s="34">
        <f t="shared" si="7"/>
        <v>50.114387999999998</v>
      </c>
      <c r="E39" s="34">
        <f t="shared" si="7"/>
        <v>55.984119</v>
      </c>
      <c r="F39" s="34">
        <f t="shared" si="7"/>
        <v>54.253551000000002</v>
      </c>
      <c r="G39" s="34">
        <f t="shared" si="7"/>
        <v>50.226768</v>
      </c>
      <c r="H39" s="34">
        <f t="shared" si="7"/>
        <v>83.173125999999996</v>
      </c>
      <c r="I39" s="34">
        <f t="shared" si="7"/>
        <v>79.258895999999993</v>
      </c>
      <c r="J39" s="34">
        <f t="shared" si="7"/>
        <v>76.181113999999994</v>
      </c>
      <c r="K39" s="34">
        <f t="shared" si="7"/>
        <v>92.333466000000001</v>
      </c>
      <c r="L39" s="34">
        <f t="shared" si="7"/>
        <v>85.794608999999994</v>
      </c>
      <c r="M39" s="34">
        <f t="shared" si="7"/>
        <v>81.283942999999994</v>
      </c>
      <c r="N39" s="34">
        <f t="shared" si="7"/>
        <v>53.859645999999998</v>
      </c>
      <c r="O39" s="34">
        <f t="shared" si="7"/>
        <v>52.199950999999999</v>
      </c>
      <c r="P39" s="34">
        <f t="shared" si="7"/>
        <v>50.548496</v>
      </c>
      <c r="Q39" s="34">
        <f t="shared" si="7"/>
        <v>57.465439000000003</v>
      </c>
      <c r="R39" s="34">
        <f t="shared" si="9"/>
        <v>55.71678793369508</v>
      </c>
      <c r="S39" s="34">
        <f t="shared" si="9"/>
        <v>53.664214999999999</v>
      </c>
      <c r="T39" s="34">
        <f t="shared" si="9"/>
        <v>143.681915</v>
      </c>
      <c r="U39" s="34">
        <f t="shared" si="9"/>
        <v>130.38954200000001</v>
      </c>
      <c r="V39" s="34">
        <f t="shared" si="9"/>
        <v>121.77892104625028</v>
      </c>
      <c r="W39" s="34">
        <f t="shared" si="9"/>
        <v>161.71371500000001</v>
      </c>
      <c r="X39" s="34">
        <f t="shared" si="9"/>
        <v>146.75318899999999</v>
      </c>
      <c r="Y39" s="34">
        <f t="shared" si="9"/>
        <v>137.06195099999999</v>
      </c>
      <c r="Z39" s="34">
        <f t="shared" si="9"/>
        <v>69.777161000000007</v>
      </c>
      <c r="AA39" s="34">
        <f t="shared" si="9"/>
        <v>73.227226000000002</v>
      </c>
      <c r="AB39" s="34">
        <f t="shared" si="9"/>
        <v>75.747840999999994</v>
      </c>
      <c r="AC39" s="34">
        <f t="shared" si="9"/>
        <v>71.211128000000002</v>
      </c>
      <c r="AD39" s="34">
        <f t="shared" si="9"/>
        <v>69.193329000000006</v>
      </c>
      <c r="AE39" s="34">
        <f t="shared" si="9"/>
        <v>66.382453999999996</v>
      </c>
      <c r="AF39" s="34">
        <f t="shared" si="9"/>
        <v>60.708103000000001</v>
      </c>
      <c r="AG39" s="34">
        <f t="shared" si="9"/>
        <v>55.091845999999997</v>
      </c>
      <c r="AH39" s="34">
        <f t="shared" si="9"/>
        <v>51.453709000000003</v>
      </c>
    </row>
    <row r="41" spans="1:34" x14ac:dyDescent="0.3">
      <c r="A41" s="9"/>
      <c r="B41" s="58" t="s">
        <v>19</v>
      </c>
      <c r="C41" s="58"/>
      <c r="D41" s="58"/>
      <c r="E41" s="58" t="s">
        <v>20</v>
      </c>
      <c r="F41" s="58"/>
      <c r="G41" s="58"/>
      <c r="H41" s="58" t="s">
        <v>21</v>
      </c>
      <c r="I41" s="58"/>
      <c r="J41" s="58"/>
      <c r="K41" s="58" t="s">
        <v>22</v>
      </c>
      <c r="L41" s="58"/>
      <c r="M41" s="58"/>
      <c r="N41" s="58" t="s">
        <v>23</v>
      </c>
      <c r="O41" s="58"/>
      <c r="P41" s="58"/>
      <c r="Q41" s="58" t="s">
        <v>24</v>
      </c>
      <c r="R41" s="58"/>
      <c r="S41" s="58"/>
      <c r="T41" s="58" t="s">
        <v>25</v>
      </c>
      <c r="U41" s="58"/>
      <c r="V41" s="58"/>
      <c r="W41" s="58" t="s">
        <v>26</v>
      </c>
      <c r="X41" s="58"/>
      <c r="Y41" s="58"/>
      <c r="Z41" s="58" t="s">
        <v>27</v>
      </c>
      <c r="AA41" s="58"/>
      <c r="AB41" s="58"/>
      <c r="AC41" s="58" t="s">
        <v>28</v>
      </c>
      <c r="AD41" s="58"/>
      <c r="AE41" s="58"/>
      <c r="AF41" s="58" t="s">
        <v>31</v>
      </c>
      <c r="AG41" s="58"/>
      <c r="AH41" s="58"/>
    </row>
    <row r="42" spans="1:34" x14ac:dyDescent="0.3">
      <c r="A42" s="9"/>
      <c r="B42" s="9" t="s">
        <v>2</v>
      </c>
      <c r="C42" s="9" t="s">
        <v>3</v>
      </c>
      <c r="D42" s="9" t="s">
        <v>4</v>
      </c>
      <c r="E42" s="9" t="s">
        <v>2</v>
      </c>
      <c r="F42" s="9" t="s">
        <v>3</v>
      </c>
      <c r="G42" s="9" t="s">
        <v>4</v>
      </c>
      <c r="H42" s="9" t="s">
        <v>2</v>
      </c>
      <c r="I42" s="9" t="s">
        <v>3</v>
      </c>
      <c r="J42" s="9" t="s">
        <v>4</v>
      </c>
      <c r="K42" s="9" t="s">
        <v>2</v>
      </c>
      <c r="L42" s="9" t="s">
        <v>3</v>
      </c>
      <c r="M42" s="9" t="s">
        <v>4</v>
      </c>
      <c r="N42" s="9" t="s">
        <v>2</v>
      </c>
      <c r="O42" s="9" t="s">
        <v>3</v>
      </c>
      <c r="P42" s="9" t="s">
        <v>4</v>
      </c>
      <c r="Q42" s="9" t="s">
        <v>2</v>
      </c>
      <c r="R42" s="9" t="s">
        <v>3</v>
      </c>
      <c r="S42" s="9" t="s">
        <v>4</v>
      </c>
      <c r="T42" s="9" t="s">
        <v>2</v>
      </c>
      <c r="U42" s="9" t="s">
        <v>3</v>
      </c>
      <c r="V42" s="9" t="s">
        <v>4</v>
      </c>
      <c r="W42" s="9" t="s">
        <v>2</v>
      </c>
      <c r="X42" s="9" t="s">
        <v>3</v>
      </c>
      <c r="Y42" s="9" t="s">
        <v>4</v>
      </c>
      <c r="Z42" s="9" t="s">
        <v>2</v>
      </c>
      <c r="AA42" s="9" t="s">
        <v>3</v>
      </c>
      <c r="AB42" s="9" t="s">
        <v>4</v>
      </c>
      <c r="AC42" s="9" t="s">
        <v>2</v>
      </c>
      <c r="AD42" s="9" t="s">
        <v>3</v>
      </c>
      <c r="AE42" s="9" t="s">
        <v>4</v>
      </c>
      <c r="AF42" s="9" t="s">
        <v>2</v>
      </c>
      <c r="AG42" s="9" t="s">
        <v>3</v>
      </c>
      <c r="AH42" s="9" t="s">
        <v>4</v>
      </c>
    </row>
    <row r="43" spans="1:34" x14ac:dyDescent="0.3">
      <c r="A43" s="9">
        <v>2014</v>
      </c>
      <c r="B43" s="31">
        <f>B3/B3</f>
        <v>1</v>
      </c>
      <c r="C43" s="31">
        <f>C3/B3</f>
        <v>1.0129954395643526</v>
      </c>
      <c r="D43" s="31">
        <f>D3/B3</f>
        <v>0.87497002141389368</v>
      </c>
      <c r="E43" s="31">
        <f>E3/E3</f>
        <v>1</v>
      </c>
      <c r="F43" s="31">
        <f>F3/E3</f>
        <v>1.0114275022267987</v>
      </c>
      <c r="G43" s="31">
        <f>G3/E3</f>
        <v>0.87104018135949746</v>
      </c>
      <c r="H43" s="31">
        <f>H3/H3</f>
        <v>1</v>
      </c>
      <c r="I43" s="31">
        <f>I3/H3</f>
        <v>0.99435486306291443</v>
      </c>
      <c r="J43" s="31">
        <f>J3/H3</f>
        <v>0.92885480003119192</v>
      </c>
      <c r="K43" s="31">
        <f>K3/K3</f>
        <v>1</v>
      </c>
      <c r="L43" s="31">
        <f>L3/K3</f>
        <v>0.93978083525248823</v>
      </c>
      <c r="M43" s="31">
        <f>M3/K3</f>
        <v>0.82815768101148179</v>
      </c>
      <c r="N43" s="31">
        <f>N3/N3</f>
        <v>1</v>
      </c>
      <c r="O43" s="31">
        <f>O3/N3</f>
        <v>1.0130990166293572</v>
      </c>
      <c r="P43" s="31">
        <f>P3/N3</f>
        <v>0.87506572936177995</v>
      </c>
      <c r="Q43" s="31">
        <f>Q3/Q3</f>
        <v>1</v>
      </c>
      <c r="R43" s="31">
        <f>R3/Q3</f>
        <v>1.0129954395643526</v>
      </c>
      <c r="S43" s="31">
        <f>S3/Q3</f>
        <v>0.87495386931654007</v>
      </c>
      <c r="T43" s="31">
        <f>T3/T3</f>
        <v>1</v>
      </c>
      <c r="U43" s="31">
        <f>U3/T3</f>
        <v>0.90947249186516788</v>
      </c>
      <c r="V43" s="31">
        <f>V3/T3</f>
        <v>0.82141503824478768</v>
      </c>
      <c r="W43" s="31">
        <f>W3/W3</f>
        <v>1</v>
      </c>
      <c r="X43" s="31">
        <f>X3/W3</f>
        <v>0.90729260624278985</v>
      </c>
      <c r="Y43" s="31">
        <f>Y3/W3</f>
        <v>0.81944621472577972</v>
      </c>
      <c r="Z43" s="31">
        <f>Z3/Z3</f>
        <v>1</v>
      </c>
      <c r="AA43" s="31">
        <f>AA3/Z3</f>
        <v>1.0585380231561894</v>
      </c>
      <c r="AB43" s="31">
        <f>AB3/Z3</f>
        <v>1.0923275195465214</v>
      </c>
      <c r="AC43" s="31">
        <f>AC3/AC3</f>
        <v>1</v>
      </c>
      <c r="AD43" s="31">
        <f>AD3/AC3</f>
        <v>1.0131486040663689</v>
      </c>
      <c r="AE43" s="31">
        <f>AE3/AC3</f>
        <v>0.87386861422597384</v>
      </c>
      <c r="AF43" s="31">
        <f>AF3/AF3</f>
        <v>1</v>
      </c>
      <c r="AG43" s="31">
        <f>AG3/AF3</f>
        <v>0.90947254543423428</v>
      </c>
      <c r="AH43" s="31">
        <f>AH3/AF3</f>
        <v>0.80645826441622193</v>
      </c>
    </row>
    <row r="44" spans="1:34" x14ac:dyDescent="0.3">
      <c r="A44" s="9">
        <v>2015</v>
      </c>
      <c r="B44" s="31">
        <f t="shared" ref="B44:B79" si="10">B4/B4</f>
        <v>1</v>
      </c>
      <c r="C44" s="31">
        <f t="shared" ref="C44:C79" si="11">C4/B4</f>
        <v>1.0070133013561711</v>
      </c>
      <c r="D44" s="31">
        <f t="shared" ref="D44:D79" si="12">D4/B4</f>
        <v>0.86901078308930602</v>
      </c>
      <c r="E44" s="31">
        <f t="shared" ref="E44:E79" si="13">E4/E4</f>
        <v>1</v>
      </c>
      <c r="F44" s="31">
        <f t="shared" ref="F44:F79" si="14">F4/E4</f>
        <v>1.006575567219798</v>
      </c>
      <c r="G44" s="31">
        <f t="shared" ref="G44:G79" si="15">G4/E4</f>
        <v>0.86667750833987678</v>
      </c>
      <c r="H44" s="31">
        <f t="shared" ref="H44:H79" si="16">H4/H4</f>
        <v>1</v>
      </c>
      <c r="I44" s="31">
        <f t="shared" ref="I44:I79" si="17">I4/H4</f>
        <v>0.99410907287952699</v>
      </c>
      <c r="J44" s="31">
        <f t="shared" ref="J44:J79" si="18">J4/H4</f>
        <v>0.92862520051886421</v>
      </c>
      <c r="K44" s="31">
        <f t="shared" ref="K44:K79" si="19">K4/K4</f>
        <v>1</v>
      </c>
      <c r="L44" s="31">
        <f t="shared" ref="L44:L79" si="20">L4/K4</f>
        <v>0.93769732605617684</v>
      </c>
      <c r="M44" s="31">
        <f t="shared" ref="M44:M79" si="21">M4/K4</f>
        <v>0.82632164213980186</v>
      </c>
      <c r="N44" s="31">
        <f t="shared" ref="N44:N79" si="22">N4/N4</f>
        <v>1</v>
      </c>
      <c r="O44" s="31">
        <f t="shared" ref="O44:O79" si="23">O4/N4</f>
        <v>1.0071324799065591</v>
      </c>
      <c r="P44" s="31">
        <f t="shared" ref="P44:P79" si="24">P4/N4</f>
        <v>0.8690567859512589</v>
      </c>
      <c r="Q44" s="31">
        <f t="shared" ref="Q44:Q79" si="25">Q4/Q4</f>
        <v>1</v>
      </c>
      <c r="R44" s="31">
        <f t="shared" ref="R44:R79" si="26">R4/Q4</f>
        <v>1.0070133013561711</v>
      </c>
      <c r="S44" s="31">
        <f t="shared" ref="S44:S79" si="27">S4/Q4</f>
        <v>0.86818790319360561</v>
      </c>
      <c r="T44" s="31">
        <f t="shared" ref="T44:T79" si="28">T4/T4</f>
        <v>1</v>
      </c>
      <c r="U44" s="31">
        <f t="shared" ref="U44:U79" si="29">U4/T4</f>
        <v>0.90980023689840583</v>
      </c>
      <c r="V44" s="31">
        <f t="shared" ref="V44:V79" si="30">V4/T4</f>
        <v>0.82171105016534574</v>
      </c>
      <c r="W44" s="31">
        <f t="shared" ref="W44:W79" si="31">W4/W4</f>
        <v>1</v>
      </c>
      <c r="X44" s="31">
        <f t="shared" ref="X44:X79" si="32">X4/W4</f>
        <v>0.90729260624278985</v>
      </c>
      <c r="Y44" s="31">
        <f t="shared" ref="Y44:Y79" si="33">Y4/W4</f>
        <v>0.81944621472577972</v>
      </c>
      <c r="Z44" s="31">
        <f t="shared" ref="Z44:Z79" si="34">Z4/Z4</f>
        <v>1</v>
      </c>
      <c r="AA44" s="31">
        <f t="shared" ref="AA44:AA79" si="35">AA4/Z4</f>
        <v>1.0585380231561894</v>
      </c>
      <c r="AB44" s="31">
        <f t="shared" ref="AB44:AB79" si="36">AB4/Z4</f>
        <v>1.0923275195465214</v>
      </c>
      <c r="AC44" s="31">
        <f t="shared" ref="AC44:AC79" si="37">AC4/AC4</f>
        <v>1</v>
      </c>
      <c r="AD44" s="31">
        <f t="shared" ref="AD44:AD79" si="38">AD4/AC4</f>
        <v>1.0075910411591602</v>
      </c>
      <c r="AE44" s="31">
        <f t="shared" ref="AE44:AE79" si="39">AE4/AC4</f>
        <v>0.86535965957150351</v>
      </c>
      <c r="AF44" s="31">
        <f t="shared" ref="AF44:AF79" si="40">AF4/AF4</f>
        <v>1</v>
      </c>
      <c r="AG44" s="31">
        <f t="shared" ref="AG44:AG79" si="41">AG4/AF4</f>
        <v>0.90980016125039165</v>
      </c>
      <c r="AH44" s="31">
        <f t="shared" ref="AH44:AH79" si="42">AH4/AF4</f>
        <v>0.80628163297043054</v>
      </c>
    </row>
    <row r="45" spans="1:34" x14ac:dyDescent="0.3">
      <c r="A45" s="9">
        <v>2016</v>
      </c>
      <c r="B45" s="31">
        <f t="shared" si="10"/>
        <v>1</v>
      </c>
      <c r="C45" s="31">
        <f t="shared" si="11"/>
        <v>1.0093045703821069</v>
      </c>
      <c r="D45" s="31">
        <f t="shared" si="12"/>
        <v>0.90316322920521375</v>
      </c>
      <c r="E45" s="31">
        <f t="shared" si="13"/>
        <v>1</v>
      </c>
      <c r="F45" s="31">
        <f t="shared" si="14"/>
        <v>1.0026347926382368</v>
      </c>
      <c r="G45" s="31">
        <f t="shared" si="15"/>
        <v>0.86634153129108249</v>
      </c>
      <c r="H45" s="31">
        <f t="shared" si="16"/>
        <v>1</v>
      </c>
      <c r="I45" s="31">
        <f t="shared" si="17"/>
        <v>1.0001376173685064</v>
      </c>
      <c r="J45" s="31">
        <f t="shared" si="18"/>
        <v>0.93425663321336661</v>
      </c>
      <c r="K45" s="31">
        <f t="shared" si="19"/>
        <v>1</v>
      </c>
      <c r="L45" s="31">
        <f t="shared" si="20"/>
        <v>0.93979285727773176</v>
      </c>
      <c r="M45" s="31">
        <f t="shared" si="21"/>
        <v>0.84526665620837504</v>
      </c>
      <c r="N45" s="31">
        <f t="shared" si="22"/>
        <v>1</v>
      </c>
      <c r="O45" s="31">
        <f t="shared" si="23"/>
        <v>1.0092038134846637</v>
      </c>
      <c r="P45" s="31">
        <f t="shared" si="24"/>
        <v>0.90255815432259123</v>
      </c>
      <c r="Q45" s="31">
        <f t="shared" si="25"/>
        <v>1</v>
      </c>
      <c r="R45" s="31">
        <f t="shared" si="26"/>
        <v>1.0093045703821069</v>
      </c>
      <c r="S45" s="31">
        <f t="shared" si="27"/>
        <v>0.8992348386112845</v>
      </c>
      <c r="T45" s="31">
        <f t="shared" si="28"/>
        <v>1</v>
      </c>
      <c r="U45" s="31">
        <f t="shared" si="29"/>
        <v>0.91089831345006156</v>
      </c>
      <c r="V45" s="31">
        <f t="shared" si="30"/>
        <v>0.82270280813575358</v>
      </c>
      <c r="W45" s="31">
        <f t="shared" si="31"/>
        <v>1</v>
      </c>
      <c r="X45" s="31">
        <f t="shared" si="32"/>
        <v>0.90729260624278985</v>
      </c>
      <c r="Y45" s="31">
        <f t="shared" si="33"/>
        <v>0.81944621472577972</v>
      </c>
      <c r="Z45" s="31">
        <f t="shared" si="34"/>
        <v>1</v>
      </c>
      <c r="AA45" s="31">
        <f t="shared" si="35"/>
        <v>1.0585380231561894</v>
      </c>
      <c r="AB45" s="31">
        <f t="shared" si="36"/>
        <v>1.0923275195465214</v>
      </c>
      <c r="AC45" s="31">
        <f t="shared" si="37"/>
        <v>1</v>
      </c>
      <c r="AD45" s="31">
        <f t="shared" si="38"/>
        <v>1.0042772979881724</v>
      </c>
      <c r="AE45" s="31">
        <f t="shared" si="39"/>
        <v>0.8829981557242822</v>
      </c>
      <c r="AF45" s="31">
        <f t="shared" si="40"/>
        <v>1</v>
      </c>
      <c r="AG45" s="31">
        <f t="shared" si="41"/>
        <v>0.91089832444250796</v>
      </c>
      <c r="AH45" s="31">
        <f t="shared" si="42"/>
        <v>0.81927051189444955</v>
      </c>
    </row>
    <row r="46" spans="1:34" x14ac:dyDescent="0.3">
      <c r="A46" s="9">
        <v>2017</v>
      </c>
      <c r="B46" s="31">
        <f t="shared" si="10"/>
        <v>1</v>
      </c>
      <c r="C46" s="31">
        <f t="shared" si="11"/>
        <v>1.0001864774980864</v>
      </c>
      <c r="D46" s="31">
        <f t="shared" si="12"/>
        <v>0.90396311283552366</v>
      </c>
      <c r="E46" s="31">
        <f t="shared" si="13"/>
        <v>1</v>
      </c>
      <c r="F46" s="31">
        <f t="shared" si="14"/>
        <v>0.98929186653033463</v>
      </c>
      <c r="G46" s="31">
        <f t="shared" si="15"/>
        <v>0.85999666801833852</v>
      </c>
      <c r="H46" s="31">
        <f t="shared" si="16"/>
        <v>1</v>
      </c>
      <c r="I46" s="31">
        <f t="shared" si="17"/>
        <v>0.99511760613312639</v>
      </c>
      <c r="J46" s="31">
        <f t="shared" si="18"/>
        <v>0.92956729975163843</v>
      </c>
      <c r="K46" s="31">
        <f t="shared" si="19"/>
        <v>1</v>
      </c>
      <c r="L46" s="31">
        <f t="shared" si="20"/>
        <v>0.93841300052936494</v>
      </c>
      <c r="M46" s="31">
        <f t="shared" si="21"/>
        <v>0.84684372899640092</v>
      </c>
      <c r="N46" s="31">
        <f t="shared" si="22"/>
        <v>1</v>
      </c>
      <c r="O46" s="31">
        <f t="shared" si="23"/>
        <v>1.0001900476377941</v>
      </c>
      <c r="P46" s="31">
        <f t="shared" si="24"/>
        <v>0.90344066841430137</v>
      </c>
      <c r="Q46" s="31">
        <f t="shared" si="25"/>
        <v>1</v>
      </c>
      <c r="R46" s="31">
        <f t="shared" si="26"/>
        <v>1.0001864774980864</v>
      </c>
      <c r="S46" s="31">
        <f t="shared" si="27"/>
        <v>0.89973969255922392</v>
      </c>
      <c r="T46" s="31">
        <f t="shared" si="28"/>
        <v>1</v>
      </c>
      <c r="U46" s="31">
        <f t="shared" si="29"/>
        <v>0.91217660614396867</v>
      </c>
      <c r="V46" s="31">
        <f t="shared" si="30"/>
        <v>0.82385733326042265</v>
      </c>
      <c r="W46" s="31">
        <f t="shared" si="31"/>
        <v>1</v>
      </c>
      <c r="X46" s="31">
        <f t="shared" si="32"/>
        <v>0.90729260624278973</v>
      </c>
      <c r="Y46" s="31">
        <f t="shared" si="33"/>
        <v>0.81944621472577961</v>
      </c>
      <c r="Z46" s="31">
        <f t="shared" si="34"/>
        <v>1</v>
      </c>
      <c r="AA46" s="31">
        <f t="shared" si="35"/>
        <v>1.0585380231561894</v>
      </c>
      <c r="AB46" s="31">
        <f t="shared" si="36"/>
        <v>1.0923275195465214</v>
      </c>
      <c r="AC46" s="31">
        <f t="shared" si="37"/>
        <v>1</v>
      </c>
      <c r="AD46" s="31">
        <f t="shared" si="38"/>
        <v>1.0027478315156662</v>
      </c>
      <c r="AE46" s="31">
        <f t="shared" si="39"/>
        <v>0.87902522588034671</v>
      </c>
      <c r="AF46" s="31">
        <f t="shared" si="40"/>
        <v>1</v>
      </c>
      <c r="AG46" s="31">
        <f t="shared" si="41"/>
        <v>0.9121764652237857</v>
      </c>
      <c r="AH46" s="31">
        <f t="shared" si="42"/>
        <v>0.82194225119743913</v>
      </c>
    </row>
    <row r="47" spans="1:34" x14ac:dyDescent="0.3">
      <c r="A47" s="9">
        <v>2018</v>
      </c>
      <c r="B47" s="31">
        <f t="shared" si="10"/>
        <v>1</v>
      </c>
      <c r="C47" s="31">
        <f t="shared" si="11"/>
        <v>0.9917541362720026</v>
      </c>
      <c r="D47" s="31">
        <f t="shared" si="12"/>
        <v>0.9069048255727894</v>
      </c>
      <c r="E47" s="31">
        <f t="shared" si="13"/>
        <v>1</v>
      </c>
      <c r="F47" s="31">
        <f t="shared" si="14"/>
        <v>0.98318705017560615</v>
      </c>
      <c r="G47" s="31">
        <f t="shared" si="15"/>
        <v>0.8601417871444097</v>
      </c>
      <c r="H47" s="31">
        <f t="shared" si="16"/>
        <v>1</v>
      </c>
      <c r="I47" s="31">
        <f t="shared" si="17"/>
        <v>0.98990436869974496</v>
      </c>
      <c r="J47" s="31">
        <f t="shared" si="18"/>
        <v>0.92469746827237875</v>
      </c>
      <c r="K47" s="31">
        <f t="shared" si="19"/>
        <v>1</v>
      </c>
      <c r="L47" s="31">
        <f t="shared" si="20"/>
        <v>0.93577936894529568</v>
      </c>
      <c r="M47" s="31">
        <f t="shared" si="21"/>
        <v>0.84893621589324075</v>
      </c>
      <c r="N47" s="31">
        <f t="shared" si="22"/>
        <v>1</v>
      </c>
      <c r="O47" s="31">
        <f t="shared" si="23"/>
        <v>0.99167581424203088</v>
      </c>
      <c r="P47" s="31">
        <f t="shared" si="24"/>
        <v>0.90619566631356974</v>
      </c>
      <c r="Q47" s="31">
        <f t="shared" si="25"/>
        <v>1</v>
      </c>
      <c r="R47" s="31">
        <f t="shared" si="26"/>
        <v>0.99175413627200248</v>
      </c>
      <c r="S47" s="31">
        <f t="shared" si="27"/>
        <v>0.90236511296626276</v>
      </c>
      <c r="T47" s="31">
        <f t="shared" si="28"/>
        <v>1</v>
      </c>
      <c r="U47" s="31">
        <f t="shared" si="29"/>
        <v>0.91181611022395836</v>
      </c>
      <c r="V47" s="31">
        <f t="shared" si="30"/>
        <v>0.82353174147774544</v>
      </c>
      <c r="W47" s="31">
        <f t="shared" si="31"/>
        <v>1</v>
      </c>
      <c r="X47" s="31">
        <f t="shared" si="32"/>
        <v>0.90729260624278973</v>
      </c>
      <c r="Y47" s="31">
        <f t="shared" si="33"/>
        <v>0.81944621472577961</v>
      </c>
      <c r="Z47" s="31">
        <f t="shared" si="34"/>
        <v>1</v>
      </c>
      <c r="AA47" s="31">
        <f t="shared" si="35"/>
        <v>1.0585380231561894</v>
      </c>
      <c r="AB47" s="31">
        <f t="shared" si="36"/>
        <v>1.0923275195465214</v>
      </c>
      <c r="AC47" s="31">
        <f t="shared" si="37"/>
        <v>1</v>
      </c>
      <c r="AD47" s="31">
        <f t="shared" si="38"/>
        <v>0.99413488075171597</v>
      </c>
      <c r="AE47" s="31">
        <f t="shared" si="39"/>
        <v>0.88032747883644369</v>
      </c>
      <c r="AF47" s="31">
        <f t="shared" si="40"/>
        <v>1</v>
      </c>
      <c r="AG47" s="31">
        <f t="shared" si="41"/>
        <v>0.9118161847488343</v>
      </c>
      <c r="AH47" s="31">
        <f t="shared" si="42"/>
        <v>0.82353185461600953</v>
      </c>
    </row>
    <row r="48" spans="1:34" x14ac:dyDescent="0.3">
      <c r="A48" s="9">
        <v>2019</v>
      </c>
      <c r="B48" s="31">
        <f t="shared" si="10"/>
        <v>1</v>
      </c>
      <c r="C48" s="31">
        <f t="shared" si="11"/>
        <v>0.98244916152762607</v>
      </c>
      <c r="D48" s="31">
        <f t="shared" si="12"/>
        <v>0.9189837711601766</v>
      </c>
      <c r="E48" s="31">
        <f t="shared" si="13"/>
        <v>1</v>
      </c>
      <c r="F48" s="31">
        <f t="shared" si="14"/>
        <v>0.97233983993293049</v>
      </c>
      <c r="G48" s="31">
        <f t="shared" si="15"/>
        <v>0.86065944071429534</v>
      </c>
      <c r="H48" s="31">
        <f t="shared" si="16"/>
        <v>1</v>
      </c>
      <c r="I48" s="31">
        <f t="shared" si="17"/>
        <v>0.98436208471272169</v>
      </c>
      <c r="J48" s="31">
        <f t="shared" si="18"/>
        <v>0.91952026516741758</v>
      </c>
      <c r="K48" s="31">
        <f t="shared" si="19"/>
        <v>1</v>
      </c>
      <c r="L48" s="31">
        <f t="shared" si="20"/>
        <v>0.93346455221721458</v>
      </c>
      <c r="M48" s="31">
        <f t="shared" si="21"/>
        <v>0.85617708482247956</v>
      </c>
      <c r="N48" s="31">
        <f t="shared" si="22"/>
        <v>1</v>
      </c>
      <c r="O48" s="31">
        <f t="shared" si="23"/>
        <v>0.9824184476822474</v>
      </c>
      <c r="P48" s="31">
        <f t="shared" si="24"/>
        <v>0.91847102858134422</v>
      </c>
      <c r="Q48" s="31">
        <f t="shared" si="25"/>
        <v>1</v>
      </c>
      <c r="R48" s="31">
        <f t="shared" si="26"/>
        <v>0.98244916152762607</v>
      </c>
      <c r="S48" s="31">
        <f t="shared" si="27"/>
        <v>0.91575349320395616</v>
      </c>
      <c r="T48" s="31">
        <f t="shared" si="28"/>
        <v>1</v>
      </c>
      <c r="U48" s="31">
        <f t="shared" si="29"/>
        <v>0.91182314164811074</v>
      </c>
      <c r="V48" s="31">
        <f t="shared" si="30"/>
        <v>0.82790556136038052</v>
      </c>
      <c r="W48" s="31">
        <f t="shared" si="31"/>
        <v>1</v>
      </c>
      <c r="X48" s="31">
        <f t="shared" si="32"/>
        <v>0.90729260624278985</v>
      </c>
      <c r="Y48" s="31">
        <f t="shared" si="33"/>
        <v>0.82379198353296812</v>
      </c>
      <c r="Z48" s="31">
        <f t="shared" si="34"/>
        <v>1</v>
      </c>
      <c r="AA48" s="31">
        <f t="shared" si="35"/>
        <v>1.0585380231561894</v>
      </c>
      <c r="AB48" s="31">
        <f t="shared" si="36"/>
        <v>1.0923275195465214</v>
      </c>
      <c r="AC48" s="31">
        <f t="shared" si="37"/>
        <v>1</v>
      </c>
      <c r="AD48" s="31">
        <f t="shared" si="38"/>
        <v>0.98291610743251079</v>
      </c>
      <c r="AE48" s="31">
        <f t="shared" si="39"/>
        <v>0.90500546157075223</v>
      </c>
      <c r="AF48" s="31">
        <f t="shared" si="40"/>
        <v>1</v>
      </c>
      <c r="AG48" s="31">
        <f t="shared" si="41"/>
        <v>0.91182318594541756</v>
      </c>
      <c r="AH48" s="31">
        <f t="shared" si="42"/>
        <v>0.8279055875277358</v>
      </c>
    </row>
    <row r="49" spans="1:34" x14ac:dyDescent="0.3">
      <c r="A49" s="9">
        <v>2020</v>
      </c>
      <c r="B49" s="31">
        <f t="shared" si="10"/>
        <v>1</v>
      </c>
      <c r="C49" s="31">
        <f t="shared" si="11"/>
        <v>0.9751647351837508</v>
      </c>
      <c r="D49" s="31">
        <f t="shared" si="12"/>
        <v>0.9115756827716075</v>
      </c>
      <c r="E49" s="31">
        <f t="shared" si="13"/>
        <v>1</v>
      </c>
      <c r="F49" s="31">
        <f t="shared" si="14"/>
        <v>0.96917821810284388</v>
      </c>
      <c r="G49" s="31">
        <f t="shared" si="15"/>
        <v>0.85977723455840294</v>
      </c>
      <c r="H49" s="31">
        <f t="shared" si="16"/>
        <v>1</v>
      </c>
      <c r="I49" s="31">
        <f t="shared" si="17"/>
        <v>0.98010602705549554</v>
      </c>
      <c r="J49" s="31">
        <f t="shared" si="18"/>
        <v>0.91554456219559655</v>
      </c>
      <c r="K49" s="31">
        <f t="shared" si="19"/>
        <v>1</v>
      </c>
      <c r="L49" s="31">
        <f t="shared" si="20"/>
        <v>0.93061737683765322</v>
      </c>
      <c r="M49" s="31">
        <f t="shared" si="21"/>
        <v>0.85537693093607969</v>
      </c>
      <c r="N49" s="31">
        <f t="shared" si="22"/>
        <v>1</v>
      </c>
      <c r="O49" s="31">
        <f t="shared" si="23"/>
        <v>0.97511443876947201</v>
      </c>
      <c r="P49" s="31">
        <f t="shared" si="24"/>
        <v>0.91093364931739718</v>
      </c>
      <c r="Q49" s="31">
        <f t="shared" si="25"/>
        <v>1</v>
      </c>
      <c r="R49" s="31">
        <f t="shared" si="26"/>
        <v>0.9751647351837508</v>
      </c>
      <c r="S49" s="31">
        <f t="shared" si="27"/>
        <v>0.90762389432075785</v>
      </c>
      <c r="T49" s="31">
        <f t="shared" si="28"/>
        <v>1</v>
      </c>
      <c r="U49" s="31">
        <f t="shared" si="29"/>
        <v>0.91072720046816291</v>
      </c>
      <c r="V49" s="31">
        <f t="shared" si="30"/>
        <v>0.82968408039969088</v>
      </c>
      <c r="W49" s="31">
        <f t="shared" si="31"/>
        <v>1</v>
      </c>
      <c r="X49" s="31">
        <f t="shared" si="32"/>
        <v>0.90729260624278973</v>
      </c>
      <c r="Y49" s="31">
        <f t="shared" si="33"/>
        <v>0.82655512131077824</v>
      </c>
      <c r="Z49" s="31">
        <f t="shared" si="34"/>
        <v>1</v>
      </c>
      <c r="AA49" s="31">
        <f t="shared" si="35"/>
        <v>1.0585380231561894</v>
      </c>
      <c r="AB49" s="31">
        <f t="shared" si="36"/>
        <v>1.0923275195465214</v>
      </c>
      <c r="AC49" s="31">
        <f t="shared" si="37"/>
        <v>1</v>
      </c>
      <c r="AD49" s="31">
        <f t="shared" si="38"/>
        <v>0.97756592574094492</v>
      </c>
      <c r="AE49" s="31">
        <f t="shared" si="39"/>
        <v>0.90312763252438677</v>
      </c>
      <c r="AF49" s="31">
        <f t="shared" si="40"/>
        <v>1</v>
      </c>
      <c r="AG49" s="31">
        <f t="shared" si="41"/>
        <v>0.9107271415625019</v>
      </c>
      <c r="AH49" s="31">
        <f t="shared" si="42"/>
        <v>0.82968405444858584</v>
      </c>
    </row>
    <row r="50" spans="1:34" x14ac:dyDescent="0.3">
      <c r="A50" s="9">
        <v>2021</v>
      </c>
      <c r="B50" s="31">
        <f t="shared" si="10"/>
        <v>1</v>
      </c>
      <c r="C50" s="31">
        <f t="shared" si="11"/>
        <v>0.97700044917210527</v>
      </c>
      <c r="D50" s="31">
        <f t="shared" si="12"/>
        <v>0.91178323749636292</v>
      </c>
      <c r="E50" s="31">
        <f t="shared" si="13"/>
        <v>1</v>
      </c>
      <c r="F50" s="31">
        <f t="shared" si="14"/>
        <v>0.97349675533539826</v>
      </c>
      <c r="G50" s="31">
        <f t="shared" si="15"/>
        <v>0.86728110734920483</v>
      </c>
      <c r="H50" s="31">
        <f t="shared" si="16"/>
        <v>1</v>
      </c>
      <c r="I50" s="31">
        <f t="shared" si="17"/>
        <v>0.98158041900899085</v>
      </c>
      <c r="J50" s="31">
        <f t="shared" si="18"/>
        <v>0.91687752557889024</v>
      </c>
      <c r="K50" s="31">
        <f t="shared" si="19"/>
        <v>1</v>
      </c>
      <c r="L50" s="31">
        <f t="shared" si="20"/>
        <v>0.93062353064323367</v>
      </c>
      <c r="M50" s="31">
        <f t="shared" si="21"/>
        <v>0.8567244668731212</v>
      </c>
      <c r="N50" s="31">
        <f t="shared" si="22"/>
        <v>1</v>
      </c>
      <c r="O50" s="31">
        <f t="shared" si="23"/>
        <v>0.97697992188602789</v>
      </c>
      <c r="P50" s="31">
        <f t="shared" si="24"/>
        <v>0.91110118921735139</v>
      </c>
      <c r="Q50" s="31">
        <f t="shared" si="25"/>
        <v>1</v>
      </c>
      <c r="R50" s="31">
        <f t="shared" si="26"/>
        <v>0.97700044917210527</v>
      </c>
      <c r="S50" s="31">
        <f t="shared" si="27"/>
        <v>0.90757671532834361</v>
      </c>
      <c r="T50" s="31">
        <f t="shared" si="28"/>
        <v>1</v>
      </c>
      <c r="U50" s="31">
        <f t="shared" si="29"/>
        <v>0.90947304491319569</v>
      </c>
      <c r="V50" s="31">
        <f t="shared" si="30"/>
        <v>0.83099869200893073</v>
      </c>
      <c r="W50" s="31">
        <f t="shared" si="31"/>
        <v>1</v>
      </c>
      <c r="X50" s="31">
        <f t="shared" si="32"/>
        <v>0.90729260624278985</v>
      </c>
      <c r="Y50" s="31">
        <f t="shared" si="33"/>
        <v>0.82900639361894835</v>
      </c>
      <c r="Z50" s="31">
        <f t="shared" si="34"/>
        <v>1</v>
      </c>
      <c r="AA50" s="31">
        <f t="shared" si="35"/>
        <v>1.0585380231561894</v>
      </c>
      <c r="AB50" s="31">
        <f t="shared" si="36"/>
        <v>1.0923275195465214</v>
      </c>
      <c r="AC50" s="31">
        <f t="shared" si="37"/>
        <v>1</v>
      </c>
      <c r="AD50" s="31">
        <f t="shared" si="38"/>
        <v>0.98287599906422318</v>
      </c>
      <c r="AE50" s="31">
        <f t="shared" si="39"/>
        <v>0.90819872122206036</v>
      </c>
      <c r="AF50" s="31">
        <f t="shared" si="40"/>
        <v>1</v>
      </c>
      <c r="AG50" s="31">
        <f t="shared" si="41"/>
        <v>0.90947281797733714</v>
      </c>
      <c r="AH50" s="31">
        <f t="shared" si="42"/>
        <v>0.83099837123172937</v>
      </c>
    </row>
    <row r="51" spans="1:34" x14ac:dyDescent="0.3">
      <c r="A51" s="9">
        <v>2022</v>
      </c>
      <c r="B51" s="31">
        <f t="shared" si="10"/>
        <v>1</v>
      </c>
      <c r="C51" s="31">
        <f t="shared" si="11"/>
        <v>0.98013223394778992</v>
      </c>
      <c r="D51" s="31">
        <f t="shared" si="12"/>
        <v>0.90790471679974527</v>
      </c>
      <c r="E51" s="31">
        <f t="shared" si="13"/>
        <v>1</v>
      </c>
      <c r="F51" s="31">
        <f t="shared" si="14"/>
        <v>0.97745754452426736</v>
      </c>
      <c r="G51" s="31">
        <f t="shared" si="15"/>
        <v>0.87506094223305897</v>
      </c>
      <c r="H51" s="31">
        <f t="shared" si="16"/>
        <v>1</v>
      </c>
      <c r="I51" s="31">
        <f t="shared" si="17"/>
        <v>0.98377168504883938</v>
      </c>
      <c r="J51" s="31">
        <f t="shared" si="18"/>
        <v>0.91516518516154977</v>
      </c>
      <c r="K51" s="31">
        <f t="shared" si="19"/>
        <v>1</v>
      </c>
      <c r="L51" s="31">
        <f t="shared" si="20"/>
        <v>0.93082641816647771</v>
      </c>
      <c r="M51" s="31">
        <f t="shared" si="21"/>
        <v>0.85471894061290654</v>
      </c>
      <c r="N51" s="31">
        <f t="shared" si="22"/>
        <v>1</v>
      </c>
      <c r="O51" s="31">
        <f t="shared" si="23"/>
        <v>0.97993099986355192</v>
      </c>
      <c r="P51" s="31">
        <f t="shared" si="24"/>
        <v>0.90723673147321715</v>
      </c>
      <c r="Q51" s="31">
        <f t="shared" si="25"/>
        <v>1</v>
      </c>
      <c r="R51" s="31">
        <f t="shared" si="26"/>
        <v>0.98013223394778992</v>
      </c>
      <c r="S51" s="31">
        <f t="shared" si="27"/>
        <v>0.90523943001190266</v>
      </c>
      <c r="T51" s="31">
        <f t="shared" si="28"/>
        <v>1</v>
      </c>
      <c r="U51" s="31">
        <f t="shared" si="29"/>
        <v>0.90729815876811704</v>
      </c>
      <c r="V51" s="31">
        <f t="shared" si="30"/>
        <v>0.82882377636881199</v>
      </c>
      <c r="W51" s="31">
        <f t="shared" si="31"/>
        <v>1</v>
      </c>
      <c r="X51" s="31">
        <f t="shared" si="32"/>
        <v>0.90729260624278973</v>
      </c>
      <c r="Y51" s="31">
        <f t="shared" si="33"/>
        <v>0.82881870409464753</v>
      </c>
      <c r="Z51" s="31">
        <f t="shared" si="34"/>
        <v>1</v>
      </c>
      <c r="AA51" s="31">
        <f t="shared" si="35"/>
        <v>1.0581695800712276</v>
      </c>
      <c r="AB51" s="31">
        <f t="shared" si="36"/>
        <v>1.0919473154232058</v>
      </c>
      <c r="AC51" s="31">
        <f t="shared" si="37"/>
        <v>1</v>
      </c>
      <c r="AD51" s="31">
        <f t="shared" si="38"/>
        <v>0.98444744710432019</v>
      </c>
      <c r="AE51" s="31">
        <f t="shared" si="39"/>
        <v>0.91185950039940655</v>
      </c>
      <c r="AF51" s="31">
        <f t="shared" si="40"/>
        <v>1</v>
      </c>
      <c r="AG51" s="31">
        <f t="shared" si="41"/>
        <v>0.9072982358269942</v>
      </c>
      <c r="AH51" s="31">
        <f t="shared" si="42"/>
        <v>0.82882379770641745</v>
      </c>
    </row>
    <row r="52" spans="1:34" x14ac:dyDescent="0.3">
      <c r="A52" s="9">
        <v>2023</v>
      </c>
      <c r="B52" s="31">
        <f t="shared" si="10"/>
        <v>1</v>
      </c>
      <c r="C52" s="31">
        <f t="shared" si="11"/>
        <v>0.97588979503069739</v>
      </c>
      <c r="D52" s="31">
        <f t="shared" si="12"/>
        <v>0.91430848034176671</v>
      </c>
      <c r="E52" s="31">
        <f t="shared" si="13"/>
        <v>1</v>
      </c>
      <c r="F52" s="31">
        <f t="shared" si="14"/>
        <v>0.9717647568619181</v>
      </c>
      <c r="G52" s="31">
        <f t="shared" si="15"/>
        <v>0.87560217880948454</v>
      </c>
      <c r="H52" s="31">
        <f t="shared" si="16"/>
        <v>1</v>
      </c>
      <c r="I52" s="31">
        <f t="shared" si="17"/>
        <v>0.98058434690368734</v>
      </c>
      <c r="J52" s="31">
        <f t="shared" si="18"/>
        <v>0.92184715708492759</v>
      </c>
      <c r="K52" s="31">
        <f t="shared" si="19"/>
        <v>1</v>
      </c>
      <c r="L52" s="31">
        <f t="shared" si="20"/>
        <v>0.92980377493063704</v>
      </c>
      <c r="M52" s="31">
        <f t="shared" si="21"/>
        <v>0.86267374801858221</v>
      </c>
      <c r="N52" s="31">
        <f t="shared" si="22"/>
        <v>1</v>
      </c>
      <c r="O52" s="31">
        <f t="shared" si="23"/>
        <v>0.97573699992173768</v>
      </c>
      <c r="P52" s="31">
        <f t="shared" si="24"/>
        <v>0.91362282654899463</v>
      </c>
      <c r="Q52" s="31">
        <f t="shared" si="25"/>
        <v>1</v>
      </c>
      <c r="R52" s="31">
        <f t="shared" si="26"/>
        <v>0.97588979503069739</v>
      </c>
      <c r="S52" s="31">
        <f t="shared" si="27"/>
        <v>0.90980627498528299</v>
      </c>
      <c r="T52" s="31">
        <f t="shared" si="28"/>
        <v>1</v>
      </c>
      <c r="U52" s="31">
        <f t="shared" si="29"/>
        <v>0.90703095506044107</v>
      </c>
      <c r="V52" s="31">
        <f t="shared" si="30"/>
        <v>0.83679816687513398</v>
      </c>
      <c r="W52" s="31">
        <f t="shared" si="31"/>
        <v>1</v>
      </c>
      <c r="X52" s="31">
        <f t="shared" si="32"/>
        <v>0.90729260624278973</v>
      </c>
      <c r="Y52" s="31">
        <f t="shared" si="33"/>
        <v>0.83703955800795971</v>
      </c>
      <c r="Z52" s="31">
        <f t="shared" si="34"/>
        <v>1</v>
      </c>
      <c r="AA52" s="31">
        <f t="shared" si="35"/>
        <v>1.0523503954496531</v>
      </c>
      <c r="AB52" s="31">
        <f t="shared" si="36"/>
        <v>1.0859423771362324</v>
      </c>
      <c r="AC52" s="31">
        <f t="shared" si="37"/>
        <v>1</v>
      </c>
      <c r="AD52" s="31">
        <f t="shared" si="38"/>
        <v>0.97813381305882841</v>
      </c>
      <c r="AE52" s="31">
        <f t="shared" si="39"/>
        <v>0.91699632362073602</v>
      </c>
      <c r="AF52" s="31">
        <f t="shared" si="40"/>
        <v>1</v>
      </c>
      <c r="AG52" s="31">
        <f t="shared" si="41"/>
        <v>0.90703114062434453</v>
      </c>
      <c r="AH52" s="31">
        <f t="shared" si="42"/>
        <v>0.83679839116484833</v>
      </c>
    </row>
    <row r="53" spans="1:34" x14ac:dyDescent="0.3">
      <c r="A53" s="9">
        <v>2024</v>
      </c>
      <c r="B53" s="31">
        <f t="shared" si="10"/>
        <v>1</v>
      </c>
      <c r="C53" s="31">
        <f t="shared" si="11"/>
        <v>0.96924576674078822</v>
      </c>
      <c r="D53" s="31">
        <f t="shared" si="12"/>
        <v>0.90366211930564955</v>
      </c>
      <c r="E53" s="31">
        <f t="shared" si="13"/>
        <v>1</v>
      </c>
      <c r="F53" s="31">
        <f t="shared" si="14"/>
        <v>0.96986328512350828</v>
      </c>
      <c r="G53" s="31">
        <f t="shared" si="15"/>
        <v>0.87365572449858153</v>
      </c>
      <c r="H53" s="31">
        <f t="shared" si="16"/>
        <v>1</v>
      </c>
      <c r="I53" s="31">
        <f t="shared" si="17"/>
        <v>0.97550813755428922</v>
      </c>
      <c r="J53" s="31">
        <f t="shared" si="18"/>
        <v>0.91409294374283778</v>
      </c>
      <c r="K53" s="31">
        <f t="shared" si="19"/>
        <v>1</v>
      </c>
      <c r="L53" s="31">
        <f t="shared" si="20"/>
        <v>0.92830252897377208</v>
      </c>
      <c r="M53" s="31">
        <f t="shared" si="21"/>
        <v>0.86117559339632654</v>
      </c>
      <c r="N53" s="31">
        <f t="shared" si="22"/>
        <v>1</v>
      </c>
      <c r="O53" s="31">
        <f t="shared" si="23"/>
        <v>0.96909849685731031</v>
      </c>
      <c r="P53" s="31">
        <f t="shared" si="24"/>
        <v>0.9028639348727463</v>
      </c>
      <c r="Q53" s="31">
        <f t="shared" si="25"/>
        <v>1</v>
      </c>
      <c r="R53" s="31">
        <f t="shared" si="26"/>
        <v>0.96924576674078822</v>
      </c>
      <c r="S53" s="31">
        <f t="shared" si="27"/>
        <v>0.89968885826271772</v>
      </c>
      <c r="T53" s="31">
        <f t="shared" si="28"/>
        <v>1</v>
      </c>
      <c r="U53" s="31">
        <f t="shared" si="29"/>
        <v>0.90751509326355928</v>
      </c>
      <c r="V53" s="31">
        <f t="shared" si="30"/>
        <v>0.83936275429256635</v>
      </c>
      <c r="W53" s="31">
        <f t="shared" si="31"/>
        <v>1</v>
      </c>
      <c r="X53" s="31">
        <f t="shared" si="32"/>
        <v>0.90729260624278973</v>
      </c>
      <c r="Y53" s="31">
        <f t="shared" si="33"/>
        <v>0.83915697554581747</v>
      </c>
      <c r="Z53" s="31">
        <f t="shared" si="34"/>
        <v>1</v>
      </c>
      <c r="AA53" s="31">
        <f t="shared" si="35"/>
        <v>1.0508617658494499</v>
      </c>
      <c r="AB53" s="31">
        <f t="shared" si="36"/>
        <v>1.0844062291253511</v>
      </c>
      <c r="AC53" s="31">
        <f t="shared" si="37"/>
        <v>1</v>
      </c>
      <c r="AD53" s="31">
        <f t="shared" si="38"/>
        <v>0.9726865071823706</v>
      </c>
      <c r="AE53" s="31">
        <f t="shared" si="39"/>
        <v>0.91248419902824351</v>
      </c>
      <c r="AF53" s="31">
        <f t="shared" si="40"/>
        <v>1</v>
      </c>
      <c r="AG53" s="31">
        <f t="shared" si="41"/>
        <v>0.90751505089062068</v>
      </c>
      <c r="AH53" s="31">
        <f t="shared" si="42"/>
        <v>0.83936265450417635</v>
      </c>
    </row>
    <row r="54" spans="1:34" x14ac:dyDescent="0.3">
      <c r="A54" s="9">
        <v>2025</v>
      </c>
      <c r="B54" s="31">
        <f t="shared" si="10"/>
        <v>1</v>
      </c>
      <c r="C54" s="31">
        <f t="shared" si="11"/>
        <v>0.97184181796544755</v>
      </c>
      <c r="D54" s="31">
        <f t="shared" si="12"/>
        <v>0.92880698369364556</v>
      </c>
      <c r="E54" s="31">
        <f t="shared" si="13"/>
        <v>1</v>
      </c>
      <c r="F54" s="31">
        <f t="shared" si="14"/>
        <v>0.97021874134280039</v>
      </c>
      <c r="G54" s="31">
        <f t="shared" si="15"/>
        <v>0.88771846187133874</v>
      </c>
      <c r="H54" s="31">
        <f t="shared" si="16"/>
        <v>1</v>
      </c>
      <c r="I54" s="31">
        <f t="shared" si="17"/>
        <v>0.95455820878946007</v>
      </c>
      <c r="J54" s="31">
        <f t="shared" si="18"/>
        <v>0.90719824257533976</v>
      </c>
      <c r="K54" s="31">
        <f t="shared" si="19"/>
        <v>1</v>
      </c>
      <c r="L54" s="31">
        <f t="shared" si="20"/>
        <v>0.92977905635718128</v>
      </c>
      <c r="M54" s="31">
        <f t="shared" si="21"/>
        <v>0.87652224653025101</v>
      </c>
      <c r="N54" s="31">
        <f t="shared" si="22"/>
        <v>1</v>
      </c>
      <c r="O54" s="31">
        <f t="shared" si="23"/>
        <v>0.97174692465652235</v>
      </c>
      <c r="P54" s="31">
        <f t="shared" si="24"/>
        <v>0.92777020254901565</v>
      </c>
      <c r="Q54" s="31">
        <f t="shared" si="25"/>
        <v>1</v>
      </c>
      <c r="R54" s="31">
        <f t="shared" si="26"/>
        <v>0.97184181796544755</v>
      </c>
      <c r="S54" s="31">
        <f t="shared" si="27"/>
        <v>0.92305936414128753</v>
      </c>
      <c r="T54" s="31">
        <f t="shared" si="28"/>
        <v>1</v>
      </c>
      <c r="U54" s="31">
        <f t="shared" si="29"/>
        <v>0.90729263650981584</v>
      </c>
      <c r="V54" s="31">
        <f t="shared" si="30"/>
        <v>0.84871280062043142</v>
      </c>
      <c r="W54" s="31">
        <f t="shared" si="31"/>
        <v>1</v>
      </c>
      <c r="X54" s="31">
        <f t="shared" si="32"/>
        <v>0.90729260624278985</v>
      </c>
      <c r="Y54" s="31">
        <f t="shared" si="33"/>
        <v>0.84871277230761222</v>
      </c>
      <c r="Z54" s="31">
        <f t="shared" si="34"/>
        <v>1</v>
      </c>
      <c r="AA54" s="31">
        <f t="shared" si="35"/>
        <v>1.0503274394829842</v>
      </c>
      <c r="AB54" s="31">
        <f t="shared" si="36"/>
        <v>1.0838548465753228</v>
      </c>
      <c r="AC54" s="31">
        <f t="shared" si="37"/>
        <v>1</v>
      </c>
      <c r="AD54" s="31">
        <f t="shared" si="38"/>
        <v>0.97462005160326615</v>
      </c>
      <c r="AE54" s="31">
        <f t="shared" si="39"/>
        <v>0.92999499164709565</v>
      </c>
      <c r="AF54" s="31">
        <f t="shared" si="40"/>
        <v>1</v>
      </c>
      <c r="AG54" s="31">
        <f t="shared" si="41"/>
        <v>0.90729275709498036</v>
      </c>
      <c r="AH54" s="31">
        <f t="shared" si="42"/>
        <v>0.84871279469580518</v>
      </c>
    </row>
    <row r="55" spans="1:34" x14ac:dyDescent="0.3">
      <c r="A55" s="9">
        <v>2026</v>
      </c>
      <c r="B55" s="31">
        <f t="shared" si="10"/>
        <v>1</v>
      </c>
      <c r="C55" s="31">
        <f t="shared" si="11"/>
        <v>0.97113375715673822</v>
      </c>
      <c r="D55" s="31">
        <f t="shared" si="12"/>
        <v>0.93062184134498316</v>
      </c>
      <c r="E55" s="31">
        <f t="shared" si="13"/>
        <v>1</v>
      </c>
      <c r="F55" s="31">
        <f t="shared" si="14"/>
        <v>0.97030895574209752</v>
      </c>
      <c r="G55" s="31">
        <f t="shared" si="15"/>
        <v>0.88622350154354057</v>
      </c>
      <c r="H55" s="31">
        <f t="shared" si="16"/>
        <v>1</v>
      </c>
      <c r="I55" s="31">
        <f t="shared" si="17"/>
        <v>0.95402873763050178</v>
      </c>
      <c r="J55" s="31">
        <f t="shared" si="18"/>
        <v>0.90854556518342189</v>
      </c>
      <c r="K55" s="31">
        <f t="shared" si="19"/>
        <v>1</v>
      </c>
      <c r="L55" s="31">
        <f t="shared" si="20"/>
        <v>0.92953090246073877</v>
      </c>
      <c r="M55" s="31">
        <f t="shared" si="21"/>
        <v>0.87677477318307262</v>
      </c>
      <c r="N55" s="31">
        <f t="shared" si="22"/>
        <v>1</v>
      </c>
      <c r="O55" s="31">
        <f t="shared" si="23"/>
        <v>0.97109665990795913</v>
      </c>
      <c r="P55" s="31">
        <f t="shared" si="24"/>
        <v>0.92948052678329218</v>
      </c>
      <c r="Q55" s="31">
        <f t="shared" si="25"/>
        <v>1</v>
      </c>
      <c r="R55" s="31">
        <f t="shared" si="26"/>
        <v>0.97113375715673822</v>
      </c>
      <c r="S55" s="31">
        <f t="shared" si="27"/>
        <v>0.92420839426588719</v>
      </c>
      <c r="T55" s="31">
        <f t="shared" si="28"/>
        <v>1</v>
      </c>
      <c r="U55" s="31">
        <f t="shared" si="29"/>
        <v>0.90723830210753353</v>
      </c>
      <c r="V55" s="31">
        <f t="shared" si="30"/>
        <v>0.84753922532561299</v>
      </c>
      <c r="W55" s="31">
        <f t="shared" si="31"/>
        <v>1</v>
      </c>
      <c r="X55" s="31">
        <f t="shared" si="32"/>
        <v>0.90723828851264421</v>
      </c>
      <c r="Y55" s="31">
        <f t="shared" si="33"/>
        <v>0.84753921262530929</v>
      </c>
      <c r="Z55" s="31">
        <f t="shared" si="34"/>
        <v>1</v>
      </c>
      <c r="AA55" s="31">
        <f t="shared" si="35"/>
        <v>1.0502438734718491</v>
      </c>
      <c r="AB55" s="31">
        <f t="shared" si="36"/>
        <v>1.0805617615757921</v>
      </c>
      <c r="AC55" s="31">
        <f t="shared" si="37"/>
        <v>1</v>
      </c>
      <c r="AD55" s="31">
        <f t="shared" si="38"/>
        <v>0.97452872162006332</v>
      </c>
      <c r="AE55" s="31">
        <f t="shared" si="39"/>
        <v>0.92905547016661338</v>
      </c>
      <c r="AF55" s="31">
        <f t="shared" si="40"/>
        <v>1</v>
      </c>
      <c r="AG55" s="31">
        <f t="shared" si="41"/>
        <v>0.9072381429618529</v>
      </c>
      <c r="AH55" s="31">
        <f t="shared" si="42"/>
        <v>0.84753916468127433</v>
      </c>
    </row>
    <row r="56" spans="1:34" x14ac:dyDescent="0.3">
      <c r="A56" s="9">
        <v>2027</v>
      </c>
      <c r="B56" s="31">
        <f t="shared" si="10"/>
        <v>1</v>
      </c>
      <c r="C56" s="31">
        <f t="shared" si="11"/>
        <v>0.97007199767286745</v>
      </c>
      <c r="D56" s="31">
        <f t="shared" si="12"/>
        <v>0.93194018721651428</v>
      </c>
      <c r="E56" s="31">
        <f t="shared" si="13"/>
        <v>1</v>
      </c>
      <c r="F56" s="31">
        <f t="shared" si="14"/>
        <v>0.96881337675786028</v>
      </c>
      <c r="G56" s="31">
        <f t="shared" si="15"/>
        <v>0.88763207281215895</v>
      </c>
      <c r="H56" s="31">
        <f t="shared" si="16"/>
        <v>1</v>
      </c>
      <c r="I56" s="31">
        <f t="shared" si="17"/>
        <v>0.95327340879056577</v>
      </c>
      <c r="J56" s="31">
        <f t="shared" si="18"/>
        <v>0.90952251015336316</v>
      </c>
      <c r="K56" s="31">
        <f t="shared" si="19"/>
        <v>1</v>
      </c>
      <c r="L56" s="31">
        <f t="shared" si="20"/>
        <v>0.92919714525686492</v>
      </c>
      <c r="M56" s="31">
        <f t="shared" si="21"/>
        <v>0.87719731161880166</v>
      </c>
      <c r="N56" s="31">
        <f t="shared" si="22"/>
        <v>1</v>
      </c>
      <c r="O56" s="31">
        <f t="shared" si="23"/>
        <v>0.9700108556630932</v>
      </c>
      <c r="P56" s="31">
        <f t="shared" si="24"/>
        <v>0.93072948300233249</v>
      </c>
      <c r="Q56" s="31">
        <f t="shared" si="25"/>
        <v>1</v>
      </c>
      <c r="R56" s="31">
        <f t="shared" si="26"/>
        <v>0.97007199767286745</v>
      </c>
      <c r="S56" s="31">
        <f t="shared" si="27"/>
        <v>0.92557311846291346</v>
      </c>
      <c r="T56" s="31">
        <f t="shared" si="28"/>
        <v>1</v>
      </c>
      <c r="U56" s="31">
        <f t="shared" si="29"/>
        <v>0.90727408317385982</v>
      </c>
      <c r="V56" s="31">
        <f t="shared" si="30"/>
        <v>0.84742045577914793</v>
      </c>
      <c r="W56" s="31">
        <f t="shared" si="31"/>
        <v>1</v>
      </c>
      <c r="X56" s="31">
        <f t="shared" si="32"/>
        <v>0.90727422778156996</v>
      </c>
      <c r="Y56" s="31">
        <f t="shared" si="33"/>
        <v>0.84742059084696686</v>
      </c>
      <c r="Z56" s="31">
        <f t="shared" si="34"/>
        <v>1</v>
      </c>
      <c r="AA56" s="31">
        <f t="shared" si="35"/>
        <v>1.0501740355063507</v>
      </c>
      <c r="AB56" s="31">
        <f t="shared" si="36"/>
        <v>1.0825796878304863</v>
      </c>
      <c r="AC56" s="31">
        <f t="shared" si="37"/>
        <v>1</v>
      </c>
      <c r="AD56" s="31">
        <f t="shared" si="38"/>
        <v>0.97345777022472779</v>
      </c>
      <c r="AE56" s="31">
        <f t="shared" si="39"/>
        <v>0.92981946020508521</v>
      </c>
      <c r="AF56" s="31">
        <f t="shared" si="40"/>
        <v>1</v>
      </c>
      <c r="AG56" s="31">
        <f t="shared" si="41"/>
        <v>0.90727425937756367</v>
      </c>
      <c r="AH56" s="31">
        <f t="shared" si="42"/>
        <v>0.84742063228045472</v>
      </c>
    </row>
    <row r="57" spans="1:34" x14ac:dyDescent="0.3">
      <c r="A57" s="9">
        <v>2028</v>
      </c>
      <c r="B57" s="31">
        <f t="shared" si="10"/>
        <v>1</v>
      </c>
      <c r="C57" s="31">
        <f t="shared" si="11"/>
        <v>0.96894563555577096</v>
      </c>
      <c r="D57" s="31">
        <f t="shared" si="12"/>
        <v>0.93102821310531481</v>
      </c>
      <c r="E57" s="31">
        <f t="shared" si="13"/>
        <v>1</v>
      </c>
      <c r="F57" s="31">
        <f t="shared" si="14"/>
        <v>0.96871322826068607</v>
      </c>
      <c r="G57" s="31">
        <f t="shared" si="15"/>
        <v>0.88763937956422356</v>
      </c>
      <c r="H57" s="31">
        <f t="shared" si="16"/>
        <v>1</v>
      </c>
      <c r="I57" s="31">
        <f t="shared" si="17"/>
        <v>0.95252555169285413</v>
      </c>
      <c r="J57" s="31">
        <f t="shared" si="18"/>
        <v>0.90891131770063649</v>
      </c>
      <c r="K57" s="31">
        <f t="shared" si="19"/>
        <v>1</v>
      </c>
      <c r="L57" s="31">
        <f t="shared" si="20"/>
        <v>0.92898362390087252</v>
      </c>
      <c r="M57" s="31">
        <f t="shared" si="21"/>
        <v>0.87698969036478291</v>
      </c>
      <c r="N57" s="31">
        <f t="shared" si="22"/>
        <v>1</v>
      </c>
      <c r="O57" s="31">
        <f t="shared" si="23"/>
        <v>0.96886650858983503</v>
      </c>
      <c r="P57" s="31">
        <f t="shared" si="24"/>
        <v>0.92975291024336915</v>
      </c>
      <c r="Q57" s="31">
        <f t="shared" si="25"/>
        <v>1</v>
      </c>
      <c r="R57" s="31">
        <f t="shared" si="26"/>
        <v>0.96894563555577096</v>
      </c>
      <c r="S57" s="31">
        <f t="shared" si="27"/>
        <v>0.92491158599957846</v>
      </c>
      <c r="T57" s="31">
        <f t="shared" si="28"/>
        <v>1</v>
      </c>
      <c r="U57" s="31">
        <f t="shared" si="29"/>
        <v>0.90751773879126563</v>
      </c>
      <c r="V57" s="31">
        <f t="shared" si="30"/>
        <v>0.84756559897540584</v>
      </c>
      <c r="W57" s="31">
        <f t="shared" si="31"/>
        <v>1</v>
      </c>
      <c r="X57" s="31">
        <f t="shared" si="32"/>
        <v>0.90751777992269878</v>
      </c>
      <c r="Y57" s="31">
        <f t="shared" si="33"/>
        <v>0.84756563738962765</v>
      </c>
      <c r="Z57" s="31">
        <f t="shared" si="34"/>
        <v>1</v>
      </c>
      <c r="AA57" s="31">
        <f t="shared" si="35"/>
        <v>1.050139258694947</v>
      </c>
      <c r="AB57" s="31">
        <f t="shared" si="36"/>
        <v>1.0827600672770836</v>
      </c>
      <c r="AC57" s="31">
        <f t="shared" si="37"/>
        <v>1</v>
      </c>
      <c r="AD57" s="31">
        <f t="shared" si="38"/>
        <v>0.97250494353342976</v>
      </c>
      <c r="AE57" s="31">
        <f t="shared" si="39"/>
        <v>0.92892340069367441</v>
      </c>
      <c r="AF57" s="31">
        <f t="shared" si="40"/>
        <v>1</v>
      </c>
      <c r="AG57" s="31">
        <f t="shared" si="41"/>
        <v>0.90751779190158999</v>
      </c>
      <c r="AH57" s="31">
        <f t="shared" si="42"/>
        <v>0.84756565208803936</v>
      </c>
    </row>
    <row r="58" spans="1:34" x14ac:dyDescent="0.3">
      <c r="A58" s="9">
        <v>2029</v>
      </c>
      <c r="B58" s="31">
        <f t="shared" si="10"/>
        <v>1</v>
      </c>
      <c r="C58" s="31">
        <f t="shared" si="11"/>
        <v>0.96888599849458412</v>
      </c>
      <c r="D58" s="31">
        <f t="shared" si="12"/>
        <v>0.93102168975544874</v>
      </c>
      <c r="E58" s="31">
        <f t="shared" si="13"/>
        <v>1</v>
      </c>
      <c r="F58" s="31">
        <f t="shared" si="14"/>
        <v>0.96865279303691987</v>
      </c>
      <c r="G58" s="31">
        <f t="shared" si="15"/>
        <v>0.88767997335033111</v>
      </c>
      <c r="H58" s="31">
        <f t="shared" si="16"/>
        <v>1</v>
      </c>
      <c r="I58" s="31">
        <f t="shared" si="17"/>
        <v>0.95248232625660989</v>
      </c>
      <c r="J58" s="31">
        <f t="shared" si="18"/>
        <v>0.90889422266439523</v>
      </c>
      <c r="K58" s="31">
        <f t="shared" si="19"/>
        <v>1</v>
      </c>
      <c r="L58" s="31">
        <f t="shared" si="20"/>
        <v>0.92897469266377797</v>
      </c>
      <c r="M58" s="31">
        <f t="shared" si="21"/>
        <v>0.87697974141212109</v>
      </c>
      <c r="N58" s="31">
        <f t="shared" si="22"/>
        <v>1</v>
      </c>
      <c r="O58" s="31">
        <f t="shared" si="23"/>
        <v>0.96878875035193746</v>
      </c>
      <c r="P58" s="31">
        <f t="shared" si="24"/>
        <v>0.92969214239695219</v>
      </c>
      <c r="Q58" s="31">
        <f t="shared" si="25"/>
        <v>1</v>
      </c>
      <c r="R58" s="31">
        <f t="shared" si="26"/>
        <v>0.96888599849458412</v>
      </c>
      <c r="S58" s="31">
        <f t="shared" si="27"/>
        <v>0.92495866742044508</v>
      </c>
      <c r="T58" s="31">
        <f t="shared" si="28"/>
        <v>1</v>
      </c>
      <c r="U58" s="31">
        <f t="shared" si="29"/>
        <v>0.90751406874964513</v>
      </c>
      <c r="V58" s="31">
        <f t="shared" si="30"/>
        <v>0.84756647607674995</v>
      </c>
      <c r="W58" s="31">
        <f t="shared" si="31"/>
        <v>1</v>
      </c>
      <c r="X58" s="31">
        <f t="shared" si="32"/>
        <v>0.9075140119495807</v>
      </c>
      <c r="Y58" s="31">
        <f t="shared" si="33"/>
        <v>0.84756642302872331</v>
      </c>
      <c r="Z58" s="31">
        <f t="shared" si="34"/>
        <v>1</v>
      </c>
      <c r="AA58" s="31">
        <f t="shared" si="35"/>
        <v>1.0501286919579478</v>
      </c>
      <c r="AB58" s="31">
        <f t="shared" si="36"/>
        <v>1.0829722115259777</v>
      </c>
      <c r="AC58" s="31">
        <f t="shared" si="37"/>
        <v>1</v>
      </c>
      <c r="AD58" s="31">
        <f t="shared" si="38"/>
        <v>0.97241719164405005</v>
      </c>
      <c r="AE58" s="31">
        <f t="shared" si="39"/>
        <v>0.92888944733132106</v>
      </c>
      <c r="AF58" s="31">
        <f t="shared" si="40"/>
        <v>1</v>
      </c>
      <c r="AG58" s="31">
        <f t="shared" si="41"/>
        <v>0.9075140233372132</v>
      </c>
      <c r="AH58" s="31">
        <f t="shared" si="42"/>
        <v>0.8475663961500145</v>
      </c>
    </row>
    <row r="59" spans="1:34" x14ac:dyDescent="0.3">
      <c r="A59" s="9">
        <v>2030</v>
      </c>
      <c r="B59" s="31">
        <f t="shared" si="10"/>
        <v>1</v>
      </c>
      <c r="C59" s="31">
        <f t="shared" si="11"/>
        <v>0.96886311189606666</v>
      </c>
      <c r="D59" s="31">
        <f t="shared" si="12"/>
        <v>0.93106043747622891</v>
      </c>
      <c r="E59" s="31">
        <f t="shared" si="13"/>
        <v>1</v>
      </c>
      <c r="F59" s="31">
        <f t="shared" si="14"/>
        <v>0.96862872890052865</v>
      </c>
      <c r="G59" s="31">
        <f t="shared" si="15"/>
        <v>0.88776181528396225</v>
      </c>
      <c r="H59" s="31">
        <f t="shared" si="16"/>
        <v>1</v>
      </c>
      <c r="I59" s="31">
        <f t="shared" si="17"/>
        <v>0.95245966101823376</v>
      </c>
      <c r="J59" s="31">
        <f t="shared" si="18"/>
        <v>0.90891440595100148</v>
      </c>
      <c r="K59" s="31">
        <f t="shared" si="19"/>
        <v>1</v>
      </c>
      <c r="L59" s="31">
        <f t="shared" si="20"/>
        <v>0.92896498027535801</v>
      </c>
      <c r="M59" s="31">
        <f t="shared" si="21"/>
        <v>0.87698507623336819</v>
      </c>
      <c r="N59" s="31">
        <f t="shared" si="22"/>
        <v>1</v>
      </c>
      <c r="O59" s="31">
        <f t="shared" si="23"/>
        <v>0.96874703853575739</v>
      </c>
      <c r="P59" s="31">
        <f t="shared" si="24"/>
        <v>0.92967477495833217</v>
      </c>
      <c r="Q59" s="31">
        <f t="shared" si="25"/>
        <v>1</v>
      </c>
      <c r="R59" s="31">
        <f t="shared" si="26"/>
        <v>0.96886311189606666</v>
      </c>
      <c r="S59" s="31">
        <f t="shared" si="27"/>
        <v>0.92505634457294261</v>
      </c>
      <c r="T59" s="31">
        <f t="shared" si="28"/>
        <v>1</v>
      </c>
      <c r="U59" s="31">
        <f t="shared" si="29"/>
        <v>0.90751082020272478</v>
      </c>
      <c r="V59" s="31">
        <f t="shared" si="30"/>
        <v>0.8475670537137423</v>
      </c>
      <c r="W59" s="31">
        <f t="shared" si="31"/>
        <v>1</v>
      </c>
      <c r="X59" s="31">
        <f t="shared" si="32"/>
        <v>0.90751079748961561</v>
      </c>
      <c r="Y59" s="31">
        <f t="shared" si="33"/>
        <v>0.84756703250090093</v>
      </c>
      <c r="Z59" s="31">
        <f t="shared" si="34"/>
        <v>1</v>
      </c>
      <c r="AA59" s="31">
        <f t="shared" si="35"/>
        <v>1.0501335965219913</v>
      </c>
      <c r="AB59" s="31">
        <f t="shared" si="36"/>
        <v>1.0832132553666098</v>
      </c>
      <c r="AC59" s="31">
        <f t="shared" si="37"/>
        <v>1</v>
      </c>
      <c r="AD59" s="31">
        <f t="shared" si="38"/>
        <v>0.97236756313048223</v>
      </c>
      <c r="AE59" s="31">
        <f t="shared" si="39"/>
        <v>0.92892691163950758</v>
      </c>
      <c r="AF59" s="31">
        <f t="shared" si="40"/>
        <v>1</v>
      </c>
      <c r="AG59" s="31">
        <f t="shared" si="41"/>
        <v>0.90751078298029364</v>
      </c>
      <c r="AH59" s="31">
        <f t="shared" si="42"/>
        <v>0.84756718249845442</v>
      </c>
    </row>
    <row r="60" spans="1:34" x14ac:dyDescent="0.3">
      <c r="A60" s="9">
        <v>2031</v>
      </c>
      <c r="B60" s="31">
        <f t="shared" si="10"/>
        <v>1</v>
      </c>
      <c r="C60" s="31">
        <f t="shared" si="11"/>
        <v>0.96889833763829381</v>
      </c>
      <c r="D60" s="31">
        <f t="shared" si="12"/>
        <v>0.93187899442148348</v>
      </c>
      <c r="E60" s="31">
        <f t="shared" si="13"/>
        <v>1</v>
      </c>
      <c r="F60" s="31">
        <f t="shared" si="14"/>
        <v>0.96869405492660421</v>
      </c>
      <c r="G60" s="31">
        <f t="shared" si="15"/>
        <v>0.88864151361478805</v>
      </c>
      <c r="H60" s="31">
        <f t="shared" si="16"/>
        <v>1</v>
      </c>
      <c r="I60" s="31">
        <f t="shared" si="17"/>
        <v>0.95252067649796623</v>
      </c>
      <c r="J60" s="31">
        <f t="shared" si="18"/>
        <v>0.90954056950745976</v>
      </c>
      <c r="K60" s="31">
        <f t="shared" si="19"/>
        <v>1</v>
      </c>
      <c r="L60" s="31">
        <f t="shared" si="20"/>
        <v>0.92902664793235223</v>
      </c>
      <c r="M60" s="31">
        <f t="shared" si="21"/>
        <v>0.87731215092229864</v>
      </c>
      <c r="N60" s="31">
        <f t="shared" si="22"/>
        <v>1</v>
      </c>
      <c r="O60" s="31">
        <f t="shared" si="23"/>
        <v>0.96871987318861497</v>
      </c>
      <c r="P60" s="31">
        <f t="shared" si="24"/>
        <v>0.93030425506456227</v>
      </c>
      <c r="Q60" s="31">
        <f t="shared" si="25"/>
        <v>1</v>
      </c>
      <c r="R60" s="31">
        <f t="shared" si="26"/>
        <v>0.96889833763829381</v>
      </c>
      <c r="S60" s="31">
        <f t="shared" si="27"/>
        <v>0.92522068181108885</v>
      </c>
      <c r="T60" s="31">
        <f t="shared" si="28"/>
        <v>1</v>
      </c>
      <c r="U60" s="31">
        <f t="shared" si="29"/>
        <v>0.90750879900000114</v>
      </c>
      <c r="V60" s="31">
        <f t="shared" si="30"/>
        <v>0.84756818376645116</v>
      </c>
      <c r="W60" s="31">
        <f t="shared" si="31"/>
        <v>1</v>
      </c>
      <c r="X60" s="31">
        <f t="shared" si="32"/>
        <v>0.90750873789791497</v>
      </c>
      <c r="Y60" s="31">
        <f t="shared" si="33"/>
        <v>0.84756812670013504</v>
      </c>
      <c r="Z60" s="31">
        <f t="shared" si="34"/>
        <v>1</v>
      </c>
      <c r="AA60" s="31">
        <f t="shared" si="35"/>
        <v>1.0501923568730345</v>
      </c>
      <c r="AB60" s="31">
        <f t="shared" si="36"/>
        <v>1.0834805603301179</v>
      </c>
      <c r="AC60" s="31">
        <f t="shared" si="37"/>
        <v>1</v>
      </c>
      <c r="AD60" s="31">
        <f t="shared" si="38"/>
        <v>0.97238440107874313</v>
      </c>
      <c r="AE60" s="31">
        <f t="shared" si="39"/>
        <v>0.92904440834899471</v>
      </c>
      <c r="AF60" s="31">
        <f t="shared" si="40"/>
        <v>1</v>
      </c>
      <c r="AG60" s="31">
        <f t="shared" si="41"/>
        <v>0.90750873495248063</v>
      </c>
      <c r="AH60" s="31">
        <f t="shared" si="42"/>
        <v>0.84756821835302343</v>
      </c>
    </row>
    <row r="61" spans="1:34" x14ac:dyDescent="0.3">
      <c r="A61" s="9">
        <v>2032</v>
      </c>
      <c r="B61" s="31">
        <f t="shared" si="10"/>
        <v>1</v>
      </c>
      <c r="C61" s="31">
        <f t="shared" si="11"/>
        <v>0.96904216572229562</v>
      </c>
      <c r="D61" s="31">
        <f t="shared" si="12"/>
        <v>0.9333808263241502</v>
      </c>
      <c r="E61" s="31">
        <f t="shared" si="13"/>
        <v>1</v>
      </c>
      <c r="F61" s="31">
        <f t="shared" si="14"/>
        <v>0.96835250885431767</v>
      </c>
      <c r="G61" s="31">
        <f t="shared" si="15"/>
        <v>0.88970247118055557</v>
      </c>
      <c r="H61" s="31">
        <f t="shared" si="16"/>
        <v>1</v>
      </c>
      <c r="I61" s="31">
        <f t="shared" si="17"/>
        <v>0.95261926402997577</v>
      </c>
      <c r="J61" s="31">
        <f t="shared" si="18"/>
        <v>0.91063834131322097</v>
      </c>
      <c r="K61" s="31">
        <f t="shared" si="19"/>
        <v>1</v>
      </c>
      <c r="L61" s="31">
        <f t="shared" si="20"/>
        <v>0.92907200024685088</v>
      </c>
      <c r="M61" s="31">
        <f t="shared" si="21"/>
        <v>0.87783477233309515</v>
      </c>
      <c r="N61" s="31">
        <f t="shared" si="22"/>
        <v>1</v>
      </c>
      <c r="O61" s="31">
        <f t="shared" si="23"/>
        <v>0.96883593711100746</v>
      </c>
      <c r="P61" s="31">
        <f t="shared" si="24"/>
        <v>0.93173987063846719</v>
      </c>
      <c r="Q61" s="31">
        <f t="shared" si="25"/>
        <v>1</v>
      </c>
      <c r="R61" s="31">
        <f t="shared" si="26"/>
        <v>0.96904216572229573</v>
      </c>
      <c r="S61" s="31">
        <f t="shared" si="27"/>
        <v>0.92628895950535395</v>
      </c>
      <c r="T61" s="31">
        <f t="shared" si="28"/>
        <v>1</v>
      </c>
      <c r="U61" s="31">
        <f t="shared" si="29"/>
        <v>0.90750600091233935</v>
      </c>
      <c r="V61" s="31">
        <f t="shared" si="30"/>
        <v>0.84756811825529599</v>
      </c>
      <c r="W61" s="31">
        <f t="shared" si="31"/>
        <v>1</v>
      </c>
      <c r="X61" s="31">
        <f t="shared" si="32"/>
        <v>0.90750625742113733</v>
      </c>
      <c r="Y61" s="31">
        <f t="shared" si="33"/>
        <v>0.84756835782250428</v>
      </c>
      <c r="Z61" s="31">
        <f t="shared" si="34"/>
        <v>1</v>
      </c>
      <c r="AA61" s="31">
        <f t="shared" si="35"/>
        <v>1.0502356586133414</v>
      </c>
      <c r="AB61" s="31">
        <f t="shared" si="36"/>
        <v>1.0837029786151142</v>
      </c>
      <c r="AC61" s="31">
        <f t="shared" si="37"/>
        <v>1</v>
      </c>
      <c r="AD61" s="31">
        <f t="shared" si="38"/>
        <v>0.97239272566932777</v>
      </c>
      <c r="AE61" s="31">
        <f t="shared" si="39"/>
        <v>0.92913269985416469</v>
      </c>
      <c r="AF61" s="31">
        <f t="shared" si="40"/>
        <v>1</v>
      </c>
      <c r="AG61" s="31">
        <f t="shared" si="41"/>
        <v>0.90750616371897097</v>
      </c>
      <c r="AH61" s="31">
        <f t="shared" si="42"/>
        <v>0.84756833725666836</v>
      </c>
    </row>
    <row r="62" spans="1:34" x14ac:dyDescent="0.3">
      <c r="A62" s="9">
        <v>2033</v>
      </c>
      <c r="B62" s="31">
        <f t="shared" si="10"/>
        <v>1</v>
      </c>
      <c r="C62" s="31">
        <f t="shared" si="11"/>
        <v>0.96928082692160267</v>
      </c>
      <c r="D62" s="31">
        <f t="shared" si="12"/>
        <v>0.93472456523145175</v>
      </c>
      <c r="E62" s="31">
        <f t="shared" si="13"/>
        <v>1</v>
      </c>
      <c r="F62" s="31">
        <f t="shared" si="14"/>
        <v>0.96857254593027864</v>
      </c>
      <c r="G62" s="31">
        <f t="shared" si="15"/>
        <v>0.89103298863982294</v>
      </c>
      <c r="H62" s="31">
        <f t="shared" si="16"/>
        <v>1</v>
      </c>
      <c r="I62" s="31">
        <f t="shared" si="17"/>
        <v>0.95278474423727821</v>
      </c>
      <c r="J62" s="31">
        <f t="shared" si="18"/>
        <v>0.91161760649611223</v>
      </c>
      <c r="K62" s="31">
        <f t="shared" si="19"/>
        <v>1</v>
      </c>
      <c r="L62" s="31">
        <f t="shared" si="20"/>
        <v>0.92914664475907494</v>
      </c>
      <c r="M62" s="31">
        <f t="shared" si="21"/>
        <v>0.87829920602220868</v>
      </c>
      <c r="N62" s="31">
        <f t="shared" si="22"/>
        <v>1</v>
      </c>
      <c r="O62" s="31">
        <f t="shared" si="23"/>
        <v>0.96905409504722362</v>
      </c>
      <c r="P62" s="31">
        <f t="shared" si="24"/>
        <v>0.93302466007300233</v>
      </c>
      <c r="Q62" s="31">
        <f t="shared" si="25"/>
        <v>1</v>
      </c>
      <c r="R62" s="31">
        <f t="shared" si="26"/>
        <v>0.96928082692160267</v>
      </c>
      <c r="S62" s="31">
        <f t="shared" si="27"/>
        <v>0.92761176920508748</v>
      </c>
      <c r="T62" s="31">
        <f t="shared" si="28"/>
        <v>1</v>
      </c>
      <c r="U62" s="31">
        <f t="shared" si="29"/>
        <v>0.90750407447375281</v>
      </c>
      <c r="V62" s="31">
        <f t="shared" si="30"/>
        <v>0.84756811237697494</v>
      </c>
      <c r="W62" s="31">
        <f t="shared" si="31"/>
        <v>1</v>
      </c>
      <c r="X62" s="31">
        <f t="shared" si="32"/>
        <v>0.90750420346194161</v>
      </c>
      <c r="Y62" s="31">
        <f t="shared" si="33"/>
        <v>0.84756823284615934</v>
      </c>
      <c r="Z62" s="31">
        <f t="shared" si="34"/>
        <v>1</v>
      </c>
      <c r="AA62" s="31">
        <f t="shared" si="35"/>
        <v>1.0502720429274104</v>
      </c>
      <c r="AB62" s="31">
        <f t="shared" si="36"/>
        <v>1.0839098888678866</v>
      </c>
      <c r="AC62" s="31">
        <f t="shared" si="37"/>
        <v>1</v>
      </c>
      <c r="AD62" s="31">
        <f t="shared" si="38"/>
        <v>0.97239561751467329</v>
      </c>
      <c r="AE62" s="31">
        <f t="shared" si="39"/>
        <v>0.92921088798974993</v>
      </c>
      <c r="AF62" s="31">
        <f t="shared" si="40"/>
        <v>1</v>
      </c>
      <c r="AG62" s="31">
        <f t="shared" si="41"/>
        <v>0.90750411571200695</v>
      </c>
      <c r="AH62" s="31">
        <f t="shared" si="42"/>
        <v>0.84756830238651415</v>
      </c>
    </row>
    <row r="63" spans="1:34" x14ac:dyDescent="0.3">
      <c r="A63" s="9">
        <v>2034</v>
      </c>
      <c r="B63" s="31">
        <f t="shared" si="10"/>
        <v>1</v>
      </c>
      <c r="C63" s="31">
        <f t="shared" si="11"/>
        <v>0.9694790009411397</v>
      </c>
      <c r="D63" s="31">
        <f t="shared" si="12"/>
        <v>0.93585308143455903</v>
      </c>
      <c r="E63" s="31">
        <f t="shared" si="13"/>
        <v>1</v>
      </c>
      <c r="F63" s="31">
        <f t="shared" si="14"/>
        <v>0.96876496200585915</v>
      </c>
      <c r="G63" s="31">
        <f t="shared" si="15"/>
        <v>0.89216670797884801</v>
      </c>
      <c r="H63" s="31">
        <f t="shared" si="16"/>
        <v>1</v>
      </c>
      <c r="I63" s="31">
        <f t="shared" si="17"/>
        <v>0.952920476340822</v>
      </c>
      <c r="J63" s="31">
        <f t="shared" si="18"/>
        <v>0.91243957517502594</v>
      </c>
      <c r="K63" s="31">
        <f t="shared" si="19"/>
        <v>1</v>
      </c>
      <c r="L63" s="31">
        <f t="shared" si="20"/>
        <v>0.92920580059338787</v>
      </c>
      <c r="M63" s="31">
        <f t="shared" si="21"/>
        <v>0.87868780234646371</v>
      </c>
      <c r="N63" s="31">
        <f t="shared" si="22"/>
        <v>1</v>
      </c>
      <c r="O63" s="31">
        <f t="shared" si="23"/>
        <v>0.96923051065293497</v>
      </c>
      <c r="P63" s="31">
        <f t="shared" si="24"/>
        <v>0.93409281634541241</v>
      </c>
      <c r="Q63" s="31">
        <f t="shared" si="25"/>
        <v>1</v>
      </c>
      <c r="R63" s="31">
        <f t="shared" si="26"/>
        <v>0.9694790009411397</v>
      </c>
      <c r="S63" s="31">
        <f t="shared" si="27"/>
        <v>0.92874749688123226</v>
      </c>
      <c r="T63" s="31">
        <f t="shared" si="28"/>
        <v>1</v>
      </c>
      <c r="U63" s="31">
        <f t="shared" si="29"/>
        <v>0.90750205330107703</v>
      </c>
      <c r="V63" s="31">
        <f t="shared" si="30"/>
        <v>0.84756764079763669</v>
      </c>
      <c r="W63" s="31">
        <f t="shared" si="31"/>
        <v>1</v>
      </c>
      <c r="X63" s="31">
        <f t="shared" si="32"/>
        <v>0.90750223369013516</v>
      </c>
      <c r="Y63" s="31">
        <f t="shared" si="33"/>
        <v>0.84756780927320974</v>
      </c>
      <c r="Z63" s="31">
        <f t="shared" si="34"/>
        <v>1</v>
      </c>
      <c r="AA63" s="31">
        <f t="shared" si="35"/>
        <v>1.0503038313903206</v>
      </c>
      <c r="AB63" s="31">
        <f t="shared" si="36"/>
        <v>1.0841302029248452</v>
      </c>
      <c r="AC63" s="31">
        <f t="shared" si="37"/>
        <v>1</v>
      </c>
      <c r="AD63" s="31">
        <f t="shared" si="38"/>
        <v>0.97239495897599915</v>
      </c>
      <c r="AE63" s="31">
        <f t="shared" si="39"/>
        <v>0.92928545157887132</v>
      </c>
      <c r="AF63" s="31">
        <f t="shared" si="40"/>
        <v>1</v>
      </c>
      <c r="AG63" s="31">
        <f t="shared" si="41"/>
        <v>0.90750217235628172</v>
      </c>
      <c r="AH63" s="31">
        <f t="shared" si="42"/>
        <v>0.84756775576401466</v>
      </c>
    </row>
    <row r="64" spans="1:34" x14ac:dyDescent="0.3">
      <c r="A64" s="9">
        <v>2035</v>
      </c>
      <c r="B64" s="31">
        <f t="shared" si="10"/>
        <v>1</v>
      </c>
      <c r="C64" s="31">
        <f t="shared" si="11"/>
        <v>0.96966073006661846</v>
      </c>
      <c r="D64" s="31">
        <f t="shared" si="12"/>
        <v>0.93692857652102068</v>
      </c>
      <c r="E64" s="31">
        <f t="shared" si="13"/>
        <v>1</v>
      </c>
      <c r="F64" s="31">
        <f t="shared" si="14"/>
        <v>0.96895059053436161</v>
      </c>
      <c r="G64" s="31">
        <f t="shared" si="15"/>
        <v>0.89326546230767723</v>
      </c>
      <c r="H64" s="31">
        <f t="shared" si="16"/>
        <v>1</v>
      </c>
      <c r="I64" s="31">
        <f t="shared" si="17"/>
        <v>0.95303816922518159</v>
      </c>
      <c r="J64" s="31">
        <f t="shared" si="18"/>
        <v>0.91322369128429237</v>
      </c>
      <c r="K64" s="31">
        <f t="shared" si="19"/>
        <v>1</v>
      </c>
      <c r="L64" s="31">
        <f t="shared" si="20"/>
        <v>0.92924866520609251</v>
      </c>
      <c r="M64" s="31">
        <f t="shared" si="21"/>
        <v>0.8790551883096972</v>
      </c>
      <c r="N64" s="31">
        <f t="shared" si="22"/>
        <v>1</v>
      </c>
      <c r="O64" s="31">
        <f t="shared" si="23"/>
        <v>0.9693829030925617</v>
      </c>
      <c r="P64" s="31">
        <f t="shared" si="24"/>
        <v>0.9350872074048121</v>
      </c>
      <c r="Q64" s="31">
        <f t="shared" si="25"/>
        <v>1</v>
      </c>
      <c r="R64" s="31">
        <f t="shared" si="26"/>
        <v>0.96966073006661846</v>
      </c>
      <c r="S64" s="31">
        <f t="shared" si="27"/>
        <v>0.92986321425668517</v>
      </c>
      <c r="T64" s="31">
        <f t="shared" si="28"/>
        <v>1</v>
      </c>
      <c r="U64" s="31">
        <f t="shared" si="29"/>
        <v>0.90749974159586622</v>
      </c>
      <c r="V64" s="31">
        <f t="shared" si="30"/>
        <v>0.84756661340961326</v>
      </c>
      <c r="W64" s="31">
        <f t="shared" si="31"/>
        <v>1</v>
      </c>
      <c r="X64" s="31">
        <f t="shared" si="32"/>
        <v>0.90749992160422321</v>
      </c>
      <c r="Y64" s="31">
        <f t="shared" si="33"/>
        <v>0.84756678152985232</v>
      </c>
      <c r="Z64" s="31">
        <f t="shared" si="34"/>
        <v>1</v>
      </c>
      <c r="AA64" s="31">
        <f t="shared" si="35"/>
        <v>1.0503359490808584</v>
      </c>
      <c r="AB64" s="31">
        <f t="shared" si="36"/>
        <v>1.0844147146997825</v>
      </c>
      <c r="AC64" s="31">
        <f t="shared" si="37"/>
        <v>1</v>
      </c>
      <c r="AD64" s="31">
        <f t="shared" si="38"/>
        <v>0.972390754023016</v>
      </c>
      <c r="AE64" s="31">
        <f t="shared" si="39"/>
        <v>0.92974499913729525</v>
      </c>
      <c r="AF64" s="31">
        <f t="shared" si="40"/>
        <v>1</v>
      </c>
      <c r="AG64" s="31">
        <f t="shared" si="41"/>
        <v>0.90749978054527658</v>
      </c>
      <c r="AH64" s="31">
        <f t="shared" si="42"/>
        <v>0.84756670793519129</v>
      </c>
    </row>
    <row r="65" spans="1:34" x14ac:dyDescent="0.3">
      <c r="A65" s="9">
        <v>2036</v>
      </c>
      <c r="B65" s="31">
        <f t="shared" si="10"/>
        <v>1</v>
      </c>
      <c r="C65" s="31">
        <f t="shared" si="11"/>
        <v>0.96973317498976352</v>
      </c>
      <c r="D65" s="31">
        <f t="shared" si="12"/>
        <v>0.93794187824275221</v>
      </c>
      <c r="E65" s="31">
        <f t="shared" si="13"/>
        <v>1</v>
      </c>
      <c r="F65" s="31">
        <f t="shared" si="14"/>
        <v>0.96912363246666167</v>
      </c>
      <c r="G65" s="31">
        <f t="shared" si="15"/>
        <v>0.89428087426756975</v>
      </c>
      <c r="H65" s="31">
        <f t="shared" si="16"/>
        <v>1</v>
      </c>
      <c r="I65" s="31">
        <f t="shared" si="17"/>
        <v>0.95308849504408055</v>
      </c>
      <c r="J65" s="31">
        <f t="shared" si="18"/>
        <v>0.91395620623504037</v>
      </c>
      <c r="K65" s="31">
        <f t="shared" si="19"/>
        <v>1</v>
      </c>
      <c r="L65" s="31">
        <f t="shared" si="20"/>
        <v>0.92927455005142234</v>
      </c>
      <c r="M65" s="31">
        <f t="shared" si="21"/>
        <v>0.87940285316861244</v>
      </c>
      <c r="N65" s="31">
        <f t="shared" si="22"/>
        <v>1</v>
      </c>
      <c r="O65" s="31">
        <f t="shared" si="23"/>
        <v>0.96944774093945629</v>
      </c>
      <c r="P65" s="31">
        <f t="shared" si="24"/>
        <v>0.93603671722605619</v>
      </c>
      <c r="Q65" s="31">
        <f t="shared" si="25"/>
        <v>1</v>
      </c>
      <c r="R65" s="31">
        <f t="shared" si="26"/>
        <v>0.96973317498976352</v>
      </c>
      <c r="S65" s="31">
        <f t="shared" si="27"/>
        <v>0.93089605237387663</v>
      </c>
      <c r="T65" s="31">
        <f t="shared" si="28"/>
        <v>1</v>
      </c>
      <c r="U65" s="31">
        <f t="shared" si="29"/>
        <v>0.90749684882287573</v>
      </c>
      <c r="V65" s="31">
        <f t="shared" si="30"/>
        <v>0.84756495056476011</v>
      </c>
      <c r="W65" s="31">
        <f t="shared" si="31"/>
        <v>1</v>
      </c>
      <c r="X65" s="31">
        <f t="shared" si="32"/>
        <v>0.90749700906616493</v>
      </c>
      <c r="Y65" s="31">
        <f t="shared" si="33"/>
        <v>0.84756510022544018</v>
      </c>
      <c r="Z65" s="31">
        <f t="shared" si="34"/>
        <v>1</v>
      </c>
      <c r="AA65" s="31">
        <f t="shared" si="35"/>
        <v>1.0503531720053185</v>
      </c>
      <c r="AB65" s="31">
        <f t="shared" si="36"/>
        <v>1.0846275184905885</v>
      </c>
      <c r="AC65" s="31">
        <f t="shared" si="37"/>
        <v>1</v>
      </c>
      <c r="AD65" s="31">
        <f t="shared" si="38"/>
        <v>0.9721341265575969</v>
      </c>
      <c r="AE65" s="31">
        <f t="shared" si="39"/>
        <v>0.93047243484115805</v>
      </c>
      <c r="AF65" s="31">
        <f t="shared" si="40"/>
        <v>1</v>
      </c>
      <c r="AG65" s="31">
        <f t="shared" si="41"/>
        <v>0.90749692533739745</v>
      </c>
      <c r="AH65" s="31">
        <f t="shared" si="42"/>
        <v>0.84756498021973381</v>
      </c>
    </row>
    <row r="66" spans="1:34" x14ac:dyDescent="0.3">
      <c r="A66" s="9">
        <v>2037</v>
      </c>
      <c r="B66" s="31">
        <f t="shared" si="10"/>
        <v>1</v>
      </c>
      <c r="C66" s="31">
        <f t="shared" si="11"/>
        <v>0.96968542281082692</v>
      </c>
      <c r="D66" s="31">
        <f t="shared" si="12"/>
        <v>0.93884671813967346</v>
      </c>
      <c r="E66" s="31">
        <f t="shared" si="13"/>
        <v>1</v>
      </c>
      <c r="F66" s="31">
        <f t="shared" si="14"/>
        <v>0.96911717940698527</v>
      </c>
      <c r="G66" s="31">
        <f t="shared" si="15"/>
        <v>0.89521617164374856</v>
      </c>
      <c r="H66" s="31">
        <f t="shared" si="16"/>
        <v>1</v>
      </c>
      <c r="I66" s="31">
        <f t="shared" si="17"/>
        <v>0.95304132810803355</v>
      </c>
      <c r="J66" s="31">
        <f t="shared" si="18"/>
        <v>0.91461351975722593</v>
      </c>
      <c r="K66" s="31">
        <f t="shared" si="19"/>
        <v>1</v>
      </c>
      <c r="L66" s="31">
        <f t="shared" si="20"/>
        <v>0.92924195943980559</v>
      </c>
      <c r="M66" s="31">
        <f t="shared" si="21"/>
        <v>0.87971066302247558</v>
      </c>
      <c r="N66" s="31">
        <f t="shared" si="22"/>
        <v>1</v>
      </c>
      <c r="O66" s="31">
        <f t="shared" si="23"/>
        <v>0.96937314165157817</v>
      </c>
      <c r="P66" s="31">
        <f t="shared" si="24"/>
        <v>0.93687170676922749</v>
      </c>
      <c r="Q66" s="31">
        <f t="shared" si="25"/>
        <v>1</v>
      </c>
      <c r="R66" s="31">
        <f t="shared" si="26"/>
        <v>0.96968542281082692</v>
      </c>
      <c r="S66" s="31">
        <f t="shared" si="27"/>
        <v>0.93184759803571904</v>
      </c>
      <c r="T66" s="31">
        <f t="shared" si="28"/>
        <v>1</v>
      </c>
      <c r="U66" s="31">
        <f t="shared" si="29"/>
        <v>0.90749405080890444</v>
      </c>
      <c r="V66" s="31">
        <f t="shared" si="30"/>
        <v>0.84756309175911504</v>
      </c>
      <c r="W66" s="31">
        <f t="shared" si="31"/>
        <v>1</v>
      </c>
      <c r="X66" s="31">
        <f t="shared" si="32"/>
        <v>0.90749418072339971</v>
      </c>
      <c r="Y66" s="31">
        <f t="shared" si="33"/>
        <v>0.84756321309404947</v>
      </c>
      <c r="Z66" s="31">
        <f t="shared" si="34"/>
        <v>1</v>
      </c>
      <c r="AA66" s="31">
        <f t="shared" si="35"/>
        <v>1.0500742601879902</v>
      </c>
      <c r="AB66" s="31">
        <f t="shared" si="36"/>
        <v>1.0845621692012468</v>
      </c>
      <c r="AC66" s="31">
        <f t="shared" si="37"/>
        <v>1</v>
      </c>
      <c r="AD66" s="31">
        <f t="shared" si="38"/>
        <v>0.97186137959868935</v>
      </c>
      <c r="AE66" s="31">
        <f t="shared" si="39"/>
        <v>0.93110824973670703</v>
      </c>
      <c r="AF66" s="31">
        <f t="shared" si="40"/>
        <v>1</v>
      </c>
      <c r="AG66" s="31">
        <f t="shared" si="41"/>
        <v>0.9074940850960761</v>
      </c>
      <c r="AH66" s="31">
        <f t="shared" si="42"/>
        <v>0.84756321705938154</v>
      </c>
    </row>
    <row r="67" spans="1:34" x14ac:dyDescent="0.3">
      <c r="A67" s="9">
        <v>2038</v>
      </c>
      <c r="B67" s="31">
        <f t="shared" si="10"/>
        <v>1</v>
      </c>
      <c r="C67" s="31">
        <f t="shared" si="11"/>
        <v>0.96964558664445943</v>
      </c>
      <c r="D67" s="31">
        <f t="shared" si="12"/>
        <v>0.9395212655441707</v>
      </c>
      <c r="E67" s="31">
        <f t="shared" si="13"/>
        <v>1</v>
      </c>
      <c r="F67" s="31">
        <f t="shared" si="14"/>
        <v>0.96910478067369155</v>
      </c>
      <c r="G67" s="31">
        <f t="shared" si="15"/>
        <v>0.89592189644745857</v>
      </c>
      <c r="H67" s="31">
        <f t="shared" si="16"/>
        <v>1</v>
      </c>
      <c r="I67" s="31">
        <f t="shared" si="17"/>
        <v>0.95300923853197328</v>
      </c>
      <c r="J67" s="31">
        <f t="shared" si="18"/>
        <v>0.91510013349803132</v>
      </c>
      <c r="K67" s="31">
        <f t="shared" si="19"/>
        <v>1</v>
      </c>
      <c r="L67" s="31">
        <f t="shared" si="20"/>
        <v>0.92922663051540921</v>
      </c>
      <c r="M67" s="31">
        <f t="shared" si="21"/>
        <v>0.87994058136205577</v>
      </c>
      <c r="N67" s="31">
        <f t="shared" si="22"/>
        <v>1</v>
      </c>
      <c r="O67" s="31">
        <f t="shared" si="23"/>
        <v>0.96931036408837623</v>
      </c>
      <c r="P67" s="31">
        <f t="shared" si="24"/>
        <v>0.93748803311442985</v>
      </c>
      <c r="Q67" s="31">
        <f t="shared" si="25"/>
        <v>1</v>
      </c>
      <c r="R67" s="31">
        <f t="shared" si="26"/>
        <v>0.96964558664445943</v>
      </c>
      <c r="S67" s="31">
        <f t="shared" si="27"/>
        <v>0.93256976921945911</v>
      </c>
      <c r="T67" s="31">
        <f t="shared" si="28"/>
        <v>1</v>
      </c>
      <c r="U67" s="31">
        <f t="shared" si="29"/>
        <v>0.90749193494072178</v>
      </c>
      <c r="V67" s="31">
        <f t="shared" si="30"/>
        <v>0.84756187004622641</v>
      </c>
      <c r="W67" s="31">
        <f t="shared" si="31"/>
        <v>1</v>
      </c>
      <c r="X67" s="31">
        <f t="shared" si="32"/>
        <v>0.90749204264265315</v>
      </c>
      <c r="Y67" s="31">
        <f t="shared" si="33"/>
        <v>0.84756197063560557</v>
      </c>
      <c r="Z67" s="31">
        <f t="shared" si="34"/>
        <v>1</v>
      </c>
      <c r="AA67" s="31">
        <f t="shared" si="35"/>
        <v>1.0498604254605532</v>
      </c>
      <c r="AB67" s="31">
        <f t="shared" si="36"/>
        <v>1.0845270695456353</v>
      </c>
      <c r="AC67" s="31">
        <f t="shared" si="37"/>
        <v>1</v>
      </c>
      <c r="AD67" s="31">
        <f t="shared" si="38"/>
        <v>0.9716506726802373</v>
      </c>
      <c r="AE67" s="31">
        <f t="shared" si="39"/>
        <v>0.93136111728249527</v>
      </c>
      <c r="AF67" s="31">
        <f t="shared" si="40"/>
        <v>1</v>
      </c>
      <c r="AG67" s="31">
        <f t="shared" si="41"/>
        <v>0.90749202219510428</v>
      </c>
      <c r="AH67" s="31">
        <f t="shared" si="42"/>
        <v>0.84756204812027292</v>
      </c>
    </row>
    <row r="68" spans="1:34" x14ac:dyDescent="0.3">
      <c r="A68" s="9">
        <v>2039</v>
      </c>
      <c r="B68" s="31">
        <f t="shared" si="10"/>
        <v>1</v>
      </c>
      <c r="C68" s="31">
        <f t="shared" si="11"/>
        <v>0.96960460501794143</v>
      </c>
      <c r="D68" s="31">
        <f t="shared" si="12"/>
        <v>0.94021430028261754</v>
      </c>
      <c r="E68" s="31">
        <f t="shared" si="13"/>
        <v>1</v>
      </c>
      <c r="F68" s="31">
        <f t="shared" si="14"/>
        <v>0.96909167075819469</v>
      </c>
      <c r="G68" s="31">
        <f t="shared" si="15"/>
        <v>0.89665027632969985</v>
      </c>
      <c r="H68" s="31">
        <f t="shared" si="16"/>
        <v>1</v>
      </c>
      <c r="I68" s="31">
        <f t="shared" si="17"/>
        <v>0.95297053958196742</v>
      </c>
      <c r="J68" s="31">
        <f t="shared" si="18"/>
        <v>0.91560126973020806</v>
      </c>
      <c r="K68" s="31">
        <f t="shared" si="19"/>
        <v>1</v>
      </c>
      <c r="L68" s="31">
        <f t="shared" si="20"/>
        <v>0.92920182785152339</v>
      </c>
      <c r="M68" s="31">
        <f t="shared" si="21"/>
        <v>0.8801753992067114</v>
      </c>
      <c r="N68" s="31">
        <f t="shared" si="22"/>
        <v>1</v>
      </c>
      <c r="O68" s="31">
        <f t="shared" si="23"/>
        <v>0.96924449531330603</v>
      </c>
      <c r="P68" s="31">
        <f t="shared" si="24"/>
        <v>0.93812056675056199</v>
      </c>
      <c r="Q68" s="31">
        <f t="shared" si="25"/>
        <v>1</v>
      </c>
      <c r="R68" s="31">
        <f t="shared" si="26"/>
        <v>0.96960460501794143</v>
      </c>
      <c r="S68" s="31">
        <f t="shared" si="27"/>
        <v>0.93331803953710735</v>
      </c>
      <c r="T68" s="31">
        <f t="shared" si="28"/>
        <v>1</v>
      </c>
      <c r="U68" s="31">
        <f t="shared" si="29"/>
        <v>0.90748933275218746</v>
      </c>
      <c r="V68" s="31">
        <f t="shared" si="30"/>
        <v>0.84756028688197294</v>
      </c>
      <c r="W68" s="31">
        <f t="shared" si="31"/>
        <v>1</v>
      </c>
      <c r="X68" s="31">
        <f t="shared" si="32"/>
        <v>0.90748938829395909</v>
      </c>
      <c r="Y68" s="31">
        <f t="shared" si="33"/>
        <v>0.8475603387558609</v>
      </c>
      <c r="Z68" s="31">
        <f t="shared" si="34"/>
        <v>1</v>
      </c>
      <c r="AA68" s="31">
        <f t="shared" si="35"/>
        <v>1.049611442814764</v>
      </c>
      <c r="AB68" s="31">
        <f t="shared" si="36"/>
        <v>1.0850717593994013</v>
      </c>
      <c r="AC68" s="31">
        <f t="shared" si="37"/>
        <v>1</v>
      </c>
      <c r="AD68" s="31">
        <f t="shared" si="38"/>
        <v>0.97162327342361143</v>
      </c>
      <c r="AE68" s="31">
        <f t="shared" si="39"/>
        <v>0.93181700097410158</v>
      </c>
      <c r="AF68" s="31">
        <f t="shared" si="40"/>
        <v>1</v>
      </c>
      <c r="AG68" s="31">
        <f t="shared" si="41"/>
        <v>0.90748934641723633</v>
      </c>
      <c r="AH68" s="31">
        <f t="shared" si="42"/>
        <v>0.8475603561910583</v>
      </c>
    </row>
    <row r="69" spans="1:34" x14ac:dyDescent="0.3">
      <c r="A69" s="9">
        <v>2040</v>
      </c>
      <c r="B69" s="31">
        <f t="shared" si="10"/>
        <v>1</v>
      </c>
      <c r="C69" s="31">
        <f t="shared" si="11"/>
        <v>0.96957038705812504</v>
      </c>
      <c r="D69" s="31">
        <f t="shared" si="12"/>
        <v>0.94067690333603227</v>
      </c>
      <c r="E69" s="31">
        <f t="shared" si="13"/>
        <v>1</v>
      </c>
      <c r="F69" s="31">
        <f t="shared" si="14"/>
        <v>0.96908823375429021</v>
      </c>
      <c r="G69" s="31">
        <f t="shared" si="15"/>
        <v>0.8971609966747891</v>
      </c>
      <c r="H69" s="31">
        <f t="shared" si="16"/>
        <v>1</v>
      </c>
      <c r="I69" s="31">
        <f t="shared" si="17"/>
        <v>0.952938765341103</v>
      </c>
      <c r="J69" s="31">
        <f t="shared" si="18"/>
        <v>0.91593424058631623</v>
      </c>
      <c r="K69" s="31">
        <f t="shared" si="19"/>
        <v>1</v>
      </c>
      <c r="L69" s="31">
        <f t="shared" si="20"/>
        <v>0.92918215590433906</v>
      </c>
      <c r="M69" s="31">
        <f t="shared" si="21"/>
        <v>0.88033024775653923</v>
      </c>
      <c r="N69" s="31">
        <f t="shared" si="22"/>
        <v>1</v>
      </c>
      <c r="O69" s="31">
        <f t="shared" si="23"/>
        <v>0.96918481417423352</v>
      </c>
      <c r="P69" s="31">
        <f t="shared" si="24"/>
        <v>0.93852261858535058</v>
      </c>
      <c r="Q69" s="31">
        <f t="shared" si="25"/>
        <v>1</v>
      </c>
      <c r="R69" s="31">
        <f t="shared" si="26"/>
        <v>0.96957038705812515</v>
      </c>
      <c r="S69" s="31">
        <f t="shared" si="27"/>
        <v>0.93385199754586401</v>
      </c>
      <c r="T69" s="31">
        <f t="shared" si="28"/>
        <v>1</v>
      </c>
      <c r="U69" s="31">
        <f t="shared" si="29"/>
        <v>0.90748750112357568</v>
      </c>
      <c r="V69" s="31">
        <f t="shared" si="30"/>
        <v>0.84755914511753461</v>
      </c>
      <c r="W69" s="31">
        <f t="shared" si="31"/>
        <v>1</v>
      </c>
      <c r="X69" s="31">
        <f t="shared" si="32"/>
        <v>0.90748758693719944</v>
      </c>
      <c r="Y69" s="31">
        <f t="shared" si="33"/>
        <v>0.84755922526422689</v>
      </c>
      <c r="Z69" s="31">
        <f t="shared" si="34"/>
        <v>1</v>
      </c>
      <c r="AA69" s="31">
        <f t="shared" si="35"/>
        <v>1.0494440437323036</v>
      </c>
      <c r="AB69" s="31">
        <f t="shared" si="36"/>
        <v>1.0855678264124273</v>
      </c>
      <c r="AC69" s="31">
        <f t="shared" si="37"/>
        <v>1</v>
      </c>
      <c r="AD69" s="31">
        <f t="shared" si="38"/>
        <v>0.97166455501168303</v>
      </c>
      <c r="AE69" s="31">
        <f t="shared" si="39"/>
        <v>0.93219214277858364</v>
      </c>
      <c r="AF69" s="31">
        <f t="shared" si="40"/>
        <v>1</v>
      </c>
      <c r="AG69" s="31">
        <f t="shared" si="41"/>
        <v>0.90748752271175392</v>
      </c>
      <c r="AH69" s="31">
        <f t="shared" si="42"/>
        <v>0.84755916356009353</v>
      </c>
    </row>
    <row r="70" spans="1:34" x14ac:dyDescent="0.3">
      <c r="A70" s="9">
        <v>2041</v>
      </c>
      <c r="B70" s="31">
        <f t="shared" si="10"/>
        <v>1</v>
      </c>
      <c r="C70" s="31">
        <f t="shared" si="11"/>
        <v>0.96957038705812504</v>
      </c>
      <c r="D70" s="31">
        <f t="shared" si="12"/>
        <v>0.94067690333603227</v>
      </c>
      <c r="E70" s="31">
        <f t="shared" si="13"/>
        <v>1</v>
      </c>
      <c r="F70" s="31">
        <f t="shared" si="14"/>
        <v>0.96908823375429021</v>
      </c>
      <c r="G70" s="31">
        <f t="shared" si="15"/>
        <v>0.8971609966747891</v>
      </c>
      <c r="H70" s="31">
        <f t="shared" si="16"/>
        <v>1</v>
      </c>
      <c r="I70" s="31">
        <f t="shared" si="17"/>
        <v>0.952938765341103</v>
      </c>
      <c r="J70" s="31">
        <f t="shared" si="18"/>
        <v>0.91593424058631623</v>
      </c>
      <c r="K70" s="31">
        <f t="shared" si="19"/>
        <v>1</v>
      </c>
      <c r="L70" s="31">
        <f t="shared" si="20"/>
        <v>0.92918215590433906</v>
      </c>
      <c r="M70" s="31">
        <f t="shared" si="21"/>
        <v>0.88033024775653923</v>
      </c>
      <c r="N70" s="31">
        <f t="shared" si="22"/>
        <v>1</v>
      </c>
      <c r="O70" s="31">
        <f t="shared" si="23"/>
        <v>0.96918481417423352</v>
      </c>
      <c r="P70" s="31">
        <f t="shared" si="24"/>
        <v>0.93852261858535058</v>
      </c>
      <c r="Q70" s="31">
        <f t="shared" si="25"/>
        <v>1</v>
      </c>
      <c r="R70" s="31">
        <f t="shared" si="26"/>
        <v>0.96957038705812515</v>
      </c>
      <c r="S70" s="31">
        <f t="shared" si="27"/>
        <v>0.93385199754586401</v>
      </c>
      <c r="T70" s="31">
        <f t="shared" si="28"/>
        <v>1</v>
      </c>
      <c r="U70" s="31">
        <f t="shared" si="29"/>
        <v>0.90748750112357568</v>
      </c>
      <c r="V70" s="31">
        <f t="shared" si="30"/>
        <v>0.84755914511753461</v>
      </c>
      <c r="W70" s="31">
        <f t="shared" si="31"/>
        <v>1</v>
      </c>
      <c r="X70" s="31">
        <f t="shared" si="32"/>
        <v>0.90748758693719944</v>
      </c>
      <c r="Y70" s="31">
        <f t="shared" si="33"/>
        <v>0.84755922526422689</v>
      </c>
      <c r="Z70" s="31">
        <f t="shared" si="34"/>
        <v>1</v>
      </c>
      <c r="AA70" s="31">
        <f t="shared" si="35"/>
        <v>1.0494440437323036</v>
      </c>
      <c r="AB70" s="31">
        <f t="shared" si="36"/>
        <v>1.0855678264124273</v>
      </c>
      <c r="AC70" s="31">
        <f t="shared" si="37"/>
        <v>1</v>
      </c>
      <c r="AD70" s="31">
        <f t="shared" si="38"/>
        <v>0.97166455501168303</v>
      </c>
      <c r="AE70" s="31">
        <f t="shared" si="39"/>
        <v>0.93219214277858364</v>
      </c>
      <c r="AF70" s="31">
        <f t="shared" si="40"/>
        <v>1</v>
      </c>
      <c r="AG70" s="31">
        <f t="shared" si="41"/>
        <v>0.90748752271175392</v>
      </c>
      <c r="AH70" s="31">
        <f t="shared" si="42"/>
        <v>0.84755916356009353</v>
      </c>
    </row>
    <row r="71" spans="1:34" x14ac:dyDescent="0.3">
      <c r="A71" s="9">
        <v>2042</v>
      </c>
      <c r="B71" s="31">
        <f t="shared" si="10"/>
        <v>1</v>
      </c>
      <c r="C71" s="31">
        <f t="shared" si="11"/>
        <v>0.96957038705812504</v>
      </c>
      <c r="D71" s="31">
        <f t="shared" si="12"/>
        <v>0.94067690333603227</v>
      </c>
      <c r="E71" s="31">
        <f t="shared" si="13"/>
        <v>1</v>
      </c>
      <c r="F71" s="31">
        <f t="shared" si="14"/>
        <v>0.96908823375429021</v>
      </c>
      <c r="G71" s="31">
        <f t="shared" si="15"/>
        <v>0.8971609966747891</v>
      </c>
      <c r="H71" s="31">
        <f t="shared" si="16"/>
        <v>1</v>
      </c>
      <c r="I71" s="31">
        <f t="shared" si="17"/>
        <v>0.952938765341103</v>
      </c>
      <c r="J71" s="31">
        <f t="shared" si="18"/>
        <v>0.91593424058631623</v>
      </c>
      <c r="K71" s="31">
        <f t="shared" si="19"/>
        <v>1</v>
      </c>
      <c r="L71" s="31">
        <f t="shared" si="20"/>
        <v>0.92918215590433906</v>
      </c>
      <c r="M71" s="31">
        <f t="shared" si="21"/>
        <v>0.88033024775653923</v>
      </c>
      <c r="N71" s="31">
        <f t="shared" si="22"/>
        <v>1</v>
      </c>
      <c r="O71" s="31">
        <f t="shared" si="23"/>
        <v>0.96918481417423352</v>
      </c>
      <c r="P71" s="31">
        <f t="shared" si="24"/>
        <v>0.93852261858535058</v>
      </c>
      <c r="Q71" s="31">
        <f t="shared" si="25"/>
        <v>1</v>
      </c>
      <c r="R71" s="31">
        <f t="shared" si="26"/>
        <v>0.96957038705812515</v>
      </c>
      <c r="S71" s="31">
        <f t="shared" si="27"/>
        <v>0.93385199754586401</v>
      </c>
      <c r="T71" s="31">
        <f t="shared" si="28"/>
        <v>1</v>
      </c>
      <c r="U71" s="31">
        <f t="shared" si="29"/>
        <v>0.90748750112357568</v>
      </c>
      <c r="V71" s="31">
        <f t="shared" si="30"/>
        <v>0.84755914511753461</v>
      </c>
      <c r="W71" s="31">
        <f t="shared" si="31"/>
        <v>1</v>
      </c>
      <c r="X71" s="31">
        <f t="shared" si="32"/>
        <v>0.90748758693719944</v>
      </c>
      <c r="Y71" s="31">
        <f t="shared" si="33"/>
        <v>0.84755922526422689</v>
      </c>
      <c r="Z71" s="31">
        <f t="shared" si="34"/>
        <v>1</v>
      </c>
      <c r="AA71" s="31">
        <f t="shared" si="35"/>
        <v>1.0494440437323036</v>
      </c>
      <c r="AB71" s="31">
        <f t="shared" si="36"/>
        <v>1.0855678264124273</v>
      </c>
      <c r="AC71" s="31">
        <f t="shared" si="37"/>
        <v>1</v>
      </c>
      <c r="AD71" s="31">
        <f t="shared" si="38"/>
        <v>0.97166455501168303</v>
      </c>
      <c r="AE71" s="31">
        <f t="shared" si="39"/>
        <v>0.93219214277858364</v>
      </c>
      <c r="AF71" s="31">
        <f t="shared" si="40"/>
        <v>1</v>
      </c>
      <c r="AG71" s="31">
        <f t="shared" si="41"/>
        <v>0.90748752271175392</v>
      </c>
      <c r="AH71" s="31">
        <f t="shared" si="42"/>
        <v>0.84755916356009353</v>
      </c>
    </row>
    <row r="72" spans="1:34" x14ac:dyDescent="0.3">
      <c r="A72" s="9">
        <v>2043</v>
      </c>
      <c r="B72" s="31">
        <f t="shared" si="10"/>
        <v>1</v>
      </c>
      <c r="C72" s="31">
        <f t="shared" si="11"/>
        <v>0.96957038705812504</v>
      </c>
      <c r="D72" s="31">
        <f t="shared" si="12"/>
        <v>0.94067690333603227</v>
      </c>
      <c r="E72" s="31">
        <f t="shared" si="13"/>
        <v>1</v>
      </c>
      <c r="F72" s="31">
        <f t="shared" si="14"/>
        <v>0.96908823375429021</v>
      </c>
      <c r="G72" s="31">
        <f t="shared" si="15"/>
        <v>0.8971609966747891</v>
      </c>
      <c r="H72" s="31">
        <f t="shared" si="16"/>
        <v>1</v>
      </c>
      <c r="I72" s="31">
        <f t="shared" si="17"/>
        <v>0.952938765341103</v>
      </c>
      <c r="J72" s="31">
        <f t="shared" si="18"/>
        <v>0.91593424058631623</v>
      </c>
      <c r="K72" s="31">
        <f t="shared" si="19"/>
        <v>1</v>
      </c>
      <c r="L72" s="31">
        <f t="shared" si="20"/>
        <v>0.92918215590433906</v>
      </c>
      <c r="M72" s="31">
        <f t="shared" si="21"/>
        <v>0.88033024775653923</v>
      </c>
      <c r="N72" s="31">
        <f t="shared" si="22"/>
        <v>1</v>
      </c>
      <c r="O72" s="31">
        <f t="shared" si="23"/>
        <v>0.96918481417423352</v>
      </c>
      <c r="P72" s="31">
        <f t="shared" si="24"/>
        <v>0.93852261858535058</v>
      </c>
      <c r="Q72" s="31">
        <f t="shared" si="25"/>
        <v>1</v>
      </c>
      <c r="R72" s="31">
        <f t="shared" si="26"/>
        <v>0.96957038705812515</v>
      </c>
      <c r="S72" s="31">
        <f t="shared" si="27"/>
        <v>0.93385199754586401</v>
      </c>
      <c r="T72" s="31">
        <f t="shared" si="28"/>
        <v>1</v>
      </c>
      <c r="U72" s="31">
        <f t="shared" si="29"/>
        <v>0.90748750112357568</v>
      </c>
      <c r="V72" s="31">
        <f t="shared" si="30"/>
        <v>0.84755914511753461</v>
      </c>
      <c r="W72" s="31">
        <f t="shared" si="31"/>
        <v>1</v>
      </c>
      <c r="X72" s="31">
        <f t="shared" si="32"/>
        <v>0.90748758693719944</v>
      </c>
      <c r="Y72" s="31">
        <f t="shared" si="33"/>
        <v>0.84755922526422689</v>
      </c>
      <c r="Z72" s="31">
        <f t="shared" si="34"/>
        <v>1</v>
      </c>
      <c r="AA72" s="31">
        <f t="shared" si="35"/>
        <v>1.0494440437323036</v>
      </c>
      <c r="AB72" s="31">
        <f t="shared" si="36"/>
        <v>1.0855678264124273</v>
      </c>
      <c r="AC72" s="31">
        <f t="shared" si="37"/>
        <v>1</v>
      </c>
      <c r="AD72" s="31">
        <f t="shared" si="38"/>
        <v>0.97166455501168303</v>
      </c>
      <c r="AE72" s="31">
        <f t="shared" si="39"/>
        <v>0.93219214277858364</v>
      </c>
      <c r="AF72" s="31">
        <f t="shared" si="40"/>
        <v>1</v>
      </c>
      <c r="AG72" s="31">
        <f t="shared" si="41"/>
        <v>0.90748752271175392</v>
      </c>
      <c r="AH72" s="31">
        <f t="shared" si="42"/>
        <v>0.84755916356009353</v>
      </c>
    </row>
    <row r="73" spans="1:34" x14ac:dyDescent="0.3">
      <c r="A73" s="9">
        <v>2044</v>
      </c>
      <c r="B73" s="31">
        <f t="shared" si="10"/>
        <v>1</v>
      </c>
      <c r="C73" s="31">
        <f t="shared" si="11"/>
        <v>0.96957038705812504</v>
      </c>
      <c r="D73" s="31">
        <f t="shared" si="12"/>
        <v>0.94067690333603227</v>
      </c>
      <c r="E73" s="31">
        <f t="shared" si="13"/>
        <v>1</v>
      </c>
      <c r="F73" s="31">
        <f t="shared" si="14"/>
        <v>0.96908823375429021</v>
      </c>
      <c r="G73" s="31">
        <f t="shared" si="15"/>
        <v>0.8971609966747891</v>
      </c>
      <c r="H73" s="31">
        <f t="shared" si="16"/>
        <v>1</v>
      </c>
      <c r="I73" s="31">
        <f t="shared" si="17"/>
        <v>0.952938765341103</v>
      </c>
      <c r="J73" s="31">
        <f t="shared" si="18"/>
        <v>0.91593424058631623</v>
      </c>
      <c r="K73" s="31">
        <f t="shared" si="19"/>
        <v>1</v>
      </c>
      <c r="L73" s="31">
        <f t="shared" si="20"/>
        <v>0.92918215590433906</v>
      </c>
      <c r="M73" s="31">
        <f t="shared" si="21"/>
        <v>0.88033024775653923</v>
      </c>
      <c r="N73" s="31">
        <f t="shared" si="22"/>
        <v>1</v>
      </c>
      <c r="O73" s="31">
        <f t="shared" si="23"/>
        <v>0.96918481417423352</v>
      </c>
      <c r="P73" s="31">
        <f t="shared" si="24"/>
        <v>0.93852261858535058</v>
      </c>
      <c r="Q73" s="31">
        <f t="shared" si="25"/>
        <v>1</v>
      </c>
      <c r="R73" s="31">
        <f t="shared" si="26"/>
        <v>0.96957038705812515</v>
      </c>
      <c r="S73" s="31">
        <f t="shared" si="27"/>
        <v>0.93385199754586401</v>
      </c>
      <c r="T73" s="31">
        <f t="shared" si="28"/>
        <v>1</v>
      </c>
      <c r="U73" s="31">
        <f t="shared" si="29"/>
        <v>0.90748750112357568</v>
      </c>
      <c r="V73" s="31">
        <f t="shared" si="30"/>
        <v>0.84755914511753461</v>
      </c>
      <c r="W73" s="31">
        <f t="shared" si="31"/>
        <v>1</v>
      </c>
      <c r="X73" s="31">
        <f t="shared" si="32"/>
        <v>0.90748758693719944</v>
      </c>
      <c r="Y73" s="31">
        <f t="shared" si="33"/>
        <v>0.84755922526422689</v>
      </c>
      <c r="Z73" s="31">
        <f t="shared" si="34"/>
        <v>1</v>
      </c>
      <c r="AA73" s="31">
        <f t="shared" si="35"/>
        <v>1.0494440437323036</v>
      </c>
      <c r="AB73" s="31">
        <f t="shared" si="36"/>
        <v>1.0855678264124273</v>
      </c>
      <c r="AC73" s="31">
        <f t="shared" si="37"/>
        <v>1</v>
      </c>
      <c r="AD73" s="31">
        <f t="shared" si="38"/>
        <v>0.97166455501168303</v>
      </c>
      <c r="AE73" s="31">
        <f t="shared" si="39"/>
        <v>0.93219214277858364</v>
      </c>
      <c r="AF73" s="31">
        <f t="shared" si="40"/>
        <v>1</v>
      </c>
      <c r="AG73" s="31">
        <f t="shared" si="41"/>
        <v>0.90748752271175392</v>
      </c>
      <c r="AH73" s="31">
        <f t="shared" si="42"/>
        <v>0.84755916356009353</v>
      </c>
    </row>
    <row r="74" spans="1:34" x14ac:dyDescent="0.3">
      <c r="A74" s="9">
        <v>2045</v>
      </c>
      <c r="B74" s="31">
        <f t="shared" si="10"/>
        <v>1</v>
      </c>
      <c r="C74" s="31">
        <f t="shared" si="11"/>
        <v>0.96957038705812504</v>
      </c>
      <c r="D74" s="31">
        <f t="shared" si="12"/>
        <v>0.94067690333603227</v>
      </c>
      <c r="E74" s="31">
        <f t="shared" si="13"/>
        <v>1</v>
      </c>
      <c r="F74" s="31">
        <f t="shared" si="14"/>
        <v>0.96908823375429021</v>
      </c>
      <c r="G74" s="31">
        <f t="shared" si="15"/>
        <v>0.8971609966747891</v>
      </c>
      <c r="H74" s="31">
        <f t="shared" si="16"/>
        <v>1</v>
      </c>
      <c r="I74" s="31">
        <f t="shared" si="17"/>
        <v>0.952938765341103</v>
      </c>
      <c r="J74" s="31">
        <f t="shared" si="18"/>
        <v>0.91593424058631623</v>
      </c>
      <c r="K74" s="31">
        <f t="shared" si="19"/>
        <v>1</v>
      </c>
      <c r="L74" s="31">
        <f t="shared" si="20"/>
        <v>0.92918215590433906</v>
      </c>
      <c r="M74" s="31">
        <f t="shared" si="21"/>
        <v>0.88033024775653923</v>
      </c>
      <c r="N74" s="31">
        <f t="shared" si="22"/>
        <v>1</v>
      </c>
      <c r="O74" s="31">
        <f t="shared" si="23"/>
        <v>0.96918481417423352</v>
      </c>
      <c r="P74" s="31">
        <f t="shared" si="24"/>
        <v>0.93852261858535058</v>
      </c>
      <c r="Q74" s="31">
        <f t="shared" si="25"/>
        <v>1</v>
      </c>
      <c r="R74" s="31">
        <f t="shared" si="26"/>
        <v>0.96957038705812515</v>
      </c>
      <c r="S74" s="31">
        <f t="shared" si="27"/>
        <v>0.93385199754586401</v>
      </c>
      <c r="T74" s="31">
        <f t="shared" si="28"/>
        <v>1</v>
      </c>
      <c r="U74" s="31">
        <f t="shared" si="29"/>
        <v>0.90748750112357568</v>
      </c>
      <c r="V74" s="31">
        <f t="shared" si="30"/>
        <v>0.84755914511753461</v>
      </c>
      <c r="W74" s="31">
        <f t="shared" si="31"/>
        <v>1</v>
      </c>
      <c r="X74" s="31">
        <f t="shared" si="32"/>
        <v>0.90748758693719944</v>
      </c>
      <c r="Y74" s="31">
        <f t="shared" si="33"/>
        <v>0.84755922526422689</v>
      </c>
      <c r="Z74" s="31">
        <f t="shared" si="34"/>
        <v>1</v>
      </c>
      <c r="AA74" s="31">
        <f t="shared" si="35"/>
        <v>1.0494440437323036</v>
      </c>
      <c r="AB74" s="31">
        <f t="shared" si="36"/>
        <v>1.0855678264124273</v>
      </c>
      <c r="AC74" s="31">
        <f t="shared" si="37"/>
        <v>1</v>
      </c>
      <c r="AD74" s="31">
        <f t="shared" si="38"/>
        <v>0.97166455501168303</v>
      </c>
      <c r="AE74" s="31">
        <f t="shared" si="39"/>
        <v>0.93219214277858364</v>
      </c>
      <c r="AF74" s="31">
        <f t="shared" si="40"/>
        <v>1</v>
      </c>
      <c r="AG74" s="31">
        <f t="shared" si="41"/>
        <v>0.90748752271175392</v>
      </c>
      <c r="AH74" s="31">
        <f t="shared" si="42"/>
        <v>0.84755916356009353</v>
      </c>
    </row>
    <row r="75" spans="1:34" x14ac:dyDescent="0.3">
      <c r="A75" s="9">
        <v>2046</v>
      </c>
      <c r="B75" s="31">
        <f t="shared" si="10"/>
        <v>1</v>
      </c>
      <c r="C75" s="31">
        <f t="shared" si="11"/>
        <v>0.96957038705812504</v>
      </c>
      <c r="D75" s="31">
        <f t="shared" si="12"/>
        <v>0.94067690333603227</v>
      </c>
      <c r="E75" s="31">
        <f t="shared" si="13"/>
        <v>1</v>
      </c>
      <c r="F75" s="31">
        <f t="shared" si="14"/>
        <v>0.96908823375429021</v>
      </c>
      <c r="G75" s="31">
        <f t="shared" si="15"/>
        <v>0.8971609966747891</v>
      </c>
      <c r="H75" s="31">
        <f t="shared" si="16"/>
        <v>1</v>
      </c>
      <c r="I75" s="31">
        <f t="shared" si="17"/>
        <v>0.952938765341103</v>
      </c>
      <c r="J75" s="31">
        <f t="shared" si="18"/>
        <v>0.91593424058631623</v>
      </c>
      <c r="K75" s="31">
        <f t="shared" si="19"/>
        <v>1</v>
      </c>
      <c r="L75" s="31">
        <f t="shared" si="20"/>
        <v>0.92918215590433906</v>
      </c>
      <c r="M75" s="31">
        <f t="shared" si="21"/>
        <v>0.88033024775653923</v>
      </c>
      <c r="N75" s="31">
        <f t="shared" si="22"/>
        <v>1</v>
      </c>
      <c r="O75" s="31">
        <f t="shared" si="23"/>
        <v>0.96918481417423352</v>
      </c>
      <c r="P75" s="31">
        <f t="shared" si="24"/>
        <v>0.93852261858535058</v>
      </c>
      <c r="Q75" s="31">
        <f t="shared" si="25"/>
        <v>1</v>
      </c>
      <c r="R75" s="31">
        <f t="shared" si="26"/>
        <v>0.96957038705812515</v>
      </c>
      <c r="S75" s="31">
        <f t="shared" si="27"/>
        <v>0.93385199754586401</v>
      </c>
      <c r="T75" s="31">
        <f t="shared" si="28"/>
        <v>1</v>
      </c>
      <c r="U75" s="31">
        <f t="shared" si="29"/>
        <v>0.90748750112357568</v>
      </c>
      <c r="V75" s="31">
        <f t="shared" si="30"/>
        <v>0.84755914511753461</v>
      </c>
      <c r="W75" s="31">
        <f t="shared" si="31"/>
        <v>1</v>
      </c>
      <c r="X75" s="31">
        <f t="shared" si="32"/>
        <v>0.90748758693719944</v>
      </c>
      <c r="Y75" s="31">
        <f t="shared" si="33"/>
        <v>0.84755922526422689</v>
      </c>
      <c r="Z75" s="31">
        <f t="shared" si="34"/>
        <v>1</v>
      </c>
      <c r="AA75" s="31">
        <f t="shared" si="35"/>
        <v>1.0494440437323036</v>
      </c>
      <c r="AB75" s="31">
        <f t="shared" si="36"/>
        <v>1.0855678264124273</v>
      </c>
      <c r="AC75" s="31">
        <f t="shared" si="37"/>
        <v>1</v>
      </c>
      <c r="AD75" s="31">
        <f t="shared" si="38"/>
        <v>0.97166455501168303</v>
      </c>
      <c r="AE75" s="31">
        <f t="shared" si="39"/>
        <v>0.93219214277858364</v>
      </c>
      <c r="AF75" s="31">
        <f t="shared" si="40"/>
        <v>1</v>
      </c>
      <c r="AG75" s="31">
        <f t="shared" si="41"/>
        <v>0.90748752271175392</v>
      </c>
      <c r="AH75" s="31">
        <f t="shared" si="42"/>
        <v>0.84755916356009353</v>
      </c>
    </row>
    <row r="76" spans="1:34" x14ac:dyDescent="0.3">
      <c r="A76" s="9">
        <v>2047</v>
      </c>
      <c r="B76" s="31">
        <f t="shared" si="10"/>
        <v>1</v>
      </c>
      <c r="C76" s="31">
        <f t="shared" si="11"/>
        <v>0.96957038705812504</v>
      </c>
      <c r="D76" s="31">
        <f t="shared" si="12"/>
        <v>0.94067690333603227</v>
      </c>
      <c r="E76" s="31">
        <f t="shared" si="13"/>
        <v>1</v>
      </c>
      <c r="F76" s="31">
        <f t="shared" si="14"/>
        <v>0.96908823375429021</v>
      </c>
      <c r="G76" s="31">
        <f t="shared" si="15"/>
        <v>0.8971609966747891</v>
      </c>
      <c r="H76" s="31">
        <f t="shared" si="16"/>
        <v>1</v>
      </c>
      <c r="I76" s="31">
        <f t="shared" si="17"/>
        <v>0.952938765341103</v>
      </c>
      <c r="J76" s="31">
        <f t="shared" si="18"/>
        <v>0.91593424058631623</v>
      </c>
      <c r="K76" s="31">
        <f t="shared" si="19"/>
        <v>1</v>
      </c>
      <c r="L76" s="31">
        <f t="shared" si="20"/>
        <v>0.92918215590433906</v>
      </c>
      <c r="M76" s="31">
        <f t="shared" si="21"/>
        <v>0.88033024775653923</v>
      </c>
      <c r="N76" s="31">
        <f t="shared" si="22"/>
        <v>1</v>
      </c>
      <c r="O76" s="31">
        <f t="shared" si="23"/>
        <v>0.96918481417423352</v>
      </c>
      <c r="P76" s="31">
        <f t="shared" si="24"/>
        <v>0.93852261858535058</v>
      </c>
      <c r="Q76" s="31">
        <f t="shared" si="25"/>
        <v>1</v>
      </c>
      <c r="R76" s="31">
        <f t="shared" si="26"/>
        <v>0.96957038705812515</v>
      </c>
      <c r="S76" s="31">
        <f t="shared" si="27"/>
        <v>0.93385199754586401</v>
      </c>
      <c r="T76" s="31">
        <f t="shared" si="28"/>
        <v>1</v>
      </c>
      <c r="U76" s="31">
        <f t="shared" si="29"/>
        <v>0.90748750112357568</v>
      </c>
      <c r="V76" s="31">
        <f t="shared" si="30"/>
        <v>0.84755914511753461</v>
      </c>
      <c r="W76" s="31">
        <f t="shared" si="31"/>
        <v>1</v>
      </c>
      <c r="X76" s="31">
        <f t="shared" si="32"/>
        <v>0.90748758693719944</v>
      </c>
      <c r="Y76" s="31">
        <f t="shared" si="33"/>
        <v>0.84755922526422689</v>
      </c>
      <c r="Z76" s="31">
        <f t="shared" si="34"/>
        <v>1</v>
      </c>
      <c r="AA76" s="31">
        <f t="shared" si="35"/>
        <v>1.0494440437323036</v>
      </c>
      <c r="AB76" s="31">
        <f t="shared" si="36"/>
        <v>1.0855678264124273</v>
      </c>
      <c r="AC76" s="31">
        <f t="shared" si="37"/>
        <v>1</v>
      </c>
      <c r="AD76" s="31">
        <f t="shared" si="38"/>
        <v>0.97166455501168303</v>
      </c>
      <c r="AE76" s="31">
        <f t="shared" si="39"/>
        <v>0.93219214277858364</v>
      </c>
      <c r="AF76" s="31">
        <f t="shared" si="40"/>
        <v>1</v>
      </c>
      <c r="AG76" s="31">
        <f t="shared" si="41"/>
        <v>0.90748752271175392</v>
      </c>
      <c r="AH76" s="31">
        <f t="shared" si="42"/>
        <v>0.84755916356009353</v>
      </c>
    </row>
    <row r="77" spans="1:34" x14ac:dyDescent="0.3">
      <c r="A77" s="9">
        <v>2048</v>
      </c>
      <c r="B77" s="31">
        <f t="shared" si="10"/>
        <v>1</v>
      </c>
      <c r="C77" s="31">
        <f t="shared" si="11"/>
        <v>0.96957038705812504</v>
      </c>
      <c r="D77" s="31">
        <f t="shared" si="12"/>
        <v>0.94067690333603227</v>
      </c>
      <c r="E77" s="31">
        <f t="shared" si="13"/>
        <v>1</v>
      </c>
      <c r="F77" s="31">
        <f t="shared" si="14"/>
        <v>0.96908823375429021</v>
      </c>
      <c r="G77" s="31">
        <f t="shared" si="15"/>
        <v>0.8971609966747891</v>
      </c>
      <c r="H77" s="31">
        <f t="shared" si="16"/>
        <v>1</v>
      </c>
      <c r="I77" s="31">
        <f t="shared" si="17"/>
        <v>0.952938765341103</v>
      </c>
      <c r="J77" s="31">
        <f t="shared" si="18"/>
        <v>0.91593424058631623</v>
      </c>
      <c r="K77" s="31">
        <f t="shared" si="19"/>
        <v>1</v>
      </c>
      <c r="L77" s="31">
        <f t="shared" si="20"/>
        <v>0.92918215590433906</v>
      </c>
      <c r="M77" s="31">
        <f t="shared" si="21"/>
        <v>0.88033024775653923</v>
      </c>
      <c r="N77" s="31">
        <f t="shared" si="22"/>
        <v>1</v>
      </c>
      <c r="O77" s="31">
        <f t="shared" si="23"/>
        <v>0.96918481417423352</v>
      </c>
      <c r="P77" s="31">
        <f t="shared" si="24"/>
        <v>0.93852261858535058</v>
      </c>
      <c r="Q77" s="31">
        <f t="shared" si="25"/>
        <v>1</v>
      </c>
      <c r="R77" s="31">
        <f t="shared" si="26"/>
        <v>0.96957038705812515</v>
      </c>
      <c r="S77" s="31">
        <f t="shared" si="27"/>
        <v>0.93385199754586401</v>
      </c>
      <c r="T77" s="31">
        <f t="shared" si="28"/>
        <v>1</v>
      </c>
      <c r="U77" s="31">
        <f t="shared" si="29"/>
        <v>0.90748750112357568</v>
      </c>
      <c r="V77" s="31">
        <f t="shared" si="30"/>
        <v>0.84755914511753461</v>
      </c>
      <c r="W77" s="31">
        <f t="shared" si="31"/>
        <v>1</v>
      </c>
      <c r="X77" s="31">
        <f t="shared" si="32"/>
        <v>0.90748758693719944</v>
      </c>
      <c r="Y77" s="31">
        <f t="shared" si="33"/>
        <v>0.84755922526422689</v>
      </c>
      <c r="Z77" s="31">
        <f t="shared" si="34"/>
        <v>1</v>
      </c>
      <c r="AA77" s="31">
        <f t="shared" si="35"/>
        <v>1.0494440437323036</v>
      </c>
      <c r="AB77" s="31">
        <f t="shared" si="36"/>
        <v>1.0855678264124273</v>
      </c>
      <c r="AC77" s="31">
        <f t="shared" si="37"/>
        <v>1</v>
      </c>
      <c r="AD77" s="31">
        <f t="shared" si="38"/>
        <v>0.97166455501168303</v>
      </c>
      <c r="AE77" s="31">
        <f t="shared" si="39"/>
        <v>0.93219214277858364</v>
      </c>
      <c r="AF77" s="31">
        <f t="shared" si="40"/>
        <v>1</v>
      </c>
      <c r="AG77" s="31">
        <f t="shared" si="41"/>
        <v>0.90748752271175392</v>
      </c>
      <c r="AH77" s="31">
        <f t="shared" si="42"/>
        <v>0.84755916356009353</v>
      </c>
    </row>
    <row r="78" spans="1:34" x14ac:dyDescent="0.3">
      <c r="A78" s="9">
        <v>2049</v>
      </c>
      <c r="B78" s="31">
        <f t="shared" si="10"/>
        <v>1</v>
      </c>
      <c r="C78" s="31">
        <f t="shared" si="11"/>
        <v>0.96957038705812504</v>
      </c>
      <c r="D78" s="31">
        <f t="shared" si="12"/>
        <v>0.94067690333603227</v>
      </c>
      <c r="E78" s="31">
        <f t="shared" si="13"/>
        <v>1</v>
      </c>
      <c r="F78" s="31">
        <f t="shared" si="14"/>
        <v>0.96908823375429021</v>
      </c>
      <c r="G78" s="31">
        <f t="shared" si="15"/>
        <v>0.8971609966747891</v>
      </c>
      <c r="H78" s="31">
        <f t="shared" si="16"/>
        <v>1</v>
      </c>
      <c r="I78" s="31">
        <f t="shared" si="17"/>
        <v>0.952938765341103</v>
      </c>
      <c r="J78" s="31">
        <f t="shared" si="18"/>
        <v>0.91593424058631623</v>
      </c>
      <c r="K78" s="31">
        <f t="shared" si="19"/>
        <v>1</v>
      </c>
      <c r="L78" s="31">
        <f t="shared" si="20"/>
        <v>0.92918215590433906</v>
      </c>
      <c r="M78" s="31">
        <f t="shared" si="21"/>
        <v>0.88033024775653923</v>
      </c>
      <c r="N78" s="31">
        <f t="shared" si="22"/>
        <v>1</v>
      </c>
      <c r="O78" s="31">
        <f t="shared" si="23"/>
        <v>0.96918481417423352</v>
      </c>
      <c r="P78" s="31">
        <f t="shared" si="24"/>
        <v>0.93852261858535058</v>
      </c>
      <c r="Q78" s="31">
        <f t="shared" si="25"/>
        <v>1</v>
      </c>
      <c r="R78" s="31">
        <f t="shared" si="26"/>
        <v>0.96957038705812515</v>
      </c>
      <c r="S78" s="31">
        <f t="shared" si="27"/>
        <v>0.93385199754586401</v>
      </c>
      <c r="T78" s="31">
        <f t="shared" si="28"/>
        <v>1</v>
      </c>
      <c r="U78" s="31">
        <f t="shared" si="29"/>
        <v>0.90748750112357568</v>
      </c>
      <c r="V78" s="31">
        <f t="shared" si="30"/>
        <v>0.84755914511753461</v>
      </c>
      <c r="W78" s="31">
        <f t="shared" si="31"/>
        <v>1</v>
      </c>
      <c r="X78" s="31">
        <f t="shared" si="32"/>
        <v>0.90748758693719944</v>
      </c>
      <c r="Y78" s="31">
        <f t="shared" si="33"/>
        <v>0.84755922526422689</v>
      </c>
      <c r="Z78" s="31">
        <f t="shared" si="34"/>
        <v>1</v>
      </c>
      <c r="AA78" s="31">
        <f t="shared" si="35"/>
        <v>1.0494440437323036</v>
      </c>
      <c r="AB78" s="31">
        <f t="shared" si="36"/>
        <v>1.0855678264124273</v>
      </c>
      <c r="AC78" s="31">
        <f t="shared" si="37"/>
        <v>1</v>
      </c>
      <c r="AD78" s="31">
        <f t="shared" si="38"/>
        <v>0.97166455501168303</v>
      </c>
      <c r="AE78" s="31">
        <f t="shared" si="39"/>
        <v>0.93219214277858364</v>
      </c>
      <c r="AF78" s="31">
        <f t="shared" si="40"/>
        <v>1</v>
      </c>
      <c r="AG78" s="31">
        <f t="shared" si="41"/>
        <v>0.90748752271175392</v>
      </c>
      <c r="AH78" s="31">
        <f t="shared" si="42"/>
        <v>0.84755916356009353</v>
      </c>
    </row>
    <row r="79" spans="1:34" x14ac:dyDescent="0.3">
      <c r="A79" s="36">
        <v>2050</v>
      </c>
      <c r="B79" s="31">
        <f t="shared" si="10"/>
        <v>1</v>
      </c>
      <c r="C79" s="31">
        <f t="shared" si="11"/>
        <v>0.96957038705812504</v>
      </c>
      <c r="D79" s="31">
        <f t="shared" si="12"/>
        <v>0.94067690333603227</v>
      </c>
      <c r="E79" s="31">
        <f t="shared" si="13"/>
        <v>1</v>
      </c>
      <c r="F79" s="31">
        <f t="shared" si="14"/>
        <v>0.96908823375429021</v>
      </c>
      <c r="G79" s="31">
        <f t="shared" si="15"/>
        <v>0.8971609966747891</v>
      </c>
      <c r="H79" s="31">
        <f t="shared" si="16"/>
        <v>1</v>
      </c>
      <c r="I79" s="31">
        <f t="shared" si="17"/>
        <v>0.952938765341103</v>
      </c>
      <c r="J79" s="31">
        <f t="shared" si="18"/>
        <v>0.91593424058631623</v>
      </c>
      <c r="K79" s="31">
        <f t="shared" si="19"/>
        <v>1</v>
      </c>
      <c r="L79" s="31">
        <f t="shared" si="20"/>
        <v>0.92918215590433906</v>
      </c>
      <c r="M79" s="31">
        <f t="shared" si="21"/>
        <v>0.88033024775653923</v>
      </c>
      <c r="N79" s="31">
        <f t="shared" si="22"/>
        <v>1</v>
      </c>
      <c r="O79" s="31">
        <f t="shared" si="23"/>
        <v>0.96918481417423352</v>
      </c>
      <c r="P79" s="31">
        <f t="shared" si="24"/>
        <v>0.93852261858535058</v>
      </c>
      <c r="Q79" s="31">
        <f t="shared" si="25"/>
        <v>1</v>
      </c>
      <c r="R79" s="31">
        <f t="shared" si="26"/>
        <v>0.96957038705812515</v>
      </c>
      <c r="S79" s="31">
        <f t="shared" si="27"/>
        <v>0.93385199754586401</v>
      </c>
      <c r="T79" s="31">
        <f t="shared" si="28"/>
        <v>1</v>
      </c>
      <c r="U79" s="31">
        <f t="shared" si="29"/>
        <v>0.90748750112357568</v>
      </c>
      <c r="V79" s="31">
        <f t="shared" si="30"/>
        <v>0.84755914511753461</v>
      </c>
      <c r="W79" s="31">
        <f t="shared" si="31"/>
        <v>1</v>
      </c>
      <c r="X79" s="31">
        <f t="shared" si="32"/>
        <v>0.90748758693719944</v>
      </c>
      <c r="Y79" s="31">
        <f t="shared" si="33"/>
        <v>0.84755922526422689</v>
      </c>
      <c r="Z79" s="31">
        <f t="shared" si="34"/>
        <v>1</v>
      </c>
      <c r="AA79" s="31">
        <f t="shared" si="35"/>
        <v>1.0494440437323036</v>
      </c>
      <c r="AB79" s="31">
        <f t="shared" si="36"/>
        <v>1.0855678264124273</v>
      </c>
      <c r="AC79" s="31">
        <f t="shared" si="37"/>
        <v>1</v>
      </c>
      <c r="AD79" s="31">
        <f t="shared" si="38"/>
        <v>0.97166455501168303</v>
      </c>
      <c r="AE79" s="31">
        <f t="shared" si="39"/>
        <v>0.93219214277858364</v>
      </c>
      <c r="AF79" s="31">
        <f t="shared" si="40"/>
        <v>1</v>
      </c>
      <c r="AG79" s="31">
        <f t="shared" si="41"/>
        <v>0.90748752271175392</v>
      </c>
      <c r="AH79" s="31">
        <f t="shared" si="42"/>
        <v>0.84755916356009353</v>
      </c>
    </row>
  </sheetData>
  <mergeCells count="22">
    <mergeCell ref="Q1:S1"/>
    <mergeCell ref="B1:D1"/>
    <mergeCell ref="E1:G1"/>
    <mergeCell ref="H1:J1"/>
    <mergeCell ref="K1:M1"/>
    <mergeCell ref="N1:P1"/>
    <mergeCell ref="B41:D41"/>
    <mergeCell ref="E41:G41"/>
    <mergeCell ref="H41:J41"/>
    <mergeCell ref="K41:M41"/>
    <mergeCell ref="N41:P41"/>
    <mergeCell ref="AF41:AH41"/>
    <mergeCell ref="T1:V1"/>
    <mergeCell ref="W1:Y1"/>
    <mergeCell ref="Z1:AB1"/>
    <mergeCell ref="AC1:AE1"/>
    <mergeCell ref="AF1:AH1"/>
    <mergeCell ref="Q41:S41"/>
    <mergeCell ref="T41:V41"/>
    <mergeCell ref="W41:Y41"/>
    <mergeCell ref="Z41:AB41"/>
    <mergeCell ref="AC41:AE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60" zoomScaleNormal="60" workbookViewId="0">
      <selection activeCell="H28" sqref="H28"/>
    </sheetView>
  </sheetViews>
  <sheetFormatPr defaultRowHeight="14.4" x14ac:dyDescent="0.3"/>
  <cols>
    <col min="2" max="6" width="15.77734375" customWidth="1"/>
    <col min="7" max="7" width="15.77734375" style="4" customWidth="1"/>
    <col min="8" max="10" width="45.77734375" customWidth="1"/>
  </cols>
  <sheetData>
    <row r="1" spans="1:10" x14ac:dyDescent="0.3">
      <c r="A1" s="5"/>
      <c r="B1" s="58" t="s">
        <v>7</v>
      </c>
      <c r="C1" s="58"/>
      <c r="D1" s="58"/>
      <c r="E1" s="58"/>
      <c r="F1" s="58"/>
      <c r="G1" s="58"/>
      <c r="H1" s="7" t="s">
        <v>8</v>
      </c>
      <c r="I1" s="8" t="s">
        <v>9</v>
      </c>
      <c r="J1" s="8" t="s">
        <v>10</v>
      </c>
    </row>
    <row r="2" spans="1:10" x14ac:dyDescent="0.3">
      <c r="A2" s="5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2" t="s">
        <v>5</v>
      </c>
      <c r="H2" s="2" t="s">
        <v>5</v>
      </c>
      <c r="I2" s="2" t="s">
        <v>5</v>
      </c>
      <c r="J2" s="2" t="s">
        <v>5</v>
      </c>
    </row>
    <row r="3" spans="1:10" x14ac:dyDescent="0.3">
      <c r="A3" s="5">
        <v>2014</v>
      </c>
      <c r="B3" s="6">
        <v>30.640051</v>
      </c>
      <c r="C3" s="6">
        <v>34.049694000000002</v>
      </c>
      <c r="D3" s="6">
        <v>20.621008</v>
      </c>
      <c r="E3" s="6">
        <v>25.161909000000001</v>
      </c>
      <c r="F3" s="6">
        <v>31.166449</v>
      </c>
      <c r="G3" s="6">
        <v>25.730488000000001</v>
      </c>
      <c r="H3" s="6">
        <v>31.629044</v>
      </c>
      <c r="I3" s="3">
        <v>70</v>
      </c>
      <c r="J3" s="3">
        <v>175</v>
      </c>
    </row>
    <row r="4" spans="1:10" x14ac:dyDescent="0.3">
      <c r="A4" s="5">
        <v>2015</v>
      </c>
      <c r="B4" s="6">
        <v>31.125993999999999</v>
      </c>
      <c r="C4" s="6">
        <v>34.525317999999999</v>
      </c>
      <c r="D4" s="6">
        <v>20.696535000000001</v>
      </c>
      <c r="E4" s="6">
        <v>25.230114</v>
      </c>
      <c r="F4" s="6">
        <v>31.236115000000002</v>
      </c>
      <c r="G4" s="6">
        <v>26.167867999999999</v>
      </c>
      <c r="H4" s="6">
        <v>31.625475000000002</v>
      </c>
      <c r="I4" s="3">
        <v>70</v>
      </c>
      <c r="J4" s="3">
        <v>175</v>
      </c>
    </row>
    <row r="5" spans="1:10" x14ac:dyDescent="0.3">
      <c r="A5" s="5">
        <v>2016</v>
      </c>
      <c r="B5" s="6">
        <v>32.262112000000002</v>
      </c>
      <c r="C5" s="6">
        <v>36.369349999999997</v>
      </c>
      <c r="D5" s="6">
        <v>20.748405000000002</v>
      </c>
      <c r="E5" s="6">
        <v>25.264351000000001</v>
      </c>
      <c r="F5" s="6">
        <v>31.262457000000001</v>
      </c>
      <c r="G5" s="6">
        <v>25.560407999999999</v>
      </c>
      <c r="H5" s="6">
        <v>31.890225999999998</v>
      </c>
      <c r="I5" s="3">
        <v>70</v>
      </c>
      <c r="J5" s="3">
        <v>175</v>
      </c>
    </row>
    <row r="6" spans="1:10" x14ac:dyDescent="0.3">
      <c r="A6" s="5">
        <v>2017</v>
      </c>
      <c r="B6" s="6">
        <v>34.076042000000001</v>
      </c>
      <c r="C6" s="6">
        <v>38.155304000000001</v>
      </c>
      <c r="D6" s="6">
        <v>20.937550999999999</v>
      </c>
      <c r="E6" s="6">
        <v>25.46895</v>
      </c>
      <c r="F6" s="6">
        <v>31.582885999999998</v>
      </c>
      <c r="G6" s="6">
        <v>25.908011999999999</v>
      </c>
      <c r="H6" s="6">
        <v>31.953133000000001</v>
      </c>
      <c r="I6" s="3">
        <v>70</v>
      </c>
      <c r="J6" s="3">
        <v>175</v>
      </c>
    </row>
    <row r="7" spans="1:10" x14ac:dyDescent="0.3">
      <c r="A7" s="5">
        <v>2018</v>
      </c>
      <c r="B7" s="6">
        <v>34.948245999999997</v>
      </c>
      <c r="C7" s="6">
        <v>38.954250000000002</v>
      </c>
      <c r="D7" s="6">
        <v>21.051922000000001</v>
      </c>
      <c r="E7" s="6">
        <v>25.551303999999998</v>
      </c>
      <c r="F7" s="6">
        <v>31.641546000000002</v>
      </c>
      <c r="G7" s="6">
        <v>26.071352000000001</v>
      </c>
      <c r="H7" s="6">
        <v>32.037483000000002</v>
      </c>
      <c r="I7" s="3">
        <v>70</v>
      </c>
      <c r="J7" s="3">
        <v>175</v>
      </c>
    </row>
    <row r="8" spans="1:10" x14ac:dyDescent="0.3">
      <c r="A8" s="5">
        <v>2019</v>
      </c>
      <c r="B8" s="6">
        <v>36.663853000000003</v>
      </c>
      <c r="C8" s="6">
        <v>40.524718999999997</v>
      </c>
      <c r="D8" s="6">
        <v>21.306269</v>
      </c>
      <c r="E8" s="6">
        <v>25.769729999999999</v>
      </c>
      <c r="F8" s="6">
        <v>32.238888000000003</v>
      </c>
      <c r="G8" s="6">
        <v>26.319196999999999</v>
      </c>
      <c r="H8" s="6">
        <v>32.575203000000002</v>
      </c>
      <c r="I8" s="3">
        <v>70</v>
      </c>
      <c r="J8" s="3">
        <v>175</v>
      </c>
    </row>
    <row r="9" spans="1:10" x14ac:dyDescent="0.3">
      <c r="A9" s="5">
        <v>2020</v>
      </c>
      <c r="B9" s="6">
        <v>39.269641999999997</v>
      </c>
      <c r="C9" s="6">
        <v>41.903033999999998</v>
      </c>
      <c r="D9" s="6">
        <v>21.667248000000001</v>
      </c>
      <c r="E9" s="6">
        <v>26.024699999999999</v>
      </c>
      <c r="F9" s="6">
        <v>32.546771999999997</v>
      </c>
      <c r="G9" s="6">
        <v>26.605927999999999</v>
      </c>
      <c r="H9" s="6">
        <v>32.638835999999998</v>
      </c>
      <c r="I9" s="3">
        <v>70</v>
      </c>
      <c r="J9" s="3">
        <v>175</v>
      </c>
    </row>
    <row r="10" spans="1:10" x14ac:dyDescent="0.3">
      <c r="A10" s="5">
        <v>2021</v>
      </c>
      <c r="B10" s="6">
        <v>41.411957000000001</v>
      </c>
      <c r="C10" s="6">
        <v>43.083710000000004</v>
      </c>
      <c r="D10" s="6">
        <v>21.958551</v>
      </c>
      <c r="E10" s="6">
        <v>26.327669</v>
      </c>
      <c r="F10" s="6">
        <v>32.795577999999999</v>
      </c>
      <c r="G10" s="6">
        <v>26.862116</v>
      </c>
      <c r="H10" s="6">
        <v>32.773536999999997</v>
      </c>
      <c r="I10" s="3">
        <v>70</v>
      </c>
      <c r="J10" s="3">
        <v>175</v>
      </c>
    </row>
    <row r="11" spans="1:10" x14ac:dyDescent="0.3">
      <c r="A11" s="5">
        <v>2022</v>
      </c>
      <c r="B11" s="6">
        <v>43.220238000000002</v>
      </c>
      <c r="C11" s="6">
        <v>44.369720000000001</v>
      </c>
      <c r="D11" s="6">
        <v>22.33128</v>
      </c>
      <c r="E11" s="6">
        <v>26.70487</v>
      </c>
      <c r="F11" s="6">
        <v>33.033501000000001</v>
      </c>
      <c r="G11" s="6">
        <v>27.220707000000001</v>
      </c>
      <c r="H11" s="6">
        <v>32.988979</v>
      </c>
      <c r="I11" s="3">
        <v>70</v>
      </c>
      <c r="J11" s="3">
        <v>175</v>
      </c>
    </row>
    <row r="12" spans="1:10" x14ac:dyDescent="0.3">
      <c r="A12" s="5">
        <v>2023</v>
      </c>
      <c r="B12" s="6">
        <v>45.381680000000003</v>
      </c>
      <c r="C12" s="6">
        <v>46.071658999999997</v>
      </c>
      <c r="D12" s="6">
        <v>22.725294000000002</v>
      </c>
      <c r="E12" s="6">
        <v>27.051231000000001</v>
      </c>
      <c r="F12" s="6">
        <v>33.319485</v>
      </c>
      <c r="G12" s="6">
        <v>27.591512999999999</v>
      </c>
      <c r="H12" s="6">
        <v>33.270138000000003</v>
      </c>
      <c r="I12" s="3">
        <v>70</v>
      </c>
      <c r="J12" s="3">
        <v>175</v>
      </c>
    </row>
    <row r="13" spans="1:10" x14ac:dyDescent="0.3">
      <c r="A13" s="5">
        <v>2024</v>
      </c>
      <c r="B13" s="6">
        <v>46.753734999999999</v>
      </c>
      <c r="C13" s="6">
        <v>47.173847000000002</v>
      </c>
      <c r="D13" s="6">
        <v>22.932805999999999</v>
      </c>
      <c r="E13" s="6">
        <v>27.207916000000001</v>
      </c>
      <c r="F13" s="6">
        <v>33.419651000000002</v>
      </c>
      <c r="G13" s="6">
        <v>27.774628</v>
      </c>
      <c r="H13" s="6">
        <v>33.612053000000003</v>
      </c>
      <c r="I13" s="3">
        <v>70</v>
      </c>
      <c r="J13" s="3">
        <v>175</v>
      </c>
    </row>
    <row r="14" spans="1:10" x14ac:dyDescent="0.3">
      <c r="A14" s="5">
        <v>2025</v>
      </c>
      <c r="B14" s="6">
        <v>47.676639999999999</v>
      </c>
      <c r="C14" s="6">
        <v>48.582568999999999</v>
      </c>
      <c r="D14" s="6">
        <v>23.327835</v>
      </c>
      <c r="E14" s="6">
        <v>27.573708</v>
      </c>
      <c r="F14" s="6">
        <v>33.859234000000001</v>
      </c>
      <c r="G14" s="6">
        <v>28.162136</v>
      </c>
      <c r="H14" s="6">
        <v>33.96143</v>
      </c>
      <c r="I14" s="3">
        <v>70</v>
      </c>
      <c r="J14" s="3">
        <v>175</v>
      </c>
    </row>
    <row r="15" spans="1:10" x14ac:dyDescent="0.3">
      <c r="A15" s="5">
        <v>2026</v>
      </c>
      <c r="B15" s="6">
        <v>47.867064999999997</v>
      </c>
      <c r="C15" s="6">
        <v>48.727451000000002</v>
      </c>
      <c r="D15" s="6">
        <v>23.341208000000002</v>
      </c>
      <c r="E15" s="6">
        <v>27.589029</v>
      </c>
      <c r="F15" s="6">
        <v>33.893028000000001</v>
      </c>
      <c r="G15" s="6">
        <v>28.194016999999999</v>
      </c>
      <c r="H15" s="6">
        <v>33.975914000000003</v>
      </c>
      <c r="I15" s="3">
        <v>70</v>
      </c>
      <c r="J15" s="3">
        <v>175</v>
      </c>
    </row>
    <row r="16" spans="1:10" x14ac:dyDescent="0.3">
      <c r="A16" s="5">
        <v>2027</v>
      </c>
      <c r="B16" s="6">
        <v>47.992092</v>
      </c>
      <c r="C16" s="6">
        <v>48.821114000000001</v>
      </c>
      <c r="D16" s="6">
        <v>23.346185999999999</v>
      </c>
      <c r="E16" s="6">
        <v>27.595755</v>
      </c>
      <c r="F16" s="6">
        <v>33.89743</v>
      </c>
      <c r="G16" s="6">
        <v>28.221147999999999</v>
      </c>
      <c r="H16" s="6">
        <v>33.990616000000003</v>
      </c>
      <c r="I16" s="3">
        <v>70</v>
      </c>
      <c r="J16" s="3">
        <v>175</v>
      </c>
    </row>
    <row r="17" spans="1:10" x14ac:dyDescent="0.3">
      <c r="A17" s="5">
        <v>2028</v>
      </c>
      <c r="B17" s="6">
        <v>48.013858999999997</v>
      </c>
      <c r="C17" s="6">
        <v>48.816333999999998</v>
      </c>
      <c r="D17" s="6">
        <v>23.360372999999999</v>
      </c>
      <c r="E17" s="6">
        <v>27.599615</v>
      </c>
      <c r="F17" s="6">
        <v>33.902622000000001</v>
      </c>
      <c r="G17" s="6">
        <v>28.242595999999999</v>
      </c>
      <c r="H17" s="6">
        <v>34.000790000000002</v>
      </c>
      <c r="I17" s="3">
        <v>70</v>
      </c>
      <c r="J17" s="3">
        <v>175</v>
      </c>
    </row>
    <row r="18" spans="1:10" x14ac:dyDescent="0.3">
      <c r="A18" s="5">
        <v>2029</v>
      </c>
      <c r="B18" s="6">
        <v>48.022305000000003</v>
      </c>
      <c r="C18" s="6">
        <v>48.805359000000003</v>
      </c>
      <c r="D18" s="6">
        <v>23.363655000000001</v>
      </c>
      <c r="E18" s="6">
        <v>27.602955000000001</v>
      </c>
      <c r="F18" s="6">
        <v>33.905560000000001</v>
      </c>
      <c r="G18" s="6">
        <v>28.253128</v>
      </c>
      <c r="H18" s="6">
        <v>34.006683000000002</v>
      </c>
      <c r="I18" s="3">
        <v>70</v>
      </c>
      <c r="J18" s="3">
        <v>175</v>
      </c>
    </row>
    <row r="19" spans="1:10" x14ac:dyDescent="0.3">
      <c r="A19" s="5">
        <v>2030</v>
      </c>
      <c r="B19" s="6">
        <v>48.025134999999999</v>
      </c>
      <c r="C19" s="6">
        <v>48.792983999999997</v>
      </c>
      <c r="D19" s="6">
        <v>23.366554000000001</v>
      </c>
      <c r="E19" s="6">
        <v>27.605920999999999</v>
      </c>
      <c r="F19" s="6">
        <v>33.908214999999998</v>
      </c>
      <c r="G19" s="6">
        <v>28.258778</v>
      </c>
      <c r="H19" s="6">
        <v>34.011783999999999</v>
      </c>
      <c r="I19" s="3">
        <v>70</v>
      </c>
      <c r="J19" s="3">
        <v>175</v>
      </c>
    </row>
    <row r="20" spans="1:10" x14ac:dyDescent="0.3">
      <c r="A20" s="5">
        <v>2031</v>
      </c>
      <c r="B20" s="6">
        <v>48.070121999999998</v>
      </c>
      <c r="C20" s="6">
        <v>48.781253999999997</v>
      </c>
      <c r="D20" s="6">
        <v>23.369032000000001</v>
      </c>
      <c r="E20" s="6">
        <v>27.608481999999999</v>
      </c>
      <c r="F20" s="6">
        <v>33.910533999999998</v>
      </c>
      <c r="G20" s="6">
        <v>28.270287</v>
      </c>
      <c r="H20" s="6">
        <v>34.016368999999997</v>
      </c>
      <c r="I20" s="3">
        <v>70</v>
      </c>
      <c r="J20" s="3">
        <v>175</v>
      </c>
    </row>
    <row r="21" spans="1:10" x14ac:dyDescent="0.3">
      <c r="A21" s="5">
        <v>2032</v>
      </c>
      <c r="B21" s="6">
        <v>48.058188999999999</v>
      </c>
      <c r="C21" s="6">
        <v>48.759087000000001</v>
      </c>
      <c r="D21" s="6">
        <v>23.371458000000001</v>
      </c>
      <c r="E21" s="6">
        <v>27.611013</v>
      </c>
      <c r="F21" s="6">
        <v>33.912998000000002</v>
      </c>
      <c r="G21" s="6">
        <v>28.278879</v>
      </c>
      <c r="H21" s="6">
        <v>34.021644999999999</v>
      </c>
      <c r="I21" s="3">
        <v>70</v>
      </c>
      <c r="J21" s="3">
        <v>175</v>
      </c>
    </row>
    <row r="22" spans="1:10" x14ac:dyDescent="0.3">
      <c r="A22" s="5">
        <v>2033</v>
      </c>
      <c r="B22" s="6">
        <v>48.046066000000003</v>
      </c>
      <c r="C22" s="6">
        <v>48.738815000000002</v>
      </c>
      <c r="D22" s="6">
        <v>23.37406</v>
      </c>
      <c r="E22" s="6">
        <v>27.613737</v>
      </c>
      <c r="F22" s="6">
        <v>33.915709999999997</v>
      </c>
      <c r="G22" s="6">
        <v>28.287769000000001</v>
      </c>
      <c r="H22" s="6">
        <v>34.026279000000002</v>
      </c>
      <c r="I22" s="3">
        <v>70</v>
      </c>
      <c r="J22" s="3">
        <v>175</v>
      </c>
    </row>
    <row r="23" spans="1:10" x14ac:dyDescent="0.3">
      <c r="A23" s="5">
        <v>2034</v>
      </c>
      <c r="B23" s="6">
        <v>48.033245000000001</v>
      </c>
      <c r="C23" s="6">
        <v>48.719543000000002</v>
      </c>
      <c r="D23" s="6">
        <v>23.376761999999999</v>
      </c>
      <c r="E23" s="6">
        <v>27.616589000000001</v>
      </c>
      <c r="F23" s="6">
        <v>33.918551999999998</v>
      </c>
      <c r="G23" s="6">
        <v>28.296844</v>
      </c>
      <c r="H23" s="6">
        <v>34.029881000000003</v>
      </c>
      <c r="I23" s="3">
        <v>70</v>
      </c>
      <c r="J23" s="3">
        <v>175</v>
      </c>
    </row>
    <row r="24" spans="1:10" x14ac:dyDescent="0.3">
      <c r="A24" s="5">
        <v>2035</v>
      </c>
      <c r="B24" s="6">
        <v>48.016350000000003</v>
      </c>
      <c r="C24" s="6">
        <v>48.697150999999998</v>
      </c>
      <c r="D24" s="6">
        <v>23.379332000000002</v>
      </c>
      <c r="E24" s="6">
        <v>27.619344999999999</v>
      </c>
      <c r="F24" s="6">
        <v>33.921298999999998</v>
      </c>
      <c r="G24" s="6">
        <v>28.299467</v>
      </c>
      <c r="H24" s="6">
        <v>34.034965999999997</v>
      </c>
      <c r="I24" s="3">
        <v>70</v>
      </c>
      <c r="J24" s="3">
        <v>175</v>
      </c>
    </row>
    <row r="25" spans="1:10" x14ac:dyDescent="0.3">
      <c r="A25" s="5">
        <v>2036</v>
      </c>
      <c r="B25" s="6">
        <v>47.992344000000003</v>
      </c>
      <c r="C25" s="6">
        <v>48.679180000000002</v>
      </c>
      <c r="D25" s="6">
        <v>23.381644999999999</v>
      </c>
      <c r="E25" s="6">
        <v>27.622042</v>
      </c>
      <c r="F25" s="6">
        <v>33.923977000000001</v>
      </c>
      <c r="G25" s="6">
        <v>28.306688000000001</v>
      </c>
      <c r="H25" s="6">
        <v>34.039158</v>
      </c>
      <c r="I25" s="3">
        <v>70</v>
      </c>
      <c r="J25" s="3">
        <v>175</v>
      </c>
    </row>
    <row r="26" spans="1:10" x14ac:dyDescent="0.3">
      <c r="A26" s="5">
        <v>2037</v>
      </c>
      <c r="B26" s="6">
        <v>47.964565</v>
      </c>
      <c r="C26" s="6">
        <v>48.660023000000002</v>
      </c>
      <c r="D26" s="6">
        <v>23.383811999999999</v>
      </c>
      <c r="E26" s="6">
        <v>27.624687000000002</v>
      </c>
      <c r="F26" s="6">
        <v>33.926575</v>
      </c>
      <c r="G26" s="6">
        <v>28.312850999999998</v>
      </c>
      <c r="H26" s="6">
        <v>34.043613000000001</v>
      </c>
      <c r="I26" s="3">
        <v>70</v>
      </c>
      <c r="J26" s="3">
        <v>175</v>
      </c>
    </row>
    <row r="27" spans="1:10" x14ac:dyDescent="0.3">
      <c r="A27" s="5">
        <v>2038</v>
      </c>
      <c r="B27" s="6">
        <v>47.942272000000003</v>
      </c>
      <c r="C27" s="6">
        <v>48.644730000000003</v>
      </c>
      <c r="D27" s="6">
        <v>23.385891000000001</v>
      </c>
      <c r="E27" s="6">
        <v>27.627174</v>
      </c>
      <c r="F27" s="6">
        <v>33.929119</v>
      </c>
      <c r="G27" s="6">
        <v>28.316288</v>
      </c>
      <c r="H27" s="6">
        <v>34.048786</v>
      </c>
      <c r="I27" s="3">
        <v>70</v>
      </c>
      <c r="J27" s="3">
        <v>175</v>
      </c>
    </row>
    <row r="28" spans="1:10" x14ac:dyDescent="0.3">
      <c r="A28" s="5">
        <v>2039</v>
      </c>
      <c r="B28" s="6">
        <v>47.917889000000002</v>
      </c>
      <c r="C28" s="6">
        <v>48.629024999999999</v>
      </c>
      <c r="D28" s="6">
        <v>23.387810000000002</v>
      </c>
      <c r="E28" s="6">
        <v>27.629408000000002</v>
      </c>
      <c r="F28" s="6">
        <v>33.931480000000001</v>
      </c>
      <c r="G28" s="6">
        <v>28.319465999999998</v>
      </c>
      <c r="H28" s="6">
        <v>34.054569000000001</v>
      </c>
      <c r="I28" s="3">
        <v>70</v>
      </c>
      <c r="J28" s="3">
        <v>175</v>
      </c>
    </row>
    <row r="29" spans="1:10" x14ac:dyDescent="0.3">
      <c r="A29" s="5">
        <v>2040</v>
      </c>
      <c r="B29" s="6">
        <v>47.897091000000003</v>
      </c>
      <c r="C29" s="6">
        <v>48.616061999999999</v>
      </c>
      <c r="D29" s="6">
        <v>23.390014999999998</v>
      </c>
      <c r="E29" s="6">
        <v>27.631969000000002</v>
      </c>
      <c r="F29" s="6">
        <v>33.934134999999998</v>
      </c>
      <c r="G29" s="6">
        <v>28.330632999999999</v>
      </c>
      <c r="H29" s="6">
        <v>34.058211999999997</v>
      </c>
      <c r="I29" s="3">
        <v>70</v>
      </c>
      <c r="J29" s="3">
        <v>175</v>
      </c>
    </row>
    <row r="30" spans="1:10" s="4" customFormat="1" x14ac:dyDescent="0.3">
      <c r="A30" s="9">
        <v>2041</v>
      </c>
      <c r="B30" s="6">
        <f>B$29</f>
        <v>47.897091000000003</v>
      </c>
      <c r="C30" s="6">
        <f t="shared" ref="C30:J30" si="0">C$29</f>
        <v>48.616061999999999</v>
      </c>
      <c r="D30" s="6">
        <f t="shared" si="0"/>
        <v>23.390014999999998</v>
      </c>
      <c r="E30" s="6">
        <f t="shared" si="0"/>
        <v>27.631969000000002</v>
      </c>
      <c r="F30" s="6">
        <f t="shared" si="0"/>
        <v>33.934134999999998</v>
      </c>
      <c r="G30" s="6">
        <f t="shared" si="0"/>
        <v>28.330632999999999</v>
      </c>
      <c r="H30" s="6">
        <f t="shared" si="0"/>
        <v>34.058211999999997</v>
      </c>
      <c r="I30" s="6">
        <f t="shared" si="0"/>
        <v>70</v>
      </c>
      <c r="J30" s="6">
        <f t="shared" si="0"/>
        <v>175</v>
      </c>
    </row>
    <row r="31" spans="1:10" s="4" customFormat="1" x14ac:dyDescent="0.3">
      <c r="A31" s="9">
        <v>2042</v>
      </c>
      <c r="B31" s="6">
        <f t="shared" ref="B31:J39" si="1">B$29</f>
        <v>47.897091000000003</v>
      </c>
      <c r="C31" s="6">
        <f t="shared" si="1"/>
        <v>48.616061999999999</v>
      </c>
      <c r="D31" s="6">
        <f t="shared" si="1"/>
        <v>23.390014999999998</v>
      </c>
      <c r="E31" s="6">
        <f t="shared" si="1"/>
        <v>27.631969000000002</v>
      </c>
      <c r="F31" s="6">
        <f t="shared" si="1"/>
        <v>33.934134999999998</v>
      </c>
      <c r="G31" s="6">
        <f t="shared" si="1"/>
        <v>28.330632999999999</v>
      </c>
      <c r="H31" s="6">
        <f t="shared" si="1"/>
        <v>34.058211999999997</v>
      </c>
      <c r="I31" s="6">
        <f t="shared" si="1"/>
        <v>70</v>
      </c>
      <c r="J31" s="6">
        <f t="shared" si="1"/>
        <v>175</v>
      </c>
    </row>
    <row r="32" spans="1:10" s="4" customFormat="1" x14ac:dyDescent="0.3">
      <c r="A32" s="9">
        <v>2043</v>
      </c>
      <c r="B32" s="6">
        <f t="shared" si="1"/>
        <v>47.897091000000003</v>
      </c>
      <c r="C32" s="6">
        <f t="shared" si="1"/>
        <v>48.616061999999999</v>
      </c>
      <c r="D32" s="6">
        <f t="shared" si="1"/>
        <v>23.390014999999998</v>
      </c>
      <c r="E32" s="6">
        <f t="shared" si="1"/>
        <v>27.631969000000002</v>
      </c>
      <c r="F32" s="6">
        <f t="shared" si="1"/>
        <v>33.934134999999998</v>
      </c>
      <c r="G32" s="6">
        <f t="shared" si="1"/>
        <v>28.330632999999999</v>
      </c>
      <c r="H32" s="6">
        <f t="shared" si="1"/>
        <v>34.058211999999997</v>
      </c>
      <c r="I32" s="6">
        <f t="shared" si="1"/>
        <v>70</v>
      </c>
      <c r="J32" s="6">
        <f t="shared" si="1"/>
        <v>175</v>
      </c>
    </row>
    <row r="33" spans="1:10" s="4" customFormat="1" x14ac:dyDescent="0.3">
      <c r="A33" s="9">
        <v>2044</v>
      </c>
      <c r="B33" s="6">
        <f t="shared" si="1"/>
        <v>47.897091000000003</v>
      </c>
      <c r="C33" s="6">
        <f t="shared" si="1"/>
        <v>48.616061999999999</v>
      </c>
      <c r="D33" s="6">
        <f t="shared" si="1"/>
        <v>23.390014999999998</v>
      </c>
      <c r="E33" s="6">
        <f t="shared" si="1"/>
        <v>27.631969000000002</v>
      </c>
      <c r="F33" s="6">
        <f t="shared" si="1"/>
        <v>33.934134999999998</v>
      </c>
      <c r="G33" s="6">
        <f t="shared" si="1"/>
        <v>28.330632999999999</v>
      </c>
      <c r="H33" s="6">
        <f t="shared" si="1"/>
        <v>34.058211999999997</v>
      </c>
      <c r="I33" s="6">
        <f t="shared" si="1"/>
        <v>70</v>
      </c>
      <c r="J33" s="6">
        <f t="shared" si="1"/>
        <v>175</v>
      </c>
    </row>
    <row r="34" spans="1:10" s="4" customFormat="1" x14ac:dyDescent="0.3">
      <c r="A34" s="9">
        <v>2045</v>
      </c>
      <c r="B34" s="6">
        <f t="shared" si="1"/>
        <v>47.897091000000003</v>
      </c>
      <c r="C34" s="6">
        <f t="shared" si="1"/>
        <v>48.616061999999999</v>
      </c>
      <c r="D34" s="6">
        <f t="shared" si="1"/>
        <v>23.390014999999998</v>
      </c>
      <c r="E34" s="6">
        <f t="shared" si="1"/>
        <v>27.631969000000002</v>
      </c>
      <c r="F34" s="6">
        <f t="shared" si="1"/>
        <v>33.934134999999998</v>
      </c>
      <c r="G34" s="6">
        <f t="shared" si="1"/>
        <v>28.330632999999999</v>
      </c>
      <c r="H34" s="6">
        <f t="shared" si="1"/>
        <v>34.058211999999997</v>
      </c>
      <c r="I34" s="6">
        <f t="shared" si="1"/>
        <v>70</v>
      </c>
      <c r="J34" s="6">
        <f t="shared" si="1"/>
        <v>175</v>
      </c>
    </row>
    <row r="35" spans="1:10" s="4" customFormat="1" x14ac:dyDescent="0.3">
      <c r="A35" s="9">
        <v>2046</v>
      </c>
      <c r="B35" s="6">
        <f t="shared" si="1"/>
        <v>47.897091000000003</v>
      </c>
      <c r="C35" s="6">
        <f t="shared" si="1"/>
        <v>48.616061999999999</v>
      </c>
      <c r="D35" s="6">
        <f t="shared" si="1"/>
        <v>23.390014999999998</v>
      </c>
      <c r="E35" s="6">
        <f t="shared" si="1"/>
        <v>27.631969000000002</v>
      </c>
      <c r="F35" s="6">
        <f t="shared" si="1"/>
        <v>33.934134999999998</v>
      </c>
      <c r="G35" s="6">
        <f t="shared" si="1"/>
        <v>28.330632999999999</v>
      </c>
      <c r="H35" s="6">
        <f t="shared" si="1"/>
        <v>34.058211999999997</v>
      </c>
      <c r="I35" s="6">
        <f t="shared" si="1"/>
        <v>70</v>
      </c>
      <c r="J35" s="6">
        <f t="shared" si="1"/>
        <v>175</v>
      </c>
    </row>
    <row r="36" spans="1:10" s="4" customFormat="1" x14ac:dyDescent="0.3">
      <c r="A36" s="9">
        <v>2047</v>
      </c>
      <c r="B36" s="6">
        <f t="shared" si="1"/>
        <v>47.897091000000003</v>
      </c>
      <c r="C36" s="6">
        <f t="shared" si="1"/>
        <v>48.616061999999999</v>
      </c>
      <c r="D36" s="6">
        <f t="shared" si="1"/>
        <v>23.390014999999998</v>
      </c>
      <c r="E36" s="6">
        <f t="shared" si="1"/>
        <v>27.631969000000002</v>
      </c>
      <c r="F36" s="6">
        <f t="shared" si="1"/>
        <v>33.934134999999998</v>
      </c>
      <c r="G36" s="6">
        <f t="shared" si="1"/>
        <v>28.330632999999999</v>
      </c>
      <c r="H36" s="6">
        <f t="shared" si="1"/>
        <v>34.058211999999997</v>
      </c>
      <c r="I36" s="6">
        <f t="shared" si="1"/>
        <v>70</v>
      </c>
      <c r="J36" s="6">
        <f t="shared" si="1"/>
        <v>175</v>
      </c>
    </row>
    <row r="37" spans="1:10" s="4" customFormat="1" x14ac:dyDescent="0.3">
      <c r="A37" s="9">
        <v>2048</v>
      </c>
      <c r="B37" s="6">
        <f t="shared" si="1"/>
        <v>47.897091000000003</v>
      </c>
      <c r="C37" s="6">
        <f t="shared" si="1"/>
        <v>48.616061999999999</v>
      </c>
      <c r="D37" s="6">
        <f t="shared" si="1"/>
        <v>23.390014999999998</v>
      </c>
      <c r="E37" s="6">
        <f t="shared" si="1"/>
        <v>27.631969000000002</v>
      </c>
      <c r="F37" s="6">
        <f t="shared" si="1"/>
        <v>33.934134999999998</v>
      </c>
      <c r="G37" s="6">
        <f t="shared" si="1"/>
        <v>28.330632999999999</v>
      </c>
      <c r="H37" s="6">
        <f t="shared" si="1"/>
        <v>34.058211999999997</v>
      </c>
      <c r="I37" s="6">
        <f t="shared" si="1"/>
        <v>70</v>
      </c>
      <c r="J37" s="6">
        <f t="shared" si="1"/>
        <v>175</v>
      </c>
    </row>
    <row r="38" spans="1:10" x14ac:dyDescent="0.3">
      <c r="A38" s="9">
        <v>2049</v>
      </c>
      <c r="B38" s="6">
        <f t="shared" si="1"/>
        <v>47.897091000000003</v>
      </c>
      <c r="C38" s="6">
        <f t="shared" si="1"/>
        <v>48.616061999999999</v>
      </c>
      <c r="D38" s="6">
        <f t="shared" si="1"/>
        <v>23.390014999999998</v>
      </c>
      <c r="E38" s="6">
        <f t="shared" si="1"/>
        <v>27.631969000000002</v>
      </c>
      <c r="F38" s="6">
        <f t="shared" si="1"/>
        <v>33.934134999999998</v>
      </c>
      <c r="G38" s="6">
        <f t="shared" si="1"/>
        <v>28.330632999999999</v>
      </c>
      <c r="H38" s="6">
        <f t="shared" si="1"/>
        <v>34.058211999999997</v>
      </c>
      <c r="I38" s="6">
        <f t="shared" si="1"/>
        <v>70</v>
      </c>
      <c r="J38" s="6">
        <f t="shared" si="1"/>
        <v>175</v>
      </c>
    </row>
    <row r="39" spans="1:10" x14ac:dyDescent="0.3">
      <c r="A39" s="9">
        <v>2050</v>
      </c>
      <c r="B39" s="6">
        <f t="shared" si="1"/>
        <v>47.897091000000003</v>
      </c>
      <c r="C39" s="6">
        <f t="shared" si="1"/>
        <v>48.616061999999999</v>
      </c>
      <c r="D39" s="6">
        <f t="shared" si="1"/>
        <v>23.390014999999998</v>
      </c>
      <c r="E39" s="6">
        <f t="shared" si="1"/>
        <v>27.631969000000002</v>
      </c>
      <c r="F39" s="6">
        <f t="shared" si="1"/>
        <v>33.934134999999998</v>
      </c>
      <c r="G39" s="6">
        <f t="shared" si="1"/>
        <v>28.330632999999999</v>
      </c>
      <c r="H39" s="6">
        <f t="shared" si="1"/>
        <v>34.058211999999997</v>
      </c>
      <c r="I39" s="6">
        <f t="shared" si="1"/>
        <v>70</v>
      </c>
      <c r="J39" s="6">
        <f t="shared" si="1"/>
        <v>175</v>
      </c>
    </row>
    <row r="41" spans="1:10" ht="28.8" x14ac:dyDescent="0.3">
      <c r="B41" s="1" t="s">
        <v>6</v>
      </c>
    </row>
    <row r="42" spans="1:10" x14ac:dyDescent="0.3">
      <c r="B42">
        <v>1.101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60" zoomScaleNormal="60" workbookViewId="0">
      <selection activeCell="D27" sqref="D27"/>
    </sheetView>
  </sheetViews>
  <sheetFormatPr defaultRowHeight="14.4" x14ac:dyDescent="0.3"/>
  <cols>
    <col min="1" max="6" width="12.77734375" style="4" customWidth="1"/>
    <col min="7" max="12" width="15.77734375" style="4" customWidth="1"/>
    <col min="13" max="16384" width="8.88671875" style="4"/>
  </cols>
  <sheetData>
    <row r="1" spans="1:12" x14ac:dyDescent="0.3">
      <c r="B1" s="59" t="s">
        <v>11</v>
      </c>
      <c r="C1" s="60"/>
      <c r="D1" s="60"/>
      <c r="E1" s="60"/>
      <c r="F1" s="61"/>
      <c r="G1" s="59" t="s">
        <v>12</v>
      </c>
      <c r="H1" s="60"/>
      <c r="I1" s="60"/>
      <c r="J1" s="60"/>
      <c r="K1" s="60"/>
      <c r="L1" s="61"/>
    </row>
    <row r="2" spans="1:12" x14ac:dyDescent="0.3"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13</v>
      </c>
      <c r="H2" s="15" t="s">
        <v>14</v>
      </c>
      <c r="I2" s="15" t="s">
        <v>15</v>
      </c>
      <c r="J2" s="15" t="s">
        <v>16</v>
      </c>
      <c r="K2" s="15" t="s">
        <v>17</v>
      </c>
      <c r="L2" s="16" t="s">
        <v>18</v>
      </c>
    </row>
    <row r="3" spans="1:12" x14ac:dyDescent="0.3">
      <c r="A3" s="17">
        <v>2014</v>
      </c>
      <c r="B3" s="18">
        <v>0.84374099999999996</v>
      </c>
      <c r="C3" s="19">
        <v>11.181198</v>
      </c>
      <c r="D3" s="19">
        <v>35.725360999999999</v>
      </c>
      <c r="E3" s="19">
        <v>41.168289000000001</v>
      </c>
      <c r="F3" s="20">
        <v>10.501616</v>
      </c>
      <c r="G3" s="18">
        <v>4.4428559999999999</v>
      </c>
      <c r="H3" s="19">
        <v>22.910838999999999</v>
      </c>
      <c r="I3" s="19">
        <v>0.93231699999999995</v>
      </c>
      <c r="J3" s="19">
        <v>8.6411429999999996</v>
      </c>
      <c r="K3" s="19">
        <v>39.825172000000002</v>
      </c>
      <c r="L3" s="20">
        <v>23.247672999999999</v>
      </c>
    </row>
    <row r="4" spans="1:12" x14ac:dyDescent="0.3">
      <c r="A4" s="21">
        <v>2015</v>
      </c>
      <c r="B4" s="22">
        <v>0.69100899999999998</v>
      </c>
      <c r="C4" s="10">
        <v>9.0690109999999997</v>
      </c>
      <c r="D4" s="10">
        <v>31.207450999999999</v>
      </c>
      <c r="E4" s="10">
        <v>45.701037999999997</v>
      </c>
      <c r="F4" s="23">
        <v>12.735954</v>
      </c>
      <c r="G4" s="22">
        <v>5.4874090000000004</v>
      </c>
      <c r="H4" s="10">
        <v>22.362309</v>
      </c>
      <c r="I4" s="10">
        <v>0.70159800000000005</v>
      </c>
      <c r="J4" s="10">
        <v>8.4757730000000002</v>
      </c>
      <c r="K4" s="10">
        <v>40.204414</v>
      </c>
      <c r="L4" s="23">
        <v>22.768511</v>
      </c>
    </row>
    <row r="5" spans="1:12" x14ac:dyDescent="0.3">
      <c r="A5" s="21">
        <v>2016</v>
      </c>
      <c r="B5" s="22">
        <v>0.74767499999999998</v>
      </c>
      <c r="C5" s="10">
        <v>9.8054710000000007</v>
      </c>
      <c r="D5" s="10">
        <v>32.858429000000001</v>
      </c>
      <c r="E5" s="10">
        <v>44.295127999999998</v>
      </c>
      <c r="F5" s="23">
        <v>11.692841</v>
      </c>
      <c r="G5" s="22">
        <v>3.909081</v>
      </c>
      <c r="H5" s="10">
        <v>23.221641999999999</v>
      </c>
      <c r="I5" s="10">
        <v>1.0997840000000001</v>
      </c>
      <c r="J5" s="10">
        <v>8.7315330000000007</v>
      </c>
      <c r="K5" s="10">
        <v>39.511211000000003</v>
      </c>
      <c r="L5" s="23">
        <v>23.526747</v>
      </c>
    </row>
    <row r="6" spans="1:12" x14ac:dyDescent="0.3">
      <c r="A6" s="21">
        <v>2017</v>
      </c>
      <c r="B6" s="22">
        <v>0.94492200000000004</v>
      </c>
      <c r="C6" s="10">
        <v>12.416376</v>
      </c>
      <c r="D6" s="10">
        <v>38.147758000000003</v>
      </c>
      <c r="E6" s="10">
        <v>38.699294999999999</v>
      </c>
      <c r="F6" s="23">
        <v>9.2188169999999996</v>
      </c>
      <c r="G6" s="22">
        <v>4.1884480000000002</v>
      </c>
      <c r="H6" s="10">
        <v>22.980879000000002</v>
      </c>
      <c r="I6" s="10">
        <v>1.0086470000000001</v>
      </c>
      <c r="J6" s="10">
        <v>8.6754669999999994</v>
      </c>
      <c r="K6" s="10">
        <v>39.729838999999998</v>
      </c>
      <c r="L6" s="23">
        <v>23.416727000000002</v>
      </c>
    </row>
    <row r="7" spans="1:12" x14ac:dyDescent="0.3">
      <c r="A7" s="21">
        <v>2018</v>
      </c>
      <c r="B7" s="22">
        <v>0.93577999999999995</v>
      </c>
      <c r="C7" s="10">
        <v>12.338511</v>
      </c>
      <c r="D7" s="10">
        <v>37.817630999999999</v>
      </c>
      <c r="E7" s="10">
        <v>38.930084000000001</v>
      </c>
      <c r="F7" s="23">
        <v>9.4071510000000007</v>
      </c>
      <c r="G7" s="22">
        <v>4.2766820000000001</v>
      </c>
      <c r="H7" s="10">
        <v>22.992349999999998</v>
      </c>
      <c r="I7" s="10">
        <v>0.98268500000000003</v>
      </c>
      <c r="J7" s="10">
        <v>8.6771989999999999</v>
      </c>
      <c r="K7" s="10">
        <v>39.722999999999999</v>
      </c>
      <c r="L7" s="23">
        <v>23.34808</v>
      </c>
    </row>
    <row r="8" spans="1:12" x14ac:dyDescent="0.3">
      <c r="A8" s="21">
        <v>2019</v>
      </c>
      <c r="B8" s="22">
        <v>0.95433999999999997</v>
      </c>
      <c r="C8" s="10">
        <v>12.633091</v>
      </c>
      <c r="D8" s="10">
        <v>38.199913000000002</v>
      </c>
      <c r="E8" s="10">
        <v>38.539692000000002</v>
      </c>
      <c r="F8" s="23">
        <v>9.1015329999999999</v>
      </c>
      <c r="G8" s="22">
        <v>4.0902609999999999</v>
      </c>
      <c r="H8" s="10">
        <v>22.846436000000001</v>
      </c>
      <c r="I8" s="10">
        <v>0.94773200000000002</v>
      </c>
      <c r="J8" s="10">
        <v>8.5000769999999992</v>
      </c>
      <c r="K8" s="10">
        <v>40.152824000000003</v>
      </c>
      <c r="L8" s="23">
        <v>23.462665999999999</v>
      </c>
    </row>
    <row r="9" spans="1:12" x14ac:dyDescent="0.3">
      <c r="A9" s="21">
        <v>2020</v>
      </c>
      <c r="B9" s="22">
        <v>0.91664199999999996</v>
      </c>
      <c r="C9" s="10">
        <v>12.335448</v>
      </c>
      <c r="D9" s="10">
        <v>37.429412999999997</v>
      </c>
      <c r="E9" s="10">
        <v>39.260463999999999</v>
      </c>
      <c r="F9" s="23">
        <v>9.4848949999999999</v>
      </c>
      <c r="G9" s="22">
        <v>4.2306990000000004</v>
      </c>
      <c r="H9" s="10">
        <v>23.013881999999999</v>
      </c>
      <c r="I9" s="10">
        <v>0.98605200000000004</v>
      </c>
      <c r="J9" s="10">
        <v>8.6729299999999991</v>
      </c>
      <c r="K9" s="10">
        <v>39.729667999999997</v>
      </c>
      <c r="L9" s="23">
        <v>23.366768</v>
      </c>
    </row>
    <row r="10" spans="1:12" x14ac:dyDescent="0.3">
      <c r="A10" s="21">
        <v>2021</v>
      </c>
      <c r="B10" s="22">
        <v>0.90434599999999998</v>
      </c>
      <c r="C10" s="10">
        <v>12.143015</v>
      </c>
      <c r="D10" s="10">
        <v>37.215527000000002</v>
      </c>
      <c r="E10" s="10">
        <v>39.517941</v>
      </c>
      <c r="F10" s="23">
        <v>9.6443139999999996</v>
      </c>
      <c r="G10" s="22">
        <v>4.2021040000000003</v>
      </c>
      <c r="H10" s="10">
        <v>23.026986999999998</v>
      </c>
      <c r="I10" s="10">
        <v>0.985402</v>
      </c>
      <c r="J10" s="10">
        <v>8.6673609999999996</v>
      </c>
      <c r="K10" s="10">
        <v>39.728774999999999</v>
      </c>
      <c r="L10" s="23">
        <v>23.389385000000001</v>
      </c>
    </row>
    <row r="11" spans="1:12" x14ac:dyDescent="0.3">
      <c r="A11" s="21">
        <v>2022</v>
      </c>
      <c r="B11" s="22">
        <v>0.897289</v>
      </c>
      <c r="C11" s="10">
        <v>12.014616999999999</v>
      </c>
      <c r="D11" s="10">
        <v>36.901969999999999</v>
      </c>
      <c r="E11" s="10">
        <v>39.826210000000003</v>
      </c>
      <c r="F11" s="23">
        <v>9.7836339999999993</v>
      </c>
      <c r="G11" s="22">
        <v>4.16174</v>
      </c>
      <c r="H11" s="10">
        <v>22.997285999999999</v>
      </c>
      <c r="I11" s="10">
        <v>0.94667199999999996</v>
      </c>
      <c r="J11" s="10">
        <v>8.6158929999999998</v>
      </c>
      <c r="K11" s="10">
        <v>39.878081999999999</v>
      </c>
      <c r="L11" s="23">
        <v>23.400327999999998</v>
      </c>
    </row>
    <row r="12" spans="1:12" x14ac:dyDescent="0.3">
      <c r="A12" s="21">
        <v>2023</v>
      </c>
      <c r="B12" s="22">
        <v>0.89369299999999996</v>
      </c>
      <c r="C12" s="10">
        <v>11.843851000000001</v>
      </c>
      <c r="D12" s="10">
        <v>36.987175000000001</v>
      </c>
      <c r="E12" s="10">
        <v>39.971057999999999</v>
      </c>
      <c r="F12" s="23">
        <v>9.7281750000000002</v>
      </c>
      <c r="G12" s="22">
        <v>4.1593819999999999</v>
      </c>
      <c r="H12" s="10">
        <v>22.884775000000001</v>
      </c>
      <c r="I12" s="10">
        <v>0.98891200000000001</v>
      </c>
      <c r="J12" s="10">
        <v>8.6180780000000006</v>
      </c>
      <c r="K12" s="10">
        <v>39.862991000000001</v>
      </c>
      <c r="L12" s="23">
        <v>23.485869999999998</v>
      </c>
    </row>
    <row r="13" spans="1:12" x14ac:dyDescent="0.3">
      <c r="A13" s="21">
        <v>2024</v>
      </c>
      <c r="B13" s="22">
        <v>0.891177</v>
      </c>
      <c r="C13" s="10">
        <v>11.836023000000001</v>
      </c>
      <c r="D13" s="10">
        <v>36.807811999999998</v>
      </c>
      <c r="E13" s="10">
        <v>40.011691999999996</v>
      </c>
      <c r="F13" s="23">
        <v>9.8809129999999996</v>
      </c>
      <c r="G13" s="22">
        <v>4.1890330000000002</v>
      </c>
      <c r="H13" s="10">
        <v>22.882304999999999</v>
      </c>
      <c r="I13" s="10">
        <v>0.93698400000000004</v>
      </c>
      <c r="J13" s="10">
        <v>8.5046619999999997</v>
      </c>
      <c r="K13" s="10">
        <v>39.968868000000001</v>
      </c>
      <c r="L13" s="23">
        <v>23.518136999999999</v>
      </c>
    </row>
    <row r="14" spans="1:12" x14ac:dyDescent="0.3">
      <c r="A14" s="21">
        <v>2025</v>
      </c>
      <c r="B14" s="22">
        <v>0.892123</v>
      </c>
      <c r="C14" s="10">
        <v>11.897563</v>
      </c>
      <c r="D14" s="10">
        <v>36.819915999999999</v>
      </c>
      <c r="E14" s="10">
        <v>40.005257</v>
      </c>
      <c r="F14" s="23">
        <v>9.8086230000000008</v>
      </c>
      <c r="G14" s="22">
        <v>4.1672940000000001</v>
      </c>
      <c r="H14" s="10">
        <v>22.835539000000001</v>
      </c>
      <c r="I14" s="10">
        <v>0.94356899999999999</v>
      </c>
      <c r="J14" s="10">
        <v>8.5318609999999993</v>
      </c>
      <c r="K14" s="10">
        <v>40.028244000000001</v>
      </c>
      <c r="L14" s="23">
        <v>23.493496</v>
      </c>
    </row>
    <row r="15" spans="1:12" x14ac:dyDescent="0.3">
      <c r="A15" s="21">
        <v>2026</v>
      </c>
      <c r="B15" s="22">
        <v>0.89900400000000003</v>
      </c>
      <c r="C15" s="10">
        <v>11.911511000000001</v>
      </c>
      <c r="D15" s="10">
        <v>37.058436999999998</v>
      </c>
      <c r="E15" s="10">
        <v>39.745502000000002</v>
      </c>
      <c r="F15" s="23">
        <v>9.8108869999999992</v>
      </c>
      <c r="G15" s="22">
        <v>4.2495570000000003</v>
      </c>
      <c r="H15" s="10">
        <v>23.068144</v>
      </c>
      <c r="I15" s="10">
        <v>1.001436</v>
      </c>
      <c r="J15" s="10">
        <v>8.6948679999999996</v>
      </c>
      <c r="K15" s="10">
        <v>39.653950000000002</v>
      </c>
      <c r="L15" s="23">
        <v>23.332046999999999</v>
      </c>
    </row>
    <row r="16" spans="1:12" x14ac:dyDescent="0.3">
      <c r="A16" s="21">
        <v>2027</v>
      </c>
      <c r="B16" s="22">
        <v>0.89525200000000005</v>
      </c>
      <c r="C16" s="10">
        <v>11.849292999999999</v>
      </c>
      <c r="D16" s="10">
        <v>36.983440000000002</v>
      </c>
      <c r="E16" s="10">
        <v>39.819626</v>
      </c>
      <c r="F16" s="23">
        <v>9.8776259999999994</v>
      </c>
      <c r="G16" s="22">
        <v>4.2480270000000004</v>
      </c>
      <c r="H16" s="10">
        <v>23.061043000000002</v>
      </c>
      <c r="I16" s="10">
        <v>0.99969600000000003</v>
      </c>
      <c r="J16" s="10">
        <v>8.7079199999999997</v>
      </c>
      <c r="K16" s="10">
        <v>39.641182000000001</v>
      </c>
      <c r="L16" s="23">
        <v>23.342133</v>
      </c>
    </row>
    <row r="17" spans="1:12" x14ac:dyDescent="0.3">
      <c r="A17" s="21">
        <v>2028</v>
      </c>
      <c r="B17" s="22">
        <v>0.89298699999999998</v>
      </c>
      <c r="C17" s="10">
        <v>11.825801</v>
      </c>
      <c r="D17" s="10">
        <v>36.854858</v>
      </c>
      <c r="E17" s="10">
        <v>39.934826000000001</v>
      </c>
      <c r="F17" s="23">
        <v>9.9164949999999994</v>
      </c>
      <c r="G17" s="22">
        <v>4.247719</v>
      </c>
      <c r="H17" s="10">
        <v>23.067657000000001</v>
      </c>
      <c r="I17" s="10">
        <v>1.0014529999999999</v>
      </c>
      <c r="J17" s="10">
        <v>8.7139620000000004</v>
      </c>
      <c r="K17" s="10">
        <v>39.629601000000001</v>
      </c>
      <c r="L17" s="23">
        <v>23.339613</v>
      </c>
    </row>
    <row r="18" spans="1:12" x14ac:dyDescent="0.3">
      <c r="A18" s="21">
        <v>2029</v>
      </c>
      <c r="B18" s="22">
        <v>0.89641400000000004</v>
      </c>
      <c r="C18" s="10">
        <v>11.868259999999999</v>
      </c>
      <c r="D18" s="10">
        <v>36.948462999999997</v>
      </c>
      <c r="E18" s="10">
        <v>39.836936999999999</v>
      </c>
      <c r="F18" s="23">
        <v>9.8753480000000007</v>
      </c>
      <c r="G18" s="22">
        <v>4.2457630000000002</v>
      </c>
      <c r="H18" s="10">
        <v>23.077715000000001</v>
      </c>
      <c r="I18" s="10">
        <v>1.0012760000000001</v>
      </c>
      <c r="J18" s="10">
        <v>8.7166099999999993</v>
      </c>
      <c r="K18" s="10">
        <v>39.626018999999999</v>
      </c>
      <c r="L18" s="23">
        <v>23.332619000000001</v>
      </c>
    </row>
    <row r="19" spans="1:12" x14ac:dyDescent="0.3">
      <c r="A19" s="21">
        <v>2030</v>
      </c>
      <c r="B19" s="22">
        <v>0.89297099999999996</v>
      </c>
      <c r="C19" s="10">
        <v>11.824206</v>
      </c>
      <c r="D19" s="10">
        <v>36.863525000000003</v>
      </c>
      <c r="E19" s="10">
        <v>39.929180000000002</v>
      </c>
      <c r="F19" s="23">
        <v>9.9151950000000006</v>
      </c>
      <c r="G19" s="22">
        <v>4.2459049999999996</v>
      </c>
      <c r="H19" s="10">
        <v>23.083943999999999</v>
      </c>
      <c r="I19" s="10">
        <v>1.0010540000000001</v>
      </c>
      <c r="J19" s="10">
        <v>8.7189460000000008</v>
      </c>
      <c r="K19" s="10">
        <v>39.621428999999999</v>
      </c>
      <c r="L19" s="23">
        <v>23.328707000000001</v>
      </c>
    </row>
    <row r="20" spans="1:12" x14ac:dyDescent="0.3">
      <c r="A20" s="21">
        <v>2031</v>
      </c>
      <c r="B20" s="22">
        <v>0.89863899999999997</v>
      </c>
      <c r="C20" s="10">
        <v>11.900461999999999</v>
      </c>
      <c r="D20" s="10">
        <v>36.996547999999997</v>
      </c>
      <c r="E20" s="10">
        <v>39.783172999999998</v>
      </c>
      <c r="F20" s="23">
        <v>9.8468560000000007</v>
      </c>
      <c r="G20" s="22">
        <v>4.2414339999999999</v>
      </c>
      <c r="H20" s="10">
        <v>23.091515999999999</v>
      </c>
      <c r="I20" s="10">
        <v>1.002677</v>
      </c>
      <c r="J20" s="10">
        <v>8.7216869999999993</v>
      </c>
      <c r="K20" s="10">
        <v>39.614887000000003</v>
      </c>
      <c r="L20" s="23">
        <v>23.327798999999999</v>
      </c>
    </row>
    <row r="21" spans="1:12" x14ac:dyDescent="0.3">
      <c r="A21" s="21">
        <v>2032</v>
      </c>
      <c r="B21" s="22">
        <v>0.900119</v>
      </c>
      <c r="C21" s="10">
        <v>11.917770000000001</v>
      </c>
      <c r="D21" s="10">
        <v>37.029601999999997</v>
      </c>
      <c r="E21" s="10">
        <v>39.747135</v>
      </c>
      <c r="F21" s="23">
        <v>9.8311679999999999</v>
      </c>
      <c r="G21" s="22">
        <v>4.2341939999999996</v>
      </c>
      <c r="H21" s="10">
        <v>23.093295999999999</v>
      </c>
      <c r="I21" s="10">
        <v>1.0050060000000001</v>
      </c>
      <c r="J21" s="10">
        <v>8.7221600000000006</v>
      </c>
      <c r="K21" s="10">
        <v>39.612591000000002</v>
      </c>
      <c r="L21" s="23">
        <v>23.332757999999998</v>
      </c>
    </row>
    <row r="22" spans="1:12" x14ac:dyDescent="0.3">
      <c r="A22" s="21">
        <v>2033</v>
      </c>
      <c r="B22" s="22">
        <v>0.900281</v>
      </c>
      <c r="C22" s="10">
        <v>11.919658999999999</v>
      </c>
      <c r="D22" s="10">
        <v>37.034477000000003</v>
      </c>
      <c r="E22" s="10">
        <v>39.742218000000001</v>
      </c>
      <c r="F22" s="23">
        <v>9.8291719999999998</v>
      </c>
      <c r="G22" s="22">
        <v>4.2344499999999998</v>
      </c>
      <c r="H22" s="10">
        <v>23.089424000000001</v>
      </c>
      <c r="I22" s="10">
        <v>1.005061</v>
      </c>
      <c r="J22" s="10">
        <v>8.7209409999999998</v>
      </c>
      <c r="K22" s="10">
        <v>39.615326000000003</v>
      </c>
      <c r="L22" s="23">
        <v>23.334789000000001</v>
      </c>
    </row>
    <row r="23" spans="1:12" x14ac:dyDescent="0.3">
      <c r="A23" s="21">
        <v>2034</v>
      </c>
      <c r="B23" s="22">
        <v>0.90013500000000002</v>
      </c>
      <c r="C23" s="10">
        <v>11.917707999999999</v>
      </c>
      <c r="D23" s="10">
        <v>37.034958000000003</v>
      </c>
      <c r="E23" s="10">
        <v>39.742297999999998</v>
      </c>
      <c r="F23" s="23">
        <v>9.8307160000000007</v>
      </c>
      <c r="G23" s="22">
        <v>4.2418930000000001</v>
      </c>
      <c r="H23" s="10">
        <v>23.085222000000002</v>
      </c>
      <c r="I23" s="10">
        <v>1.002866</v>
      </c>
      <c r="J23" s="10">
        <v>8.7196470000000001</v>
      </c>
      <c r="K23" s="10">
        <v>39.619410999999999</v>
      </c>
      <c r="L23" s="23">
        <v>23.330957000000001</v>
      </c>
    </row>
    <row r="24" spans="1:12" x14ac:dyDescent="0.3">
      <c r="A24" s="21">
        <v>2035</v>
      </c>
      <c r="B24" s="22">
        <v>0.89061900000000005</v>
      </c>
      <c r="C24" s="10">
        <v>11.796274</v>
      </c>
      <c r="D24" s="10">
        <v>36.817397999999997</v>
      </c>
      <c r="E24" s="10">
        <v>39.980620999999999</v>
      </c>
      <c r="F24" s="23">
        <v>9.9399949999999997</v>
      </c>
      <c r="G24" s="22">
        <v>4.2368319999999997</v>
      </c>
      <c r="H24" s="10">
        <v>23.088049000000002</v>
      </c>
      <c r="I24" s="10">
        <v>1.004575</v>
      </c>
      <c r="J24" s="10">
        <v>8.7204700000000006</v>
      </c>
      <c r="K24" s="10">
        <v>39.616698999999997</v>
      </c>
      <c r="L24" s="23">
        <v>23.333376000000001</v>
      </c>
    </row>
    <row r="25" spans="1:12" x14ac:dyDescent="0.3">
      <c r="A25" s="21">
        <v>2036</v>
      </c>
      <c r="B25" s="22">
        <v>0.89985899999999996</v>
      </c>
      <c r="C25" s="10">
        <v>11.913693</v>
      </c>
      <c r="D25" s="10">
        <v>37.028399999999998</v>
      </c>
      <c r="E25" s="10">
        <v>39.749794000000001</v>
      </c>
      <c r="F25" s="23">
        <v>9.8340630000000004</v>
      </c>
      <c r="G25" s="22">
        <v>4.2379610000000003</v>
      </c>
      <c r="H25" s="10">
        <v>23.088405999999999</v>
      </c>
      <c r="I25" s="10">
        <v>1.0040370000000001</v>
      </c>
      <c r="J25" s="10">
        <v>8.7207930000000005</v>
      </c>
      <c r="K25" s="10">
        <v>39.616633999999998</v>
      </c>
      <c r="L25" s="23">
        <v>23.332163000000001</v>
      </c>
    </row>
    <row r="26" spans="1:12" x14ac:dyDescent="0.3">
      <c r="A26" s="21">
        <v>2037</v>
      </c>
      <c r="B26" s="22">
        <v>0.89383999999999997</v>
      </c>
      <c r="C26" s="10">
        <v>11.836847000000001</v>
      </c>
      <c r="D26" s="10">
        <v>36.889561</v>
      </c>
      <c r="E26" s="10">
        <v>39.901943000000003</v>
      </c>
      <c r="F26" s="23">
        <v>9.9030280000000008</v>
      </c>
      <c r="G26" s="22">
        <v>4.2382220000000004</v>
      </c>
      <c r="H26" s="10">
        <v>23.089099999999998</v>
      </c>
      <c r="I26" s="10">
        <v>1.0037849999999999</v>
      </c>
      <c r="J26" s="10">
        <v>8.7210339999999995</v>
      </c>
      <c r="K26" s="10">
        <v>39.616630999999998</v>
      </c>
      <c r="L26" s="23">
        <v>23.331230000000001</v>
      </c>
    </row>
    <row r="27" spans="1:12" x14ac:dyDescent="0.3">
      <c r="A27" s="21">
        <v>2038</v>
      </c>
      <c r="B27" s="22">
        <v>0.90128200000000003</v>
      </c>
      <c r="C27" s="10">
        <v>11.93174</v>
      </c>
      <c r="D27" s="10">
        <v>37.063347</v>
      </c>
      <c r="E27" s="10">
        <v>39.711818999999998</v>
      </c>
      <c r="F27" s="23">
        <v>9.8177579999999995</v>
      </c>
      <c r="G27" s="22">
        <v>4.2324970000000004</v>
      </c>
      <c r="H27" s="10">
        <v>23.091082</v>
      </c>
      <c r="I27" s="10">
        <v>1.0055190000000001</v>
      </c>
      <c r="J27" s="10">
        <v>8.7219219999999993</v>
      </c>
      <c r="K27" s="10">
        <v>39.614497999999998</v>
      </c>
      <c r="L27" s="23">
        <v>23.334484</v>
      </c>
    </row>
    <row r="28" spans="1:12" x14ac:dyDescent="0.3">
      <c r="A28" s="21">
        <v>2039</v>
      </c>
      <c r="B28" s="22">
        <v>0.899285</v>
      </c>
      <c r="C28" s="10">
        <v>11.906245</v>
      </c>
      <c r="D28" s="10">
        <v>37.016899000000002</v>
      </c>
      <c r="E28" s="10">
        <v>39.762706999999999</v>
      </c>
      <c r="F28" s="23">
        <v>9.8406099999999999</v>
      </c>
      <c r="G28" s="22">
        <v>4.2247620000000001</v>
      </c>
      <c r="H28" s="10">
        <v>23.095938</v>
      </c>
      <c r="I28" s="10">
        <v>1.00779</v>
      </c>
      <c r="J28" s="10">
        <v>8.7229139999999994</v>
      </c>
      <c r="K28" s="10">
        <v>39.610515999999997</v>
      </c>
      <c r="L28" s="23">
        <v>23.338076000000001</v>
      </c>
    </row>
    <row r="29" spans="1:12" x14ac:dyDescent="0.3">
      <c r="A29" s="24">
        <v>2040</v>
      </c>
      <c r="B29" s="25">
        <v>0.900752</v>
      </c>
      <c r="C29" s="26">
        <v>11.924939999999999</v>
      </c>
      <c r="D29" s="26">
        <v>37.054333</v>
      </c>
      <c r="E29" s="26">
        <v>39.722115000000002</v>
      </c>
      <c r="F29" s="27">
        <v>9.8237830000000006</v>
      </c>
      <c r="G29" s="25">
        <v>4.2372230000000002</v>
      </c>
      <c r="H29" s="26">
        <v>23.087641000000001</v>
      </c>
      <c r="I29" s="26">
        <v>1.003903</v>
      </c>
      <c r="J29" s="26">
        <v>8.7202629999999992</v>
      </c>
      <c r="K29" s="26">
        <v>39.618225000000002</v>
      </c>
      <c r="L29" s="27">
        <v>23.332751999999999</v>
      </c>
    </row>
  </sheetData>
  <mergeCells count="2">
    <mergeCell ref="B1:F1"/>
    <mergeCell ref="G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opLeftCell="AH1" zoomScale="60" zoomScaleNormal="60" workbookViewId="0">
      <selection activeCell="A3" sqref="A3:A39"/>
    </sheetView>
  </sheetViews>
  <sheetFormatPr defaultColWidth="17.33203125" defaultRowHeight="14.4" x14ac:dyDescent="0.3"/>
  <cols>
    <col min="1" max="1" width="9.6640625" style="4" customWidth="1"/>
    <col min="2" max="56" width="12.77734375" style="4" customWidth="1"/>
    <col min="57" max="16384" width="17.33203125" style="4"/>
  </cols>
  <sheetData>
    <row r="1" spans="1:56" x14ac:dyDescent="0.3">
      <c r="B1" s="59" t="s">
        <v>19</v>
      </c>
      <c r="C1" s="60"/>
      <c r="D1" s="60"/>
      <c r="E1" s="60"/>
      <c r="F1" s="60"/>
      <c r="G1" s="59" t="s">
        <v>20</v>
      </c>
      <c r="H1" s="60"/>
      <c r="I1" s="60"/>
      <c r="J1" s="60"/>
      <c r="K1" s="60"/>
      <c r="L1" s="59" t="s">
        <v>21</v>
      </c>
      <c r="M1" s="60"/>
      <c r="N1" s="60"/>
      <c r="O1" s="60"/>
      <c r="P1" s="61"/>
      <c r="Q1" s="59" t="s">
        <v>22</v>
      </c>
      <c r="R1" s="60"/>
      <c r="S1" s="60"/>
      <c r="T1" s="60"/>
      <c r="U1" s="61"/>
      <c r="V1" s="59" t="s">
        <v>23</v>
      </c>
      <c r="W1" s="60"/>
      <c r="X1" s="60"/>
      <c r="Y1" s="60"/>
      <c r="Z1" s="61"/>
      <c r="AA1" s="59" t="s">
        <v>24</v>
      </c>
      <c r="AB1" s="60"/>
      <c r="AC1" s="60"/>
      <c r="AD1" s="60"/>
      <c r="AE1" s="61"/>
      <c r="AF1" s="59" t="s">
        <v>25</v>
      </c>
      <c r="AG1" s="60"/>
      <c r="AH1" s="60"/>
      <c r="AI1" s="60"/>
      <c r="AJ1" s="61"/>
      <c r="AK1" s="59" t="s">
        <v>26</v>
      </c>
      <c r="AL1" s="60"/>
      <c r="AM1" s="60"/>
      <c r="AN1" s="60"/>
      <c r="AO1" s="61"/>
      <c r="AP1" s="59" t="s">
        <v>27</v>
      </c>
      <c r="AQ1" s="60"/>
      <c r="AR1" s="60"/>
      <c r="AS1" s="60"/>
      <c r="AT1" s="61"/>
      <c r="AU1" s="59" t="s">
        <v>28</v>
      </c>
      <c r="AV1" s="60"/>
      <c r="AW1" s="60"/>
      <c r="AX1" s="60"/>
      <c r="AY1" s="61"/>
      <c r="AZ1" s="59" t="s">
        <v>29</v>
      </c>
      <c r="BA1" s="60"/>
      <c r="BB1" s="60"/>
      <c r="BC1" s="60"/>
      <c r="BD1" s="61"/>
    </row>
    <row r="2" spans="1:56" x14ac:dyDescent="0.3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1" t="s">
        <v>0</v>
      </c>
      <c r="H2" s="12" t="s">
        <v>1</v>
      </c>
      <c r="I2" s="12" t="s">
        <v>2</v>
      </c>
      <c r="J2" s="12" t="s">
        <v>3</v>
      </c>
      <c r="K2" s="12" t="s">
        <v>4</v>
      </c>
      <c r="L2" s="11" t="s">
        <v>0</v>
      </c>
      <c r="M2" s="12" t="s">
        <v>1</v>
      </c>
      <c r="N2" s="12" t="s">
        <v>2</v>
      </c>
      <c r="O2" s="12" t="s">
        <v>3</v>
      </c>
      <c r="P2" s="13" t="s">
        <v>4</v>
      </c>
      <c r="Q2" s="11" t="s">
        <v>0</v>
      </c>
      <c r="R2" s="12" t="s">
        <v>1</v>
      </c>
      <c r="S2" s="12" t="s">
        <v>2</v>
      </c>
      <c r="T2" s="12" t="s">
        <v>3</v>
      </c>
      <c r="U2" s="13" t="s">
        <v>4</v>
      </c>
      <c r="V2" s="11" t="s">
        <v>0</v>
      </c>
      <c r="W2" s="12" t="s">
        <v>1</v>
      </c>
      <c r="X2" s="12" t="s">
        <v>2</v>
      </c>
      <c r="Y2" s="12" t="s">
        <v>3</v>
      </c>
      <c r="Z2" s="13" t="s">
        <v>4</v>
      </c>
      <c r="AA2" s="11" t="s">
        <v>0</v>
      </c>
      <c r="AB2" s="12" t="s">
        <v>1</v>
      </c>
      <c r="AC2" s="12" t="s">
        <v>2</v>
      </c>
      <c r="AD2" s="12" t="s">
        <v>3</v>
      </c>
      <c r="AE2" s="13" t="s">
        <v>4</v>
      </c>
      <c r="AF2" s="11" t="s">
        <v>0</v>
      </c>
      <c r="AG2" s="12" t="s">
        <v>1</v>
      </c>
      <c r="AH2" s="12" t="s">
        <v>2</v>
      </c>
      <c r="AI2" s="12" t="s">
        <v>3</v>
      </c>
      <c r="AJ2" s="13" t="s">
        <v>4</v>
      </c>
      <c r="AK2" s="11" t="s">
        <v>0</v>
      </c>
      <c r="AL2" s="12" t="s">
        <v>1</v>
      </c>
      <c r="AM2" s="12" t="s">
        <v>2</v>
      </c>
      <c r="AN2" s="12" t="s">
        <v>3</v>
      </c>
      <c r="AO2" s="13" t="s">
        <v>4</v>
      </c>
      <c r="AP2" s="11" t="s">
        <v>0</v>
      </c>
      <c r="AQ2" s="12" t="s">
        <v>1</v>
      </c>
      <c r="AR2" s="12" t="s">
        <v>2</v>
      </c>
      <c r="AS2" s="12" t="s">
        <v>3</v>
      </c>
      <c r="AT2" s="13" t="s">
        <v>4</v>
      </c>
      <c r="AU2" s="11" t="s">
        <v>0</v>
      </c>
      <c r="AV2" s="12" t="s">
        <v>1</v>
      </c>
      <c r="AW2" s="12" t="s">
        <v>2</v>
      </c>
      <c r="AX2" s="12" t="s">
        <v>3</v>
      </c>
      <c r="AY2" s="13" t="s">
        <v>4</v>
      </c>
      <c r="AZ2" s="11" t="s">
        <v>0</v>
      </c>
      <c r="BA2" s="12" t="s">
        <v>1</v>
      </c>
      <c r="BB2" s="12" t="s">
        <v>2</v>
      </c>
      <c r="BC2" s="12" t="s">
        <v>3</v>
      </c>
      <c r="BD2" s="13" t="s">
        <v>4</v>
      </c>
    </row>
    <row r="3" spans="1:56" x14ac:dyDescent="0.3">
      <c r="A3" s="17">
        <v>2014</v>
      </c>
      <c r="B3" s="18">
        <v>30.640051</v>
      </c>
      <c r="C3" s="19">
        <v>34.049694000000002</v>
      </c>
      <c r="D3" s="19">
        <v>34.68309</v>
      </c>
      <c r="E3" s="19">
        <v>35.133811999999999</v>
      </c>
      <c r="F3" s="20">
        <v>30.346664000000001</v>
      </c>
      <c r="G3" s="18"/>
      <c r="H3" s="19">
        <v>42.796863999999999</v>
      </c>
      <c r="I3" s="19">
        <v>43.562538000000004</v>
      </c>
      <c r="J3" s="19">
        <v>44.060349000000002</v>
      </c>
      <c r="K3" s="20">
        <v>37.944721000000001</v>
      </c>
      <c r="L3" s="18"/>
      <c r="M3" s="19"/>
      <c r="N3" s="19">
        <v>58.679355999999999</v>
      </c>
      <c r="O3" s="19">
        <v>58.348103000000002</v>
      </c>
      <c r="P3" s="20"/>
      <c r="Q3" s="18"/>
      <c r="R3" s="19"/>
      <c r="S3" s="19">
        <v>74.881477000000004</v>
      </c>
      <c r="T3" s="19">
        <v>70.372176999999994</v>
      </c>
      <c r="U3" s="20"/>
      <c r="V3" s="18"/>
      <c r="W3" s="19">
        <v>34.390228</v>
      </c>
      <c r="X3" s="19">
        <v>35.022399999999998</v>
      </c>
      <c r="Y3" s="19">
        <v>35.481158999999998</v>
      </c>
      <c r="Z3" s="20">
        <v>30.646902000000001</v>
      </c>
      <c r="AA3" s="18"/>
      <c r="AB3" s="19"/>
      <c r="AC3" s="19">
        <v>37.423572999999998</v>
      </c>
      <c r="AD3" s="19"/>
      <c r="AE3" s="20">
        <v>32.743899999999996</v>
      </c>
      <c r="AF3" s="18"/>
      <c r="AG3" s="19">
        <v>140.863754</v>
      </c>
      <c r="AH3" s="19">
        <v>137.66940299999999</v>
      </c>
      <c r="AI3" s="19">
        <v>125.206535</v>
      </c>
      <c r="AJ3" s="20"/>
      <c r="AK3" s="18"/>
      <c r="AL3" s="19"/>
      <c r="AM3" s="19"/>
      <c r="AN3" s="19"/>
      <c r="AO3" s="20">
        <v>124.95797</v>
      </c>
      <c r="AP3" s="18"/>
      <c r="AQ3" s="19"/>
      <c r="AR3" s="19"/>
      <c r="AS3" s="19"/>
      <c r="AT3" s="20"/>
      <c r="AU3" s="18"/>
      <c r="AV3" s="19">
        <v>49.077274000000003</v>
      </c>
      <c r="AW3" s="19">
        <v>49.946823000000002</v>
      </c>
      <c r="AX3" s="19">
        <v>50.603554000000003</v>
      </c>
      <c r="AY3" s="20">
        <v>43.646960999999997</v>
      </c>
      <c r="AZ3" s="18"/>
      <c r="BA3" s="19">
        <v>59.517384</v>
      </c>
      <c r="BB3" s="19">
        <v>58.167701999999998</v>
      </c>
      <c r="BC3" s="19">
        <v>52.901927999999998</v>
      </c>
      <c r="BD3" s="20">
        <v>46.909824</v>
      </c>
    </row>
    <row r="4" spans="1:56" x14ac:dyDescent="0.3">
      <c r="A4" s="21">
        <v>2015</v>
      </c>
      <c r="B4" s="22">
        <v>31.125993999999999</v>
      </c>
      <c r="C4" s="10">
        <v>34.525317999999999</v>
      </c>
      <c r="D4" s="10">
        <v>35.205959</v>
      </c>
      <c r="E4" s="10">
        <v>35.452869</v>
      </c>
      <c r="F4" s="23">
        <v>30.594358</v>
      </c>
      <c r="G4" s="22"/>
      <c r="H4" s="10">
        <v>43.18779</v>
      </c>
      <c r="I4" s="10">
        <v>44.003048</v>
      </c>
      <c r="J4" s="10">
        <v>44.292392999999997</v>
      </c>
      <c r="K4" s="23">
        <v>38.136451999999998</v>
      </c>
      <c r="L4" s="22"/>
      <c r="M4" s="10"/>
      <c r="N4" s="10">
        <v>59.171500999999999</v>
      </c>
      <c r="O4" s="10">
        <v>58.822926000000002</v>
      </c>
      <c r="P4" s="23"/>
      <c r="Q4" s="22"/>
      <c r="R4" s="10"/>
      <c r="S4" s="10">
        <v>75.759444999999999</v>
      </c>
      <c r="T4" s="10">
        <v>71.039428999999998</v>
      </c>
      <c r="U4" s="23">
        <v>62.601669000000001</v>
      </c>
      <c r="V4" s="22">
        <v>31.063665</v>
      </c>
      <c r="W4" s="10">
        <v>34.897213000000001</v>
      </c>
      <c r="X4" s="10">
        <v>35.551029</v>
      </c>
      <c r="Y4" s="10">
        <v>35.804595999999997</v>
      </c>
      <c r="Z4" s="23">
        <v>30.895862999999999</v>
      </c>
      <c r="AA4" s="22"/>
      <c r="AB4" s="10"/>
      <c r="AC4" s="10">
        <v>38.017406000000001</v>
      </c>
      <c r="AD4" s="10"/>
      <c r="AE4" s="23">
        <v>33.006252000000003</v>
      </c>
      <c r="AF4" s="22">
        <v>138.85763499999999</v>
      </c>
      <c r="AG4" s="10">
        <v>141.13699299999999</v>
      </c>
      <c r="AH4" s="10">
        <v>137.97813400000001</v>
      </c>
      <c r="AI4" s="10">
        <v>125.532539</v>
      </c>
      <c r="AJ4" s="23"/>
      <c r="AK4" s="22"/>
      <c r="AL4" s="10"/>
      <c r="AM4" s="10"/>
      <c r="AN4" s="10"/>
      <c r="AO4" s="23">
        <v>125.210785</v>
      </c>
      <c r="AP4" s="22"/>
      <c r="AQ4" s="10"/>
      <c r="AR4" s="10"/>
      <c r="AS4" s="10"/>
      <c r="AT4" s="23"/>
      <c r="AU4" s="22"/>
      <c r="AV4" s="10">
        <v>49.857250000000001</v>
      </c>
      <c r="AW4" s="10">
        <v>50.755093000000002</v>
      </c>
      <c r="AX4" s="10">
        <v>51.140377000000001</v>
      </c>
      <c r="AY4" s="23">
        <v>43.921410000000002</v>
      </c>
      <c r="AZ4" s="22"/>
      <c r="BA4" s="10">
        <v>59.632832000000001</v>
      </c>
      <c r="BB4" s="10">
        <v>58.298152999999999</v>
      </c>
      <c r="BC4" s="10">
        <v>53.039669000000004</v>
      </c>
      <c r="BD4" s="23">
        <v>47.004730000000002</v>
      </c>
    </row>
    <row r="5" spans="1:56" x14ac:dyDescent="0.3">
      <c r="A5" s="21">
        <v>2016</v>
      </c>
      <c r="B5" s="22">
        <v>32.262112000000002</v>
      </c>
      <c r="C5" s="10">
        <v>36.369349999999997</v>
      </c>
      <c r="D5" s="10">
        <v>37.262332999999998</v>
      </c>
      <c r="E5" s="10">
        <v>37.609043</v>
      </c>
      <c r="F5" s="23">
        <v>33.653968999999996</v>
      </c>
      <c r="G5" s="22"/>
      <c r="H5" s="10">
        <v>44.187466000000001</v>
      </c>
      <c r="I5" s="10">
        <v>45.247204000000004</v>
      </c>
      <c r="J5" s="10">
        <v>45.366421000000003</v>
      </c>
      <c r="K5" s="23">
        <v>39.199531999999998</v>
      </c>
      <c r="L5" s="22"/>
      <c r="M5" s="10"/>
      <c r="N5" s="10">
        <v>61.620128999999999</v>
      </c>
      <c r="O5" s="10">
        <v>61.628608999999997</v>
      </c>
      <c r="P5" s="23"/>
      <c r="Q5" s="22"/>
      <c r="R5" s="10"/>
      <c r="S5" s="10">
        <v>77.903098999999997</v>
      </c>
      <c r="T5" s="10">
        <v>73.212776000000005</v>
      </c>
      <c r="U5" s="23">
        <v>65.848892000000006</v>
      </c>
      <c r="V5" s="22">
        <v>31.731003000000001</v>
      </c>
      <c r="W5" s="10">
        <v>36.756680000000003</v>
      </c>
      <c r="X5" s="10">
        <v>37.617668000000002</v>
      </c>
      <c r="Y5" s="10">
        <v>37.963894000000003</v>
      </c>
      <c r="Z5" s="23">
        <v>33.952133000000003</v>
      </c>
      <c r="AA5" s="22"/>
      <c r="AB5" s="10"/>
      <c r="AC5" s="10">
        <v>40.089450999999997</v>
      </c>
      <c r="AD5" s="10"/>
      <c r="AE5" s="23">
        <v>36.049830999999998</v>
      </c>
      <c r="AF5" s="22">
        <v>139.54492200000001</v>
      </c>
      <c r="AG5" s="10">
        <v>141.739487</v>
      </c>
      <c r="AH5" s="10">
        <v>138.54016100000001</v>
      </c>
      <c r="AI5" s="10">
        <v>126.195999</v>
      </c>
      <c r="AJ5" s="23"/>
      <c r="AK5" s="22"/>
      <c r="AL5" s="10"/>
      <c r="AM5" s="10"/>
      <c r="AN5" s="10"/>
      <c r="AO5" s="23">
        <v>127.746155</v>
      </c>
      <c r="AP5" s="22"/>
      <c r="AQ5" s="10"/>
      <c r="AR5" s="10"/>
      <c r="AS5" s="10"/>
      <c r="AT5" s="23"/>
      <c r="AU5" s="22"/>
      <c r="AV5" s="10">
        <v>51.259417999999997</v>
      </c>
      <c r="AW5" s="10">
        <v>52.501368999999997</v>
      </c>
      <c r="AX5" s="10">
        <v>52.725932999999998</v>
      </c>
      <c r="AY5" s="23">
        <v>46.358612000000001</v>
      </c>
      <c r="AZ5" s="22"/>
      <c r="BA5" s="10">
        <v>59.887383</v>
      </c>
      <c r="BB5" s="10">
        <v>58.535621999999996</v>
      </c>
      <c r="BC5" s="10">
        <v>53.32</v>
      </c>
      <c r="BD5" s="23">
        <v>47.956508999999997</v>
      </c>
    </row>
    <row r="6" spans="1:56" x14ac:dyDescent="0.3">
      <c r="A6" s="21">
        <v>2017</v>
      </c>
      <c r="B6" s="22">
        <v>34.076042000000001</v>
      </c>
      <c r="C6" s="10">
        <v>38.155304000000001</v>
      </c>
      <c r="D6" s="10">
        <v>38.948399000000002</v>
      </c>
      <c r="E6" s="10">
        <v>38.955661999999997</v>
      </c>
      <c r="F6" s="23">
        <v>35.207915999999997</v>
      </c>
      <c r="G6" s="22"/>
      <c r="H6" s="10">
        <v>45.436225999999998</v>
      </c>
      <c r="I6" s="10">
        <v>46.470844</v>
      </c>
      <c r="J6" s="10">
        <v>45.973227999999999</v>
      </c>
      <c r="K6" s="23">
        <v>39.964770999999999</v>
      </c>
      <c r="L6" s="22"/>
      <c r="M6" s="10"/>
      <c r="N6" s="10">
        <v>63.746803</v>
      </c>
      <c r="O6" s="10">
        <v>63.435566000000001</v>
      </c>
      <c r="P6" s="23"/>
      <c r="Q6" s="22"/>
      <c r="R6" s="10"/>
      <c r="S6" s="10">
        <v>79.859825000000001</v>
      </c>
      <c r="T6" s="10">
        <v>74.941497999999996</v>
      </c>
      <c r="U6" s="23">
        <v>67.628792000000004</v>
      </c>
      <c r="V6" s="22">
        <v>33.008335000000002</v>
      </c>
      <c r="W6" s="10">
        <v>38.574852</v>
      </c>
      <c r="X6" s="10">
        <v>39.321719999999999</v>
      </c>
      <c r="Y6" s="10">
        <v>39.329192999999997</v>
      </c>
      <c r="Z6" s="23">
        <v>35.524841000000002</v>
      </c>
      <c r="AA6" s="22"/>
      <c r="AB6" s="10"/>
      <c r="AC6" s="10">
        <v>41.914284000000002</v>
      </c>
      <c r="AD6" s="10"/>
      <c r="AE6" s="23">
        <v>37.711945</v>
      </c>
      <c r="AF6" s="22">
        <v>141.708145</v>
      </c>
      <c r="AG6" s="10">
        <v>142.94046</v>
      </c>
      <c r="AH6" s="10">
        <v>138.924408</v>
      </c>
      <c r="AI6" s="10">
        <v>126.723595</v>
      </c>
      <c r="AJ6" s="23"/>
      <c r="AK6" s="22"/>
      <c r="AL6" s="10"/>
      <c r="AM6" s="10"/>
      <c r="AN6" s="10"/>
      <c r="AO6" s="23">
        <v>128.51821899999999</v>
      </c>
      <c r="AP6" s="22"/>
      <c r="AQ6" s="10"/>
      <c r="AR6" s="10"/>
      <c r="AS6" s="10"/>
      <c r="AT6" s="23"/>
      <c r="AU6" s="22"/>
      <c r="AV6" s="10">
        <v>53.888454000000003</v>
      </c>
      <c r="AW6" s="10">
        <v>54.838878999999999</v>
      </c>
      <c r="AX6" s="10">
        <v>54.989567000000001</v>
      </c>
      <c r="AY6" s="23">
        <v>48.204757999999998</v>
      </c>
      <c r="AZ6" s="22"/>
      <c r="BA6" s="10">
        <v>60.394817000000003</v>
      </c>
      <c r="BB6" s="10">
        <v>58.697978999999997</v>
      </c>
      <c r="BC6" s="10">
        <v>53.542915000000001</v>
      </c>
      <c r="BD6" s="23">
        <v>48.246349000000002</v>
      </c>
    </row>
    <row r="7" spans="1:56" x14ac:dyDescent="0.3">
      <c r="A7" s="21">
        <v>2018</v>
      </c>
      <c r="B7" s="22">
        <v>34.948245999999997</v>
      </c>
      <c r="C7" s="10">
        <v>38.954250000000002</v>
      </c>
      <c r="D7" s="10">
        <v>39.804684000000002</v>
      </c>
      <c r="E7" s="10">
        <v>39.476460000000003</v>
      </c>
      <c r="F7" s="23">
        <v>36.099060000000001</v>
      </c>
      <c r="G7" s="22"/>
      <c r="H7" s="10">
        <v>46.115582000000003</v>
      </c>
      <c r="I7" s="10">
        <v>47.165489000000001</v>
      </c>
      <c r="J7" s="10">
        <v>46.372498</v>
      </c>
      <c r="K7" s="23">
        <v>40.569007999999997</v>
      </c>
      <c r="L7" s="22"/>
      <c r="M7" s="10"/>
      <c r="N7" s="10">
        <v>64.769797999999994</v>
      </c>
      <c r="O7" s="10">
        <v>64.115905999999995</v>
      </c>
      <c r="P7" s="23"/>
      <c r="Q7" s="22"/>
      <c r="R7" s="10">
        <v>82.171852000000001</v>
      </c>
      <c r="S7" s="10">
        <v>81.090560999999994</v>
      </c>
      <c r="T7" s="10">
        <v>75.882874000000001</v>
      </c>
      <c r="U7" s="23">
        <v>68.840714000000006</v>
      </c>
      <c r="V7" s="22">
        <v>33.703842000000002</v>
      </c>
      <c r="W7" s="10">
        <v>39.384041000000003</v>
      </c>
      <c r="X7" s="10">
        <v>40.189155999999997</v>
      </c>
      <c r="Y7" s="10">
        <v>39.854613999999998</v>
      </c>
      <c r="Z7" s="23">
        <v>36.419238999999997</v>
      </c>
      <c r="AA7" s="22"/>
      <c r="AB7" s="10"/>
      <c r="AC7" s="10">
        <v>42.844296</v>
      </c>
      <c r="AD7" s="10"/>
      <c r="AE7" s="23">
        <v>38.661197999999999</v>
      </c>
      <c r="AF7" s="22">
        <v>142.02482599999999</v>
      </c>
      <c r="AG7" s="10">
        <v>143.189697</v>
      </c>
      <c r="AH7" s="10">
        <v>139.23005699999999</v>
      </c>
      <c r="AI7" s="10">
        <v>126.952209</v>
      </c>
      <c r="AJ7" s="23"/>
      <c r="AK7" s="22"/>
      <c r="AL7" s="10"/>
      <c r="AM7" s="10"/>
      <c r="AN7" s="10">
        <v>142.884491</v>
      </c>
      <c r="AO7" s="23">
        <v>129.050049</v>
      </c>
      <c r="AP7" s="22"/>
      <c r="AQ7" s="10"/>
      <c r="AR7" s="10">
        <v>62.708461999999997</v>
      </c>
      <c r="AS7" s="10"/>
      <c r="AT7" s="23"/>
      <c r="AU7" s="22"/>
      <c r="AV7" s="10">
        <v>54.736781999999998</v>
      </c>
      <c r="AW7" s="10">
        <v>55.794262000000003</v>
      </c>
      <c r="AX7" s="10">
        <v>55.467022</v>
      </c>
      <c r="AY7" s="23">
        <v>49.117221999999998</v>
      </c>
      <c r="AZ7" s="22"/>
      <c r="BA7" s="10">
        <v>60.500126000000002</v>
      </c>
      <c r="BB7" s="10">
        <v>58.827109999999998</v>
      </c>
      <c r="BC7" s="10">
        <v>53.639510999999999</v>
      </c>
      <c r="BD7" s="23">
        <v>48.445999</v>
      </c>
    </row>
    <row r="8" spans="1:56" x14ac:dyDescent="0.3">
      <c r="A8" s="21">
        <v>2019</v>
      </c>
      <c r="B8" s="22">
        <v>36.663853000000003</v>
      </c>
      <c r="C8" s="10">
        <v>40.524718999999997</v>
      </c>
      <c r="D8" s="10">
        <v>41.564338999999997</v>
      </c>
      <c r="E8" s="10">
        <v>40.834850000000003</v>
      </c>
      <c r="F8" s="23">
        <v>38.196953000000001</v>
      </c>
      <c r="G8" s="22"/>
      <c r="H8" s="10">
        <v>47.461128000000002</v>
      </c>
      <c r="I8" s="10">
        <v>48.522784999999999</v>
      </c>
      <c r="J8" s="10">
        <v>47.180636999999997</v>
      </c>
      <c r="K8" s="23">
        <v>41.761592999999998</v>
      </c>
      <c r="L8" s="22"/>
      <c r="M8" s="10"/>
      <c r="N8" s="10">
        <v>66.851494000000002</v>
      </c>
      <c r="O8" s="10">
        <v>65.806076000000004</v>
      </c>
      <c r="P8" s="23"/>
      <c r="Q8" s="22"/>
      <c r="R8" s="10">
        <v>83.956764000000007</v>
      </c>
      <c r="S8" s="10">
        <v>83.038353000000001</v>
      </c>
      <c r="T8" s="10">
        <v>77.513358999999994</v>
      </c>
      <c r="U8" s="23">
        <v>71.095534999999998</v>
      </c>
      <c r="V8" s="22">
        <v>34.967368999999998</v>
      </c>
      <c r="W8" s="10">
        <v>40.983356000000001</v>
      </c>
      <c r="X8" s="10">
        <v>41.976612000000003</v>
      </c>
      <c r="Y8" s="10">
        <v>41.238598000000003</v>
      </c>
      <c r="Z8" s="23">
        <v>38.554302</v>
      </c>
      <c r="AA8" s="22"/>
      <c r="AB8" s="10"/>
      <c r="AC8" s="10">
        <v>44.835129000000002</v>
      </c>
      <c r="AD8" s="10"/>
      <c r="AE8" s="23">
        <v>41.057926000000002</v>
      </c>
      <c r="AF8" s="22">
        <v>142.364441</v>
      </c>
      <c r="AG8" s="10">
        <v>143.75308200000001</v>
      </c>
      <c r="AH8" s="10">
        <v>139.85945100000001</v>
      </c>
      <c r="AI8" s="10">
        <v>127.527084</v>
      </c>
      <c r="AJ8" s="23"/>
      <c r="AK8" s="22"/>
      <c r="AL8" s="10"/>
      <c r="AM8" s="10"/>
      <c r="AN8" s="10">
        <v>143.53147899999999</v>
      </c>
      <c r="AO8" s="23">
        <v>130.32188400000001</v>
      </c>
      <c r="AP8" s="22"/>
      <c r="AQ8" s="10"/>
      <c r="AR8" s="10">
        <v>63.713932</v>
      </c>
      <c r="AS8" s="10"/>
      <c r="AT8" s="23"/>
      <c r="AU8" s="22"/>
      <c r="AV8" s="10">
        <v>56.856338999999998</v>
      </c>
      <c r="AW8" s="10">
        <v>58.435569999999998</v>
      </c>
      <c r="AX8" s="10">
        <v>57.437263000000002</v>
      </c>
      <c r="AY8" s="23">
        <v>52.884509999999999</v>
      </c>
      <c r="AZ8" s="22"/>
      <c r="BA8" s="10">
        <v>60.738159000000003</v>
      </c>
      <c r="BB8" s="10">
        <v>59.093040000000002</v>
      </c>
      <c r="BC8" s="10">
        <v>53.882404000000001</v>
      </c>
      <c r="BD8" s="23">
        <v>48.923457999999997</v>
      </c>
    </row>
    <row r="9" spans="1:56" x14ac:dyDescent="0.3">
      <c r="A9" s="21">
        <v>2020</v>
      </c>
      <c r="B9" s="22">
        <v>39.269641999999997</v>
      </c>
      <c r="C9" s="10">
        <v>41.903033999999998</v>
      </c>
      <c r="D9" s="10">
        <v>43.610447000000001</v>
      </c>
      <c r="E9" s="10">
        <v>42.527369999999998</v>
      </c>
      <c r="F9" s="23">
        <v>39.754223000000003</v>
      </c>
      <c r="G9" s="22"/>
      <c r="H9" s="10">
        <v>48.728230000000003</v>
      </c>
      <c r="I9" s="10">
        <v>49.916809000000001</v>
      </c>
      <c r="J9" s="10">
        <v>48.378284000000001</v>
      </c>
      <c r="K9" s="23">
        <v>42.917335999999999</v>
      </c>
      <c r="L9" s="22"/>
      <c r="M9" s="10"/>
      <c r="N9" s="10">
        <v>69.190453000000005</v>
      </c>
      <c r="O9" s="10">
        <v>67.813980000000001</v>
      </c>
      <c r="P9" s="23">
        <v>63.346943000000003</v>
      </c>
      <c r="Q9" s="22"/>
      <c r="R9" s="10">
        <v>85.61618</v>
      </c>
      <c r="S9" s="10">
        <v>85.267516999999998</v>
      </c>
      <c r="T9" s="10">
        <v>79.351433</v>
      </c>
      <c r="U9" s="23">
        <v>72.935867000000002</v>
      </c>
      <c r="V9" s="22">
        <v>36.869956999999999</v>
      </c>
      <c r="W9" s="10">
        <v>42.382556999999998</v>
      </c>
      <c r="X9" s="10">
        <v>44.047790999999997</v>
      </c>
      <c r="Y9" s="10">
        <v>42.951636999999998</v>
      </c>
      <c r="Z9" s="23">
        <v>40.124614999999999</v>
      </c>
      <c r="AA9" s="22"/>
      <c r="AB9" s="10"/>
      <c r="AC9" s="10">
        <v>47.076492000000002</v>
      </c>
      <c r="AD9" s="10"/>
      <c r="AE9" s="23">
        <v>42.727749000000003</v>
      </c>
      <c r="AF9" s="22">
        <v>142.635345</v>
      </c>
      <c r="AG9" s="10">
        <v>144.30987500000001</v>
      </c>
      <c r="AH9" s="10">
        <v>140.846664</v>
      </c>
      <c r="AI9" s="10">
        <v>128.27288799999999</v>
      </c>
      <c r="AJ9" s="23"/>
      <c r="AK9" s="22"/>
      <c r="AL9" s="10">
        <v>162.42048600000001</v>
      </c>
      <c r="AM9" s="10"/>
      <c r="AN9" s="10">
        <v>144.37086500000001</v>
      </c>
      <c r="AO9" s="23">
        <v>131.523697</v>
      </c>
      <c r="AP9" s="22"/>
      <c r="AQ9" s="10"/>
      <c r="AR9" s="10">
        <v>64.657195999999999</v>
      </c>
      <c r="AS9" s="10"/>
      <c r="AT9" s="23"/>
      <c r="AU9" s="22"/>
      <c r="AV9" s="10">
        <v>57.934677000000001</v>
      </c>
      <c r="AW9" s="10">
        <v>60.706940000000003</v>
      </c>
      <c r="AX9" s="10">
        <v>59.345036</v>
      </c>
      <c r="AY9" s="23">
        <v>54.826115000000001</v>
      </c>
      <c r="AZ9" s="22"/>
      <c r="BA9" s="10">
        <v>60.973422999999997</v>
      </c>
      <c r="BB9" s="10">
        <v>59.510159000000002</v>
      </c>
      <c r="BC9" s="10">
        <v>54.197516999999998</v>
      </c>
      <c r="BD9" s="23">
        <v>49.374630000000003</v>
      </c>
    </row>
    <row r="10" spans="1:56" x14ac:dyDescent="0.3">
      <c r="A10" s="21">
        <v>2021</v>
      </c>
      <c r="B10" s="22">
        <v>41.411957000000001</v>
      </c>
      <c r="C10" s="10">
        <v>43.083710000000004</v>
      </c>
      <c r="D10" s="10">
        <v>45.383495000000003</v>
      </c>
      <c r="E10" s="10">
        <v>44.339694999999999</v>
      </c>
      <c r="F10" s="23">
        <v>41.379910000000002</v>
      </c>
      <c r="G10" s="22"/>
      <c r="H10" s="10">
        <v>49.746837999999997</v>
      </c>
      <c r="I10" s="10">
        <v>50.885845000000003</v>
      </c>
      <c r="J10" s="10">
        <v>49.537205</v>
      </c>
      <c r="K10" s="23">
        <v>44.132331999999998</v>
      </c>
      <c r="L10" s="22"/>
      <c r="M10" s="10"/>
      <c r="N10" s="10">
        <v>71.223770000000002</v>
      </c>
      <c r="O10" s="10">
        <v>69.911857999999995</v>
      </c>
      <c r="P10" s="23">
        <v>65.303473999999994</v>
      </c>
      <c r="Q10" s="22"/>
      <c r="R10" s="10">
        <v>86.563964999999996</v>
      </c>
      <c r="S10" s="10">
        <v>86.859436000000002</v>
      </c>
      <c r="T10" s="10">
        <v>80.833434999999994</v>
      </c>
      <c r="U10" s="23">
        <v>74.414603999999997</v>
      </c>
      <c r="V10" s="22">
        <v>39.434265000000003</v>
      </c>
      <c r="W10" s="10">
        <v>43.577216999999997</v>
      </c>
      <c r="X10" s="10">
        <v>45.842503000000001</v>
      </c>
      <c r="Y10" s="10">
        <v>44.787205</v>
      </c>
      <c r="Z10" s="23">
        <v>41.767158999999999</v>
      </c>
      <c r="AA10" s="22"/>
      <c r="AB10" s="10"/>
      <c r="AC10" s="10">
        <v>49.014682999999998</v>
      </c>
      <c r="AD10" s="10"/>
      <c r="AE10" s="23">
        <v>44.484585000000003</v>
      </c>
      <c r="AF10" s="22">
        <v>143.14179999999999</v>
      </c>
      <c r="AG10" s="10">
        <v>144.81686400000001</v>
      </c>
      <c r="AH10" s="10">
        <v>142.07704200000001</v>
      </c>
      <c r="AI10" s="10">
        <v>129.21523999999999</v>
      </c>
      <c r="AJ10" s="23"/>
      <c r="AK10" s="22"/>
      <c r="AL10" s="10">
        <v>162.99108899999999</v>
      </c>
      <c r="AM10" s="10"/>
      <c r="AN10" s="10">
        <v>145.43147300000001</v>
      </c>
      <c r="AO10" s="23">
        <v>132.88284300000001</v>
      </c>
      <c r="AP10" s="22"/>
      <c r="AQ10" s="10"/>
      <c r="AR10" s="10">
        <v>65.127037000000001</v>
      </c>
      <c r="AS10" s="10">
        <v>68.939445000000006</v>
      </c>
      <c r="AT10" s="23"/>
      <c r="AU10" s="22"/>
      <c r="AV10" s="10">
        <v>59.091904</v>
      </c>
      <c r="AW10" s="10">
        <v>62.638866</v>
      </c>
      <c r="AX10" s="10">
        <v>61.566237999999998</v>
      </c>
      <c r="AY10" s="23">
        <v>56.888537999999997</v>
      </c>
      <c r="AZ10" s="22"/>
      <c r="BA10" s="10">
        <v>61.187645000000003</v>
      </c>
      <c r="BB10" s="10">
        <v>60.030025000000002</v>
      </c>
      <c r="BC10" s="10">
        <v>54.595675999999997</v>
      </c>
      <c r="BD10" s="23">
        <v>49.884853</v>
      </c>
    </row>
    <row r="11" spans="1:56" x14ac:dyDescent="0.3">
      <c r="A11" s="21">
        <v>2022</v>
      </c>
      <c r="B11" s="22">
        <v>43.220238000000002</v>
      </c>
      <c r="C11" s="10">
        <v>44.369720000000001</v>
      </c>
      <c r="D11" s="10">
        <v>47.438499</v>
      </c>
      <c r="E11" s="10">
        <v>46.496001999999997</v>
      </c>
      <c r="F11" s="23">
        <v>43.069637</v>
      </c>
      <c r="G11" s="22"/>
      <c r="H11" s="10">
        <v>50.976787999999999</v>
      </c>
      <c r="I11" s="10">
        <v>51.93853</v>
      </c>
      <c r="J11" s="10">
        <v>50.767707999999999</v>
      </c>
      <c r="K11" s="23">
        <v>45.449379</v>
      </c>
      <c r="L11" s="22"/>
      <c r="M11" s="10"/>
      <c r="N11" s="10">
        <v>73.586876000000004</v>
      </c>
      <c r="O11" s="10">
        <v>72.392685</v>
      </c>
      <c r="P11" s="23">
        <v>67.344147000000007</v>
      </c>
      <c r="Q11" s="22"/>
      <c r="R11" s="10">
        <v>87.425674000000001</v>
      </c>
      <c r="S11" s="10">
        <v>88.713333000000006</v>
      </c>
      <c r="T11" s="10">
        <v>82.576713999999996</v>
      </c>
      <c r="U11" s="23">
        <v>75.824966000000003</v>
      </c>
      <c r="V11" s="22">
        <v>42.107430000000001</v>
      </c>
      <c r="W11" s="10">
        <v>44.892322999999998</v>
      </c>
      <c r="X11" s="10">
        <v>47.930340000000001</v>
      </c>
      <c r="Y11" s="10">
        <v>46.968426000000001</v>
      </c>
      <c r="Z11" s="23">
        <v>43.484164999999997</v>
      </c>
      <c r="AA11" s="22"/>
      <c r="AB11" s="10"/>
      <c r="AC11" s="10">
        <v>51.241070000000001</v>
      </c>
      <c r="AD11" s="10"/>
      <c r="AE11" s="23">
        <v>46.385437000000003</v>
      </c>
      <c r="AF11" s="22">
        <v>143.5728</v>
      </c>
      <c r="AG11" s="10">
        <v>145.067947</v>
      </c>
      <c r="AH11" s="10">
        <v>143.619553</v>
      </c>
      <c r="AI11" s="10">
        <v>130.305756</v>
      </c>
      <c r="AJ11" s="23"/>
      <c r="AK11" s="22"/>
      <c r="AL11" s="10">
        <v>163.27368200000001</v>
      </c>
      <c r="AM11" s="10"/>
      <c r="AN11" s="10">
        <v>146.65887499999999</v>
      </c>
      <c r="AO11" s="23">
        <v>133.97399899999999</v>
      </c>
      <c r="AP11" s="22"/>
      <c r="AQ11" s="10"/>
      <c r="AR11" s="10">
        <v>66.205703999999997</v>
      </c>
      <c r="AS11" s="10">
        <v>70.056861999999995</v>
      </c>
      <c r="AT11" s="23"/>
      <c r="AU11" s="22"/>
      <c r="AV11" s="10">
        <v>60.708281999999997</v>
      </c>
      <c r="AW11" s="10">
        <v>64.947601000000006</v>
      </c>
      <c r="AX11" s="10">
        <v>63.9375</v>
      </c>
      <c r="AY11" s="23">
        <v>59.223087</v>
      </c>
      <c r="AZ11" s="22"/>
      <c r="BA11" s="10">
        <v>61.29372</v>
      </c>
      <c r="BB11" s="10">
        <v>60.681747000000001</v>
      </c>
      <c r="BC11" s="10">
        <v>55.056441999999997</v>
      </c>
      <c r="BD11" s="23">
        <v>50.294476000000003</v>
      </c>
    </row>
    <row r="12" spans="1:56" x14ac:dyDescent="0.3">
      <c r="A12" s="21">
        <v>2023</v>
      </c>
      <c r="B12" s="22">
        <v>45.381680000000003</v>
      </c>
      <c r="C12" s="10">
        <v>46.071658999999997</v>
      </c>
      <c r="D12" s="10">
        <v>49.600158999999998</v>
      </c>
      <c r="E12" s="10">
        <v>48.404288999999999</v>
      </c>
      <c r="F12" s="23">
        <v>45.349845999999999</v>
      </c>
      <c r="G12" s="22"/>
      <c r="H12" s="10">
        <v>52.475493999999998</v>
      </c>
      <c r="I12" s="10">
        <v>53.53933</v>
      </c>
      <c r="J12" s="10">
        <v>52.027633999999999</v>
      </c>
      <c r="K12" s="23">
        <v>46.879154</v>
      </c>
      <c r="L12" s="22"/>
      <c r="M12" s="10"/>
      <c r="N12" s="10">
        <v>76.066254000000001</v>
      </c>
      <c r="O12" s="10">
        <v>74.589377999999996</v>
      </c>
      <c r="P12" s="23">
        <v>70.121459999999999</v>
      </c>
      <c r="Q12" s="22"/>
      <c r="R12" s="10">
        <v>88.532402000000005</v>
      </c>
      <c r="S12" s="10">
        <v>90.073761000000005</v>
      </c>
      <c r="T12" s="10">
        <v>83.750923</v>
      </c>
      <c r="U12" s="23">
        <v>77.704268999999996</v>
      </c>
      <c r="V12" s="22">
        <v>44.838940000000001</v>
      </c>
      <c r="W12" s="10">
        <v>46.618003999999999</v>
      </c>
      <c r="X12" s="10">
        <v>50.113506000000001</v>
      </c>
      <c r="Y12" s="10">
        <v>48.897601999999999</v>
      </c>
      <c r="Z12" s="23">
        <v>45.784843000000002</v>
      </c>
      <c r="AA12" s="22"/>
      <c r="AB12" s="10"/>
      <c r="AC12" s="10">
        <v>53.640827000000002</v>
      </c>
      <c r="AD12" s="10"/>
      <c r="AE12" s="23">
        <v>48.802760999999997</v>
      </c>
      <c r="AF12" s="22">
        <v>143.34158300000001</v>
      </c>
      <c r="AG12" s="10">
        <v>145.200714</v>
      </c>
      <c r="AH12" s="10">
        <v>143.67880199999999</v>
      </c>
      <c r="AI12" s="10">
        <v>130.32112100000001</v>
      </c>
      <c r="AJ12" s="23"/>
      <c r="AK12" s="22"/>
      <c r="AL12" s="10">
        <v>163.423126</v>
      </c>
      <c r="AM12" s="10"/>
      <c r="AN12" s="10">
        <v>146.67619300000001</v>
      </c>
      <c r="AO12" s="23">
        <v>135.31883199999999</v>
      </c>
      <c r="AP12" s="22"/>
      <c r="AQ12" s="10"/>
      <c r="AR12" s="10">
        <v>67.483559</v>
      </c>
      <c r="AS12" s="10">
        <v>71.016350000000003</v>
      </c>
      <c r="AT12" s="23"/>
      <c r="AU12" s="22"/>
      <c r="AV12" s="10">
        <v>62.460537000000002</v>
      </c>
      <c r="AW12" s="10">
        <v>67.390761999999995</v>
      </c>
      <c r="AX12" s="10">
        <v>65.917182999999994</v>
      </c>
      <c r="AY12" s="23">
        <v>61.797080999999999</v>
      </c>
      <c r="AZ12" s="22"/>
      <c r="BA12" s="10">
        <v>61.349818999999997</v>
      </c>
      <c r="BB12" s="10">
        <v>60.706778999999997</v>
      </c>
      <c r="BC12" s="10">
        <v>55.062939</v>
      </c>
      <c r="BD12" s="23">
        <v>50.799334999999999</v>
      </c>
    </row>
    <row r="13" spans="1:56" x14ac:dyDescent="0.3">
      <c r="A13" s="21">
        <v>2024</v>
      </c>
      <c r="B13" s="22">
        <v>46.753734999999999</v>
      </c>
      <c r="C13" s="10">
        <v>47.173847000000002</v>
      </c>
      <c r="D13" s="10">
        <v>51.140796999999999</v>
      </c>
      <c r="E13" s="10">
        <v>49.568001000000002</v>
      </c>
      <c r="F13" s="23">
        <v>46.214001000000003</v>
      </c>
      <c r="G13" s="22"/>
      <c r="H13" s="10">
        <v>53.492603000000003</v>
      </c>
      <c r="I13" s="10">
        <v>54.506869999999999</v>
      </c>
      <c r="J13" s="10">
        <v>52.864212000000002</v>
      </c>
      <c r="K13" s="23">
        <v>47.620238999999998</v>
      </c>
      <c r="L13" s="22"/>
      <c r="M13" s="10"/>
      <c r="N13" s="10">
        <v>77.841324</v>
      </c>
      <c r="O13" s="10">
        <v>75.934844999999996</v>
      </c>
      <c r="P13" s="23">
        <v>71.154205000000005</v>
      </c>
      <c r="Q13" s="22"/>
      <c r="R13" s="10">
        <v>89.138283000000001</v>
      </c>
      <c r="S13" s="10">
        <v>90.969429000000005</v>
      </c>
      <c r="T13" s="10">
        <v>84.447151000000005</v>
      </c>
      <c r="U13" s="23">
        <v>78.340652000000006</v>
      </c>
      <c r="V13" s="22">
        <v>46.638973</v>
      </c>
      <c r="W13" s="10">
        <v>47.728771000000002</v>
      </c>
      <c r="X13" s="10">
        <v>51.664023999999998</v>
      </c>
      <c r="Y13" s="10">
        <v>50.067528000000003</v>
      </c>
      <c r="Z13" s="23">
        <v>46.645583999999999</v>
      </c>
      <c r="AA13" s="22"/>
      <c r="AB13" s="10"/>
      <c r="AC13" s="10">
        <v>55.241061999999999</v>
      </c>
      <c r="AD13" s="10"/>
      <c r="AE13" s="23">
        <v>49.699767999999999</v>
      </c>
      <c r="AF13" s="22">
        <v>143.09622200000001</v>
      </c>
      <c r="AG13" s="10">
        <v>145.04646299999999</v>
      </c>
      <c r="AH13" s="10">
        <v>143.573654</v>
      </c>
      <c r="AI13" s="10">
        <v>130.29525799999999</v>
      </c>
      <c r="AJ13" s="23"/>
      <c r="AK13" s="22"/>
      <c r="AL13" s="10">
        <v>163.24951200000001</v>
      </c>
      <c r="AM13" s="10"/>
      <c r="AN13" s="10">
        <v>146.64704900000001</v>
      </c>
      <c r="AO13" s="23">
        <v>135.634186</v>
      </c>
      <c r="AP13" s="22"/>
      <c r="AQ13" s="10"/>
      <c r="AR13" s="10">
        <v>68.390213000000003</v>
      </c>
      <c r="AS13" s="10">
        <v>71.868660000000006</v>
      </c>
      <c r="AT13" s="23"/>
      <c r="AU13" s="22"/>
      <c r="AV13" s="10">
        <v>63.466788999999999</v>
      </c>
      <c r="AW13" s="10">
        <v>68.921394000000006</v>
      </c>
      <c r="AX13" s="10">
        <v>67.038910000000001</v>
      </c>
      <c r="AY13" s="23">
        <v>62.889682999999998</v>
      </c>
      <c r="AZ13" s="22"/>
      <c r="BA13" s="10">
        <v>61.284641000000001</v>
      </c>
      <c r="BB13" s="10">
        <v>60.662357</v>
      </c>
      <c r="BC13" s="10">
        <v>55.052002000000002</v>
      </c>
      <c r="BD13" s="23">
        <v>50.917717000000003</v>
      </c>
    </row>
    <row r="14" spans="1:56" x14ac:dyDescent="0.3">
      <c r="A14" s="21">
        <v>2025</v>
      </c>
      <c r="B14" s="22">
        <v>47.676639999999999</v>
      </c>
      <c r="C14" s="10">
        <v>48.582568999999999</v>
      </c>
      <c r="D14" s="10">
        <v>53.149524999999997</v>
      </c>
      <c r="E14" s="10">
        <v>51.652931000000002</v>
      </c>
      <c r="F14" s="23">
        <v>49.365650000000002</v>
      </c>
      <c r="G14" s="22"/>
      <c r="H14" s="10">
        <v>54.865952</v>
      </c>
      <c r="I14" s="10">
        <v>55.918053</v>
      </c>
      <c r="J14" s="10">
        <v>54.252743000000002</v>
      </c>
      <c r="K14" s="23">
        <v>49.639488</v>
      </c>
      <c r="L14" s="22"/>
      <c r="M14" s="10">
        <v>78.021240000000006</v>
      </c>
      <c r="N14" s="10">
        <v>83.016930000000002</v>
      </c>
      <c r="O14" s="10">
        <v>79.244491999999994</v>
      </c>
      <c r="P14" s="23">
        <v>75.312813000000006</v>
      </c>
      <c r="Q14" s="22"/>
      <c r="R14" s="10">
        <v>90.054625999999999</v>
      </c>
      <c r="S14" s="10">
        <v>92.231528999999995</v>
      </c>
      <c r="T14" s="10">
        <v>85.754943999999995</v>
      </c>
      <c r="U14" s="23">
        <v>80.842986999999994</v>
      </c>
      <c r="V14" s="22">
        <v>47.796795000000003</v>
      </c>
      <c r="W14" s="10">
        <v>49.159477000000003</v>
      </c>
      <c r="X14" s="10">
        <v>53.688881000000002</v>
      </c>
      <c r="Y14" s="10">
        <v>52.172004999999999</v>
      </c>
      <c r="Z14" s="23">
        <v>49.810943999999999</v>
      </c>
      <c r="AA14" s="22"/>
      <c r="AB14" s="10"/>
      <c r="AC14" s="10">
        <v>57.367241</v>
      </c>
      <c r="AD14" s="10"/>
      <c r="AE14" s="23">
        <v>52.953369000000002</v>
      </c>
      <c r="AF14" s="22">
        <v>142.97581500000001</v>
      </c>
      <c r="AG14" s="10">
        <v>145.051208</v>
      </c>
      <c r="AH14" s="10">
        <v>143.61428799999999</v>
      </c>
      <c r="AI14" s="10">
        <v>130.300186</v>
      </c>
      <c r="AJ14" s="23"/>
      <c r="AK14" s="22"/>
      <c r="AL14" s="10">
        <v>163.25483700000001</v>
      </c>
      <c r="AM14" s="10">
        <v>161.63760400000001</v>
      </c>
      <c r="AN14" s="10">
        <v>146.652603</v>
      </c>
      <c r="AO14" s="23">
        <v>137.183899</v>
      </c>
      <c r="AP14" s="22"/>
      <c r="AQ14" s="10"/>
      <c r="AR14" s="10">
        <v>69.600341999999998</v>
      </c>
      <c r="AS14" s="10">
        <v>73.103149000000002</v>
      </c>
      <c r="AT14" s="23">
        <v>75.436667999999997</v>
      </c>
      <c r="AU14" s="22"/>
      <c r="AV14" s="10">
        <v>64.832358999999997</v>
      </c>
      <c r="AW14" s="10">
        <v>70.801720000000003</v>
      </c>
      <c r="AX14" s="10">
        <v>69.004776000000007</v>
      </c>
      <c r="AY14" s="23">
        <v>65.845245000000006</v>
      </c>
      <c r="AZ14" s="22"/>
      <c r="BA14" s="10">
        <v>61.286655000000003</v>
      </c>
      <c r="BB14" s="10">
        <v>60.679519999999997</v>
      </c>
      <c r="BC14" s="10">
        <v>55.054088999999998</v>
      </c>
      <c r="BD14" s="23">
        <v>51.499485</v>
      </c>
    </row>
    <row r="15" spans="1:56" x14ac:dyDescent="0.3">
      <c r="A15" s="21">
        <v>2026</v>
      </c>
      <c r="B15" s="22">
        <v>47.867064999999997</v>
      </c>
      <c r="C15" s="10">
        <v>48.727451000000002</v>
      </c>
      <c r="D15" s="10">
        <v>53.357757999999997</v>
      </c>
      <c r="E15" s="10">
        <v>51.817520000000002</v>
      </c>
      <c r="F15" s="23">
        <v>49.655895000000001</v>
      </c>
      <c r="G15" s="22"/>
      <c r="H15" s="10">
        <v>55.040787000000002</v>
      </c>
      <c r="I15" s="10">
        <v>56.133929999999999</v>
      </c>
      <c r="J15" s="10">
        <v>54.467255000000002</v>
      </c>
      <c r="K15" s="23">
        <v>49.747208000000001</v>
      </c>
      <c r="L15" s="22"/>
      <c r="M15" s="10">
        <v>78.149918</v>
      </c>
      <c r="N15" s="10">
        <v>83.251052999999999</v>
      </c>
      <c r="O15" s="10">
        <v>79.423896999999997</v>
      </c>
      <c r="P15" s="23">
        <v>75.637375000000006</v>
      </c>
      <c r="Q15" s="22"/>
      <c r="R15" s="10">
        <v>90.135208000000006</v>
      </c>
      <c r="S15" s="10">
        <v>92.359618999999995</v>
      </c>
      <c r="T15" s="10">
        <v>85.851119999999995</v>
      </c>
      <c r="U15" s="23">
        <v>80.978583999999998</v>
      </c>
      <c r="V15" s="22">
        <v>47.994388999999998</v>
      </c>
      <c r="W15" s="10">
        <v>49.312466000000001</v>
      </c>
      <c r="X15" s="10">
        <v>53.902316999999996</v>
      </c>
      <c r="Y15" s="10">
        <v>52.344360000000002</v>
      </c>
      <c r="Z15" s="23">
        <v>50.101154000000001</v>
      </c>
      <c r="AA15" s="22"/>
      <c r="AB15" s="10"/>
      <c r="AC15" s="10">
        <v>57.588264000000002</v>
      </c>
      <c r="AD15" s="10"/>
      <c r="AE15" s="23">
        <v>53.223557</v>
      </c>
      <c r="AF15" s="22">
        <v>143.02963299999999</v>
      </c>
      <c r="AG15" s="10">
        <v>145.132462</v>
      </c>
      <c r="AH15" s="10">
        <v>143.687592</v>
      </c>
      <c r="AI15" s="10">
        <v>130.35888700000001</v>
      </c>
      <c r="AJ15" s="23"/>
      <c r="AK15" s="22"/>
      <c r="AL15" s="10">
        <v>163.34629799999999</v>
      </c>
      <c r="AM15" s="10">
        <v>161.72010800000001</v>
      </c>
      <c r="AN15" s="10">
        <v>146.71867399999999</v>
      </c>
      <c r="AO15" s="23">
        <v>137.064133</v>
      </c>
      <c r="AP15" s="22"/>
      <c r="AQ15" s="10">
        <v>78.166954000000004</v>
      </c>
      <c r="AR15" s="10">
        <v>69.986701999999994</v>
      </c>
      <c r="AS15" s="10">
        <v>73.503105000000005</v>
      </c>
      <c r="AT15" s="23">
        <v>75.624954000000002</v>
      </c>
      <c r="AU15" s="22"/>
      <c r="AV15" s="10">
        <v>65.235236999999998</v>
      </c>
      <c r="AW15" s="10">
        <v>71.228972999999996</v>
      </c>
      <c r="AX15" s="10">
        <v>69.414680000000004</v>
      </c>
      <c r="AY15" s="23">
        <v>66.175667000000004</v>
      </c>
      <c r="AZ15" s="22"/>
      <c r="BA15" s="10">
        <v>61.320976000000002</v>
      </c>
      <c r="BB15" s="10">
        <v>60.710503000000003</v>
      </c>
      <c r="BC15" s="10">
        <v>55.078884000000002</v>
      </c>
      <c r="BD15" s="23">
        <v>51.454529000000001</v>
      </c>
    </row>
    <row r="16" spans="1:56" x14ac:dyDescent="0.3">
      <c r="A16" s="21">
        <v>2027</v>
      </c>
      <c r="B16" s="22">
        <v>47.992092</v>
      </c>
      <c r="C16" s="10">
        <v>48.821114000000001</v>
      </c>
      <c r="D16" s="10">
        <v>53.446033</v>
      </c>
      <c r="E16" s="10">
        <v>51.846499999999999</v>
      </c>
      <c r="F16" s="23">
        <v>49.808506000000001</v>
      </c>
      <c r="G16" s="22"/>
      <c r="H16" s="10">
        <v>55.048180000000002</v>
      </c>
      <c r="I16" s="10">
        <v>56.219841000000002</v>
      </c>
      <c r="J16" s="10">
        <v>54.466534000000003</v>
      </c>
      <c r="K16" s="23">
        <v>49.902534000000003</v>
      </c>
      <c r="L16" s="22"/>
      <c r="M16" s="10">
        <v>78.249115000000003</v>
      </c>
      <c r="N16" s="10">
        <v>83.355384999999998</v>
      </c>
      <c r="O16" s="10">
        <v>79.460471999999996</v>
      </c>
      <c r="P16" s="23">
        <v>75.813598999999996</v>
      </c>
      <c r="Q16" s="22"/>
      <c r="R16" s="10">
        <v>90.171065999999996</v>
      </c>
      <c r="S16" s="10">
        <v>92.424987999999999</v>
      </c>
      <c r="T16" s="10">
        <v>85.881034999999997</v>
      </c>
      <c r="U16" s="23">
        <v>81.074950999999999</v>
      </c>
      <c r="V16" s="22">
        <v>48.139462000000002</v>
      </c>
      <c r="W16" s="10">
        <v>49.409697999999999</v>
      </c>
      <c r="X16" s="10">
        <v>53.993938</v>
      </c>
      <c r="Y16" s="10">
        <v>52.374706000000003</v>
      </c>
      <c r="Z16" s="23">
        <v>50.253749999999997</v>
      </c>
      <c r="AA16" s="22"/>
      <c r="AB16" s="10"/>
      <c r="AC16" s="10">
        <v>57.674202000000001</v>
      </c>
      <c r="AD16" s="10"/>
      <c r="AE16" s="23">
        <v>53.381691000000004</v>
      </c>
      <c r="AF16" s="22">
        <v>143.04205300000001</v>
      </c>
      <c r="AG16" s="10">
        <v>145.06552099999999</v>
      </c>
      <c r="AH16" s="10">
        <v>143.715225</v>
      </c>
      <c r="AI16" s="10">
        <v>130.38909899999999</v>
      </c>
      <c r="AJ16" s="23"/>
      <c r="AK16" s="22"/>
      <c r="AL16" s="10">
        <v>163.27095</v>
      </c>
      <c r="AM16" s="10">
        <v>161.75119000000001</v>
      </c>
      <c r="AN16" s="10">
        <v>146.75268600000001</v>
      </c>
      <c r="AO16" s="23">
        <v>137.07128900000001</v>
      </c>
      <c r="AP16" s="22"/>
      <c r="AQ16" s="10">
        <v>78.148482999999999</v>
      </c>
      <c r="AR16" s="10">
        <v>70.029387999999997</v>
      </c>
      <c r="AS16" s="10">
        <v>73.543045000000006</v>
      </c>
      <c r="AT16" s="23">
        <v>75.812393</v>
      </c>
      <c r="AU16" s="22"/>
      <c r="AV16" s="10">
        <v>65.351996999999997</v>
      </c>
      <c r="AW16" s="10">
        <v>71.324828999999994</v>
      </c>
      <c r="AX16" s="10">
        <v>69.431708999999998</v>
      </c>
      <c r="AY16" s="23">
        <v>66.319214000000002</v>
      </c>
      <c r="AZ16" s="22"/>
      <c r="BA16" s="10">
        <v>61.292701999999998</v>
      </c>
      <c r="BB16" s="10">
        <v>60.722168000000003</v>
      </c>
      <c r="BC16" s="10">
        <v>55.091659999999997</v>
      </c>
      <c r="BD16" s="23">
        <v>51.457217999999997</v>
      </c>
    </row>
    <row r="17" spans="1:56" x14ac:dyDescent="0.3">
      <c r="A17" s="21">
        <v>2028</v>
      </c>
      <c r="B17" s="22">
        <v>48.013858999999997</v>
      </c>
      <c r="C17" s="10">
        <v>48.816333999999998</v>
      </c>
      <c r="D17" s="10">
        <v>53.492480999999998</v>
      </c>
      <c r="E17" s="10">
        <v>51.831305999999998</v>
      </c>
      <c r="F17" s="23">
        <v>49.803009000000003</v>
      </c>
      <c r="G17" s="22"/>
      <c r="H17" s="10">
        <v>55.031070999999997</v>
      </c>
      <c r="I17" s="10">
        <v>56.207397</v>
      </c>
      <c r="J17" s="10">
        <v>54.448849000000003</v>
      </c>
      <c r="K17" s="23">
        <v>49.891899000000002</v>
      </c>
      <c r="L17" s="22"/>
      <c r="M17" s="10">
        <v>78.252312000000003</v>
      </c>
      <c r="N17" s="10">
        <v>83.406509</v>
      </c>
      <c r="O17" s="10">
        <v>79.446831000000003</v>
      </c>
      <c r="P17" s="23">
        <v>75.809119999999993</v>
      </c>
      <c r="Q17" s="22"/>
      <c r="R17" s="10">
        <v>90.175583000000003</v>
      </c>
      <c r="S17" s="10">
        <v>92.44265</v>
      </c>
      <c r="T17" s="10">
        <v>85.877707999999998</v>
      </c>
      <c r="U17" s="23">
        <v>81.071251000000004</v>
      </c>
      <c r="V17" s="22">
        <v>48.161709000000002</v>
      </c>
      <c r="W17" s="10">
        <v>49.410446</v>
      </c>
      <c r="X17" s="10">
        <v>54.043762000000001</v>
      </c>
      <c r="Y17" s="10">
        <v>52.361190999999998</v>
      </c>
      <c r="Z17" s="23">
        <v>50.247345000000003</v>
      </c>
      <c r="AA17" s="22"/>
      <c r="AB17" s="10"/>
      <c r="AC17" s="10">
        <v>57.721062000000003</v>
      </c>
      <c r="AD17" s="10"/>
      <c r="AE17" s="23">
        <v>53.386879</v>
      </c>
      <c r="AF17" s="22">
        <v>143.045807</v>
      </c>
      <c r="AG17" s="10">
        <v>145.059372</v>
      </c>
      <c r="AH17" s="10">
        <v>143.67692600000001</v>
      </c>
      <c r="AI17" s="10">
        <v>130.38935900000001</v>
      </c>
      <c r="AJ17" s="23"/>
      <c r="AK17" s="22"/>
      <c r="AL17" s="10">
        <v>163.264038</v>
      </c>
      <c r="AM17" s="10">
        <v>161.708099</v>
      </c>
      <c r="AN17" s="10">
        <v>146.75297499999999</v>
      </c>
      <c r="AO17" s="23">
        <v>137.05822800000001</v>
      </c>
      <c r="AP17" s="22"/>
      <c r="AQ17" s="10">
        <v>78.113456999999997</v>
      </c>
      <c r="AR17" s="10">
        <v>70.000656000000006</v>
      </c>
      <c r="AS17" s="10">
        <v>73.510436999999996</v>
      </c>
      <c r="AT17" s="23">
        <v>75.793914999999998</v>
      </c>
      <c r="AU17" s="22"/>
      <c r="AV17" s="10">
        <v>65.335814999999997</v>
      </c>
      <c r="AW17" s="10">
        <v>71.371521000000001</v>
      </c>
      <c r="AX17" s="10">
        <v>69.409156999999993</v>
      </c>
      <c r="AY17" s="23">
        <v>66.298676</v>
      </c>
      <c r="AZ17" s="22"/>
      <c r="BA17" s="10">
        <v>61.290095999999998</v>
      </c>
      <c r="BB17" s="10">
        <v>60.70599</v>
      </c>
      <c r="BC17" s="10">
        <v>55.091766</v>
      </c>
      <c r="BD17" s="23">
        <v>51.452311999999999</v>
      </c>
    </row>
    <row r="18" spans="1:56" x14ac:dyDescent="0.3">
      <c r="A18" s="21">
        <v>2029</v>
      </c>
      <c r="B18" s="22">
        <v>48.022305000000003</v>
      </c>
      <c r="C18" s="10">
        <v>48.805359000000003</v>
      </c>
      <c r="D18" s="10">
        <v>53.482899000000003</v>
      </c>
      <c r="E18" s="10">
        <v>51.818832</v>
      </c>
      <c r="F18" s="23">
        <v>49.793739000000002</v>
      </c>
      <c r="G18" s="22"/>
      <c r="H18" s="10">
        <v>55.016036999999997</v>
      </c>
      <c r="I18" s="10">
        <v>56.195819999999998</v>
      </c>
      <c r="J18" s="10">
        <v>54.434238000000001</v>
      </c>
      <c r="K18" s="23">
        <v>49.883904000000001</v>
      </c>
      <c r="L18" s="22"/>
      <c r="M18" s="10">
        <v>78.252975000000006</v>
      </c>
      <c r="N18" s="10">
        <v>83.402252000000004</v>
      </c>
      <c r="O18" s="10">
        <v>79.439171000000002</v>
      </c>
      <c r="P18" s="23">
        <v>75.803825000000003</v>
      </c>
      <c r="Q18" s="22"/>
      <c r="R18" s="10">
        <v>90.181090999999995</v>
      </c>
      <c r="S18" s="10">
        <v>92.445091000000005</v>
      </c>
      <c r="T18" s="10">
        <v>85.879149999999996</v>
      </c>
      <c r="U18" s="23">
        <v>81.072472000000005</v>
      </c>
      <c r="V18" s="22">
        <v>48.170775999999996</v>
      </c>
      <c r="W18" s="10">
        <v>49.402591999999999</v>
      </c>
      <c r="X18" s="10">
        <v>54.036605999999999</v>
      </c>
      <c r="Y18" s="10">
        <v>52.350056000000002</v>
      </c>
      <c r="Z18" s="23">
        <v>50.237408000000002</v>
      </c>
      <c r="AA18" s="22"/>
      <c r="AB18" s="10"/>
      <c r="AC18" s="10">
        <v>57.707504</v>
      </c>
      <c r="AD18" s="10"/>
      <c r="AE18" s="23">
        <v>53.377056000000003</v>
      </c>
      <c r="AF18" s="22">
        <v>143.04774499999999</v>
      </c>
      <c r="AG18" s="10">
        <v>145.06019599999999</v>
      </c>
      <c r="AH18" s="10">
        <v>143.67765800000001</v>
      </c>
      <c r="AI18" s="10">
        <v>130.38949600000001</v>
      </c>
      <c r="AJ18" s="23"/>
      <c r="AK18" s="22"/>
      <c r="AL18" s="10">
        <v>163.264938</v>
      </c>
      <c r="AM18" s="10">
        <v>161.70893899999999</v>
      </c>
      <c r="AN18" s="10">
        <v>146.753128</v>
      </c>
      <c r="AO18" s="23">
        <v>137.059067</v>
      </c>
      <c r="AP18" s="22"/>
      <c r="AQ18" s="10">
        <v>78.085739000000004</v>
      </c>
      <c r="AR18" s="10">
        <v>69.975234999999998</v>
      </c>
      <c r="AS18" s="10">
        <v>73.483001999999999</v>
      </c>
      <c r="AT18" s="23">
        <v>75.781234999999995</v>
      </c>
      <c r="AU18" s="22"/>
      <c r="AV18" s="10">
        <v>65.320144999999997</v>
      </c>
      <c r="AW18" s="10">
        <v>71.357201000000003</v>
      </c>
      <c r="AX18" s="10">
        <v>69.388969000000003</v>
      </c>
      <c r="AY18" s="23">
        <v>66.282950999999997</v>
      </c>
      <c r="AZ18" s="22"/>
      <c r="BA18" s="10">
        <v>61.290439999999997</v>
      </c>
      <c r="BB18" s="10">
        <v>60.706305999999998</v>
      </c>
      <c r="BC18" s="10">
        <v>55.091824000000003</v>
      </c>
      <c r="BD18" s="23">
        <v>51.452624999999998</v>
      </c>
    </row>
    <row r="19" spans="1:56" x14ac:dyDescent="0.3">
      <c r="A19" s="21">
        <v>2030</v>
      </c>
      <c r="B19" s="22">
        <v>48.025134999999999</v>
      </c>
      <c r="C19" s="10">
        <v>48.792983999999997</v>
      </c>
      <c r="D19" s="10">
        <v>53.471111000000001</v>
      </c>
      <c r="E19" s="10">
        <v>51.806187000000001</v>
      </c>
      <c r="F19" s="23">
        <v>49.784835999999999</v>
      </c>
      <c r="G19" s="22"/>
      <c r="H19" s="10">
        <v>54.998882000000002</v>
      </c>
      <c r="I19" s="10">
        <v>56.181975999999999</v>
      </c>
      <c r="J19" s="10">
        <v>54.419476000000003</v>
      </c>
      <c r="K19" s="23">
        <v>49.876213</v>
      </c>
      <c r="L19" s="22"/>
      <c r="M19" s="10">
        <v>78.242973000000006</v>
      </c>
      <c r="N19" s="10">
        <v>83.390738999999996</v>
      </c>
      <c r="O19" s="10">
        <v>79.426315000000002</v>
      </c>
      <c r="P19" s="23">
        <v>75.795044000000004</v>
      </c>
      <c r="Q19" s="22"/>
      <c r="R19" s="10">
        <v>90.178794999999994</v>
      </c>
      <c r="S19" s="10">
        <v>92.441474999999997</v>
      </c>
      <c r="T19" s="10">
        <v>85.874893</v>
      </c>
      <c r="U19" s="23">
        <v>81.069794000000002</v>
      </c>
      <c r="V19" s="22">
        <v>48.174079999999996</v>
      </c>
      <c r="W19" s="10">
        <v>49.393383</v>
      </c>
      <c r="X19" s="10">
        <v>54.027327999999997</v>
      </c>
      <c r="Y19" s="10">
        <v>52.338813999999999</v>
      </c>
      <c r="Z19" s="23">
        <v>50.227843999999997</v>
      </c>
      <c r="AA19" s="22"/>
      <c r="AB19" s="10"/>
      <c r="AC19" s="10">
        <v>57.691448000000001</v>
      </c>
      <c r="AD19" s="10"/>
      <c r="AE19" s="23">
        <v>53.367840000000001</v>
      </c>
      <c r="AF19" s="22">
        <v>143.04856899999999</v>
      </c>
      <c r="AG19" s="10">
        <v>145.06071499999999</v>
      </c>
      <c r="AH19" s="10">
        <v>143.678223</v>
      </c>
      <c r="AI19" s="10">
        <v>130.38954200000001</v>
      </c>
      <c r="AJ19" s="23"/>
      <c r="AK19" s="22"/>
      <c r="AL19" s="10">
        <v>163.26554899999999</v>
      </c>
      <c r="AM19" s="10">
        <v>161.70957899999999</v>
      </c>
      <c r="AN19" s="10">
        <v>146.75318899999999</v>
      </c>
      <c r="AO19" s="23">
        <v>137.059708</v>
      </c>
      <c r="AP19" s="22"/>
      <c r="AQ19" s="10">
        <v>78.054276000000002</v>
      </c>
      <c r="AR19" s="10">
        <v>69.948302999999996</v>
      </c>
      <c r="AS19" s="10">
        <v>73.455062999999996</v>
      </c>
      <c r="AT19" s="23">
        <v>75.768929</v>
      </c>
      <c r="AU19" s="22"/>
      <c r="AV19" s="10">
        <v>65.302138999999997</v>
      </c>
      <c r="AW19" s="10">
        <v>71.339744999999994</v>
      </c>
      <c r="AX19" s="10">
        <v>69.368454</v>
      </c>
      <c r="AY19" s="23">
        <v>66.269408999999996</v>
      </c>
      <c r="AZ19" s="22"/>
      <c r="BA19" s="10">
        <v>61.290672000000001</v>
      </c>
      <c r="BB19" s="10">
        <v>60.706547</v>
      </c>
      <c r="BC19" s="10">
        <v>55.091845999999997</v>
      </c>
      <c r="BD19" s="23">
        <v>51.452877000000001</v>
      </c>
    </row>
    <row r="20" spans="1:56" x14ac:dyDescent="0.3">
      <c r="A20" s="21">
        <v>2031</v>
      </c>
      <c r="B20" s="22">
        <v>48.070121999999998</v>
      </c>
      <c r="C20" s="10">
        <v>48.781253999999997</v>
      </c>
      <c r="D20" s="10">
        <v>53.460808</v>
      </c>
      <c r="E20" s="10">
        <v>51.798088</v>
      </c>
      <c r="F20" s="23">
        <v>49.819004</v>
      </c>
      <c r="G20" s="22"/>
      <c r="H20" s="10">
        <v>54.980044999999997</v>
      </c>
      <c r="I20" s="10">
        <v>56.168373000000003</v>
      </c>
      <c r="J20" s="10">
        <v>54.409968999999997</v>
      </c>
      <c r="K20" s="23">
        <v>49.913547999999999</v>
      </c>
      <c r="L20" s="22"/>
      <c r="M20" s="10">
        <v>78.234200000000001</v>
      </c>
      <c r="N20" s="10">
        <v>83.380295000000004</v>
      </c>
      <c r="O20" s="10">
        <v>79.421454999999995</v>
      </c>
      <c r="P20" s="23">
        <v>75.837761</v>
      </c>
      <c r="Q20" s="22"/>
      <c r="R20" s="10">
        <v>90.172568999999996</v>
      </c>
      <c r="S20" s="10">
        <v>92.436440000000005</v>
      </c>
      <c r="T20" s="10">
        <v>85.875916000000004</v>
      </c>
      <c r="U20" s="23">
        <v>81.095612000000003</v>
      </c>
      <c r="V20" s="22">
        <v>48.218842000000002</v>
      </c>
      <c r="W20" s="10">
        <v>49.384509999999999</v>
      </c>
      <c r="X20" s="10">
        <v>54.021647999999999</v>
      </c>
      <c r="Y20" s="10">
        <v>52.331843999999997</v>
      </c>
      <c r="Z20" s="23">
        <v>50.256568999999999</v>
      </c>
      <c r="AA20" s="22"/>
      <c r="AB20" s="10"/>
      <c r="AC20" s="10">
        <v>57.675800000000002</v>
      </c>
      <c r="AD20" s="10"/>
      <c r="AE20" s="23">
        <v>53.362842999999998</v>
      </c>
      <c r="AF20" s="22">
        <v>143.04856899999999</v>
      </c>
      <c r="AG20" s="10">
        <v>145.06102000000001</v>
      </c>
      <c r="AH20" s="10">
        <v>143.67854299999999</v>
      </c>
      <c r="AI20" s="10">
        <v>130.38954200000001</v>
      </c>
      <c r="AJ20" s="23"/>
      <c r="AK20" s="22"/>
      <c r="AL20" s="10">
        <v>163.265884</v>
      </c>
      <c r="AM20" s="10">
        <v>161.709946</v>
      </c>
      <c r="AN20" s="10">
        <v>146.75318899999999</v>
      </c>
      <c r="AO20" s="23">
        <v>137.06019599999999</v>
      </c>
      <c r="AP20" s="22"/>
      <c r="AQ20" s="10">
        <v>78.023421999999997</v>
      </c>
      <c r="AR20" s="10">
        <v>69.922638000000006</v>
      </c>
      <c r="AS20" s="10">
        <v>73.432220000000001</v>
      </c>
      <c r="AT20" s="23">
        <v>75.759818999999993</v>
      </c>
      <c r="AU20" s="22"/>
      <c r="AV20" s="10">
        <v>65.284317000000001</v>
      </c>
      <c r="AW20" s="10">
        <v>71.320778000000004</v>
      </c>
      <c r="AX20" s="10">
        <v>69.351212000000004</v>
      </c>
      <c r="AY20" s="23">
        <v>66.260170000000002</v>
      </c>
      <c r="AZ20" s="22"/>
      <c r="BA20" s="10">
        <v>61.290798000000002</v>
      </c>
      <c r="BB20" s="10">
        <v>60.706684000000003</v>
      </c>
      <c r="BC20" s="10">
        <v>55.091845999999997</v>
      </c>
      <c r="BD20" s="23">
        <v>51.453055999999997</v>
      </c>
    </row>
    <row r="21" spans="1:56" x14ac:dyDescent="0.3">
      <c r="A21" s="21">
        <v>2032</v>
      </c>
      <c r="B21" s="22">
        <v>48.058188999999999</v>
      </c>
      <c r="C21" s="10">
        <v>48.759087000000001</v>
      </c>
      <c r="D21" s="10">
        <v>53.442272000000003</v>
      </c>
      <c r="E21" s="10">
        <v>51.787815000000002</v>
      </c>
      <c r="F21" s="23">
        <v>49.881991999999997</v>
      </c>
      <c r="G21" s="22"/>
      <c r="H21" s="10">
        <v>54.949848000000003</v>
      </c>
      <c r="I21" s="10">
        <v>56.175700999999997</v>
      </c>
      <c r="J21" s="10">
        <v>54.397880999999998</v>
      </c>
      <c r="K21" s="23">
        <v>49.979660000000003</v>
      </c>
      <c r="L21" s="22"/>
      <c r="M21" s="10">
        <v>78.212845000000002</v>
      </c>
      <c r="N21" s="10">
        <v>83.361030999999997</v>
      </c>
      <c r="O21" s="10">
        <v>79.411323999999993</v>
      </c>
      <c r="P21" s="23">
        <v>75.911750999999995</v>
      </c>
      <c r="Q21" s="22"/>
      <c r="R21" s="10">
        <v>90.163948000000005</v>
      </c>
      <c r="S21" s="10">
        <v>92.428321999999994</v>
      </c>
      <c r="T21" s="10">
        <v>85.872566000000006</v>
      </c>
      <c r="U21" s="23">
        <v>81.136795000000006</v>
      </c>
      <c r="V21" s="22">
        <v>48.206935999999999</v>
      </c>
      <c r="W21" s="10">
        <v>49.365459000000001</v>
      </c>
      <c r="X21" s="10">
        <v>54.005699</v>
      </c>
      <c r="Y21" s="10">
        <v>52.322662000000001</v>
      </c>
      <c r="Z21" s="23">
        <v>50.319262999999999</v>
      </c>
      <c r="AA21" s="22"/>
      <c r="AB21" s="10"/>
      <c r="AC21" s="10">
        <v>57.677452000000002</v>
      </c>
      <c r="AD21" s="10"/>
      <c r="AE21" s="23">
        <v>53.425986999999999</v>
      </c>
      <c r="AF21" s="22">
        <v>143.04856899999999</v>
      </c>
      <c r="AG21" s="10">
        <v>145.06127900000001</v>
      </c>
      <c r="AH21" s="10">
        <v>143.67898600000001</v>
      </c>
      <c r="AI21" s="10">
        <v>130.38954200000001</v>
      </c>
      <c r="AJ21" s="23"/>
      <c r="AK21" s="22"/>
      <c r="AL21" s="10">
        <v>163.26617400000001</v>
      </c>
      <c r="AM21" s="10">
        <v>161.71038799999999</v>
      </c>
      <c r="AN21" s="10">
        <v>146.75318899999999</v>
      </c>
      <c r="AO21" s="23">
        <v>137.060608</v>
      </c>
      <c r="AP21" s="22"/>
      <c r="AQ21" s="10">
        <v>77.994986999999995</v>
      </c>
      <c r="AR21" s="10">
        <v>69.898994000000002</v>
      </c>
      <c r="AS21" s="10">
        <v>73.410415999999998</v>
      </c>
      <c r="AT21" s="23">
        <v>75.749747999999997</v>
      </c>
      <c r="AU21" s="22"/>
      <c r="AV21" s="10">
        <v>65.267509000000004</v>
      </c>
      <c r="AW21" s="10">
        <v>71.303055000000001</v>
      </c>
      <c r="AX21" s="10">
        <v>69.334571999999994</v>
      </c>
      <c r="AY21" s="23">
        <v>66.25</v>
      </c>
      <c r="AZ21" s="22"/>
      <c r="BA21" s="10">
        <v>61.290900999999998</v>
      </c>
      <c r="BB21" s="10">
        <v>60.706856000000002</v>
      </c>
      <c r="BC21" s="10">
        <v>55.091845999999997</v>
      </c>
      <c r="BD21" s="23">
        <v>51.453209000000001</v>
      </c>
    </row>
    <row r="22" spans="1:56" x14ac:dyDescent="0.3">
      <c r="A22" s="21">
        <v>2033</v>
      </c>
      <c r="B22" s="22">
        <v>48.046066000000003</v>
      </c>
      <c r="C22" s="10">
        <v>48.738815000000002</v>
      </c>
      <c r="D22" s="10">
        <v>53.418365000000001</v>
      </c>
      <c r="E22" s="10">
        <v>51.777397000000001</v>
      </c>
      <c r="F22" s="23">
        <v>49.931457999999999</v>
      </c>
      <c r="G22" s="22"/>
      <c r="H22" s="10">
        <v>54.921996999999998</v>
      </c>
      <c r="I22" s="10">
        <v>56.150269000000002</v>
      </c>
      <c r="J22" s="10">
        <v>54.385609000000002</v>
      </c>
      <c r="K22" s="23">
        <v>50.031742000000001</v>
      </c>
      <c r="L22" s="22"/>
      <c r="M22" s="10">
        <v>78.192245</v>
      </c>
      <c r="N22" s="10">
        <v>83.335014000000001</v>
      </c>
      <c r="O22" s="10">
        <v>79.400329999999997</v>
      </c>
      <c r="P22" s="23">
        <v>75.969666000000004</v>
      </c>
      <c r="Q22" s="22"/>
      <c r="R22" s="10">
        <v>90.154929999999993</v>
      </c>
      <c r="S22" s="10">
        <v>92.416060999999999</v>
      </c>
      <c r="T22" s="10">
        <v>85.868072999999995</v>
      </c>
      <c r="U22" s="23">
        <v>81.168953000000002</v>
      </c>
      <c r="V22" s="22">
        <v>48.194958</v>
      </c>
      <c r="W22" s="10">
        <v>49.347949999999997</v>
      </c>
      <c r="X22" s="10">
        <v>53.983944000000001</v>
      </c>
      <c r="Y22" s="10">
        <v>52.313361999999998</v>
      </c>
      <c r="Z22" s="23">
        <v>50.368350999999997</v>
      </c>
      <c r="AA22" s="22"/>
      <c r="AB22" s="10"/>
      <c r="AC22" s="10">
        <v>57.649399000000003</v>
      </c>
      <c r="AD22" s="10"/>
      <c r="AE22" s="23">
        <v>53.476261000000001</v>
      </c>
      <c r="AF22" s="22">
        <v>143.04856899999999</v>
      </c>
      <c r="AG22" s="10">
        <v>145.06147799999999</v>
      </c>
      <c r="AH22" s="10">
        <v>143.67929100000001</v>
      </c>
      <c r="AI22" s="10">
        <v>130.38954200000001</v>
      </c>
      <c r="AJ22" s="23"/>
      <c r="AK22" s="22"/>
      <c r="AL22" s="10">
        <v>163.26638800000001</v>
      </c>
      <c r="AM22" s="10">
        <v>161.71075400000001</v>
      </c>
      <c r="AN22" s="10">
        <v>146.75318899999999</v>
      </c>
      <c r="AO22" s="23">
        <v>137.06089800000001</v>
      </c>
      <c r="AP22" s="22"/>
      <c r="AQ22" s="10">
        <v>77.967979</v>
      </c>
      <c r="AR22" s="10">
        <v>69.876472000000007</v>
      </c>
      <c r="AS22" s="10">
        <v>73.389304999999993</v>
      </c>
      <c r="AT22" s="23">
        <v>75.739799000000005</v>
      </c>
      <c r="AU22" s="22"/>
      <c r="AV22" s="10">
        <v>65.242371000000006</v>
      </c>
      <c r="AW22" s="10">
        <v>71.286216999999994</v>
      </c>
      <c r="AX22" s="10">
        <v>69.318404999999998</v>
      </c>
      <c r="AY22" s="23">
        <v>66.239929000000004</v>
      </c>
      <c r="AZ22" s="22"/>
      <c r="BA22" s="10">
        <v>61.290984999999999</v>
      </c>
      <c r="BB22" s="10">
        <v>60.706992999999997</v>
      </c>
      <c r="BC22" s="10">
        <v>55.091845999999997</v>
      </c>
      <c r="BD22" s="23">
        <v>51.453322999999997</v>
      </c>
    </row>
    <row r="23" spans="1:56" x14ac:dyDescent="0.3">
      <c r="A23" s="21">
        <v>2034</v>
      </c>
      <c r="B23" s="22">
        <v>48.033245000000001</v>
      </c>
      <c r="C23" s="10">
        <v>48.719543000000002</v>
      </c>
      <c r="D23" s="10">
        <v>53.395893000000001</v>
      </c>
      <c r="E23" s="10">
        <v>51.766196999999998</v>
      </c>
      <c r="F23" s="23">
        <v>49.970711000000001</v>
      </c>
      <c r="G23" s="22"/>
      <c r="H23" s="10">
        <v>54.895083999999997</v>
      </c>
      <c r="I23" s="10">
        <v>56.125495999999998</v>
      </c>
      <c r="J23" s="10">
        <v>54.372413999999999</v>
      </c>
      <c r="K23" s="23">
        <v>50.073298999999999</v>
      </c>
      <c r="L23" s="22"/>
      <c r="M23" s="10">
        <v>78.170867999999999</v>
      </c>
      <c r="N23" s="10">
        <v>83.309509000000006</v>
      </c>
      <c r="O23" s="10">
        <v>79.387337000000002</v>
      </c>
      <c r="P23" s="23">
        <v>76.014893000000001</v>
      </c>
      <c r="Q23" s="22"/>
      <c r="R23" s="10">
        <v>90.144676000000004</v>
      </c>
      <c r="S23" s="10">
        <v>92.403305000000003</v>
      </c>
      <c r="T23" s="10">
        <v>85.861687000000003</v>
      </c>
      <c r="U23" s="23">
        <v>81.193657000000002</v>
      </c>
      <c r="V23" s="22">
        <v>48.182406999999998</v>
      </c>
      <c r="W23" s="10">
        <v>49.331600000000002</v>
      </c>
      <c r="X23" s="10">
        <v>53.963813999999999</v>
      </c>
      <c r="Y23" s="10">
        <v>52.303375000000003</v>
      </c>
      <c r="Z23" s="23">
        <v>50.407210999999997</v>
      </c>
      <c r="AA23" s="22"/>
      <c r="AB23" s="10"/>
      <c r="AC23" s="10">
        <v>57.622115999999998</v>
      </c>
      <c r="AD23" s="10"/>
      <c r="AE23" s="23">
        <v>53.516396</v>
      </c>
      <c r="AF23" s="22">
        <v>143.04856899999999</v>
      </c>
      <c r="AG23" s="10">
        <v>145.06161499999999</v>
      </c>
      <c r="AH23" s="10">
        <v>143.67961099999999</v>
      </c>
      <c r="AI23" s="10">
        <v>130.38954200000001</v>
      </c>
      <c r="AJ23" s="23"/>
      <c r="AK23" s="22"/>
      <c r="AL23" s="10">
        <v>163.26655600000001</v>
      </c>
      <c r="AM23" s="10">
        <v>161.711105</v>
      </c>
      <c r="AN23" s="10">
        <v>146.75318899999999</v>
      </c>
      <c r="AO23" s="23">
        <v>137.061127</v>
      </c>
      <c r="AP23" s="22"/>
      <c r="AQ23" s="10">
        <v>77.940612999999999</v>
      </c>
      <c r="AR23" s="10">
        <v>69.853545999999994</v>
      </c>
      <c r="AS23" s="10">
        <v>73.367446999999999</v>
      </c>
      <c r="AT23" s="23">
        <v>75.730339000000001</v>
      </c>
      <c r="AU23" s="22"/>
      <c r="AV23" s="10">
        <v>65.218231000000003</v>
      </c>
      <c r="AW23" s="10">
        <v>71.269012000000004</v>
      </c>
      <c r="AX23" s="10">
        <v>69.301627999999994</v>
      </c>
      <c r="AY23" s="23">
        <v>66.229256000000007</v>
      </c>
      <c r="AZ23" s="22"/>
      <c r="BA23" s="10">
        <v>61.291049999999998</v>
      </c>
      <c r="BB23" s="10">
        <v>60.707123000000003</v>
      </c>
      <c r="BC23" s="10">
        <v>55.091845999999997</v>
      </c>
      <c r="BD23" s="23">
        <v>51.453400000000002</v>
      </c>
    </row>
    <row r="24" spans="1:56" x14ac:dyDescent="0.3">
      <c r="A24" s="21">
        <v>2035</v>
      </c>
      <c r="B24" s="22">
        <v>48.016350000000003</v>
      </c>
      <c r="C24" s="10">
        <v>48.697150999999998</v>
      </c>
      <c r="D24" s="10">
        <v>53.370334999999997</v>
      </c>
      <c r="E24" s="10">
        <v>51.751117999999998</v>
      </c>
      <c r="F24" s="23">
        <v>50.004192000000003</v>
      </c>
      <c r="G24" s="22"/>
      <c r="H24" s="10">
        <v>54.863154999999999</v>
      </c>
      <c r="I24" s="10">
        <v>56.096397000000003</v>
      </c>
      <c r="J24" s="10">
        <v>54.354636999999997</v>
      </c>
      <c r="K24" s="23">
        <v>50.108974000000003</v>
      </c>
      <c r="L24" s="22"/>
      <c r="M24" s="10">
        <v>78.139587000000006</v>
      </c>
      <c r="N24" s="10">
        <v>83.276566000000003</v>
      </c>
      <c r="O24" s="10">
        <v>79.365746000000001</v>
      </c>
      <c r="P24" s="23">
        <v>76.050133000000002</v>
      </c>
      <c r="Q24" s="22"/>
      <c r="R24" s="10">
        <v>90.127502000000007</v>
      </c>
      <c r="S24" s="10">
        <v>92.384674000000004</v>
      </c>
      <c r="T24" s="10">
        <v>85.848335000000006</v>
      </c>
      <c r="U24" s="23">
        <v>81.211226999999994</v>
      </c>
      <c r="V24" s="22">
        <v>48.166012000000002</v>
      </c>
      <c r="W24" s="10">
        <v>49.313094999999997</v>
      </c>
      <c r="X24" s="10">
        <v>53.941462999999999</v>
      </c>
      <c r="Y24" s="10">
        <v>52.289932</v>
      </c>
      <c r="Z24" s="23">
        <v>50.439971999999997</v>
      </c>
      <c r="AA24" s="22"/>
      <c r="AB24" s="10"/>
      <c r="AC24" s="10">
        <v>57.589993</v>
      </c>
      <c r="AD24" s="10"/>
      <c r="AE24" s="23">
        <v>53.550815999999998</v>
      </c>
      <c r="AF24" s="22">
        <v>143.04856899999999</v>
      </c>
      <c r="AG24" s="10">
        <v>145.06175200000001</v>
      </c>
      <c r="AH24" s="10">
        <v>143.67997700000001</v>
      </c>
      <c r="AI24" s="10">
        <v>130.38954200000001</v>
      </c>
      <c r="AJ24" s="23"/>
      <c r="AK24" s="22"/>
      <c r="AL24" s="10">
        <v>163.26670799999999</v>
      </c>
      <c r="AM24" s="10">
        <v>161.71151699999999</v>
      </c>
      <c r="AN24" s="10">
        <v>146.75318899999999</v>
      </c>
      <c r="AO24" s="23">
        <v>137.06130999999999</v>
      </c>
      <c r="AP24" s="22"/>
      <c r="AQ24" s="10">
        <v>77.905876000000006</v>
      </c>
      <c r="AR24" s="10">
        <v>69.824271999999993</v>
      </c>
      <c r="AS24" s="10">
        <v>73.338943</v>
      </c>
      <c r="AT24" s="23">
        <v>75.718468000000001</v>
      </c>
      <c r="AU24" s="22"/>
      <c r="AV24" s="10">
        <v>65.189880000000002</v>
      </c>
      <c r="AW24" s="10">
        <v>71.246857000000006</v>
      </c>
      <c r="AX24" s="10">
        <v>69.279785000000004</v>
      </c>
      <c r="AY24" s="23">
        <v>66.241409000000004</v>
      </c>
      <c r="AZ24" s="22"/>
      <c r="BA24" s="10">
        <v>61.291103</v>
      </c>
      <c r="BB24" s="10">
        <v>60.707282999999997</v>
      </c>
      <c r="BC24" s="10">
        <v>55.091845999999997</v>
      </c>
      <c r="BD24" s="23">
        <v>51.453471999999998</v>
      </c>
    </row>
    <row r="25" spans="1:56" x14ac:dyDescent="0.3">
      <c r="A25" s="21">
        <v>2036</v>
      </c>
      <c r="B25" s="22">
        <v>47.992344000000003</v>
      </c>
      <c r="C25" s="10">
        <v>48.679180000000002</v>
      </c>
      <c r="D25" s="10">
        <v>53.348972000000003</v>
      </c>
      <c r="E25" s="10">
        <v>51.734268</v>
      </c>
      <c r="F25" s="23">
        <v>50.038235</v>
      </c>
      <c r="G25" s="22"/>
      <c r="H25" s="10">
        <v>54.837502000000001</v>
      </c>
      <c r="I25" s="10">
        <v>56.072398999999997</v>
      </c>
      <c r="J25" s="10">
        <v>54.341087000000002</v>
      </c>
      <c r="K25" s="23">
        <v>50.144474000000002</v>
      </c>
      <c r="L25" s="22"/>
      <c r="M25" s="10">
        <v>78.127494999999996</v>
      </c>
      <c r="N25" s="10">
        <v>83.257103000000001</v>
      </c>
      <c r="O25" s="10">
        <v>79.351387000000003</v>
      </c>
      <c r="P25" s="23">
        <v>76.093345999999997</v>
      </c>
      <c r="Q25" s="22"/>
      <c r="R25" s="10">
        <v>90.123337000000006</v>
      </c>
      <c r="S25" s="10">
        <v>92.376945000000006</v>
      </c>
      <c r="T25" s="10">
        <v>85.843543999999994</v>
      </c>
      <c r="U25" s="23">
        <v>81.236548999999997</v>
      </c>
      <c r="V25" s="22">
        <v>48.144477999999999</v>
      </c>
      <c r="W25" s="10">
        <v>49.298037999999998</v>
      </c>
      <c r="X25" s="10">
        <v>53.922592000000002</v>
      </c>
      <c r="Y25" s="10">
        <v>52.275134999999999</v>
      </c>
      <c r="Z25" s="23">
        <v>50.473526</v>
      </c>
      <c r="AA25" s="22"/>
      <c r="AB25" s="10"/>
      <c r="AC25" s="10">
        <v>57.563353999999997</v>
      </c>
      <c r="AD25" s="10"/>
      <c r="AE25" s="23">
        <v>53.585498999999999</v>
      </c>
      <c r="AF25" s="22">
        <v>143.04856899999999</v>
      </c>
      <c r="AG25" s="10">
        <v>145.061859</v>
      </c>
      <c r="AH25" s="10">
        <v>143.68043499999999</v>
      </c>
      <c r="AI25" s="10">
        <v>130.38954200000001</v>
      </c>
      <c r="AJ25" s="23"/>
      <c r="AK25" s="22"/>
      <c r="AL25" s="10">
        <v>163.26683</v>
      </c>
      <c r="AM25" s="10">
        <v>161.71203600000001</v>
      </c>
      <c r="AN25" s="10">
        <v>146.75318899999999</v>
      </c>
      <c r="AO25" s="23">
        <v>137.06147799999999</v>
      </c>
      <c r="AP25" s="22"/>
      <c r="AQ25" s="10">
        <v>77.880341000000001</v>
      </c>
      <c r="AR25" s="10">
        <v>69.802672999999999</v>
      </c>
      <c r="AS25" s="10">
        <v>73.317458999999999</v>
      </c>
      <c r="AT25" s="23">
        <v>75.709900000000005</v>
      </c>
      <c r="AU25" s="22"/>
      <c r="AV25" s="10">
        <v>65.167075999999994</v>
      </c>
      <c r="AW25" s="10">
        <v>71.248619000000005</v>
      </c>
      <c r="AX25" s="10">
        <v>69.263214000000005</v>
      </c>
      <c r="AY25" s="23">
        <v>66.294876000000002</v>
      </c>
      <c r="AZ25" s="22"/>
      <c r="BA25" s="10">
        <v>61.291153000000001</v>
      </c>
      <c r="BB25" s="10">
        <v>60.707473999999998</v>
      </c>
      <c r="BC25" s="10">
        <v>55.091845999999997</v>
      </c>
      <c r="BD25" s="23">
        <v>51.453529000000003</v>
      </c>
    </row>
    <row r="26" spans="1:56" x14ac:dyDescent="0.3">
      <c r="A26" s="21">
        <v>2037</v>
      </c>
      <c r="B26" s="22">
        <v>47.964565</v>
      </c>
      <c r="C26" s="10">
        <v>48.660023000000002</v>
      </c>
      <c r="D26" s="10">
        <v>53.326720999999999</v>
      </c>
      <c r="E26" s="10">
        <v>51.710144</v>
      </c>
      <c r="F26" s="23">
        <v>50.065617000000003</v>
      </c>
      <c r="G26" s="22"/>
      <c r="H26" s="10">
        <v>54.809646999999998</v>
      </c>
      <c r="I26" s="10">
        <v>56.046596999999998</v>
      </c>
      <c r="J26" s="10">
        <v>54.315719999999999</v>
      </c>
      <c r="K26" s="23">
        <v>50.173819999999999</v>
      </c>
      <c r="L26" s="22"/>
      <c r="M26" s="10">
        <v>78.102790999999996</v>
      </c>
      <c r="N26" s="10">
        <v>83.229675</v>
      </c>
      <c r="O26" s="10">
        <v>79.32132</v>
      </c>
      <c r="P26" s="23">
        <v>76.122985999999997</v>
      </c>
      <c r="Q26" s="22"/>
      <c r="R26" s="10">
        <v>90.109909000000002</v>
      </c>
      <c r="S26" s="10">
        <v>92.361785999999995</v>
      </c>
      <c r="T26" s="10">
        <v>85.826447000000002</v>
      </c>
      <c r="U26" s="23">
        <v>81.251648000000003</v>
      </c>
      <c r="V26" s="22">
        <v>48.117508000000001</v>
      </c>
      <c r="W26" s="10">
        <v>49.282330000000002</v>
      </c>
      <c r="X26" s="10">
        <v>53.903373999999999</v>
      </c>
      <c r="Y26" s="10">
        <v>52.252482999999998</v>
      </c>
      <c r="Z26" s="23">
        <v>50.500546</v>
      </c>
      <c r="AA26" s="22"/>
      <c r="AB26" s="10"/>
      <c r="AC26" s="10">
        <v>57.534744000000003</v>
      </c>
      <c r="AD26" s="10"/>
      <c r="AE26" s="23">
        <v>53.613613000000001</v>
      </c>
      <c r="AF26" s="22">
        <v>143.04856899999999</v>
      </c>
      <c r="AG26" s="10">
        <v>145.061981</v>
      </c>
      <c r="AH26" s="10">
        <v>143.68087800000001</v>
      </c>
      <c r="AI26" s="10">
        <v>130.38954200000001</v>
      </c>
      <c r="AJ26" s="23"/>
      <c r="AK26" s="22"/>
      <c r="AL26" s="10">
        <v>163.26696799999999</v>
      </c>
      <c r="AM26" s="10">
        <v>161.71253999999999</v>
      </c>
      <c r="AN26" s="10">
        <v>146.75318899999999</v>
      </c>
      <c r="AO26" s="23">
        <v>137.0616</v>
      </c>
      <c r="AP26" s="22"/>
      <c r="AQ26" s="10">
        <v>77.851050999999998</v>
      </c>
      <c r="AR26" s="10">
        <v>69.797156999999999</v>
      </c>
      <c r="AS26" s="10">
        <v>73.292197999999999</v>
      </c>
      <c r="AT26" s="23">
        <v>75.699355999999995</v>
      </c>
      <c r="AU26" s="22"/>
      <c r="AV26" s="10">
        <v>65.142441000000005</v>
      </c>
      <c r="AW26" s="10">
        <v>71.248588999999996</v>
      </c>
      <c r="AX26" s="10">
        <v>69.243752000000001</v>
      </c>
      <c r="AY26" s="23">
        <v>66.340148999999997</v>
      </c>
      <c r="AZ26" s="22"/>
      <c r="BA26" s="10">
        <v>61.291203000000003</v>
      </c>
      <c r="BB26" s="10">
        <v>60.707664000000001</v>
      </c>
      <c r="BC26" s="10">
        <v>55.091845999999997</v>
      </c>
      <c r="BD26" s="23">
        <v>51.453583000000002</v>
      </c>
    </row>
    <row r="27" spans="1:56" x14ac:dyDescent="0.3">
      <c r="A27" s="21">
        <v>2038</v>
      </c>
      <c r="B27" s="22">
        <v>47.942272000000003</v>
      </c>
      <c r="C27" s="10">
        <v>48.644730000000003</v>
      </c>
      <c r="D27" s="10">
        <v>53.309052000000001</v>
      </c>
      <c r="E27" s="10">
        <v>51.690886999999996</v>
      </c>
      <c r="F27" s="23">
        <v>50.084988000000003</v>
      </c>
      <c r="G27" s="22"/>
      <c r="H27" s="10">
        <v>54.787112999999998</v>
      </c>
      <c r="I27" s="10">
        <v>56.025722999999999</v>
      </c>
      <c r="J27" s="10">
        <v>54.294795999999998</v>
      </c>
      <c r="K27" s="23">
        <v>50.194671999999997</v>
      </c>
      <c r="L27" s="22"/>
      <c r="M27" s="10">
        <v>78.090301999999994</v>
      </c>
      <c r="N27" s="10">
        <v>83.212463</v>
      </c>
      <c r="O27" s="10">
        <v>79.302245999999997</v>
      </c>
      <c r="P27" s="23">
        <v>76.147735999999995</v>
      </c>
      <c r="Q27" s="22"/>
      <c r="R27" s="10">
        <v>90.104515000000006</v>
      </c>
      <c r="S27" s="10">
        <v>92.354186999999996</v>
      </c>
      <c r="T27" s="10">
        <v>85.817970000000003</v>
      </c>
      <c r="U27" s="23">
        <v>81.266197000000005</v>
      </c>
      <c r="V27" s="22">
        <v>48.096015999999999</v>
      </c>
      <c r="W27" s="10">
        <v>49.269894000000001</v>
      </c>
      <c r="X27" s="10">
        <v>53.888289999999998</v>
      </c>
      <c r="Y27" s="10">
        <v>52.234478000000003</v>
      </c>
      <c r="Z27" s="23">
        <v>50.519627</v>
      </c>
      <c r="AA27" s="22"/>
      <c r="AB27" s="10"/>
      <c r="AC27" s="10">
        <v>57.511608000000003</v>
      </c>
      <c r="AD27" s="10"/>
      <c r="AE27" s="23">
        <v>53.633586999999999</v>
      </c>
      <c r="AF27" s="22">
        <v>143.04856899999999</v>
      </c>
      <c r="AG27" s="10">
        <v>145.06205700000001</v>
      </c>
      <c r="AH27" s="10">
        <v>143.68121300000001</v>
      </c>
      <c r="AI27" s="10">
        <v>130.38954200000001</v>
      </c>
      <c r="AJ27" s="23"/>
      <c r="AK27" s="22"/>
      <c r="AL27" s="10">
        <v>163.267044</v>
      </c>
      <c r="AM27" s="10">
        <v>161.71292099999999</v>
      </c>
      <c r="AN27" s="10">
        <v>146.75318899999999</v>
      </c>
      <c r="AO27" s="23">
        <v>137.061722</v>
      </c>
      <c r="AP27" s="22"/>
      <c r="AQ27" s="10">
        <v>77.827301000000006</v>
      </c>
      <c r="AR27" s="10">
        <v>69.791381999999999</v>
      </c>
      <c r="AS27" s="10">
        <v>73.271209999999996</v>
      </c>
      <c r="AT27" s="23">
        <v>75.690642999999994</v>
      </c>
      <c r="AU27" s="22"/>
      <c r="AV27" s="10">
        <v>65.122542999999993</v>
      </c>
      <c r="AW27" s="10">
        <v>71.247298999999998</v>
      </c>
      <c r="AX27" s="10">
        <v>69.227485999999999</v>
      </c>
      <c r="AY27" s="23">
        <v>66.356964000000005</v>
      </c>
      <c r="AZ27" s="22"/>
      <c r="BA27" s="10">
        <v>61.291237000000002</v>
      </c>
      <c r="BB27" s="10">
        <v>60.707802000000001</v>
      </c>
      <c r="BC27" s="10">
        <v>55.091845999999997</v>
      </c>
      <c r="BD27" s="23">
        <v>51.453628999999999</v>
      </c>
    </row>
    <row r="28" spans="1:56" x14ac:dyDescent="0.3">
      <c r="A28" s="21">
        <v>2039</v>
      </c>
      <c r="B28" s="22">
        <v>47.917889000000002</v>
      </c>
      <c r="C28" s="10">
        <v>48.629024999999999</v>
      </c>
      <c r="D28" s="10">
        <v>53.290737</v>
      </c>
      <c r="E28" s="10">
        <v>51.670943999999999</v>
      </c>
      <c r="F28" s="23">
        <v>50.104712999999997</v>
      </c>
      <c r="G28" s="22"/>
      <c r="H28" s="10">
        <v>54.763801999999998</v>
      </c>
      <c r="I28" s="10">
        <v>56.003933000000004</v>
      </c>
      <c r="J28" s="10">
        <v>54.272945</v>
      </c>
      <c r="K28" s="23">
        <v>50.215941999999998</v>
      </c>
      <c r="L28" s="22"/>
      <c r="M28" s="10">
        <v>78.072120999999996</v>
      </c>
      <c r="N28" s="10">
        <v>83.191215999999997</v>
      </c>
      <c r="O28" s="10">
        <v>79.278778000000003</v>
      </c>
      <c r="P28" s="23">
        <v>76.169983000000002</v>
      </c>
      <c r="Q28" s="22"/>
      <c r="R28" s="10">
        <v>90.094932999999997</v>
      </c>
      <c r="S28" s="10">
        <v>92.342949000000004</v>
      </c>
      <c r="T28" s="10">
        <v>85.805237000000005</v>
      </c>
      <c r="U28" s="23">
        <v>81.277991999999998</v>
      </c>
      <c r="V28" s="22">
        <v>48.072563000000002</v>
      </c>
      <c r="W28" s="10">
        <v>49.257168</v>
      </c>
      <c r="X28" s="10">
        <v>53.872729999999997</v>
      </c>
      <c r="Y28" s="10">
        <v>52.215846999999997</v>
      </c>
      <c r="Z28" s="23">
        <v>50.539116</v>
      </c>
      <c r="AA28" s="22"/>
      <c r="AB28" s="10"/>
      <c r="AC28" s="10">
        <v>57.487361999999997</v>
      </c>
      <c r="AD28" s="10"/>
      <c r="AE28" s="23">
        <v>53.653992000000002</v>
      </c>
      <c r="AF28" s="22">
        <v>143.04856899999999</v>
      </c>
      <c r="AG28" s="10">
        <v>145.062164</v>
      </c>
      <c r="AH28" s="10">
        <v>143.681625</v>
      </c>
      <c r="AI28" s="10">
        <v>130.38954200000001</v>
      </c>
      <c r="AJ28" s="23"/>
      <c r="AK28" s="22"/>
      <c r="AL28" s="10">
        <v>163.267166</v>
      </c>
      <c r="AM28" s="10">
        <v>161.71339399999999</v>
      </c>
      <c r="AN28" s="10">
        <v>146.75318899999999</v>
      </c>
      <c r="AO28" s="23">
        <v>137.061859</v>
      </c>
      <c r="AP28" s="22"/>
      <c r="AQ28" s="10">
        <v>77.802986000000004</v>
      </c>
      <c r="AR28" s="10">
        <v>69.787025</v>
      </c>
      <c r="AS28" s="10">
        <v>73.249260000000007</v>
      </c>
      <c r="AT28" s="23">
        <v>75.723929999999996</v>
      </c>
      <c r="AU28" s="22"/>
      <c r="AV28" s="10">
        <v>65.101921000000004</v>
      </c>
      <c r="AW28" s="10">
        <v>71.231789000000006</v>
      </c>
      <c r="AX28" s="10">
        <v>69.210464000000002</v>
      </c>
      <c r="AY28" s="23">
        <v>66.374992000000006</v>
      </c>
      <c r="AZ28" s="22"/>
      <c r="BA28" s="10">
        <v>61.291279000000003</v>
      </c>
      <c r="BB28" s="10">
        <v>60.707980999999997</v>
      </c>
      <c r="BC28" s="10">
        <v>55.091845999999997</v>
      </c>
      <c r="BD28" s="23">
        <v>51.453677999999996</v>
      </c>
    </row>
    <row r="29" spans="1:56" x14ac:dyDescent="0.3">
      <c r="A29" s="24">
        <v>2040</v>
      </c>
      <c r="B29" s="25">
        <v>47.897091000000003</v>
      </c>
      <c r="C29" s="26">
        <v>48.616061999999999</v>
      </c>
      <c r="D29" s="26">
        <v>53.274814999999997</v>
      </c>
      <c r="E29" s="26">
        <v>51.653683000000001</v>
      </c>
      <c r="F29" s="27">
        <v>50.114387999999998</v>
      </c>
      <c r="G29" s="25"/>
      <c r="H29" s="26">
        <v>54.744225</v>
      </c>
      <c r="I29" s="26">
        <v>55.984119</v>
      </c>
      <c r="J29" s="26">
        <v>54.253551000000002</v>
      </c>
      <c r="K29" s="27">
        <v>50.226768</v>
      </c>
      <c r="L29" s="25"/>
      <c r="M29" s="26">
        <v>78.057686000000004</v>
      </c>
      <c r="N29" s="26">
        <v>83.173125999999996</v>
      </c>
      <c r="O29" s="26">
        <v>79.258895999999993</v>
      </c>
      <c r="P29" s="27">
        <v>76.181113999999994</v>
      </c>
      <c r="Q29" s="25"/>
      <c r="R29" s="26">
        <v>90.087317999999996</v>
      </c>
      <c r="S29" s="26">
        <v>92.333466000000001</v>
      </c>
      <c r="T29" s="26">
        <v>85.794608999999994</v>
      </c>
      <c r="U29" s="27">
        <v>81.283942999999994</v>
      </c>
      <c r="V29" s="25">
        <v>48.05283</v>
      </c>
      <c r="W29" s="26">
        <v>49.245907000000003</v>
      </c>
      <c r="X29" s="26">
        <v>53.859645999999998</v>
      </c>
      <c r="Y29" s="26">
        <v>52.199950999999999</v>
      </c>
      <c r="Z29" s="27">
        <v>50.548496</v>
      </c>
      <c r="AA29" s="25"/>
      <c r="AB29" s="26"/>
      <c r="AC29" s="26">
        <v>57.465439000000003</v>
      </c>
      <c r="AD29" s="26"/>
      <c r="AE29" s="27">
        <v>53.664214999999999</v>
      </c>
      <c r="AF29" s="25">
        <v>143.04856899999999</v>
      </c>
      <c r="AG29" s="26">
        <v>145.062241</v>
      </c>
      <c r="AH29" s="26">
        <v>143.681915</v>
      </c>
      <c r="AI29" s="26">
        <v>130.38954200000001</v>
      </c>
      <c r="AJ29" s="27"/>
      <c r="AK29" s="25"/>
      <c r="AL29" s="26">
        <v>163.26724200000001</v>
      </c>
      <c r="AM29" s="26">
        <v>161.71371500000001</v>
      </c>
      <c r="AN29" s="26">
        <v>146.75318899999999</v>
      </c>
      <c r="AO29" s="27">
        <v>137.06195099999999</v>
      </c>
      <c r="AP29" s="25"/>
      <c r="AQ29" s="26">
        <v>77.779121000000004</v>
      </c>
      <c r="AR29" s="26">
        <v>69.777161000000007</v>
      </c>
      <c r="AS29" s="26">
        <v>73.227226000000002</v>
      </c>
      <c r="AT29" s="27">
        <v>75.747840999999994</v>
      </c>
      <c r="AU29" s="25"/>
      <c r="AV29" s="26">
        <v>65.082954000000001</v>
      </c>
      <c r="AW29" s="26">
        <v>71.211128000000002</v>
      </c>
      <c r="AX29" s="26">
        <v>69.193329000000006</v>
      </c>
      <c r="AY29" s="27">
        <v>66.382453999999996</v>
      </c>
      <c r="AZ29" s="25"/>
      <c r="BA29" s="26">
        <v>61.291308999999998</v>
      </c>
      <c r="BB29" s="26">
        <v>60.708103000000001</v>
      </c>
      <c r="BC29" s="26">
        <v>55.091845999999997</v>
      </c>
      <c r="BD29" s="27">
        <v>51.453709000000003</v>
      </c>
    </row>
    <row r="30" spans="1:56" x14ac:dyDescent="0.3">
      <c r="A30" s="28"/>
      <c r="B30" s="29"/>
      <c r="C30" s="28"/>
      <c r="D30" s="29"/>
      <c r="E30" s="28"/>
      <c r="F30" s="29"/>
      <c r="G30" s="28"/>
      <c r="H30" s="29"/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28"/>
    </row>
    <row r="31" spans="1:56" x14ac:dyDescent="0.3">
      <c r="A31" s="28"/>
      <c r="B31" s="29"/>
      <c r="C31" s="28"/>
      <c r="D31" s="29"/>
      <c r="E31" s="28"/>
      <c r="F31" s="29"/>
      <c r="G31" s="28"/>
      <c r="H31" s="29"/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28"/>
    </row>
    <row r="32" spans="1:56" x14ac:dyDescent="0.3">
      <c r="A32" s="28"/>
      <c r="B32" s="29"/>
      <c r="C32" s="28"/>
      <c r="D32" s="29"/>
      <c r="E32" s="28"/>
      <c r="F32" s="29"/>
      <c r="G32" s="28"/>
      <c r="H32" s="29"/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28"/>
    </row>
    <row r="33" spans="1:21" x14ac:dyDescent="0.3">
      <c r="A33" s="28"/>
      <c r="B33" s="29"/>
      <c r="C33" s="28"/>
      <c r="D33" s="29"/>
      <c r="E33" s="28"/>
      <c r="F33" s="29"/>
      <c r="G33" s="28"/>
      <c r="H33" s="29"/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28"/>
    </row>
    <row r="34" spans="1:21" x14ac:dyDescent="0.3">
      <c r="A34" s="28"/>
      <c r="B34" s="29"/>
      <c r="C34" s="28"/>
      <c r="D34" s="29"/>
      <c r="E34" s="28"/>
      <c r="F34" s="29"/>
      <c r="G34" s="28"/>
      <c r="H34" s="29"/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28"/>
    </row>
  </sheetData>
  <mergeCells count="11">
    <mergeCell ref="AA1:AE1"/>
    <mergeCell ref="B1:F1"/>
    <mergeCell ref="G1:K1"/>
    <mergeCell ref="L1:P1"/>
    <mergeCell ref="Q1:U1"/>
    <mergeCell ref="V1:Z1"/>
    <mergeCell ref="AF1:AJ1"/>
    <mergeCell ref="AK1:AO1"/>
    <mergeCell ref="AP1:AT1"/>
    <mergeCell ref="AU1:AY1"/>
    <mergeCell ref="AZ1:B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zoomScale="60" zoomScaleNormal="60" workbookViewId="0">
      <selection activeCell="A3" sqref="A3:A39"/>
    </sheetView>
  </sheetViews>
  <sheetFormatPr defaultColWidth="17.33203125" defaultRowHeight="14.4" x14ac:dyDescent="0.3"/>
  <cols>
    <col min="1" max="1" width="9.6640625" style="4" customWidth="1"/>
    <col min="2" max="6" width="15.77734375" style="4" customWidth="1"/>
    <col min="7" max="12" width="15.77734375" style="9" customWidth="1"/>
    <col min="13" max="56" width="12.77734375" style="9" customWidth="1"/>
    <col min="57" max="16384" width="17.33203125" style="4"/>
  </cols>
  <sheetData>
    <row r="1" spans="1:56" x14ac:dyDescent="0.3">
      <c r="B1" s="59" t="s">
        <v>30</v>
      </c>
      <c r="C1" s="60"/>
      <c r="D1" s="60"/>
      <c r="E1" s="60"/>
      <c r="F1" s="61"/>
      <c r="G1" s="59" t="s">
        <v>12</v>
      </c>
      <c r="H1" s="60"/>
      <c r="I1" s="60"/>
      <c r="J1" s="60"/>
      <c r="K1" s="60"/>
      <c r="L1" s="61"/>
      <c r="M1" s="30"/>
      <c r="N1" s="30"/>
      <c r="O1" s="30"/>
      <c r="P1" s="30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</row>
    <row r="2" spans="1:56" x14ac:dyDescent="0.3"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13</v>
      </c>
      <c r="H2" s="15" t="s">
        <v>14</v>
      </c>
      <c r="I2" s="15" t="s">
        <v>15</v>
      </c>
      <c r="J2" s="15" t="s">
        <v>16</v>
      </c>
      <c r="K2" s="15" t="s">
        <v>17</v>
      </c>
      <c r="L2" s="16" t="s">
        <v>18</v>
      </c>
    </row>
    <row r="3" spans="1:56" x14ac:dyDescent="0.3">
      <c r="A3" s="17">
        <v>2014</v>
      </c>
      <c r="B3" s="18">
        <v>30.640051</v>
      </c>
      <c r="C3" s="19">
        <v>34.049694000000002</v>
      </c>
      <c r="D3" s="31">
        <v>20.621008</v>
      </c>
      <c r="E3" s="31">
        <v>25.161909000000001</v>
      </c>
      <c r="F3" s="31">
        <v>31.166449</v>
      </c>
      <c r="G3" s="18">
        <v>22.497420999999999</v>
      </c>
      <c r="H3" s="19">
        <v>33.090541999999999</v>
      </c>
      <c r="I3" s="19">
        <v>26.199615000000001</v>
      </c>
      <c r="J3" s="19">
        <v>29.180516999999998</v>
      </c>
      <c r="K3" s="19">
        <v>27.436291000000001</v>
      </c>
      <c r="L3" s="20">
        <v>39.311909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x14ac:dyDescent="0.3">
      <c r="A4" s="21">
        <v>2015</v>
      </c>
      <c r="B4" s="22">
        <v>31.125993999999999</v>
      </c>
      <c r="C4" s="10">
        <v>34.525317999999999</v>
      </c>
      <c r="D4" s="31">
        <v>20.696535000000001</v>
      </c>
      <c r="E4" s="31">
        <v>25.230114</v>
      </c>
      <c r="F4" s="31">
        <v>31.236115000000002</v>
      </c>
      <c r="G4" s="22">
        <v>22.591346999999999</v>
      </c>
      <c r="H4" s="10">
        <v>33.176445000000001</v>
      </c>
      <c r="I4" s="10">
        <v>26.293747</v>
      </c>
      <c r="J4" s="10">
        <v>29.267721000000002</v>
      </c>
      <c r="K4" s="10">
        <v>27.535862000000002</v>
      </c>
      <c r="L4" s="23">
        <v>39.446587000000001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x14ac:dyDescent="0.3">
      <c r="A5" s="21">
        <v>2016</v>
      </c>
      <c r="B5" s="22">
        <v>32.262112000000002</v>
      </c>
      <c r="C5" s="10">
        <v>36.369349999999997</v>
      </c>
      <c r="D5" s="31">
        <v>20.748405000000002</v>
      </c>
      <c r="E5" s="31">
        <v>25.264351000000001</v>
      </c>
      <c r="F5" s="31">
        <v>31.262457000000001</v>
      </c>
      <c r="G5" s="22">
        <v>22.663971</v>
      </c>
      <c r="H5" s="10">
        <v>33.207965999999999</v>
      </c>
      <c r="I5" s="10">
        <v>26.369637999999998</v>
      </c>
      <c r="J5" s="10">
        <v>29.320425</v>
      </c>
      <c r="K5" s="10">
        <v>27.640656</v>
      </c>
      <c r="L5" s="23">
        <v>39.520966000000001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x14ac:dyDescent="0.3">
      <c r="A6" s="21">
        <v>2017</v>
      </c>
      <c r="B6" s="22">
        <v>34.076042000000001</v>
      </c>
      <c r="C6" s="10">
        <v>38.155304000000001</v>
      </c>
      <c r="D6" s="31">
        <v>20.937550999999999</v>
      </c>
      <c r="E6" s="31">
        <v>25.46895</v>
      </c>
      <c r="F6" s="31">
        <v>31.582885999999998</v>
      </c>
      <c r="G6" s="22">
        <v>22.749783999999998</v>
      </c>
      <c r="H6" s="10">
        <v>33.304859</v>
      </c>
      <c r="I6" s="10">
        <v>26.407599999999999</v>
      </c>
      <c r="J6" s="10">
        <v>29.407222999999998</v>
      </c>
      <c r="K6" s="10">
        <v>27.713885999999999</v>
      </c>
      <c r="L6" s="23">
        <v>39.664326000000003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x14ac:dyDescent="0.3">
      <c r="A7" s="21">
        <v>2018</v>
      </c>
      <c r="B7" s="22">
        <v>34.948245999999997</v>
      </c>
      <c r="C7" s="10">
        <v>38.954250000000002</v>
      </c>
      <c r="D7" s="31">
        <v>21.051922000000001</v>
      </c>
      <c r="E7" s="31">
        <v>25.551303999999998</v>
      </c>
      <c r="F7" s="31">
        <v>31.641546000000002</v>
      </c>
      <c r="G7" s="22">
        <v>22.811119000000001</v>
      </c>
      <c r="H7" s="10">
        <v>33.360869999999998</v>
      </c>
      <c r="I7" s="10">
        <v>26.454644999999999</v>
      </c>
      <c r="J7" s="10">
        <v>29.463464999999999</v>
      </c>
      <c r="K7" s="10">
        <v>27.766863000000001</v>
      </c>
      <c r="L7" s="23">
        <v>39.788662000000002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x14ac:dyDescent="0.3">
      <c r="A8" s="21">
        <v>2019</v>
      </c>
      <c r="B8" s="22">
        <v>36.663853000000003</v>
      </c>
      <c r="C8" s="10">
        <v>40.524718999999997</v>
      </c>
      <c r="D8" s="31">
        <v>21.306269</v>
      </c>
      <c r="E8" s="31">
        <v>25.769729999999999</v>
      </c>
      <c r="F8" s="31">
        <v>32.238888000000003</v>
      </c>
      <c r="G8" s="22">
        <v>23.390059000000001</v>
      </c>
      <c r="H8" s="10">
        <v>33.830432999999999</v>
      </c>
      <c r="I8" s="10">
        <v>26.87163</v>
      </c>
      <c r="J8" s="10">
        <v>29.981655</v>
      </c>
      <c r="K8" s="10">
        <v>28.286643999999999</v>
      </c>
      <c r="L8" s="23">
        <v>40.415024000000003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x14ac:dyDescent="0.3">
      <c r="A9" s="21">
        <v>2020</v>
      </c>
      <c r="B9" s="22">
        <v>39.269641999999997</v>
      </c>
      <c r="C9" s="10">
        <v>41.903033999999998</v>
      </c>
      <c r="D9" s="31">
        <v>21.667248000000001</v>
      </c>
      <c r="E9" s="31">
        <v>26.024699999999999</v>
      </c>
      <c r="F9" s="31">
        <v>32.546771999999997</v>
      </c>
      <c r="G9" s="22">
        <v>23.481183999999999</v>
      </c>
      <c r="H9" s="10">
        <v>33.903346999999997</v>
      </c>
      <c r="I9" s="10">
        <v>26.967317999999999</v>
      </c>
      <c r="J9" s="10">
        <v>30.056636999999998</v>
      </c>
      <c r="K9" s="10">
        <v>28.335861000000001</v>
      </c>
      <c r="L9" s="23">
        <v>40.486922999999997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x14ac:dyDescent="0.3">
      <c r="A10" s="21">
        <v>2021</v>
      </c>
      <c r="B10" s="22">
        <v>41.411957000000001</v>
      </c>
      <c r="C10" s="10">
        <v>43.083710000000004</v>
      </c>
      <c r="D10" s="31">
        <v>21.958551</v>
      </c>
      <c r="E10" s="31">
        <v>26.327669</v>
      </c>
      <c r="F10" s="31">
        <v>32.795577999999999</v>
      </c>
      <c r="G10" s="22">
        <v>23.615244000000001</v>
      </c>
      <c r="H10" s="10">
        <v>34.014774000000003</v>
      </c>
      <c r="I10" s="10">
        <v>27.093122000000001</v>
      </c>
      <c r="J10" s="10">
        <v>30.171130999999999</v>
      </c>
      <c r="K10" s="10">
        <v>28.436419000000001</v>
      </c>
      <c r="L10" s="23">
        <v>40.686348000000002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x14ac:dyDescent="0.3">
      <c r="A11" s="21">
        <v>2022</v>
      </c>
      <c r="B11" s="22">
        <v>43.220238000000002</v>
      </c>
      <c r="C11" s="10">
        <v>44.369720000000001</v>
      </c>
      <c r="D11" s="31">
        <v>22.33128</v>
      </c>
      <c r="E11" s="31">
        <v>26.70487</v>
      </c>
      <c r="F11" s="31">
        <v>33.033501000000001</v>
      </c>
      <c r="G11" s="22">
        <v>23.930610999999999</v>
      </c>
      <c r="H11" s="10">
        <v>34.165100000000002</v>
      </c>
      <c r="I11" s="10">
        <v>27.513062999999999</v>
      </c>
      <c r="J11" s="10">
        <v>30.359100000000002</v>
      </c>
      <c r="K11" s="10">
        <v>28.662388</v>
      </c>
      <c r="L11" s="23">
        <v>40.913662000000002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56" x14ac:dyDescent="0.3">
      <c r="A12" s="21">
        <v>2023</v>
      </c>
      <c r="B12" s="22">
        <v>45.381680000000003</v>
      </c>
      <c r="C12" s="10">
        <v>46.071658999999997</v>
      </c>
      <c r="D12" s="31">
        <v>22.725294000000002</v>
      </c>
      <c r="E12" s="31">
        <v>27.051231000000001</v>
      </c>
      <c r="F12" s="31">
        <v>33.319485</v>
      </c>
      <c r="G12" s="22">
        <v>24.1724</v>
      </c>
      <c r="H12" s="10">
        <v>34.538058999999997</v>
      </c>
      <c r="I12" s="10">
        <v>27.61467</v>
      </c>
      <c r="J12" s="10">
        <v>30.677696000000001</v>
      </c>
      <c r="K12" s="10">
        <v>28.863454999999998</v>
      </c>
      <c r="L12" s="23">
        <v>41.229519000000003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x14ac:dyDescent="0.3">
      <c r="A13" s="21">
        <v>2024</v>
      </c>
      <c r="B13" s="22">
        <v>46.753734999999999</v>
      </c>
      <c r="C13" s="10">
        <v>47.173847000000002</v>
      </c>
      <c r="D13" s="31">
        <v>22.932805999999999</v>
      </c>
      <c r="E13" s="31">
        <v>27.207916000000001</v>
      </c>
      <c r="F13" s="31">
        <v>33.419651000000002</v>
      </c>
      <c r="G13" s="22">
        <v>24.451796000000002</v>
      </c>
      <c r="H13" s="10">
        <v>34.826984000000003</v>
      </c>
      <c r="I13" s="10">
        <v>28.152114999999998</v>
      </c>
      <c r="J13" s="10">
        <v>31.130661</v>
      </c>
      <c r="K13" s="10">
        <v>29.217333</v>
      </c>
      <c r="L13" s="23">
        <v>41.528744000000003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x14ac:dyDescent="0.3">
      <c r="A14" s="21">
        <v>2025</v>
      </c>
      <c r="B14" s="22">
        <v>47.676639999999999</v>
      </c>
      <c r="C14" s="10">
        <v>48.582568999999999</v>
      </c>
      <c r="D14" s="31">
        <v>23.327835</v>
      </c>
      <c r="E14" s="31">
        <v>27.573708</v>
      </c>
      <c r="F14" s="31">
        <v>33.859234000000001</v>
      </c>
      <c r="G14" s="22">
        <v>24.816327999999999</v>
      </c>
      <c r="H14" s="10">
        <v>35.156402999999997</v>
      </c>
      <c r="I14" s="10">
        <v>28.687729000000001</v>
      </c>
      <c r="J14" s="10">
        <v>31.449244</v>
      </c>
      <c r="K14" s="10">
        <v>29.585487000000001</v>
      </c>
      <c r="L14" s="23">
        <v>41.881306000000002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x14ac:dyDescent="0.3">
      <c r="A15" s="21">
        <v>2026</v>
      </c>
      <c r="B15" s="22">
        <v>47.867064999999997</v>
      </c>
      <c r="C15" s="10">
        <v>48.727451000000002</v>
      </c>
      <c r="D15" s="31">
        <v>23.341208000000002</v>
      </c>
      <c r="E15" s="31">
        <v>27.589029</v>
      </c>
      <c r="F15" s="31">
        <v>33.893028000000001</v>
      </c>
      <c r="G15" s="22">
        <v>24.824677999999999</v>
      </c>
      <c r="H15" s="10">
        <v>35.165688000000003</v>
      </c>
      <c r="I15" s="10">
        <v>28.701039999999999</v>
      </c>
      <c r="J15" s="10">
        <v>31.474914999999999</v>
      </c>
      <c r="K15" s="10">
        <v>29.603321000000001</v>
      </c>
      <c r="L15" s="23">
        <v>41.921097000000003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x14ac:dyDescent="0.3">
      <c r="A16" s="21">
        <v>2027</v>
      </c>
      <c r="B16" s="22">
        <v>47.992092</v>
      </c>
      <c r="C16" s="10">
        <v>48.821114000000001</v>
      </c>
      <c r="D16" s="31">
        <v>23.346185999999999</v>
      </c>
      <c r="E16" s="31">
        <v>27.595755</v>
      </c>
      <c r="F16" s="31">
        <v>33.89743</v>
      </c>
      <c r="G16" s="22">
        <v>24.834679000000001</v>
      </c>
      <c r="H16" s="10">
        <v>35.174809000000003</v>
      </c>
      <c r="I16" s="10">
        <v>28.717274</v>
      </c>
      <c r="J16" s="10">
        <v>31.486065</v>
      </c>
      <c r="K16" s="10">
        <v>29.615860000000001</v>
      </c>
      <c r="L16" s="23">
        <v>41.940215999999999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56" x14ac:dyDescent="0.3">
      <c r="A17" s="21">
        <v>2028</v>
      </c>
      <c r="B17" s="22">
        <v>48.013858999999997</v>
      </c>
      <c r="C17" s="10">
        <v>48.816333999999998</v>
      </c>
      <c r="D17" s="31">
        <v>23.360372999999999</v>
      </c>
      <c r="E17" s="31">
        <v>27.599615</v>
      </c>
      <c r="F17" s="31">
        <v>33.902622000000001</v>
      </c>
      <c r="G17" s="22">
        <v>24.839876</v>
      </c>
      <c r="H17" s="10">
        <v>35.181449999999998</v>
      </c>
      <c r="I17" s="10">
        <v>28.726331999999999</v>
      </c>
      <c r="J17" s="10">
        <v>31.490895999999999</v>
      </c>
      <c r="K17" s="10">
        <v>29.633717000000001</v>
      </c>
      <c r="L17" s="23">
        <v>41.945995000000003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56" x14ac:dyDescent="0.3">
      <c r="A18" s="21">
        <v>2029</v>
      </c>
      <c r="B18" s="22">
        <v>48.022305000000003</v>
      </c>
      <c r="C18" s="10">
        <v>48.805359000000003</v>
      </c>
      <c r="D18" s="31">
        <v>23.363655000000001</v>
      </c>
      <c r="E18" s="31">
        <v>27.602955000000001</v>
      </c>
      <c r="F18" s="31">
        <v>33.905560000000001</v>
      </c>
      <c r="G18" s="22">
        <v>24.845203000000001</v>
      </c>
      <c r="H18" s="10">
        <v>35.185619000000003</v>
      </c>
      <c r="I18" s="10">
        <v>28.734266000000002</v>
      </c>
      <c r="J18" s="10">
        <v>31.494966999999999</v>
      </c>
      <c r="K18" s="10">
        <v>29.640775999999999</v>
      </c>
      <c r="L18" s="23">
        <v>41.952292999999997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 spans="1:56" x14ac:dyDescent="0.3">
      <c r="A19" s="21">
        <v>2030</v>
      </c>
      <c r="B19" s="22">
        <v>48.025134999999999</v>
      </c>
      <c r="C19" s="10">
        <v>48.792983999999997</v>
      </c>
      <c r="D19" s="31">
        <v>23.366554000000001</v>
      </c>
      <c r="E19" s="31">
        <v>27.605920999999999</v>
      </c>
      <c r="F19" s="31">
        <v>33.908214999999998</v>
      </c>
      <c r="G19" s="22">
        <v>24.849543000000001</v>
      </c>
      <c r="H19" s="10">
        <v>35.189273999999997</v>
      </c>
      <c r="I19" s="10">
        <v>28.742284999999999</v>
      </c>
      <c r="J19" s="10">
        <v>31.498421</v>
      </c>
      <c r="K19" s="10">
        <v>29.647141000000001</v>
      </c>
      <c r="L19" s="23">
        <v>41.957253000000001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 spans="1:56" x14ac:dyDescent="0.3">
      <c r="A20" s="21">
        <v>2031</v>
      </c>
      <c r="B20" s="22">
        <v>48.070121999999998</v>
      </c>
      <c r="C20" s="10">
        <v>48.781253999999997</v>
      </c>
      <c r="D20" s="31">
        <v>23.369032000000001</v>
      </c>
      <c r="E20" s="31">
        <v>27.608481999999999</v>
      </c>
      <c r="F20" s="31">
        <v>33.910533999999998</v>
      </c>
      <c r="G20" s="22">
        <v>24.852266</v>
      </c>
      <c r="H20" s="10">
        <v>35.192570000000003</v>
      </c>
      <c r="I20" s="10">
        <v>28.748177999999999</v>
      </c>
      <c r="J20" s="10">
        <v>31.501401999999999</v>
      </c>
      <c r="K20" s="10">
        <v>29.652453999999999</v>
      </c>
      <c r="L20" s="23">
        <v>41.961165999999999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56" x14ac:dyDescent="0.3">
      <c r="A21" s="21">
        <v>2032</v>
      </c>
      <c r="B21" s="22">
        <v>48.058188999999999</v>
      </c>
      <c r="C21" s="10">
        <v>48.759087000000001</v>
      </c>
      <c r="D21" s="31">
        <v>23.371458000000001</v>
      </c>
      <c r="E21" s="31">
        <v>27.611013</v>
      </c>
      <c r="F21" s="31">
        <v>33.912998000000002</v>
      </c>
      <c r="G21" s="22">
        <v>24.854733</v>
      </c>
      <c r="H21" s="10">
        <v>35.196274000000003</v>
      </c>
      <c r="I21" s="10">
        <v>28.753959999999999</v>
      </c>
      <c r="J21" s="10">
        <v>31.504577999999999</v>
      </c>
      <c r="K21" s="10">
        <v>29.657637000000001</v>
      </c>
      <c r="L21" s="23">
        <v>41.964599999999997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 spans="1:56" x14ac:dyDescent="0.3">
      <c r="A22" s="21">
        <v>2033</v>
      </c>
      <c r="B22" s="22">
        <v>48.046066000000003</v>
      </c>
      <c r="C22" s="10">
        <v>48.738815000000002</v>
      </c>
      <c r="D22" s="31">
        <v>23.37406</v>
      </c>
      <c r="E22" s="31">
        <v>27.613737</v>
      </c>
      <c r="F22" s="31">
        <v>33.915709999999997</v>
      </c>
      <c r="G22" s="22">
        <v>24.857133999999999</v>
      </c>
      <c r="H22" s="10">
        <v>35.200789999999998</v>
      </c>
      <c r="I22" s="10">
        <v>28.76013</v>
      </c>
      <c r="J22" s="10">
        <v>31.507946</v>
      </c>
      <c r="K22" s="10">
        <v>29.663177000000001</v>
      </c>
      <c r="L22" s="23">
        <v>41.968299999999999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 spans="1:56" x14ac:dyDescent="0.3">
      <c r="A23" s="21">
        <v>2034</v>
      </c>
      <c r="B23" s="22">
        <v>48.033245000000001</v>
      </c>
      <c r="C23" s="10">
        <v>48.719543000000002</v>
      </c>
      <c r="D23" s="31">
        <v>23.376761999999999</v>
      </c>
      <c r="E23" s="31">
        <v>27.616589000000001</v>
      </c>
      <c r="F23" s="31">
        <v>33.918551999999998</v>
      </c>
      <c r="G23" s="22">
        <v>24.858971</v>
      </c>
      <c r="H23" s="10">
        <v>35.205494000000002</v>
      </c>
      <c r="I23" s="10">
        <v>28.766456999999999</v>
      </c>
      <c r="J23" s="10">
        <v>31.511431000000002</v>
      </c>
      <c r="K23" s="10">
        <v>29.668453</v>
      </c>
      <c r="L23" s="23">
        <v>41.972175999999997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</row>
    <row r="24" spans="1:56" x14ac:dyDescent="0.3">
      <c r="A24" s="21">
        <v>2035</v>
      </c>
      <c r="B24" s="22">
        <v>48.016350000000003</v>
      </c>
      <c r="C24" s="10">
        <v>48.697150999999998</v>
      </c>
      <c r="D24" s="31">
        <v>23.379332000000002</v>
      </c>
      <c r="E24" s="31">
        <v>27.619344999999999</v>
      </c>
      <c r="F24" s="31">
        <v>33.921298999999998</v>
      </c>
      <c r="G24" s="22">
        <v>24.861222999999999</v>
      </c>
      <c r="H24" s="10">
        <v>35.209887999999999</v>
      </c>
      <c r="I24" s="10">
        <v>28.770962000000001</v>
      </c>
      <c r="J24" s="10">
        <v>31.514762999999999</v>
      </c>
      <c r="K24" s="10">
        <v>29.673490999999999</v>
      </c>
      <c r="L24" s="23">
        <v>41.97578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</row>
    <row r="25" spans="1:56" x14ac:dyDescent="0.3">
      <c r="A25" s="21">
        <v>2036</v>
      </c>
      <c r="B25" s="22">
        <v>47.992344000000003</v>
      </c>
      <c r="C25" s="10">
        <v>48.679180000000002</v>
      </c>
      <c r="D25" s="31">
        <v>23.381644999999999</v>
      </c>
      <c r="E25" s="31">
        <v>27.622042</v>
      </c>
      <c r="F25" s="31">
        <v>33.923977000000001</v>
      </c>
      <c r="G25" s="22">
        <v>24.864222999999999</v>
      </c>
      <c r="H25" s="10">
        <v>35.214278999999998</v>
      </c>
      <c r="I25" s="10">
        <v>28.775534</v>
      </c>
      <c r="J25" s="10">
        <v>31.518097000000001</v>
      </c>
      <c r="K25" s="10">
        <v>29.678529999999999</v>
      </c>
      <c r="L25" s="23">
        <v>41.978931000000003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</row>
    <row r="26" spans="1:56" x14ac:dyDescent="0.3">
      <c r="A26" s="21">
        <v>2037</v>
      </c>
      <c r="B26" s="22">
        <v>47.964565</v>
      </c>
      <c r="C26" s="10">
        <v>48.660023000000002</v>
      </c>
      <c r="D26" s="31">
        <v>23.383811999999999</v>
      </c>
      <c r="E26" s="31">
        <v>27.624687000000002</v>
      </c>
      <c r="F26" s="31">
        <v>33.926575</v>
      </c>
      <c r="G26" s="22">
        <v>24.868075999999999</v>
      </c>
      <c r="H26" s="10">
        <v>35.218777000000003</v>
      </c>
      <c r="I26" s="10">
        <v>28.780201000000002</v>
      </c>
      <c r="J26" s="10">
        <v>31.521657999999999</v>
      </c>
      <c r="K26" s="10">
        <v>29.683432</v>
      </c>
      <c r="L26" s="23">
        <v>41.982250000000001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</row>
    <row r="27" spans="1:56" x14ac:dyDescent="0.3">
      <c r="A27" s="21">
        <v>2038</v>
      </c>
      <c r="B27" s="22">
        <v>47.942272000000003</v>
      </c>
      <c r="C27" s="10">
        <v>48.644730000000003</v>
      </c>
      <c r="D27" s="31">
        <v>23.385891000000001</v>
      </c>
      <c r="E27" s="31">
        <v>27.627174</v>
      </c>
      <c r="F27" s="31">
        <v>33.929119</v>
      </c>
      <c r="G27" s="22">
        <v>24.872153999999998</v>
      </c>
      <c r="H27" s="10">
        <v>35.223132999999997</v>
      </c>
      <c r="I27" s="10">
        <v>28.784842000000001</v>
      </c>
      <c r="J27" s="10">
        <v>31.524725</v>
      </c>
      <c r="K27" s="10">
        <v>29.688105</v>
      </c>
      <c r="L27" s="23">
        <v>41.985821000000001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56" x14ac:dyDescent="0.3">
      <c r="A28" s="21">
        <v>2039</v>
      </c>
      <c r="B28" s="22">
        <v>47.917889000000002</v>
      </c>
      <c r="C28" s="10">
        <v>48.629024999999999</v>
      </c>
      <c r="D28" s="31">
        <v>23.387810000000002</v>
      </c>
      <c r="E28" s="31">
        <v>27.629408000000002</v>
      </c>
      <c r="F28" s="31">
        <v>33.931480000000001</v>
      </c>
      <c r="G28" s="22">
        <v>24.876532000000001</v>
      </c>
      <c r="H28" s="10">
        <v>35.227127000000003</v>
      </c>
      <c r="I28" s="10">
        <v>28.789508999999999</v>
      </c>
      <c r="J28" s="10">
        <v>31.528251999999998</v>
      </c>
      <c r="K28" s="10">
        <v>29.692457000000001</v>
      </c>
      <c r="L28" s="23">
        <v>41.989182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56" x14ac:dyDescent="0.3">
      <c r="A29" s="24">
        <v>2040</v>
      </c>
      <c r="B29" s="25">
        <v>47.897091000000003</v>
      </c>
      <c r="C29" s="26">
        <v>48.616061999999999</v>
      </c>
      <c r="D29" s="26">
        <v>23.390014999999998</v>
      </c>
      <c r="E29" s="26">
        <v>27.631969000000002</v>
      </c>
      <c r="F29" s="26">
        <v>33.934134999999998</v>
      </c>
      <c r="G29" s="25">
        <v>24.881375999999999</v>
      </c>
      <c r="H29" s="26">
        <v>35.231476000000001</v>
      </c>
      <c r="I29" s="26">
        <v>28.79542</v>
      </c>
      <c r="J29" s="26">
        <v>31.532084000000001</v>
      </c>
      <c r="K29" s="26">
        <v>29.697617000000001</v>
      </c>
      <c r="L29" s="27">
        <v>41.992995999999998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56" x14ac:dyDescent="0.3">
      <c r="A30" s="28"/>
      <c r="B30" s="29"/>
      <c r="C30" s="28"/>
      <c r="D30" s="29"/>
      <c r="E30" s="28"/>
      <c r="F30" s="29"/>
      <c r="G30" s="32"/>
      <c r="H30" s="33"/>
      <c r="I30" s="32"/>
      <c r="J30" s="33"/>
      <c r="K30" s="32"/>
      <c r="L30" s="33"/>
      <c r="M30" s="32"/>
      <c r="N30" s="33"/>
      <c r="O30" s="32"/>
      <c r="P30" s="33"/>
      <c r="Q30" s="32"/>
      <c r="R30" s="33"/>
      <c r="S30" s="32"/>
      <c r="T30" s="33"/>
      <c r="U30" s="32"/>
    </row>
    <row r="31" spans="1:56" x14ac:dyDescent="0.3">
      <c r="A31" s="28"/>
      <c r="B31" s="29"/>
      <c r="C31" s="28"/>
      <c r="D31" s="29"/>
      <c r="E31" s="28"/>
      <c r="F31" s="29"/>
      <c r="G31" s="32"/>
      <c r="H31" s="33"/>
      <c r="I31" s="32"/>
      <c r="J31" s="33"/>
      <c r="K31" s="32"/>
      <c r="L31" s="33"/>
      <c r="M31" s="32"/>
      <c r="N31" s="33"/>
      <c r="O31" s="32"/>
      <c r="P31" s="33"/>
      <c r="Q31" s="32"/>
      <c r="R31" s="33"/>
      <c r="S31" s="32"/>
      <c r="T31" s="33"/>
      <c r="U31" s="32"/>
    </row>
    <row r="32" spans="1:56" x14ac:dyDescent="0.3">
      <c r="A32" s="28"/>
      <c r="B32" s="29"/>
      <c r="C32" s="28"/>
      <c r="D32" s="29"/>
      <c r="E32" s="28"/>
      <c r="F32" s="29"/>
      <c r="G32" s="32"/>
      <c r="H32" s="33"/>
      <c r="I32" s="32"/>
      <c r="J32" s="33"/>
      <c r="K32" s="32"/>
      <c r="L32" s="33"/>
      <c r="M32" s="32"/>
      <c r="N32" s="33"/>
      <c r="O32" s="32"/>
      <c r="P32" s="33"/>
      <c r="Q32" s="32"/>
      <c r="R32" s="33"/>
      <c r="S32" s="32"/>
      <c r="T32" s="33"/>
      <c r="U32" s="32"/>
    </row>
    <row r="33" spans="1:21" x14ac:dyDescent="0.3">
      <c r="A33" s="28"/>
      <c r="B33" s="29"/>
      <c r="C33" s="28"/>
      <c r="D33" s="29"/>
      <c r="E33" s="28"/>
      <c r="F33" s="29"/>
      <c r="G33" s="32"/>
      <c r="H33" s="33"/>
      <c r="I33" s="32"/>
      <c r="J33" s="33"/>
      <c r="K33" s="32"/>
      <c r="L33" s="33"/>
      <c r="M33" s="32"/>
      <c r="N33" s="33"/>
      <c r="O33" s="32"/>
      <c r="P33" s="33"/>
      <c r="Q33" s="32"/>
      <c r="R33" s="33"/>
      <c r="S33" s="32"/>
      <c r="T33" s="33"/>
      <c r="U33" s="32"/>
    </row>
    <row r="34" spans="1:21" x14ac:dyDescent="0.3">
      <c r="A34" s="28"/>
      <c r="B34" s="29"/>
      <c r="C34" s="28"/>
      <c r="D34" s="29"/>
      <c r="E34" s="28"/>
      <c r="F34" s="29"/>
      <c r="G34" s="32"/>
      <c r="H34" s="33"/>
      <c r="I34" s="32"/>
      <c r="J34" s="33"/>
      <c r="K34" s="32"/>
      <c r="L34" s="33"/>
      <c r="M34" s="32"/>
      <c r="N34" s="33"/>
      <c r="O34" s="32"/>
      <c r="P34" s="33"/>
      <c r="Q34" s="32"/>
      <c r="R34" s="33"/>
      <c r="S34" s="32"/>
      <c r="T34" s="33"/>
      <c r="U34" s="32"/>
    </row>
  </sheetData>
  <mergeCells count="10">
    <mergeCell ref="AK1:AO1"/>
    <mergeCell ref="AP1:AT1"/>
    <mergeCell ref="AU1:AY1"/>
    <mergeCell ref="AZ1:BD1"/>
    <mergeCell ref="B1:F1"/>
    <mergeCell ref="G1:L1"/>
    <mergeCell ref="Q1:U1"/>
    <mergeCell ref="V1:Z1"/>
    <mergeCell ref="AA1:AE1"/>
    <mergeCell ref="AF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 vehicle cost (2015$)</vt:lpstr>
      <vt:lpstr>Vehicle sales</vt:lpstr>
      <vt:lpstr>Fuel economy (MPGe)</vt:lpstr>
      <vt:lpstr>Sales shares by size</vt:lpstr>
      <vt:lpstr>Fuel economy ratios</vt:lpstr>
      <vt:lpstr>Base vehicle costs</vt:lpstr>
      <vt:lpstr>AEO sales data</vt:lpstr>
      <vt:lpstr>AEO fuel economy data</vt:lpstr>
      <vt:lpstr>AEO cost data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Bielen</dc:creator>
  <cp:lastModifiedBy>Dave Bielen</cp:lastModifiedBy>
  <dcterms:created xsi:type="dcterms:W3CDTF">2016-06-08T01:18:04Z</dcterms:created>
  <dcterms:modified xsi:type="dcterms:W3CDTF">2016-06-08T21:41:06Z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{F6FE238E-0DB7-4C4D-AACC-D12A787840CF}</vt:lpwstr>
  </property>
</Properties>
</file>