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60" yWindow="0" windowWidth="25540" windowHeight="10320" tabRatio="842" activeTab="2"/>
  </bookViews>
  <sheets>
    <sheet name="Industry_efficiencies" sheetId="16" r:id="rId1"/>
    <sheet name="current_gcam_assumptions" sheetId="18" r:id="rId2"/>
    <sheet name="A32.tech_eff_USA.csv" sheetId="19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" i="19" l="1"/>
  <c r="Q14" i="19"/>
  <c r="P14" i="19"/>
  <c r="O14" i="19"/>
  <c r="N14" i="19"/>
  <c r="M14" i="19"/>
  <c r="L14" i="19"/>
  <c r="K14" i="19"/>
  <c r="J14" i="19"/>
  <c r="I14" i="19"/>
  <c r="R13" i="19"/>
  <c r="Q13" i="19"/>
  <c r="P13" i="19"/>
  <c r="O13" i="19"/>
  <c r="N13" i="19"/>
  <c r="M13" i="19"/>
  <c r="L13" i="19"/>
  <c r="K13" i="19"/>
  <c r="J13" i="19"/>
  <c r="I13" i="19"/>
  <c r="I12" i="19"/>
  <c r="R12" i="19"/>
  <c r="Q12" i="19"/>
  <c r="P12" i="19"/>
  <c r="O12" i="19"/>
  <c r="N12" i="19"/>
  <c r="M12" i="19"/>
  <c r="L12" i="19"/>
  <c r="K12" i="19"/>
  <c r="J12" i="19"/>
  <c r="I11" i="19"/>
  <c r="R11" i="19"/>
  <c r="Q11" i="19"/>
  <c r="P11" i="19"/>
  <c r="O11" i="19"/>
  <c r="N11" i="19"/>
  <c r="M11" i="19"/>
  <c r="L11" i="19"/>
  <c r="K11" i="19"/>
  <c r="J11" i="19"/>
  <c r="I10" i="19"/>
  <c r="R10" i="19"/>
  <c r="Q10" i="19"/>
  <c r="P10" i="19"/>
  <c r="O10" i="19"/>
  <c r="N10" i="19"/>
  <c r="M10" i="19"/>
  <c r="L10" i="19"/>
  <c r="K10" i="19"/>
  <c r="J10" i="19"/>
  <c r="I9" i="19"/>
  <c r="R9" i="19"/>
  <c r="Q9" i="19"/>
  <c r="P9" i="19"/>
  <c r="O9" i="19"/>
  <c r="N9" i="19"/>
  <c r="M9" i="19"/>
  <c r="L9" i="19"/>
  <c r="K9" i="19"/>
  <c r="J9" i="19"/>
  <c r="I8" i="19"/>
  <c r="R8" i="19"/>
  <c r="Q8" i="19"/>
  <c r="P8" i="19"/>
  <c r="O8" i="19"/>
  <c r="N8" i="19"/>
  <c r="M8" i="19"/>
  <c r="L8" i="19"/>
  <c r="K8" i="19"/>
  <c r="J8" i="19"/>
  <c r="I7" i="19"/>
  <c r="R7" i="19"/>
  <c r="Q7" i="19"/>
  <c r="P7" i="19"/>
  <c r="O7" i="19"/>
  <c r="N7" i="19"/>
  <c r="M7" i="19"/>
  <c r="L7" i="19"/>
  <c r="K7" i="19"/>
  <c r="J7" i="19"/>
  <c r="I6" i="19"/>
  <c r="R6" i="19"/>
  <c r="Q6" i="19"/>
  <c r="P6" i="19"/>
  <c r="O6" i="19"/>
  <c r="N6" i="19"/>
  <c r="M6" i="19"/>
  <c r="L6" i="19"/>
  <c r="K6" i="19"/>
  <c r="J6" i="19"/>
  <c r="I5" i="19"/>
  <c r="R5" i="19"/>
  <c r="Q5" i="19"/>
  <c r="P5" i="19"/>
  <c r="O5" i="19"/>
  <c r="N5" i="19"/>
  <c r="M5" i="19"/>
  <c r="L5" i="19"/>
  <c r="K5" i="19"/>
  <c r="J5" i="19"/>
  <c r="I4" i="19"/>
  <c r="R4" i="19"/>
  <c r="Q4" i="19"/>
  <c r="P4" i="19"/>
  <c r="O4" i="19"/>
  <c r="N4" i="19"/>
  <c r="M4" i="19"/>
  <c r="L4" i="19"/>
  <c r="K4" i="19"/>
  <c r="J4" i="19"/>
  <c r="I3" i="19"/>
  <c r="R3" i="19"/>
  <c r="Q3" i="19"/>
  <c r="P3" i="19"/>
  <c r="O3" i="19"/>
  <c r="N3" i="19"/>
  <c r="M3" i="19"/>
  <c r="L3" i="19"/>
  <c r="K3" i="19"/>
  <c r="J3" i="19"/>
  <c r="I2" i="19"/>
  <c r="R2" i="19"/>
  <c r="Q2" i="19"/>
  <c r="P2" i="19"/>
  <c r="O2" i="19"/>
  <c r="N2" i="19"/>
  <c r="M2" i="19"/>
  <c r="L2" i="19"/>
  <c r="K2" i="19"/>
  <c r="J2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H7" i="19"/>
  <c r="G7" i="19"/>
  <c r="H6" i="19"/>
  <c r="G6" i="19"/>
  <c r="H5" i="19"/>
  <c r="G5" i="19"/>
  <c r="H4" i="19"/>
  <c r="G4" i="19"/>
  <c r="H3" i="19"/>
  <c r="G3" i="19"/>
  <c r="H2" i="19"/>
  <c r="G2" i="19"/>
  <c r="P16" i="18"/>
  <c r="O16" i="18"/>
  <c r="P15" i="18"/>
  <c r="O15" i="18"/>
  <c r="P14" i="18"/>
  <c r="O14" i="18"/>
  <c r="P13" i="18"/>
  <c r="O13" i="18"/>
  <c r="P12" i="18"/>
  <c r="O12" i="18"/>
  <c r="P11" i="18"/>
  <c r="O11" i="18"/>
  <c r="P10" i="18"/>
  <c r="O10" i="18"/>
  <c r="P9" i="18"/>
  <c r="O9" i="18"/>
  <c r="P8" i="18"/>
  <c r="O8" i="18"/>
  <c r="P7" i="18"/>
  <c r="O7" i="18"/>
  <c r="P6" i="18"/>
  <c r="O6" i="18"/>
  <c r="P5" i="18"/>
  <c r="O5" i="18"/>
  <c r="P4" i="18"/>
  <c r="O4" i="18"/>
  <c r="P3" i="18"/>
  <c r="O3" i="18"/>
  <c r="P2" i="18"/>
  <c r="O2" i="18"/>
  <c r="M16" i="18"/>
  <c r="L16" i="18"/>
  <c r="M15" i="18"/>
  <c r="L15" i="18"/>
  <c r="M14" i="18"/>
  <c r="L14" i="18"/>
  <c r="M13" i="18"/>
  <c r="L13" i="18"/>
  <c r="M12" i="18"/>
  <c r="L12" i="18"/>
  <c r="M11" i="18"/>
  <c r="L11" i="18"/>
  <c r="M10" i="18"/>
  <c r="L10" i="18"/>
  <c r="M9" i="18"/>
  <c r="L9" i="18"/>
  <c r="M8" i="18"/>
  <c r="L8" i="18"/>
  <c r="M7" i="18"/>
  <c r="L7" i="18"/>
  <c r="M6" i="18"/>
  <c r="L6" i="18"/>
  <c r="M5" i="18"/>
  <c r="L5" i="18"/>
  <c r="M4" i="18"/>
  <c r="L4" i="18"/>
  <c r="M3" i="18"/>
  <c r="L3" i="18"/>
  <c r="M2" i="18"/>
  <c r="L2" i="18"/>
  <c r="J16" i="18"/>
  <c r="I16" i="18"/>
  <c r="J15" i="18"/>
  <c r="I15" i="18"/>
  <c r="J14" i="18"/>
  <c r="I14" i="18"/>
  <c r="J13" i="18"/>
  <c r="I13" i="18"/>
  <c r="J12" i="18"/>
  <c r="I12" i="18"/>
  <c r="J11" i="18"/>
  <c r="I11" i="18"/>
  <c r="J10" i="18"/>
  <c r="I10" i="18"/>
  <c r="J9" i="18"/>
  <c r="I9" i="18"/>
  <c r="J8" i="18"/>
  <c r="I8" i="18"/>
  <c r="J7" i="18"/>
  <c r="I7" i="18"/>
  <c r="J6" i="18"/>
  <c r="I6" i="18"/>
  <c r="J5" i="18"/>
  <c r="I5" i="18"/>
  <c r="J4" i="18"/>
  <c r="I4" i="18"/>
  <c r="J3" i="18"/>
  <c r="I3" i="18"/>
  <c r="J2" i="18"/>
  <c r="I2" i="18"/>
</calcChain>
</file>

<file path=xl/sharedStrings.xml><?xml version="1.0" encoding="utf-8"?>
<sst xmlns="http://schemas.openxmlformats.org/spreadsheetml/2006/main" count="233" uniqueCount="57">
  <si>
    <t>Liquids</t>
  </si>
  <si>
    <t>Hydrogen</t>
  </si>
  <si>
    <t>Sector</t>
  </si>
  <si>
    <t>Units</t>
  </si>
  <si>
    <t>Electricity</t>
  </si>
  <si>
    <t>Biomass</t>
  </si>
  <si>
    <t>Coal</t>
  </si>
  <si>
    <t>Gas</t>
  </si>
  <si>
    <t>Fertilizer</t>
  </si>
  <si>
    <t>Industrial energy use</t>
  </si>
  <si>
    <t>Industrial feedstocks</t>
  </si>
  <si>
    <t>Cement</t>
  </si>
  <si>
    <t>Technology/Fuel Input</t>
  </si>
  <si>
    <t>Cogeneration</t>
  </si>
  <si>
    <t>Equal to 1</t>
  </si>
  <si>
    <t>Primary (thermal) output: energy out / energy in. Secondary (electric) output-ratio: electricity out / thermal energy out</t>
  </si>
  <si>
    <t>energy out / energy in</t>
  </si>
  <si>
    <t>Heat</t>
  </si>
  <si>
    <t>Intensity, not efficiency: GJ of heat per kg of cement produced</t>
  </si>
  <si>
    <t>Intensity, not efficiency: GJ of electricity per kg of cement produced</t>
  </si>
  <si>
    <t>Intensity, not efficiency: GJ of gas per kg of fertilizer produced</t>
  </si>
  <si>
    <t>Notes</t>
  </si>
  <si>
    <t>2010/2015 cement energy intensity assumed to be 90% of values from https://www.energystar.gov/ia/business/industry/LBNL-54036.pdf?5d92-a6b3; intensity improvement projection assumed to be same as overall industrial efficiency improvement</t>
  </si>
  <si>
    <r>
      <t>Fertilizer energy intensity is per kg NH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.</t>
    </r>
  </si>
  <si>
    <t>No projections made for industrial feedstocks.</t>
  </si>
  <si>
    <t>Cogeneration efficiency is overall system efficiency (both electrical and thermal).</t>
  </si>
  <si>
    <t>Projected industrial energy efficiency and cogeneration efficiency by fuel estimated as energy-weighted state of art improvements from EERE AMO bandwidth studies (17% from 2017 -2040). Assumed max of  ~88% efficient.</t>
  </si>
  <si>
    <t>2010/2015 fertilizer energy intensity taken from http://ietd.iipnetwork.org/content/ammonia#benchmarks; intensity improvement projection assumed from EERE AMO bandwidth study for chemicals (ammonia production) (46% from 2017 - 2040).</t>
  </si>
  <si>
    <t>2010/2015 industrial energy efficiency by fuel estimated from http://www1.eere.energy.gov/manufacturing/intensiveprocesses/pdfs/energy_use_loss_opportunities_analysis.pdf and 2010 EIA MECS.</t>
  </si>
  <si>
    <t>2010/2015 cogeneration efficiency by fuel estimated from https://www.epa.gov/sites/production/files/2015-07/documents/catalog_of_chp_technologies.pdf.</t>
  </si>
  <si>
    <t>region</t>
  </si>
  <si>
    <t>supplysector</t>
  </si>
  <si>
    <t>subsector</t>
  </si>
  <si>
    <t>technology</t>
  </si>
  <si>
    <t>minicam.energy.input</t>
  </si>
  <si>
    <t>secondary.output</t>
  </si>
  <si>
    <t>USA</t>
  </si>
  <si>
    <t>industrial energy use</t>
  </si>
  <si>
    <t>biomass</t>
  </si>
  <si>
    <t>delivered biomass</t>
  </si>
  <si>
    <t>biomass cogen</t>
  </si>
  <si>
    <t>electricity</t>
  </si>
  <si>
    <t>coal</t>
  </si>
  <si>
    <t>delivered coal</t>
  </si>
  <si>
    <t>coal cogen</t>
  </si>
  <si>
    <t>district heat</t>
  </si>
  <si>
    <t>elect_td_ind</t>
  </si>
  <si>
    <t>gas</t>
  </si>
  <si>
    <t>wholesale gas</t>
  </si>
  <si>
    <t>gas cogen</t>
  </si>
  <si>
    <t>hydrogen</t>
  </si>
  <si>
    <t>H2 enduse</t>
  </si>
  <si>
    <t>hydrogen cogen</t>
  </si>
  <si>
    <t>refined liquids</t>
  </si>
  <si>
    <t>refined liquids industrial</t>
  </si>
  <si>
    <t>refined liquids cogen</t>
  </si>
  <si>
    <t>industrial feedstocks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</si>
</sst>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medium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8" xfId="0" applyFont="1" applyFill="1" applyBorder="1"/>
    <xf numFmtId="0" fontId="0" fillId="3" borderId="6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3" xfId="0" applyFill="1" applyBorder="1"/>
    <xf numFmtId="0" fontId="0" fillId="7" borderId="6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9" xfId="0" applyFill="1" applyBorder="1"/>
    <xf numFmtId="0" fontId="0" fillId="4" borderId="10" xfId="0" applyFill="1" applyBorder="1"/>
    <xf numFmtId="0" fontId="1" fillId="2" borderId="13" xfId="0" applyFont="1" applyFill="1" applyBorder="1"/>
    <xf numFmtId="0" fontId="0" fillId="3" borderId="14" xfId="0" applyFill="1" applyBorder="1"/>
    <xf numFmtId="0" fontId="0" fillId="7" borderId="14" xfId="0" applyFill="1" applyBorder="1"/>
    <xf numFmtId="0" fontId="0" fillId="7" borderId="17" xfId="0" applyFill="1" applyBorder="1"/>
    <xf numFmtId="0" fontId="0" fillId="3" borderId="15" xfId="0" applyFill="1" applyBorder="1"/>
    <xf numFmtId="0" fontId="0" fillId="4" borderId="15" xfId="0" applyFill="1" applyBorder="1"/>
    <xf numFmtId="0" fontId="0" fillId="4" borderId="14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6" xfId="0" applyFill="1" applyBorder="1"/>
    <xf numFmtId="0" fontId="1" fillId="2" borderId="18" xfId="0" applyFont="1" applyFill="1" applyBorder="1"/>
    <xf numFmtId="0" fontId="0" fillId="3" borderId="19" xfId="0" applyFill="1" applyBorder="1"/>
    <xf numFmtId="0" fontId="0" fillId="3" borderId="21" xfId="0" applyFill="1" applyBorder="1"/>
    <xf numFmtId="0" fontId="0" fillId="4" borderId="19" xfId="0" applyFill="1" applyBorder="1"/>
    <xf numFmtId="0" fontId="0" fillId="7" borderId="20" xfId="0" applyFill="1" applyBorder="1"/>
    <xf numFmtId="0" fontId="0" fillId="0" borderId="0" xfId="0" applyFill="1"/>
    <xf numFmtId="0" fontId="0" fillId="4" borderId="21" xfId="0" applyFill="1" applyBorder="1"/>
    <xf numFmtId="0" fontId="0" fillId="5" borderId="11" xfId="0" applyFill="1" applyBorder="1"/>
    <xf numFmtId="0" fontId="0" fillId="5" borderId="22" xfId="0" applyFill="1" applyBorder="1"/>
    <xf numFmtId="0" fontId="0" fillId="5" borderId="16" xfId="0" applyFill="1" applyBorder="1"/>
    <xf numFmtId="0" fontId="0" fillId="5" borderId="12" xfId="0" applyFill="1" applyBorder="1"/>
    <xf numFmtId="0" fontId="0" fillId="6" borderId="22" xfId="0" applyFill="1" applyBorder="1"/>
    <xf numFmtId="0" fontId="0" fillId="7" borderId="19" xfId="0" applyFill="1" applyBorder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zoomScale="120" zoomScaleNormal="120" zoomScalePageLayoutView="120" workbookViewId="0">
      <selection activeCell="D7" sqref="D7"/>
    </sheetView>
  </sheetViews>
  <sheetFormatPr baseColWidth="10" defaultColWidth="8.83203125" defaultRowHeight="14" x14ac:dyDescent="0"/>
  <cols>
    <col min="1" max="1" width="22.33203125" bestFit="1" customWidth="1"/>
    <col min="2" max="2" width="22.33203125" customWidth="1"/>
    <col min="3" max="21" width="6.6640625" style="33" customWidth="1"/>
  </cols>
  <sheetData>
    <row r="1" spans="1:24" s="1" customFormat="1" ht="15" thickBot="1">
      <c r="A1" s="2" t="s">
        <v>2</v>
      </c>
      <c r="B1" s="2" t="s">
        <v>12</v>
      </c>
      <c r="C1" s="28">
        <v>2010</v>
      </c>
      <c r="D1" s="18">
        <v>2015</v>
      </c>
      <c r="E1" s="18">
        <v>2020</v>
      </c>
      <c r="F1" s="18">
        <v>2025</v>
      </c>
      <c r="G1" s="18">
        <v>2030</v>
      </c>
      <c r="H1" s="18">
        <v>2035</v>
      </c>
      <c r="I1" s="18">
        <v>2040</v>
      </c>
      <c r="J1" s="18">
        <v>2045</v>
      </c>
      <c r="K1" s="18">
        <v>2050</v>
      </c>
      <c r="L1" s="18">
        <v>2055</v>
      </c>
      <c r="M1" s="18">
        <v>2060</v>
      </c>
      <c r="N1" s="18">
        <v>2065</v>
      </c>
      <c r="O1" s="18">
        <v>2070</v>
      </c>
      <c r="P1" s="18">
        <v>2075</v>
      </c>
      <c r="Q1" s="18">
        <v>2080</v>
      </c>
      <c r="R1" s="18">
        <v>2085</v>
      </c>
      <c r="S1" s="18">
        <v>2090</v>
      </c>
      <c r="T1" s="18">
        <v>2095</v>
      </c>
      <c r="U1" s="3">
        <v>2100</v>
      </c>
      <c r="V1" s="3" t="s">
        <v>3</v>
      </c>
    </row>
    <row r="2" spans="1:24">
      <c r="A2" s="4" t="s">
        <v>9</v>
      </c>
      <c r="B2" s="4" t="s">
        <v>5</v>
      </c>
      <c r="C2" s="19">
        <v>0.8</v>
      </c>
      <c r="D2" s="19">
        <v>0.8</v>
      </c>
      <c r="E2" s="19">
        <v>0.81945902621414202</v>
      </c>
      <c r="F2" s="19">
        <v>0.85294822632206624</v>
      </c>
      <c r="G2" s="19">
        <v>0.87016771280994376</v>
      </c>
      <c r="H2" s="19">
        <v>0.87016771280994376</v>
      </c>
      <c r="I2" s="19">
        <v>0.87016771280994376</v>
      </c>
      <c r="J2" s="19">
        <v>0.87016771280994376</v>
      </c>
      <c r="K2" s="19">
        <v>0.87016771280994376</v>
      </c>
      <c r="L2" s="19">
        <v>0.87016771280994376</v>
      </c>
      <c r="M2" s="19">
        <v>0.87016771280994376</v>
      </c>
      <c r="N2" s="19">
        <v>0.87016771280994376</v>
      </c>
      <c r="O2" s="19">
        <v>0.87016771280994376</v>
      </c>
      <c r="P2" s="19">
        <v>0.87016771280994376</v>
      </c>
      <c r="Q2" s="19">
        <v>0.87016771280994376</v>
      </c>
      <c r="R2" s="19">
        <v>0.87016771280994376</v>
      </c>
      <c r="S2" s="19">
        <v>0.87016771280994376</v>
      </c>
      <c r="T2" s="19">
        <v>0.87016771280994376</v>
      </c>
      <c r="U2" s="5">
        <v>0.87016771280994376</v>
      </c>
      <c r="V2" s="29" t="s">
        <v>16</v>
      </c>
      <c r="X2" t="s">
        <v>38</v>
      </c>
    </row>
    <row r="3" spans="1:24">
      <c r="A3" s="4" t="s">
        <v>9</v>
      </c>
      <c r="B3" s="4" t="s">
        <v>6</v>
      </c>
      <c r="C3" s="19">
        <v>0.78305348762445137</v>
      </c>
      <c r="D3" s="19">
        <v>0.78305348762445137</v>
      </c>
      <c r="E3" s="19">
        <v>0.80210031055290065</v>
      </c>
      <c r="F3" s="19">
        <v>0.83488010423072967</v>
      </c>
      <c r="G3" s="19">
        <v>0.85173482791752286</v>
      </c>
      <c r="H3" s="19">
        <v>0.85173482791752286</v>
      </c>
      <c r="I3" s="19">
        <v>0.85173482791752286</v>
      </c>
      <c r="J3" s="19">
        <v>0.85173482791752286</v>
      </c>
      <c r="K3" s="19">
        <v>0.85173482791752286</v>
      </c>
      <c r="L3" s="19">
        <v>0.85173482791752286</v>
      </c>
      <c r="M3" s="19">
        <v>0.85173482791752286</v>
      </c>
      <c r="N3" s="19">
        <v>0.85173482791752286</v>
      </c>
      <c r="O3" s="19">
        <v>0.85173482791752286</v>
      </c>
      <c r="P3" s="19">
        <v>0.85173482791752286</v>
      </c>
      <c r="Q3" s="19">
        <v>0.85173482791752286</v>
      </c>
      <c r="R3" s="19">
        <v>0.85173482791752286</v>
      </c>
      <c r="S3" s="19">
        <v>0.85173482791752286</v>
      </c>
      <c r="T3" s="19">
        <v>0.85173482791752286</v>
      </c>
      <c r="U3" s="5">
        <v>0.85173482791752286</v>
      </c>
      <c r="V3" s="29" t="s">
        <v>16</v>
      </c>
      <c r="X3" t="s">
        <v>6</v>
      </c>
    </row>
    <row r="4" spans="1:24">
      <c r="A4" s="4" t="s">
        <v>9</v>
      </c>
      <c r="B4" s="4" t="s">
        <v>4</v>
      </c>
      <c r="C4" s="19">
        <v>0.59854924711397939</v>
      </c>
      <c r="D4" s="19">
        <v>0.59854924711397939</v>
      </c>
      <c r="E4" s="19">
        <v>0.61310822897653672</v>
      </c>
      <c r="F4" s="19">
        <v>0.638164398365346</v>
      </c>
      <c r="G4" s="19">
        <v>0.66424454948326817</v>
      </c>
      <c r="H4" s="19">
        <v>0.69146410272417058</v>
      </c>
      <c r="I4" s="19">
        <v>0.70546089752374863</v>
      </c>
      <c r="J4" s="19">
        <v>0.71974101905553112</v>
      </c>
      <c r="K4" s="19">
        <v>0.73431020249234369</v>
      </c>
      <c r="L4" s="19">
        <v>0.74917429909986044</v>
      </c>
      <c r="M4" s="19">
        <v>0.76433927858658501</v>
      </c>
      <c r="N4" s="19">
        <v>0.77981123150140119</v>
      </c>
      <c r="O4" s="19">
        <v>0.7955963716796548</v>
      </c>
      <c r="P4" s="19">
        <v>0.81170103873875032</v>
      </c>
      <c r="Q4" s="19">
        <v>0.82813170062426356</v>
      </c>
      <c r="R4" s="19">
        <v>0.84489495620759381</v>
      </c>
      <c r="S4" s="19">
        <v>0.86199753793619815</v>
      </c>
      <c r="T4" s="19">
        <v>0.86199753793619815</v>
      </c>
      <c r="U4" s="5">
        <v>0.86199753793619815</v>
      </c>
      <c r="V4" s="29" t="s">
        <v>16</v>
      </c>
      <c r="X4" t="s">
        <v>4</v>
      </c>
    </row>
    <row r="5" spans="1:24">
      <c r="A5" s="4" t="s">
        <v>9</v>
      </c>
      <c r="B5" s="4" t="s">
        <v>7</v>
      </c>
      <c r="C5" s="19">
        <v>0.72175140918179326</v>
      </c>
      <c r="D5" s="19">
        <v>0.72175140918179326</v>
      </c>
      <c r="E5" s="19">
        <v>0.73930713367099621</v>
      </c>
      <c r="F5" s="19">
        <v>0.76952073038382796</v>
      </c>
      <c r="G5" s="19">
        <v>0.78505596618134355</v>
      </c>
      <c r="H5" s="19">
        <v>0.80090483037346261</v>
      </c>
      <c r="I5" s="19">
        <v>0.81707365455187675</v>
      </c>
      <c r="J5" s="19">
        <v>0.83356889813169532</v>
      </c>
      <c r="K5" s="19">
        <v>0.8503971509319701</v>
      </c>
      <c r="L5" s="19">
        <v>0.86756513580831518</v>
      </c>
      <c r="M5" s="19">
        <v>0.86756513580831518</v>
      </c>
      <c r="N5" s="19">
        <v>0.88204504831655806</v>
      </c>
      <c r="O5" s="19">
        <v>0.88204504831655806</v>
      </c>
      <c r="P5" s="19">
        <v>0.88204504831655806</v>
      </c>
      <c r="Q5" s="19">
        <v>0.88204504831655806</v>
      </c>
      <c r="R5" s="19">
        <v>0.88204504831655806</v>
      </c>
      <c r="S5" s="19">
        <v>0.88204504831655806</v>
      </c>
      <c r="T5" s="19">
        <v>0.88204504831655806</v>
      </c>
      <c r="U5" s="5">
        <v>0.88204504831655806</v>
      </c>
      <c r="V5" s="29" t="s">
        <v>16</v>
      </c>
      <c r="X5" t="s">
        <v>7</v>
      </c>
    </row>
    <row r="6" spans="1:24">
      <c r="A6" s="4" t="s">
        <v>9</v>
      </c>
      <c r="B6" s="4" t="s">
        <v>1</v>
      </c>
      <c r="C6" s="19">
        <v>0.8</v>
      </c>
      <c r="D6" s="19">
        <v>0.8</v>
      </c>
      <c r="E6" s="19">
        <v>0.81945902621414202</v>
      </c>
      <c r="F6" s="19">
        <v>0.85294822632206624</v>
      </c>
      <c r="G6" s="19">
        <v>0.87016771280994376</v>
      </c>
      <c r="H6" s="19">
        <v>0.87016771280994376</v>
      </c>
      <c r="I6" s="19">
        <v>0.87016771280994376</v>
      </c>
      <c r="J6" s="19">
        <v>0.87016771280994376</v>
      </c>
      <c r="K6" s="19">
        <v>0.87016771280994376</v>
      </c>
      <c r="L6" s="19">
        <v>0.87016771280994376</v>
      </c>
      <c r="M6" s="19">
        <v>0.87016771280994376</v>
      </c>
      <c r="N6" s="19">
        <v>0.87016771280994376</v>
      </c>
      <c r="O6" s="19">
        <v>0.87016771280994376</v>
      </c>
      <c r="P6" s="19">
        <v>0.87016771280994376</v>
      </c>
      <c r="Q6" s="19">
        <v>0.87016771280994376</v>
      </c>
      <c r="R6" s="19">
        <v>0.87016771280994376</v>
      </c>
      <c r="S6" s="19">
        <v>0.87016771280994376</v>
      </c>
      <c r="T6" s="19">
        <v>0.87016771280994376</v>
      </c>
      <c r="U6" s="5">
        <v>0.87016771280994376</v>
      </c>
      <c r="V6" s="29" t="s">
        <v>16</v>
      </c>
      <c r="X6" t="s">
        <v>1</v>
      </c>
    </row>
    <row r="7" spans="1:24">
      <c r="A7" s="14" t="s">
        <v>9</v>
      </c>
      <c r="B7" s="14" t="s">
        <v>0</v>
      </c>
      <c r="C7" s="22">
        <v>0.67950540665063519</v>
      </c>
      <c r="D7" s="22">
        <v>0.67950540665063519</v>
      </c>
      <c r="E7" s="22">
        <v>0.6960335485514676</v>
      </c>
      <c r="F7" s="22">
        <v>0.72447866422364204</v>
      </c>
      <c r="G7" s="22">
        <v>0.73910458193396744</v>
      </c>
      <c r="H7" s="22">
        <v>0.7540257705465746</v>
      </c>
      <c r="I7" s="22">
        <v>0.76924819104849096</v>
      </c>
      <c r="J7" s="22">
        <v>0.78477792476832176</v>
      </c>
      <c r="K7" s="22">
        <v>0.80062117580573011</v>
      </c>
      <c r="L7" s="22">
        <v>0.81678427350996263</v>
      </c>
      <c r="M7" s="22">
        <v>0.83327367500841298</v>
      </c>
      <c r="N7" s="22">
        <v>0.8500959677862322</v>
      </c>
      <c r="O7" s="22">
        <v>0.86725787231801665</v>
      </c>
      <c r="P7" s="22">
        <v>0.86725787231801665</v>
      </c>
      <c r="Q7" s="22">
        <v>0.86725787231801665</v>
      </c>
      <c r="R7" s="22">
        <v>0.86725787231801665</v>
      </c>
      <c r="S7" s="22">
        <v>0.86725787231801665</v>
      </c>
      <c r="T7" s="22">
        <v>0.86725787231801665</v>
      </c>
      <c r="U7" s="15">
        <v>0.86725787231801665</v>
      </c>
      <c r="V7" s="30" t="s">
        <v>16</v>
      </c>
      <c r="X7" t="s">
        <v>53</v>
      </c>
    </row>
    <row r="8" spans="1:24">
      <c r="A8" s="6" t="s">
        <v>10</v>
      </c>
      <c r="B8" s="6" t="s">
        <v>7</v>
      </c>
      <c r="C8" s="24">
        <v>1</v>
      </c>
      <c r="D8" s="24">
        <v>1</v>
      </c>
      <c r="E8" s="24">
        <v>1</v>
      </c>
      <c r="F8" s="24">
        <v>1</v>
      </c>
      <c r="G8" s="24">
        <v>1</v>
      </c>
      <c r="H8" s="24">
        <v>1</v>
      </c>
      <c r="I8" s="24">
        <v>1</v>
      </c>
      <c r="J8" s="24">
        <v>1</v>
      </c>
      <c r="K8" s="24">
        <v>1</v>
      </c>
      <c r="L8" s="24">
        <v>1</v>
      </c>
      <c r="M8" s="24">
        <v>1</v>
      </c>
      <c r="N8" s="24">
        <v>1</v>
      </c>
      <c r="O8" s="24">
        <v>1</v>
      </c>
      <c r="P8" s="24">
        <v>1</v>
      </c>
      <c r="Q8" s="24">
        <v>1</v>
      </c>
      <c r="R8" s="24">
        <v>1</v>
      </c>
      <c r="S8" s="24">
        <v>1</v>
      </c>
      <c r="T8" s="24">
        <v>1</v>
      </c>
      <c r="U8" s="7">
        <v>1</v>
      </c>
      <c r="V8" s="31" t="s">
        <v>14</v>
      </c>
    </row>
    <row r="9" spans="1:24">
      <c r="A9" s="16" t="s">
        <v>10</v>
      </c>
      <c r="B9" s="16" t="s">
        <v>0</v>
      </c>
      <c r="C9" s="23">
        <v>1</v>
      </c>
      <c r="D9" s="23">
        <v>1</v>
      </c>
      <c r="E9" s="23">
        <v>1</v>
      </c>
      <c r="F9" s="23">
        <v>1</v>
      </c>
      <c r="G9" s="23">
        <v>1</v>
      </c>
      <c r="H9" s="23">
        <v>1</v>
      </c>
      <c r="I9" s="23">
        <v>1</v>
      </c>
      <c r="J9" s="23">
        <v>1</v>
      </c>
      <c r="K9" s="23">
        <v>1</v>
      </c>
      <c r="L9" s="23">
        <v>1</v>
      </c>
      <c r="M9" s="23">
        <v>1</v>
      </c>
      <c r="N9" s="23">
        <v>1</v>
      </c>
      <c r="O9" s="23">
        <v>1</v>
      </c>
      <c r="P9" s="23">
        <v>1</v>
      </c>
      <c r="Q9" s="23">
        <v>1</v>
      </c>
      <c r="R9" s="23">
        <v>1</v>
      </c>
      <c r="S9" s="23">
        <v>1</v>
      </c>
      <c r="T9" s="23">
        <v>1</v>
      </c>
      <c r="U9" s="17">
        <v>1</v>
      </c>
      <c r="V9" s="34" t="s">
        <v>14</v>
      </c>
    </row>
    <row r="10" spans="1:24">
      <c r="A10" s="35" t="s">
        <v>11</v>
      </c>
      <c r="B10" s="35" t="s">
        <v>17</v>
      </c>
      <c r="C10" s="37">
        <v>4.0821300000000007E-3</v>
      </c>
      <c r="D10" s="37">
        <v>4.0821300000000007E-3</v>
      </c>
      <c r="E10" s="37">
        <v>3.9385900372822212E-3</v>
      </c>
      <c r="F10" s="37">
        <v>3.7104850779912418E-3</v>
      </c>
      <c r="G10" s="37">
        <v>3.4955909052915581E-3</v>
      </c>
      <c r="H10" s="37">
        <v>3.2931424113884812E-3</v>
      </c>
      <c r="I10" s="37">
        <v>3.1024187999999977E-3</v>
      </c>
      <c r="J10" s="37">
        <v>3.0901721166353966E-3</v>
      </c>
      <c r="K10" s="37">
        <v>3.0779737766000177E-3</v>
      </c>
      <c r="L10" s="37">
        <v>3.0658235890603583E-3</v>
      </c>
      <c r="M10" s="37">
        <v>3.0537213639362242E-3</v>
      </c>
      <c r="N10" s="37">
        <v>3.0416669118977554E-3</v>
      </c>
      <c r="O10" s="37">
        <v>3.0296600443624646E-3</v>
      </c>
      <c r="P10" s="37">
        <v>3.0177005734922874E-3</v>
      </c>
      <c r="Q10" s="37">
        <v>3.0057883121906428E-3</v>
      </c>
      <c r="R10" s="37">
        <v>2.9939230740995068E-3</v>
      </c>
      <c r="S10" s="37">
        <v>2.9821046735964965E-3</v>
      </c>
      <c r="T10" s="37">
        <v>2.9703329257919665E-3</v>
      </c>
      <c r="U10" s="38">
        <v>2.9586076465261167E-3</v>
      </c>
      <c r="V10" s="36" t="s">
        <v>18</v>
      </c>
    </row>
    <row r="11" spans="1:24">
      <c r="A11" s="35" t="s">
        <v>11</v>
      </c>
      <c r="B11" s="35" t="s">
        <v>4</v>
      </c>
      <c r="C11" s="37">
        <v>5.2143195028544402E-4</v>
      </c>
      <c r="D11" s="37">
        <v>5.2143195028544402E-4</v>
      </c>
      <c r="E11" s="37">
        <v>5.0309683535675932E-4</v>
      </c>
      <c r="F11" s="37">
        <v>4.73959788326685E-4</v>
      </c>
      <c r="G11" s="37">
        <v>4.4651022459996071E-4</v>
      </c>
      <c r="H11" s="37">
        <v>4.2065041293099572E-4</v>
      </c>
      <c r="I11" s="37">
        <v>3.9628828221693711E-4</v>
      </c>
      <c r="J11" s="37">
        <v>3.9472394889307624E-4</v>
      </c>
      <c r="K11" s="37">
        <v>3.9316579071710129E-4</v>
      </c>
      <c r="L11" s="37">
        <v>3.9161378331284457E-4</v>
      </c>
      <c r="M11" s="37">
        <v>3.9006790240036241E-4</v>
      </c>
      <c r="N11" s="37">
        <v>3.8852812379555531E-4</v>
      </c>
      <c r="O11" s="37">
        <v>3.8699442340978964E-4</v>
      </c>
      <c r="P11" s="37">
        <v>3.8546677724952077E-4</v>
      </c>
      <c r="Q11" s="37">
        <v>3.8394516141591764E-4</v>
      </c>
      <c r="R11" s="37">
        <v>3.8242955210448897E-4</v>
      </c>
      <c r="S11" s="37">
        <v>3.8091992560471084E-4</v>
      </c>
      <c r="T11" s="37">
        <v>3.7941625829965574E-4</v>
      </c>
      <c r="U11" s="38">
        <v>3.7791852666562315E-4</v>
      </c>
      <c r="V11" s="36" t="s">
        <v>19</v>
      </c>
    </row>
    <row r="12" spans="1:24">
      <c r="A12" s="25" t="s">
        <v>8</v>
      </c>
      <c r="B12" s="25" t="s">
        <v>7</v>
      </c>
      <c r="C12" s="27">
        <v>3.7899999999999996E-2</v>
      </c>
      <c r="D12" s="27">
        <v>3.7899999999999996E-2</v>
      </c>
      <c r="E12" s="27">
        <v>3.4945018663697307E-2</v>
      </c>
      <c r="F12" s="27">
        <v>3.0523105755640274E-2</v>
      </c>
      <c r="G12" s="27">
        <v>2.6660737941967591E-2</v>
      </c>
      <c r="H12" s="27">
        <v>2.3287110862855908E-2</v>
      </c>
      <c r="I12" s="27">
        <v>2.0340379681888135E-2</v>
      </c>
      <c r="J12" s="27">
        <v>2.0070326115472926E-2</v>
      </c>
      <c r="K12" s="27">
        <v>1.9803857975184178E-2</v>
      </c>
      <c r="L12" s="27">
        <v>1.9540927658315957E-2</v>
      </c>
      <c r="M12" s="27">
        <v>1.9281488194170221E-2</v>
      </c>
      <c r="N12" s="27">
        <v>1.9025493235665835E-2</v>
      </c>
      <c r="O12" s="27">
        <v>1.8772897051058966E-2</v>
      </c>
      <c r="P12" s="27">
        <v>1.8523654515773438E-2</v>
      </c>
      <c r="Q12" s="27">
        <v>1.8277721104339523E-2</v>
      </c>
      <c r="R12" s="27">
        <v>1.803505288243978E-2</v>
      </c>
      <c r="S12" s="27">
        <v>1.7795606499060486E-2</v>
      </c>
      <c r="T12" s="27">
        <v>1.7559339178747274E-2</v>
      </c>
      <c r="U12" s="26">
        <v>1.7326208713963599E-2</v>
      </c>
      <c r="V12" s="39" t="s">
        <v>20</v>
      </c>
    </row>
    <row r="13" spans="1:24">
      <c r="A13" s="9" t="s">
        <v>13</v>
      </c>
      <c r="B13" s="8" t="s">
        <v>5</v>
      </c>
      <c r="C13" s="20">
        <v>0.8</v>
      </c>
      <c r="D13" s="20">
        <v>0.8</v>
      </c>
      <c r="E13" s="20">
        <v>0.81945902621414202</v>
      </c>
      <c r="F13" s="20">
        <v>0.85294822632206624</v>
      </c>
      <c r="G13" s="20">
        <v>0.85294822632206624</v>
      </c>
      <c r="H13" s="20">
        <v>0.85294822632206624</v>
      </c>
      <c r="I13" s="20">
        <v>0.85294822632206624</v>
      </c>
      <c r="J13" s="20">
        <v>0.85294822632206624</v>
      </c>
      <c r="K13" s="20">
        <v>0.85294822632206624</v>
      </c>
      <c r="L13" s="20">
        <v>0.85294822632206624</v>
      </c>
      <c r="M13" s="20">
        <v>0.85294822632206624</v>
      </c>
      <c r="N13" s="20">
        <v>0.85294822632206624</v>
      </c>
      <c r="O13" s="20">
        <v>0.85294822632206624</v>
      </c>
      <c r="P13" s="20">
        <v>0.85294822632206624</v>
      </c>
      <c r="Q13" s="20">
        <v>0.85294822632206624</v>
      </c>
      <c r="R13" s="20">
        <v>0.85294822632206624</v>
      </c>
      <c r="S13" s="20">
        <v>0.85294822632206624</v>
      </c>
      <c r="T13" s="20">
        <v>0.85294822632206624</v>
      </c>
      <c r="U13" s="10">
        <v>0.85294822632206624</v>
      </c>
      <c r="V13" s="40" t="s">
        <v>15</v>
      </c>
      <c r="X13" t="s">
        <v>40</v>
      </c>
    </row>
    <row r="14" spans="1:24">
      <c r="A14" s="9" t="s">
        <v>13</v>
      </c>
      <c r="B14" s="8" t="s">
        <v>6</v>
      </c>
      <c r="C14" s="20">
        <v>0.8</v>
      </c>
      <c r="D14" s="20">
        <v>0.8</v>
      </c>
      <c r="E14" s="20">
        <v>0.81945902621414202</v>
      </c>
      <c r="F14" s="20">
        <v>0.85294822632206624</v>
      </c>
      <c r="G14" s="20">
        <v>0.85294822632206624</v>
      </c>
      <c r="H14" s="20">
        <v>0.85294822632206624</v>
      </c>
      <c r="I14" s="20">
        <v>0.85294822632206624</v>
      </c>
      <c r="J14" s="20">
        <v>0.85294822632206624</v>
      </c>
      <c r="K14" s="20">
        <v>0.85294822632206624</v>
      </c>
      <c r="L14" s="20">
        <v>0.85294822632206624</v>
      </c>
      <c r="M14" s="20">
        <v>0.85294822632206624</v>
      </c>
      <c r="N14" s="20">
        <v>0.85294822632206624</v>
      </c>
      <c r="O14" s="20">
        <v>0.85294822632206624</v>
      </c>
      <c r="P14" s="20">
        <v>0.85294822632206624</v>
      </c>
      <c r="Q14" s="20">
        <v>0.85294822632206624</v>
      </c>
      <c r="R14" s="20">
        <v>0.85294822632206624</v>
      </c>
      <c r="S14" s="20">
        <v>0.85294822632206624</v>
      </c>
      <c r="T14" s="20">
        <v>0.85294822632206624</v>
      </c>
      <c r="U14" s="10">
        <v>0.85294822632206624</v>
      </c>
      <c r="V14" s="40" t="s">
        <v>15</v>
      </c>
      <c r="X14" t="s">
        <v>44</v>
      </c>
    </row>
    <row r="15" spans="1:24">
      <c r="A15" s="9" t="s">
        <v>13</v>
      </c>
      <c r="B15" s="8" t="s">
        <v>7</v>
      </c>
      <c r="C15" s="20">
        <v>0.7</v>
      </c>
      <c r="D15" s="20">
        <v>0.7</v>
      </c>
      <c r="E15" s="20">
        <v>0.71702664793737414</v>
      </c>
      <c r="F15" s="20">
        <v>0.74632969803180782</v>
      </c>
      <c r="G15" s="20">
        <v>0.76139674870870067</v>
      </c>
      <c r="H15" s="20">
        <v>0.77676797596693381</v>
      </c>
      <c r="I15" s="20">
        <v>0.79244952058313434</v>
      </c>
      <c r="J15" s="20">
        <v>0.80844764730513519</v>
      </c>
      <c r="K15" s="20">
        <v>0.82476874735473027</v>
      </c>
      <c r="L15" s="20">
        <v>0.84141934098095561</v>
      </c>
      <c r="M15" s="20">
        <v>0.8584060800649167</v>
      </c>
      <c r="N15" s="20">
        <v>0.8584060800649167</v>
      </c>
      <c r="O15" s="20">
        <v>0.8584060800649167</v>
      </c>
      <c r="P15" s="20">
        <v>0.8584060800649167</v>
      </c>
      <c r="Q15" s="20">
        <v>0.8584060800649167</v>
      </c>
      <c r="R15" s="20">
        <v>0.8584060800649167</v>
      </c>
      <c r="S15" s="20">
        <v>0.8584060800649167</v>
      </c>
      <c r="T15" s="20">
        <v>0.8584060800649167</v>
      </c>
      <c r="U15" s="10">
        <v>0.8584060800649167</v>
      </c>
      <c r="V15" s="40" t="s">
        <v>15</v>
      </c>
      <c r="X15" t="s">
        <v>49</v>
      </c>
    </row>
    <row r="16" spans="1:24">
      <c r="A16" s="9" t="s">
        <v>13</v>
      </c>
      <c r="B16" s="8" t="s">
        <v>1</v>
      </c>
      <c r="C16" s="20">
        <v>0.7</v>
      </c>
      <c r="D16" s="20">
        <v>0.7</v>
      </c>
      <c r="E16" s="20">
        <v>0.71702664793737414</v>
      </c>
      <c r="F16" s="20">
        <v>0.74632969803180782</v>
      </c>
      <c r="G16" s="20">
        <v>0.76139674870870067</v>
      </c>
      <c r="H16" s="20">
        <v>0.77676797596693381</v>
      </c>
      <c r="I16" s="20">
        <v>0.79244952058313434</v>
      </c>
      <c r="J16" s="20">
        <v>0.80844764730513519</v>
      </c>
      <c r="K16" s="20">
        <v>0.82476874735473027</v>
      </c>
      <c r="L16" s="20">
        <v>0.84141934098095561</v>
      </c>
      <c r="M16" s="20">
        <v>0.8584060800649167</v>
      </c>
      <c r="N16" s="20">
        <v>0.8584060800649167</v>
      </c>
      <c r="O16" s="20">
        <v>0.8584060800649167</v>
      </c>
      <c r="P16" s="20">
        <v>0.8584060800649167</v>
      </c>
      <c r="Q16" s="20">
        <v>0.8584060800649167</v>
      </c>
      <c r="R16" s="20">
        <v>0.8584060800649167</v>
      </c>
      <c r="S16" s="20">
        <v>0.8584060800649167</v>
      </c>
      <c r="T16" s="20">
        <v>0.8584060800649167</v>
      </c>
      <c r="U16" s="10">
        <v>0.8584060800649167</v>
      </c>
      <c r="V16" s="40" t="s">
        <v>15</v>
      </c>
      <c r="X16" t="s">
        <v>52</v>
      </c>
    </row>
    <row r="17" spans="1:24" ht="15" thickBot="1">
      <c r="A17" s="12" t="s">
        <v>13</v>
      </c>
      <c r="B17" s="11" t="s">
        <v>0</v>
      </c>
      <c r="C17" s="21">
        <v>0.8</v>
      </c>
      <c r="D17" s="21">
        <v>0.8</v>
      </c>
      <c r="E17" s="21">
        <v>0.81945902621414202</v>
      </c>
      <c r="F17" s="21">
        <v>0.85294822632206624</v>
      </c>
      <c r="G17" s="21">
        <v>0.85294822632206624</v>
      </c>
      <c r="H17" s="21">
        <v>0.85294822632206624</v>
      </c>
      <c r="I17" s="21">
        <v>0.85294822632206624</v>
      </c>
      <c r="J17" s="21">
        <v>0.85294822632206624</v>
      </c>
      <c r="K17" s="21">
        <v>0.85294822632206624</v>
      </c>
      <c r="L17" s="21">
        <v>0.85294822632206624</v>
      </c>
      <c r="M17" s="21">
        <v>0.85294822632206624</v>
      </c>
      <c r="N17" s="21">
        <v>0.85294822632206624</v>
      </c>
      <c r="O17" s="21">
        <v>0.85294822632206624</v>
      </c>
      <c r="P17" s="21">
        <v>0.85294822632206624</v>
      </c>
      <c r="Q17" s="21">
        <v>0.85294822632206624</v>
      </c>
      <c r="R17" s="21">
        <v>0.85294822632206624</v>
      </c>
      <c r="S17" s="21">
        <v>0.85294822632206624</v>
      </c>
      <c r="T17" s="21">
        <v>0.85294822632206624</v>
      </c>
      <c r="U17" s="13">
        <v>0.85294822632206624</v>
      </c>
      <c r="V17" s="32" t="s">
        <v>15</v>
      </c>
      <c r="X17" t="s">
        <v>55</v>
      </c>
    </row>
    <row r="22" spans="1:24">
      <c r="A22" s="1" t="s">
        <v>21</v>
      </c>
    </row>
    <row r="23" spans="1:24">
      <c r="A23" t="s">
        <v>28</v>
      </c>
    </row>
    <row r="24" spans="1:24">
      <c r="A24" t="s">
        <v>29</v>
      </c>
    </row>
    <row r="25" spans="1:24">
      <c r="A25" t="s">
        <v>26</v>
      </c>
    </row>
    <row r="26" spans="1:24">
      <c r="A26" t="s">
        <v>25</v>
      </c>
    </row>
    <row r="27" spans="1:24">
      <c r="A27" t="s">
        <v>22</v>
      </c>
    </row>
    <row r="28" spans="1:24">
      <c r="A28" t="s">
        <v>27</v>
      </c>
    </row>
    <row r="29" spans="1:24" ht="16">
      <c r="A29" t="s">
        <v>23</v>
      </c>
    </row>
    <row r="30" spans="1:24">
      <c r="A30" t="s">
        <v>24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I2" sqref="I2"/>
    </sheetView>
  </sheetViews>
  <sheetFormatPr baseColWidth="10" defaultRowHeight="14" x14ac:dyDescent="0"/>
  <cols>
    <col min="4" max="4" width="16.83203125" bestFit="1" customWidth="1"/>
    <col min="5" max="5" width="19.33203125" bestFit="1" customWidth="1"/>
    <col min="6" max="6" width="14.5" bestFit="1" customWidth="1"/>
  </cols>
  <sheetData>
    <row r="1" spans="1:18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>
        <v>1971</v>
      </c>
      <c r="H1">
        <v>2005</v>
      </c>
      <c r="I1">
        <v>2010</v>
      </c>
      <c r="J1">
        <v>2015</v>
      </c>
      <c r="K1">
        <v>2020</v>
      </c>
      <c r="L1">
        <v>2025</v>
      </c>
      <c r="M1">
        <v>2030</v>
      </c>
      <c r="N1">
        <v>2035</v>
      </c>
      <c r="O1">
        <v>2040</v>
      </c>
      <c r="P1">
        <v>2045</v>
      </c>
      <c r="Q1">
        <v>2050</v>
      </c>
      <c r="R1">
        <v>2100</v>
      </c>
    </row>
    <row r="2" spans="1:18">
      <c r="A2" t="s">
        <v>36</v>
      </c>
      <c r="B2" t="s">
        <v>37</v>
      </c>
      <c r="C2" t="s">
        <v>38</v>
      </c>
      <c r="D2" t="s">
        <v>38</v>
      </c>
      <c r="E2" t="s">
        <v>39</v>
      </c>
      <c r="G2">
        <v>0.74642329200000002</v>
      </c>
      <c r="H2">
        <v>0.79900000000000004</v>
      </c>
      <c r="I2">
        <f>H2+(K2-H2)/3</f>
        <v>0.79833333333333334</v>
      </c>
      <c r="J2">
        <f>H2+(K2-H2)*2/3</f>
        <v>0.79766666666666675</v>
      </c>
      <c r="K2">
        <v>0.79700000000000004</v>
      </c>
      <c r="L2">
        <f>K2+(N2-K2)/3</f>
        <v>0.79933333333333334</v>
      </c>
      <c r="M2">
        <f>K2+(N2-K2)*2/3</f>
        <v>0.80166666666666675</v>
      </c>
      <c r="N2">
        <v>0.80400000000000005</v>
      </c>
      <c r="O2">
        <f>N2+(Q2-N2)/3</f>
        <v>0.80600000000000005</v>
      </c>
      <c r="P2">
        <f>N2+(Q2-N2)*2/3</f>
        <v>0.80800000000000005</v>
      </c>
      <c r="Q2">
        <v>0.81</v>
      </c>
      <c r="R2">
        <v>0.82799999999999996</v>
      </c>
    </row>
    <row r="3" spans="1:18">
      <c r="A3" t="s">
        <v>36</v>
      </c>
      <c r="B3" t="s">
        <v>37</v>
      </c>
      <c r="C3" t="s">
        <v>38</v>
      </c>
      <c r="D3" t="s">
        <v>40</v>
      </c>
      <c r="E3" t="s">
        <v>39</v>
      </c>
      <c r="F3" t="s">
        <v>41</v>
      </c>
      <c r="G3">
        <v>0.51567666700000003</v>
      </c>
      <c r="H3">
        <v>0.55200000000000005</v>
      </c>
      <c r="I3">
        <f t="shared" ref="I3:I16" si="0">H3+(K3-H3)/3</f>
        <v>0.55466666666666675</v>
      </c>
      <c r="J3">
        <f t="shared" ref="J3:J16" si="1">H3+(K3-H3)*2/3</f>
        <v>0.55733333333333335</v>
      </c>
      <c r="K3">
        <v>0.56000000000000005</v>
      </c>
      <c r="L3">
        <f t="shared" ref="L3:L16" si="2">K3+(N3-K3)/3</f>
        <v>0.56266666666666665</v>
      </c>
      <c r="M3">
        <f t="shared" ref="M3:M16" si="3">K3+(N3-K3)*2/3</f>
        <v>0.56533333333333335</v>
      </c>
      <c r="N3">
        <v>0.56799999999999995</v>
      </c>
      <c r="O3">
        <f t="shared" ref="O3:O16" si="4">N3+(Q3-N3)/3</f>
        <v>0.57099999999999995</v>
      </c>
      <c r="P3">
        <f t="shared" ref="P3:P16" si="5">N3+(Q3-N3)*2/3</f>
        <v>0.57399999999999995</v>
      </c>
      <c r="Q3">
        <v>0.57699999999999996</v>
      </c>
      <c r="R3">
        <v>0.60399999999999998</v>
      </c>
    </row>
    <row r="4" spans="1:18">
      <c r="A4" t="s">
        <v>36</v>
      </c>
      <c r="B4" t="s">
        <v>37</v>
      </c>
      <c r="C4" t="s">
        <v>42</v>
      </c>
      <c r="D4" t="s">
        <v>42</v>
      </c>
      <c r="E4" t="s">
        <v>43</v>
      </c>
      <c r="G4">
        <v>0.80808028499999995</v>
      </c>
      <c r="H4">
        <v>0.86499999999999999</v>
      </c>
      <c r="I4">
        <f t="shared" si="0"/>
        <v>0.8736666666666667</v>
      </c>
      <c r="J4">
        <f t="shared" si="1"/>
        <v>0.8823333333333333</v>
      </c>
      <c r="K4">
        <v>0.89100000000000001</v>
      </c>
      <c r="L4">
        <f t="shared" si="2"/>
        <v>0.89433333333333331</v>
      </c>
      <c r="M4">
        <f t="shared" si="3"/>
        <v>0.89766666666666672</v>
      </c>
      <c r="N4">
        <v>0.90100000000000002</v>
      </c>
      <c r="O4">
        <f t="shared" si="4"/>
        <v>0.90366666666666673</v>
      </c>
      <c r="P4">
        <f t="shared" si="5"/>
        <v>0.90633333333333332</v>
      </c>
      <c r="Q4">
        <v>0.90900000000000003</v>
      </c>
      <c r="R4">
        <v>0.93600000000000005</v>
      </c>
    </row>
    <row r="5" spans="1:18">
      <c r="A5" t="s">
        <v>36</v>
      </c>
      <c r="B5" t="s">
        <v>37</v>
      </c>
      <c r="C5" t="s">
        <v>42</v>
      </c>
      <c r="D5" t="s">
        <v>44</v>
      </c>
      <c r="E5" t="s">
        <v>43</v>
      </c>
      <c r="F5" t="s">
        <v>41</v>
      </c>
      <c r="G5">
        <v>0.58200464500000004</v>
      </c>
      <c r="H5">
        <v>0.623</v>
      </c>
      <c r="I5">
        <f t="shared" si="0"/>
        <v>0.625</v>
      </c>
      <c r="J5">
        <f t="shared" si="1"/>
        <v>0.627</v>
      </c>
      <c r="K5">
        <v>0.629</v>
      </c>
      <c r="L5">
        <f t="shared" si="2"/>
        <v>0.6313333333333333</v>
      </c>
      <c r="M5">
        <f t="shared" si="3"/>
        <v>0.63366666666666671</v>
      </c>
      <c r="N5">
        <v>0.63600000000000001</v>
      </c>
      <c r="O5">
        <f t="shared" si="4"/>
        <v>0.63866666666666672</v>
      </c>
      <c r="P5">
        <f t="shared" si="5"/>
        <v>0.64133333333333331</v>
      </c>
      <c r="Q5">
        <v>0.64400000000000002</v>
      </c>
      <c r="R5">
        <v>0.67</v>
      </c>
    </row>
    <row r="6" spans="1:18">
      <c r="A6" t="s">
        <v>36</v>
      </c>
      <c r="B6" t="s">
        <v>37</v>
      </c>
      <c r="C6" t="s">
        <v>45</v>
      </c>
      <c r="D6" t="s">
        <v>45</v>
      </c>
      <c r="E6" t="s">
        <v>45</v>
      </c>
      <c r="G6">
        <v>1</v>
      </c>
      <c r="H6">
        <v>1</v>
      </c>
      <c r="I6">
        <f t="shared" si="0"/>
        <v>1</v>
      </c>
      <c r="J6">
        <f t="shared" si="1"/>
        <v>1</v>
      </c>
      <c r="K6">
        <v>1</v>
      </c>
      <c r="L6">
        <f t="shared" si="2"/>
        <v>1</v>
      </c>
      <c r="M6">
        <f t="shared" si="3"/>
        <v>1</v>
      </c>
      <c r="N6">
        <v>1</v>
      </c>
      <c r="O6">
        <f t="shared" si="4"/>
        <v>1</v>
      </c>
      <c r="P6">
        <f t="shared" si="5"/>
        <v>1</v>
      </c>
      <c r="Q6">
        <v>1</v>
      </c>
      <c r="R6">
        <v>1</v>
      </c>
    </row>
    <row r="7" spans="1:18">
      <c r="A7" t="s">
        <v>36</v>
      </c>
      <c r="B7" t="s">
        <v>37</v>
      </c>
      <c r="C7" t="s">
        <v>41</v>
      </c>
      <c r="D7" t="s">
        <v>41</v>
      </c>
      <c r="E7" t="s">
        <v>46</v>
      </c>
      <c r="G7">
        <v>0.93419686099999999</v>
      </c>
      <c r="H7">
        <v>1</v>
      </c>
      <c r="I7">
        <f t="shared" si="0"/>
        <v>1.0049999999999999</v>
      </c>
      <c r="J7">
        <f t="shared" si="1"/>
        <v>1.01</v>
      </c>
      <c r="K7">
        <v>1.0149999999999999</v>
      </c>
      <c r="L7">
        <f t="shared" si="2"/>
        <v>1.02</v>
      </c>
      <c r="M7">
        <f t="shared" si="3"/>
        <v>1.0249999999999999</v>
      </c>
      <c r="N7">
        <v>1.03</v>
      </c>
      <c r="O7">
        <f t="shared" si="4"/>
        <v>1.0353333333333334</v>
      </c>
      <c r="P7">
        <f t="shared" si="5"/>
        <v>1.0406666666666666</v>
      </c>
      <c r="Q7">
        <v>1.046</v>
      </c>
      <c r="R7">
        <v>1.0940000000000001</v>
      </c>
    </row>
    <row r="8" spans="1:18">
      <c r="A8" t="s">
        <v>36</v>
      </c>
      <c r="B8" t="s">
        <v>37</v>
      </c>
      <c r="C8" t="s">
        <v>47</v>
      </c>
      <c r="D8" t="s">
        <v>47</v>
      </c>
      <c r="E8" t="s">
        <v>48</v>
      </c>
      <c r="G8">
        <v>0.82583002500000002</v>
      </c>
      <c r="H8">
        <v>0.88400000000000001</v>
      </c>
      <c r="I8">
        <f t="shared" si="0"/>
        <v>0.88866666666666672</v>
      </c>
      <c r="J8">
        <f t="shared" si="1"/>
        <v>0.89333333333333331</v>
      </c>
      <c r="K8">
        <v>0.89800000000000002</v>
      </c>
      <c r="L8">
        <f t="shared" si="2"/>
        <v>0.90300000000000002</v>
      </c>
      <c r="M8">
        <f t="shared" si="3"/>
        <v>0.90800000000000003</v>
      </c>
      <c r="N8">
        <v>0.91300000000000003</v>
      </c>
      <c r="O8">
        <f t="shared" si="4"/>
        <v>0.91733333333333333</v>
      </c>
      <c r="P8">
        <f t="shared" si="5"/>
        <v>0.92166666666666675</v>
      </c>
      <c r="Q8">
        <v>0.92600000000000005</v>
      </c>
      <c r="R8">
        <v>0.96899999999999997</v>
      </c>
    </row>
    <row r="9" spans="1:18">
      <c r="A9" t="s">
        <v>36</v>
      </c>
      <c r="B9" t="s">
        <v>37</v>
      </c>
      <c r="C9" t="s">
        <v>47</v>
      </c>
      <c r="D9" t="s">
        <v>49</v>
      </c>
      <c r="E9" t="s">
        <v>48</v>
      </c>
      <c r="F9" t="s">
        <v>41</v>
      </c>
      <c r="G9">
        <v>0.56332070700000003</v>
      </c>
      <c r="H9">
        <v>0.60299999999999998</v>
      </c>
      <c r="I9">
        <f t="shared" si="0"/>
        <v>0.60599999999999998</v>
      </c>
      <c r="J9">
        <f t="shared" si="1"/>
        <v>0.60899999999999999</v>
      </c>
      <c r="K9">
        <v>0.61199999999999999</v>
      </c>
      <c r="L9">
        <f t="shared" si="2"/>
        <v>0.61499999999999999</v>
      </c>
      <c r="M9">
        <f t="shared" si="3"/>
        <v>0.61799999999999999</v>
      </c>
      <c r="N9">
        <v>0.621</v>
      </c>
      <c r="O9">
        <f t="shared" si="4"/>
        <v>0.624</v>
      </c>
      <c r="P9">
        <f t="shared" si="5"/>
        <v>0.627</v>
      </c>
      <c r="Q9">
        <v>0.63</v>
      </c>
      <c r="R9">
        <v>0.65900000000000003</v>
      </c>
    </row>
    <row r="10" spans="1:18">
      <c r="A10" t="s">
        <v>36</v>
      </c>
      <c r="B10" t="s">
        <v>37</v>
      </c>
      <c r="C10" t="s">
        <v>50</v>
      </c>
      <c r="D10" t="s">
        <v>50</v>
      </c>
      <c r="E10" t="s">
        <v>51</v>
      </c>
      <c r="G10">
        <v>1</v>
      </c>
      <c r="H10">
        <v>1</v>
      </c>
      <c r="I10">
        <f t="shared" si="0"/>
        <v>1</v>
      </c>
      <c r="J10">
        <f t="shared" si="1"/>
        <v>1</v>
      </c>
      <c r="K10">
        <v>1</v>
      </c>
      <c r="L10">
        <f t="shared" si="2"/>
        <v>1.0049999999999999</v>
      </c>
      <c r="M10">
        <f t="shared" si="3"/>
        <v>1.01</v>
      </c>
      <c r="N10">
        <v>1.0149999999999999</v>
      </c>
      <c r="O10">
        <f t="shared" si="4"/>
        <v>1.02</v>
      </c>
      <c r="P10">
        <f t="shared" si="5"/>
        <v>1.0249999999999999</v>
      </c>
      <c r="Q10">
        <v>1.03</v>
      </c>
      <c r="R10">
        <v>1.0780000000000001</v>
      </c>
    </row>
    <row r="11" spans="1:18">
      <c r="A11" t="s">
        <v>36</v>
      </c>
      <c r="B11" t="s">
        <v>37</v>
      </c>
      <c r="C11" t="s">
        <v>50</v>
      </c>
      <c r="D11" t="s">
        <v>52</v>
      </c>
      <c r="E11" t="s">
        <v>51</v>
      </c>
      <c r="F11" t="s">
        <v>41</v>
      </c>
      <c r="G11">
        <v>0.45700000000000002</v>
      </c>
      <c r="H11">
        <v>0.45700000000000002</v>
      </c>
      <c r="I11">
        <f t="shared" si="0"/>
        <v>0.45700000000000002</v>
      </c>
      <c r="J11">
        <f t="shared" si="1"/>
        <v>0.45700000000000002</v>
      </c>
      <c r="K11">
        <v>0.45700000000000002</v>
      </c>
      <c r="L11">
        <f t="shared" si="2"/>
        <v>0.45933333333333337</v>
      </c>
      <c r="M11">
        <f t="shared" si="3"/>
        <v>0.46166666666666667</v>
      </c>
      <c r="N11">
        <v>0.46400000000000002</v>
      </c>
      <c r="O11">
        <f t="shared" si="4"/>
        <v>0.46633333333333332</v>
      </c>
      <c r="P11">
        <f t="shared" si="5"/>
        <v>0.46866666666666668</v>
      </c>
      <c r="Q11">
        <v>0.47099999999999997</v>
      </c>
      <c r="R11">
        <v>0.49199999999999999</v>
      </c>
    </row>
    <row r="12" spans="1:18">
      <c r="A12" t="s">
        <v>36</v>
      </c>
      <c r="B12" t="s">
        <v>37</v>
      </c>
      <c r="C12" t="s">
        <v>53</v>
      </c>
      <c r="D12" t="s">
        <v>53</v>
      </c>
      <c r="E12" t="s">
        <v>54</v>
      </c>
      <c r="G12">
        <v>0.917381318</v>
      </c>
      <c r="H12">
        <v>0.98199999999999998</v>
      </c>
      <c r="I12">
        <f t="shared" si="0"/>
        <v>0.98833333333333329</v>
      </c>
      <c r="J12">
        <f t="shared" si="1"/>
        <v>0.99466666666666659</v>
      </c>
      <c r="K12">
        <v>1.0009999999999999</v>
      </c>
      <c r="L12">
        <f t="shared" si="2"/>
        <v>1.0066666666666666</v>
      </c>
      <c r="M12">
        <f t="shared" si="3"/>
        <v>1.0123333333333333</v>
      </c>
      <c r="N12">
        <v>1.018</v>
      </c>
      <c r="O12">
        <f t="shared" si="4"/>
        <v>1.0229999999999999</v>
      </c>
      <c r="P12">
        <f t="shared" si="5"/>
        <v>1.028</v>
      </c>
      <c r="Q12">
        <v>1.0329999999999999</v>
      </c>
      <c r="R12">
        <v>1.077</v>
      </c>
    </row>
    <row r="13" spans="1:18">
      <c r="A13" t="s">
        <v>36</v>
      </c>
      <c r="B13" t="s">
        <v>37</v>
      </c>
      <c r="C13" t="s">
        <v>53</v>
      </c>
      <c r="D13" t="s">
        <v>55</v>
      </c>
      <c r="E13" t="s">
        <v>54</v>
      </c>
      <c r="F13" t="s">
        <v>41</v>
      </c>
      <c r="G13">
        <v>0.56518910099999997</v>
      </c>
      <c r="H13">
        <v>0.60499999999999998</v>
      </c>
      <c r="I13">
        <f t="shared" si="0"/>
        <v>0.60799999999999998</v>
      </c>
      <c r="J13">
        <f t="shared" si="1"/>
        <v>0.61099999999999999</v>
      </c>
      <c r="K13">
        <v>0.61399999999999999</v>
      </c>
      <c r="L13">
        <f t="shared" si="2"/>
        <v>0.61699999999999999</v>
      </c>
      <c r="M13">
        <f t="shared" si="3"/>
        <v>0.62</v>
      </c>
      <c r="N13">
        <v>0.623</v>
      </c>
      <c r="O13">
        <f t="shared" si="4"/>
        <v>0.626</v>
      </c>
      <c r="P13">
        <f t="shared" si="5"/>
        <v>0.629</v>
      </c>
      <c r="Q13">
        <v>0.63200000000000001</v>
      </c>
      <c r="R13">
        <v>0.66200000000000003</v>
      </c>
    </row>
    <row r="14" spans="1:18">
      <c r="A14" t="s">
        <v>36</v>
      </c>
      <c r="B14" t="s">
        <v>56</v>
      </c>
      <c r="C14" t="s">
        <v>42</v>
      </c>
      <c r="D14" t="s">
        <v>42</v>
      </c>
      <c r="E14" t="s">
        <v>43</v>
      </c>
      <c r="G14">
        <v>1</v>
      </c>
      <c r="H14">
        <v>1</v>
      </c>
      <c r="I14">
        <f t="shared" si="0"/>
        <v>1</v>
      </c>
      <c r="J14">
        <f t="shared" si="1"/>
        <v>1</v>
      </c>
      <c r="K14">
        <v>1</v>
      </c>
      <c r="L14">
        <f t="shared" si="2"/>
        <v>1</v>
      </c>
      <c r="M14">
        <f t="shared" si="3"/>
        <v>1</v>
      </c>
      <c r="N14">
        <v>1</v>
      </c>
      <c r="O14">
        <f t="shared" si="4"/>
        <v>1</v>
      </c>
      <c r="P14">
        <f t="shared" si="5"/>
        <v>1</v>
      </c>
      <c r="Q14">
        <v>1</v>
      </c>
      <c r="R14">
        <v>1</v>
      </c>
    </row>
    <row r="15" spans="1:18">
      <c r="A15" t="s">
        <v>36</v>
      </c>
      <c r="B15" t="s">
        <v>56</v>
      </c>
      <c r="C15" t="s">
        <v>47</v>
      </c>
      <c r="D15" t="s">
        <v>47</v>
      </c>
      <c r="E15" t="s">
        <v>48</v>
      </c>
      <c r="G15">
        <v>1</v>
      </c>
      <c r="H15">
        <v>1</v>
      </c>
      <c r="I15">
        <f t="shared" si="0"/>
        <v>1</v>
      </c>
      <c r="J15">
        <f t="shared" si="1"/>
        <v>1</v>
      </c>
      <c r="K15">
        <v>1</v>
      </c>
      <c r="L15">
        <f t="shared" si="2"/>
        <v>1</v>
      </c>
      <c r="M15">
        <f t="shared" si="3"/>
        <v>1</v>
      </c>
      <c r="N15">
        <v>1</v>
      </c>
      <c r="O15">
        <f t="shared" si="4"/>
        <v>1</v>
      </c>
      <c r="P15">
        <f t="shared" si="5"/>
        <v>1</v>
      </c>
      <c r="Q15">
        <v>1</v>
      </c>
      <c r="R15">
        <v>1</v>
      </c>
    </row>
    <row r="16" spans="1:18">
      <c r="A16" t="s">
        <v>36</v>
      </c>
      <c r="B16" t="s">
        <v>56</v>
      </c>
      <c r="C16" t="s">
        <v>53</v>
      </c>
      <c r="D16" t="s">
        <v>53</v>
      </c>
      <c r="E16" t="s">
        <v>54</v>
      </c>
      <c r="G16">
        <v>1</v>
      </c>
      <c r="H16">
        <v>1</v>
      </c>
      <c r="I16">
        <f t="shared" si="0"/>
        <v>1</v>
      </c>
      <c r="J16">
        <f t="shared" si="1"/>
        <v>1</v>
      </c>
      <c r="K16">
        <v>1</v>
      </c>
      <c r="L16">
        <f t="shared" si="2"/>
        <v>1</v>
      </c>
      <c r="M16">
        <f t="shared" si="3"/>
        <v>1</v>
      </c>
      <c r="N16">
        <v>1</v>
      </c>
      <c r="O16">
        <f t="shared" si="4"/>
        <v>1</v>
      </c>
      <c r="P16">
        <f t="shared" si="5"/>
        <v>1</v>
      </c>
      <c r="Q16">
        <v>1</v>
      </c>
      <c r="R1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workbookViewId="0">
      <selection activeCell="A11" sqref="A11"/>
    </sheetView>
  </sheetViews>
  <sheetFormatPr baseColWidth="10" defaultRowHeight="14" x14ac:dyDescent="0"/>
  <cols>
    <col min="2" max="2" width="16.83203125" bestFit="1" customWidth="1"/>
    <col min="3" max="3" width="12" bestFit="1" customWidth="1"/>
    <col min="4" max="4" width="16.83203125" bestFit="1" customWidth="1"/>
    <col min="5" max="5" width="19.33203125" bestFit="1" customWidth="1"/>
    <col min="6" max="6" width="14.5" bestFit="1" customWidth="1"/>
  </cols>
  <sheetData>
    <row r="1" spans="1:18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>
        <v>1971</v>
      </c>
      <c r="H1">
        <v>2005</v>
      </c>
      <c r="I1">
        <v>2010</v>
      </c>
      <c r="J1">
        <v>2015</v>
      </c>
      <c r="K1">
        <v>2020</v>
      </c>
      <c r="L1">
        <v>2025</v>
      </c>
      <c r="M1">
        <v>2030</v>
      </c>
      <c r="N1">
        <v>2035</v>
      </c>
      <c r="O1">
        <v>2040</v>
      </c>
      <c r="P1">
        <v>2045</v>
      </c>
      <c r="Q1">
        <v>2050</v>
      </c>
      <c r="R1">
        <v>2100</v>
      </c>
    </row>
    <row r="2" spans="1:18">
      <c r="A2" t="s">
        <v>36</v>
      </c>
      <c r="B2" t="s">
        <v>37</v>
      </c>
      <c r="C2" t="s">
        <v>38</v>
      </c>
      <c r="D2" t="s">
        <v>38</v>
      </c>
      <c r="E2" t="s">
        <v>39</v>
      </c>
      <c r="G2">
        <f>current_gcam_assumptions!G2</f>
        <v>0.74642329200000002</v>
      </c>
      <c r="H2">
        <f>current_gcam_assumptions!H2</f>
        <v>0.79900000000000004</v>
      </c>
      <c r="I2">
        <f>current_gcam_assumptions!I2</f>
        <v>0.79833333333333334</v>
      </c>
      <c r="J2">
        <f>$I2*INDEX(Industry_efficiencies!$C$2:$U$17,MATCH($D2,Industry_efficiencies!$X$2:$X$17,0),MATCH(J$1,Industry_efficiencies!$C$1:$U$1,0))/INDEX(Industry_efficiencies!$C$2:$C$17,MATCH($D2,Industry_efficiencies!$X$2:$X$17,0))</f>
        <v>0.79833333333333334</v>
      </c>
      <c r="K2">
        <f>$I2*INDEX(Industry_efficiencies!$C$2:$U$17,MATCH($D2,Industry_efficiencies!$X$2:$X$17,0),MATCH(K$1,Industry_efficiencies!$C$1:$U$1,0))/INDEX(Industry_efficiencies!$C$2:$C$17,MATCH($D2,Industry_efficiencies!$X$2:$X$17,0))</f>
        <v>0.81775181990952917</v>
      </c>
      <c r="L2">
        <f>$I2*INDEX(Industry_efficiencies!$C$2:$U$17,MATCH($D2,Industry_efficiencies!$X$2:$X$17,0),MATCH(L$1,Industry_efficiencies!$C$1:$U$1,0))/INDEX(Industry_efficiencies!$C$2:$C$17,MATCH($D2,Industry_efficiencies!$X$2:$X$17,0))</f>
        <v>0.851171250850562</v>
      </c>
      <c r="M2">
        <f>$I2*INDEX(Industry_efficiencies!$C$2:$U$17,MATCH($D2,Industry_efficiencies!$X$2:$X$17,0),MATCH(M$1,Industry_efficiencies!$C$1:$U$1,0))/INDEX(Industry_efficiencies!$C$2:$C$17,MATCH($D2,Industry_efficiencies!$X$2:$X$17,0))</f>
        <v>0.86835486340825629</v>
      </c>
      <c r="N2">
        <f>$I2*INDEX(Industry_efficiencies!$C$2:$U$17,MATCH($D2,Industry_efficiencies!$X$2:$X$17,0),MATCH(N$1,Industry_efficiencies!$C$1:$U$1,0))/INDEX(Industry_efficiencies!$C$2:$C$17,MATCH($D2,Industry_efficiencies!$X$2:$X$17,0))</f>
        <v>0.86835486340825629</v>
      </c>
      <c r="O2">
        <f>$I2*INDEX(Industry_efficiencies!$C$2:$U$17,MATCH($D2,Industry_efficiencies!$X$2:$X$17,0),MATCH(O$1,Industry_efficiencies!$C$1:$U$1,0))/INDEX(Industry_efficiencies!$C$2:$C$17,MATCH($D2,Industry_efficiencies!$X$2:$X$17,0))</f>
        <v>0.86835486340825629</v>
      </c>
      <c r="P2">
        <f>$I2*INDEX(Industry_efficiencies!$C$2:$U$17,MATCH($D2,Industry_efficiencies!$X$2:$X$17,0),MATCH(P$1,Industry_efficiencies!$C$1:$U$1,0))/INDEX(Industry_efficiencies!$C$2:$C$17,MATCH($D2,Industry_efficiencies!$X$2:$X$17,0))</f>
        <v>0.86835486340825629</v>
      </c>
      <c r="Q2">
        <f>$I2*INDEX(Industry_efficiencies!$C$2:$U$17,MATCH($D2,Industry_efficiencies!$X$2:$X$17,0),MATCH(Q$1,Industry_efficiencies!$C$1:$U$1,0))/INDEX(Industry_efficiencies!$C$2:$C$17,MATCH($D2,Industry_efficiencies!$X$2:$X$17,0))</f>
        <v>0.86835486340825629</v>
      </c>
      <c r="R2">
        <f>$I2*INDEX(Industry_efficiencies!$C$2:$U$17,MATCH($D2,Industry_efficiencies!$X$2:$X$17,0),MATCH(R$1,Industry_efficiencies!$C$1:$U$1,0))/INDEX(Industry_efficiencies!$C$2:$C$17,MATCH($D2,Industry_efficiencies!$X$2:$X$17,0))</f>
        <v>0.86835486340825629</v>
      </c>
    </row>
    <row r="3" spans="1:18">
      <c r="A3" t="s">
        <v>36</v>
      </c>
      <c r="B3" t="s">
        <v>37</v>
      </c>
      <c r="C3" t="s">
        <v>38</v>
      </c>
      <c r="D3" t="s">
        <v>40</v>
      </c>
      <c r="E3" t="s">
        <v>39</v>
      </c>
      <c r="F3" t="s">
        <v>41</v>
      </c>
      <c r="G3">
        <f>current_gcam_assumptions!G3</f>
        <v>0.51567666700000003</v>
      </c>
      <c r="H3">
        <f>current_gcam_assumptions!H3</f>
        <v>0.55200000000000005</v>
      </c>
      <c r="I3">
        <f>current_gcam_assumptions!I3</f>
        <v>0.55466666666666675</v>
      </c>
      <c r="J3">
        <f>$I3*INDEX(Industry_efficiencies!$C$2:$U$17,MATCH($D3,Industry_efficiencies!$X$2:$X$17,0),MATCH(J$1,Industry_efficiencies!$C$1:$U$1,0))/INDEX(Industry_efficiencies!$C$2:$C$17,MATCH($D3,Industry_efficiencies!$X$2:$X$17,0))</f>
        <v>0.55466666666666675</v>
      </c>
      <c r="K3">
        <f>$I3*INDEX(Industry_efficiencies!$C$2:$U$17,MATCH($D3,Industry_efficiencies!$X$2:$X$17,0),MATCH(K$1,Industry_efficiencies!$C$1:$U$1,0))/INDEX(Industry_efficiencies!$C$2:$C$17,MATCH($D3,Industry_efficiencies!$X$2:$X$17,0))</f>
        <v>0.56815825817513854</v>
      </c>
      <c r="L3">
        <f>$I3*INDEX(Industry_efficiencies!$C$2:$U$17,MATCH($D3,Industry_efficiencies!$X$2:$X$17,0),MATCH(L$1,Industry_efficiencies!$C$1:$U$1,0))/INDEX(Industry_efficiencies!$C$2:$C$17,MATCH($D3,Industry_efficiencies!$X$2:$X$17,0))</f>
        <v>0.59137743691663269</v>
      </c>
      <c r="M3">
        <f>$I3*INDEX(Industry_efficiencies!$C$2:$U$17,MATCH($D3,Industry_efficiencies!$X$2:$X$17,0),MATCH(M$1,Industry_efficiencies!$C$1:$U$1,0))/INDEX(Industry_efficiencies!$C$2:$C$17,MATCH($D3,Industry_efficiencies!$X$2:$X$17,0))</f>
        <v>0.59137743691663269</v>
      </c>
      <c r="N3">
        <f>$I3*INDEX(Industry_efficiencies!$C$2:$U$17,MATCH($D3,Industry_efficiencies!$X$2:$X$17,0),MATCH(N$1,Industry_efficiencies!$C$1:$U$1,0))/INDEX(Industry_efficiencies!$C$2:$C$17,MATCH($D3,Industry_efficiencies!$X$2:$X$17,0))</f>
        <v>0.59137743691663269</v>
      </c>
      <c r="O3">
        <f>$I3*INDEX(Industry_efficiencies!$C$2:$U$17,MATCH($D3,Industry_efficiencies!$X$2:$X$17,0),MATCH(O$1,Industry_efficiencies!$C$1:$U$1,0))/INDEX(Industry_efficiencies!$C$2:$C$17,MATCH($D3,Industry_efficiencies!$X$2:$X$17,0))</f>
        <v>0.59137743691663269</v>
      </c>
      <c r="P3">
        <f>$I3*INDEX(Industry_efficiencies!$C$2:$U$17,MATCH($D3,Industry_efficiencies!$X$2:$X$17,0),MATCH(P$1,Industry_efficiencies!$C$1:$U$1,0))/INDEX(Industry_efficiencies!$C$2:$C$17,MATCH($D3,Industry_efficiencies!$X$2:$X$17,0))</f>
        <v>0.59137743691663269</v>
      </c>
      <c r="Q3">
        <f>$I3*INDEX(Industry_efficiencies!$C$2:$U$17,MATCH($D3,Industry_efficiencies!$X$2:$X$17,0),MATCH(Q$1,Industry_efficiencies!$C$1:$U$1,0))/INDEX(Industry_efficiencies!$C$2:$C$17,MATCH($D3,Industry_efficiencies!$X$2:$X$17,0))</f>
        <v>0.59137743691663269</v>
      </c>
      <c r="R3">
        <f>$I3*INDEX(Industry_efficiencies!$C$2:$U$17,MATCH($D3,Industry_efficiencies!$X$2:$X$17,0),MATCH(R$1,Industry_efficiencies!$C$1:$U$1,0))/INDEX(Industry_efficiencies!$C$2:$C$17,MATCH($D3,Industry_efficiencies!$X$2:$X$17,0))</f>
        <v>0.59137743691663269</v>
      </c>
    </row>
    <row r="4" spans="1:18">
      <c r="A4" t="s">
        <v>36</v>
      </c>
      <c r="B4" t="s">
        <v>37</v>
      </c>
      <c r="C4" t="s">
        <v>42</v>
      </c>
      <c r="D4" t="s">
        <v>42</v>
      </c>
      <c r="E4" t="s">
        <v>43</v>
      </c>
      <c r="G4">
        <f>current_gcam_assumptions!G4</f>
        <v>0.80808028499999995</v>
      </c>
      <c r="H4">
        <f>current_gcam_assumptions!H4</f>
        <v>0.86499999999999999</v>
      </c>
      <c r="I4">
        <f>current_gcam_assumptions!I4</f>
        <v>0.8736666666666667</v>
      </c>
      <c r="J4">
        <f>$I4*INDEX(Industry_efficiencies!$C$2:$U$17,MATCH($D4,Industry_efficiencies!$X$2:$X$17,0),MATCH(J$1,Industry_efficiencies!$C$1:$U$1,0))/INDEX(Industry_efficiencies!$C$2:$C$17,MATCH($D4,Industry_efficiencies!$X$2:$X$17,0))</f>
        <v>0.87366666666666681</v>
      </c>
      <c r="K4">
        <f>$I4*INDEX(Industry_efficiencies!$C$2:$U$17,MATCH($D4,Industry_efficiencies!$X$2:$X$17,0),MATCH(K$1,Industry_efficiencies!$C$1:$U$1,0))/INDEX(Industry_efficiencies!$C$2:$C$17,MATCH($D4,Industry_efficiencies!$X$2:$X$17,0))</f>
        <v>0.89491754487802744</v>
      </c>
      <c r="L4">
        <f>$I4*INDEX(Industry_efficiencies!$C$2:$U$17,MATCH($D4,Industry_efficiencies!$X$2:$X$17,0),MATCH(L$1,Industry_efficiencies!$C$1:$U$1,0))/INDEX(Industry_efficiencies!$C$2:$C$17,MATCH($D4,Industry_efficiencies!$X$2:$X$17,0))</f>
        <v>0.93149054216255645</v>
      </c>
      <c r="M4">
        <f>$I4*INDEX(Industry_efficiencies!$C$2:$U$17,MATCH($D4,Industry_efficiencies!$X$2:$X$17,0),MATCH(M$1,Industry_efficiencies!$C$1:$U$1,0))/INDEX(Industry_efficiencies!$C$2:$C$17,MATCH($D4,Industry_efficiencies!$X$2:$X$17,0))</f>
        <v>0.95029565636452584</v>
      </c>
      <c r="N4">
        <f>$I4*INDEX(Industry_efficiencies!$C$2:$U$17,MATCH($D4,Industry_efficiencies!$X$2:$X$17,0),MATCH(N$1,Industry_efficiencies!$C$1:$U$1,0))/INDEX(Industry_efficiencies!$C$2:$C$17,MATCH($D4,Industry_efficiencies!$X$2:$X$17,0))</f>
        <v>0.95029565636452584</v>
      </c>
      <c r="O4">
        <f>$I4*INDEX(Industry_efficiencies!$C$2:$U$17,MATCH($D4,Industry_efficiencies!$X$2:$X$17,0),MATCH(O$1,Industry_efficiencies!$C$1:$U$1,0))/INDEX(Industry_efficiencies!$C$2:$C$17,MATCH($D4,Industry_efficiencies!$X$2:$X$17,0))</f>
        <v>0.95029565636452584</v>
      </c>
      <c r="P4">
        <f>$I4*INDEX(Industry_efficiencies!$C$2:$U$17,MATCH($D4,Industry_efficiencies!$X$2:$X$17,0),MATCH(P$1,Industry_efficiencies!$C$1:$U$1,0))/INDEX(Industry_efficiencies!$C$2:$C$17,MATCH($D4,Industry_efficiencies!$X$2:$X$17,0))</f>
        <v>0.95029565636452584</v>
      </c>
      <c r="Q4">
        <f>$I4*INDEX(Industry_efficiencies!$C$2:$U$17,MATCH($D4,Industry_efficiencies!$X$2:$X$17,0),MATCH(Q$1,Industry_efficiencies!$C$1:$U$1,0))/INDEX(Industry_efficiencies!$C$2:$C$17,MATCH($D4,Industry_efficiencies!$X$2:$X$17,0))</f>
        <v>0.95029565636452584</v>
      </c>
      <c r="R4">
        <f>$I4*INDEX(Industry_efficiencies!$C$2:$U$17,MATCH($D4,Industry_efficiencies!$X$2:$X$17,0),MATCH(R$1,Industry_efficiencies!$C$1:$U$1,0))/INDEX(Industry_efficiencies!$C$2:$C$17,MATCH($D4,Industry_efficiencies!$X$2:$X$17,0))</f>
        <v>0.95029565636452584</v>
      </c>
    </row>
    <row r="5" spans="1:18">
      <c r="A5" t="s">
        <v>36</v>
      </c>
      <c r="B5" t="s">
        <v>37</v>
      </c>
      <c r="C5" t="s">
        <v>42</v>
      </c>
      <c r="D5" t="s">
        <v>44</v>
      </c>
      <c r="E5" t="s">
        <v>43</v>
      </c>
      <c r="F5" t="s">
        <v>41</v>
      </c>
      <c r="G5">
        <f>current_gcam_assumptions!G5</f>
        <v>0.58200464500000004</v>
      </c>
      <c r="H5">
        <f>current_gcam_assumptions!H5</f>
        <v>0.623</v>
      </c>
      <c r="I5">
        <f>current_gcam_assumptions!I5</f>
        <v>0.625</v>
      </c>
      <c r="J5">
        <f>$I5*INDEX(Industry_efficiencies!$C$2:$U$17,MATCH($D5,Industry_efficiencies!$X$2:$X$17,0),MATCH(J$1,Industry_efficiencies!$C$1:$U$1,0))/INDEX(Industry_efficiencies!$C$2:$C$17,MATCH($D5,Industry_efficiencies!$X$2:$X$17,0))</f>
        <v>0.625</v>
      </c>
      <c r="K5">
        <f>$I5*INDEX(Industry_efficiencies!$C$2:$U$17,MATCH($D5,Industry_efficiencies!$X$2:$X$17,0),MATCH(K$1,Industry_efficiencies!$C$1:$U$1,0))/INDEX(Industry_efficiencies!$C$2:$C$17,MATCH($D5,Industry_efficiencies!$X$2:$X$17,0))</f>
        <v>0.64020236422979837</v>
      </c>
      <c r="L5">
        <f>$I5*INDEX(Industry_efficiencies!$C$2:$U$17,MATCH($D5,Industry_efficiencies!$X$2:$X$17,0),MATCH(L$1,Industry_efficiencies!$C$1:$U$1,0))/INDEX(Industry_efficiencies!$C$2:$C$17,MATCH($D5,Industry_efficiencies!$X$2:$X$17,0))</f>
        <v>0.6663658018141142</v>
      </c>
      <c r="M5">
        <f>$I5*INDEX(Industry_efficiencies!$C$2:$U$17,MATCH($D5,Industry_efficiencies!$X$2:$X$17,0),MATCH(M$1,Industry_efficiencies!$C$1:$U$1,0))/INDEX(Industry_efficiencies!$C$2:$C$17,MATCH($D5,Industry_efficiencies!$X$2:$X$17,0))</f>
        <v>0.6663658018141142</v>
      </c>
      <c r="N5">
        <f>$I5*INDEX(Industry_efficiencies!$C$2:$U$17,MATCH($D5,Industry_efficiencies!$X$2:$X$17,0),MATCH(N$1,Industry_efficiencies!$C$1:$U$1,0))/INDEX(Industry_efficiencies!$C$2:$C$17,MATCH($D5,Industry_efficiencies!$X$2:$X$17,0))</f>
        <v>0.6663658018141142</v>
      </c>
      <c r="O5">
        <f>$I5*INDEX(Industry_efficiencies!$C$2:$U$17,MATCH($D5,Industry_efficiencies!$X$2:$X$17,0),MATCH(O$1,Industry_efficiencies!$C$1:$U$1,0))/INDEX(Industry_efficiencies!$C$2:$C$17,MATCH($D5,Industry_efficiencies!$X$2:$X$17,0))</f>
        <v>0.6663658018141142</v>
      </c>
      <c r="P5">
        <f>$I5*INDEX(Industry_efficiencies!$C$2:$U$17,MATCH($D5,Industry_efficiencies!$X$2:$X$17,0),MATCH(P$1,Industry_efficiencies!$C$1:$U$1,0))/INDEX(Industry_efficiencies!$C$2:$C$17,MATCH($D5,Industry_efficiencies!$X$2:$X$17,0))</f>
        <v>0.6663658018141142</v>
      </c>
      <c r="Q5">
        <f>$I5*INDEX(Industry_efficiencies!$C$2:$U$17,MATCH($D5,Industry_efficiencies!$X$2:$X$17,0),MATCH(Q$1,Industry_efficiencies!$C$1:$U$1,0))/INDEX(Industry_efficiencies!$C$2:$C$17,MATCH($D5,Industry_efficiencies!$X$2:$X$17,0))</f>
        <v>0.6663658018141142</v>
      </c>
      <c r="R5">
        <f>$I5*INDEX(Industry_efficiencies!$C$2:$U$17,MATCH($D5,Industry_efficiencies!$X$2:$X$17,0),MATCH(R$1,Industry_efficiencies!$C$1:$U$1,0))/INDEX(Industry_efficiencies!$C$2:$C$17,MATCH($D5,Industry_efficiencies!$X$2:$X$17,0))</f>
        <v>0.6663658018141142</v>
      </c>
    </row>
    <row r="6" spans="1:18">
      <c r="A6" t="s">
        <v>36</v>
      </c>
      <c r="B6" t="s">
        <v>37</v>
      </c>
      <c r="C6" t="s">
        <v>41</v>
      </c>
      <c r="D6" t="s">
        <v>41</v>
      </c>
      <c r="E6" t="s">
        <v>46</v>
      </c>
      <c r="G6">
        <f>current_gcam_assumptions!G7</f>
        <v>0.93419686099999999</v>
      </c>
      <c r="H6">
        <f>current_gcam_assumptions!H7</f>
        <v>1</v>
      </c>
      <c r="I6">
        <f>current_gcam_assumptions!I7</f>
        <v>1.0049999999999999</v>
      </c>
      <c r="J6">
        <f>$I6*INDEX(Industry_efficiencies!$C$2:$U$17,MATCH($D6,Industry_efficiencies!$X$2:$X$17,0),MATCH(J$1,Industry_efficiencies!$C$1:$U$1,0))/INDEX(Industry_efficiencies!$C$2:$C$17,MATCH($D6,Industry_efficiencies!$X$2:$X$17,0))</f>
        <v>1.0049999999999999</v>
      </c>
      <c r="K6">
        <f>$I6*INDEX(Industry_efficiencies!$C$2:$U$17,MATCH($D6,Industry_efficiencies!$X$2:$X$17,0),MATCH(K$1,Industry_efficiencies!$C$1:$U$1,0))/INDEX(Industry_efficiencies!$C$2:$C$17,MATCH($D6,Industry_efficiencies!$X$2:$X$17,0))</f>
        <v>1.0294454016815158</v>
      </c>
      <c r="L6">
        <f>$I6*INDEX(Industry_efficiencies!$C$2:$U$17,MATCH($D6,Industry_efficiencies!$X$2:$X$17,0),MATCH(L$1,Industry_efficiencies!$C$1:$U$1,0))/INDEX(Industry_efficiencies!$C$2:$C$17,MATCH($D6,Industry_efficiencies!$X$2:$X$17,0))</f>
        <v>1.0715162093170953</v>
      </c>
      <c r="M6">
        <f>$I6*INDEX(Industry_efficiencies!$C$2:$U$17,MATCH($D6,Industry_efficiencies!$X$2:$X$17,0),MATCH(M$1,Industry_efficiencies!$C$1:$U$1,0))/INDEX(Industry_efficiencies!$C$2:$C$17,MATCH($D6,Industry_efficiencies!$X$2:$X$17,0))</f>
        <v>1.1153063435456341</v>
      </c>
      <c r="N6">
        <f>$I6*INDEX(Industry_efficiencies!$C$2:$U$17,MATCH($D6,Industry_efficiencies!$X$2:$X$17,0),MATCH(N$1,Industry_efficiencies!$C$1:$U$1,0))/INDEX(Industry_efficiencies!$C$2:$C$17,MATCH($D6,Industry_efficiencies!$X$2:$X$17,0))</f>
        <v>1.1610096021145946</v>
      </c>
      <c r="O6">
        <f>$I6*INDEX(Industry_efficiencies!$C$2:$U$17,MATCH($D6,Industry_efficiencies!$X$2:$X$17,0),MATCH(O$1,Industry_efficiencies!$C$1:$U$1,0))/INDEX(Industry_efficiencies!$C$2:$C$17,MATCH($D6,Industry_efficiencies!$X$2:$X$17,0))</f>
        <v>1.1845110580789977</v>
      </c>
      <c r="P6">
        <f>$I6*INDEX(Industry_efficiencies!$C$2:$U$17,MATCH($D6,Industry_efficiencies!$X$2:$X$17,0),MATCH(P$1,Industry_efficiencies!$C$1:$U$1,0))/INDEX(Industry_efficiencies!$C$2:$C$17,MATCH($D6,Industry_efficiencies!$X$2:$X$17,0))</f>
        <v>1.2084882365795808</v>
      </c>
      <c r="Q6">
        <f>$I6*INDEX(Industry_efficiencies!$C$2:$U$17,MATCH($D6,Industry_efficiencies!$X$2:$X$17,0),MATCH(Q$1,Industry_efficiencies!$C$1:$U$1,0))/INDEX(Industry_efficiencies!$C$2:$C$17,MATCH($D6,Industry_efficiencies!$X$2:$X$17,0))</f>
        <v>1.2329507673146807</v>
      </c>
      <c r="R6">
        <f>$I6*INDEX(Industry_efficiencies!$C$2:$U$17,MATCH($D6,Industry_efficiencies!$X$2:$X$17,0),MATCH(R$1,Industry_efficiencies!$C$1:$U$1,0))/INDEX(Industry_efficiencies!$C$2:$C$17,MATCH($D6,Industry_efficiencies!$X$2:$X$17,0))</f>
        <v>1.4473454436756004</v>
      </c>
    </row>
    <row r="7" spans="1:18">
      <c r="A7" t="s">
        <v>36</v>
      </c>
      <c r="B7" t="s">
        <v>37</v>
      </c>
      <c r="C7" t="s">
        <v>47</v>
      </c>
      <c r="D7" t="s">
        <v>47</v>
      </c>
      <c r="E7" t="s">
        <v>48</v>
      </c>
      <c r="G7">
        <f>current_gcam_assumptions!G8</f>
        <v>0.82583002500000002</v>
      </c>
      <c r="H7">
        <f>current_gcam_assumptions!H8</f>
        <v>0.88400000000000001</v>
      </c>
      <c r="I7">
        <f>current_gcam_assumptions!I8</f>
        <v>0.88866666666666672</v>
      </c>
      <c r="J7">
        <f>$I7*INDEX(Industry_efficiencies!$C$2:$U$17,MATCH($D7,Industry_efficiencies!$X$2:$X$17,0),MATCH(J$1,Industry_efficiencies!$C$1:$U$1,0))/INDEX(Industry_efficiencies!$C$2:$C$17,MATCH($D7,Industry_efficiencies!$X$2:$X$17,0))</f>
        <v>0.88866666666666672</v>
      </c>
      <c r="K7">
        <f>$I7*INDEX(Industry_efficiencies!$C$2:$U$17,MATCH($D7,Industry_efficiencies!$X$2:$X$17,0),MATCH(K$1,Industry_efficiencies!$C$1:$U$1,0))/INDEX(Industry_efficiencies!$C$2:$C$17,MATCH($D7,Industry_efficiencies!$X$2:$X$17,0))</f>
        <v>0.91028240161954266</v>
      </c>
      <c r="L7">
        <f>$I7*INDEX(Industry_efficiencies!$C$2:$U$17,MATCH($D7,Industry_efficiencies!$X$2:$X$17,0),MATCH(L$1,Industry_efficiencies!$C$1:$U$1,0))/INDEX(Industry_efficiencies!$C$2:$C$17,MATCH($D7,Industry_efficiencies!$X$2:$X$17,0))</f>
        <v>0.94748332140609526</v>
      </c>
      <c r="M7">
        <f>$I7*INDEX(Industry_efficiencies!$C$2:$U$17,MATCH($D7,Industry_efficiencies!$X$2:$X$17,0),MATCH(M$1,Industry_efficiencies!$C$1:$U$1,0))/INDEX(Industry_efficiencies!$C$2:$C$17,MATCH($D7,Industry_efficiencies!$X$2:$X$17,0))</f>
        <v>0.96661130097971248</v>
      </c>
      <c r="N7">
        <f>$I7*INDEX(Industry_efficiencies!$C$2:$U$17,MATCH($D7,Industry_efficiencies!$X$2:$X$17,0),MATCH(N$1,Industry_efficiencies!$C$1:$U$1,0))/INDEX(Industry_efficiencies!$C$2:$C$17,MATCH($D7,Industry_efficiencies!$X$2:$X$17,0))</f>
        <v>0.98612543996564084</v>
      </c>
      <c r="O7">
        <f>$I7*INDEX(Industry_efficiencies!$C$2:$U$17,MATCH($D7,Industry_efficiencies!$X$2:$X$17,0),MATCH(O$1,Industry_efficiencies!$C$1:$U$1,0))/INDEX(Industry_efficiencies!$C$2:$C$17,MATCH($D7,Industry_efficiencies!$X$2:$X$17,0))</f>
        <v>1.0060335342260174</v>
      </c>
      <c r="P7">
        <f>$I7*INDEX(Industry_efficiencies!$C$2:$U$17,MATCH($D7,Industry_efficiencies!$X$2:$X$17,0),MATCH(P$1,Industry_efficiencies!$C$1:$U$1,0))/INDEX(Industry_efficiencies!$C$2:$C$17,MATCH($D7,Industry_efficiencies!$X$2:$X$17,0))</f>
        <v>1.0263435370073763</v>
      </c>
      <c r="Q7">
        <f>$I7*INDEX(Industry_efficiencies!$C$2:$U$17,MATCH($D7,Industry_efficiencies!$X$2:$X$17,0),MATCH(Q$1,Industry_efficiencies!$C$1:$U$1,0))/INDEX(Industry_efficiencies!$C$2:$C$17,MATCH($D7,Industry_efficiencies!$X$2:$X$17,0))</f>
        <v>1.0470635621179578</v>
      </c>
      <c r="R7">
        <f>$I7*INDEX(Industry_efficiencies!$C$2:$U$17,MATCH($D7,Industry_efficiencies!$X$2:$X$17,0),MATCH(R$1,Industry_efficiencies!$C$1:$U$1,0))/INDEX(Industry_efficiencies!$C$2:$C$17,MATCH($D7,Industry_efficiencies!$X$2:$X$17,0))</f>
        <v>1.0860304849642235</v>
      </c>
    </row>
    <row r="8" spans="1:18">
      <c r="A8" t="s">
        <v>36</v>
      </c>
      <c r="B8" t="s">
        <v>37</v>
      </c>
      <c r="C8" t="s">
        <v>47</v>
      </c>
      <c r="D8" t="s">
        <v>49</v>
      </c>
      <c r="E8" t="s">
        <v>48</v>
      </c>
      <c r="F8" t="s">
        <v>41</v>
      </c>
      <c r="G8">
        <f>current_gcam_assumptions!G9</f>
        <v>0.56332070700000003</v>
      </c>
      <c r="H8">
        <f>current_gcam_assumptions!H9</f>
        <v>0.60299999999999998</v>
      </c>
      <c r="I8">
        <f>current_gcam_assumptions!I9</f>
        <v>0.60599999999999998</v>
      </c>
      <c r="J8">
        <f>$I8*INDEX(Industry_efficiencies!$C$2:$U$17,MATCH($D8,Industry_efficiencies!$X$2:$X$17,0),MATCH(J$1,Industry_efficiencies!$C$1:$U$1,0))/INDEX(Industry_efficiencies!$C$2:$C$17,MATCH($D8,Industry_efficiencies!$X$2:$X$17,0))</f>
        <v>0.60599999999999998</v>
      </c>
      <c r="K8">
        <f>$I8*INDEX(Industry_efficiencies!$C$2:$U$17,MATCH($D8,Industry_efficiencies!$X$2:$X$17,0),MATCH(K$1,Industry_efficiencies!$C$1:$U$1,0))/INDEX(Industry_efficiencies!$C$2:$C$17,MATCH($D8,Industry_efficiencies!$X$2:$X$17,0))</f>
        <v>0.62074021235721255</v>
      </c>
      <c r="L8">
        <f>$I8*INDEX(Industry_efficiencies!$C$2:$U$17,MATCH($D8,Industry_efficiencies!$X$2:$X$17,0),MATCH(L$1,Industry_efficiencies!$C$1:$U$1,0))/INDEX(Industry_efficiencies!$C$2:$C$17,MATCH($D8,Industry_efficiencies!$X$2:$X$17,0))</f>
        <v>0.64610828143896515</v>
      </c>
      <c r="M8">
        <f>$I8*INDEX(Industry_efficiencies!$C$2:$U$17,MATCH($D8,Industry_efficiencies!$X$2:$X$17,0),MATCH(M$1,Industry_efficiencies!$C$1:$U$1,0))/INDEX(Industry_efficiencies!$C$2:$C$17,MATCH($D8,Industry_efficiencies!$X$2:$X$17,0))</f>
        <v>0.65915204245353232</v>
      </c>
      <c r="N8">
        <f>$I8*INDEX(Industry_efficiencies!$C$2:$U$17,MATCH($D8,Industry_efficiencies!$X$2:$X$17,0),MATCH(N$1,Industry_efficiencies!$C$1:$U$1,0))/INDEX(Industry_efficiencies!$C$2:$C$17,MATCH($D8,Industry_efficiencies!$X$2:$X$17,0))</f>
        <v>0.67245913347994557</v>
      </c>
      <c r="O8">
        <f>$I8*INDEX(Industry_efficiencies!$C$2:$U$17,MATCH($D8,Industry_efficiencies!$X$2:$X$17,0),MATCH(O$1,Industry_efficiencies!$C$1:$U$1,0))/INDEX(Industry_efficiencies!$C$2:$C$17,MATCH($D8,Industry_efficiencies!$X$2:$X$17,0))</f>
        <v>0.68603487067625635</v>
      </c>
      <c r="P8">
        <f>$I8*INDEX(Industry_efficiencies!$C$2:$U$17,MATCH($D8,Industry_efficiencies!$X$2:$X$17,0),MATCH(P$1,Industry_efficiencies!$C$1:$U$1,0))/INDEX(Industry_efficiencies!$C$2:$C$17,MATCH($D8,Industry_efficiencies!$X$2:$X$17,0))</f>
        <v>0.69988467752415995</v>
      </c>
      <c r="Q8">
        <f>$I8*INDEX(Industry_efficiencies!$C$2:$U$17,MATCH($D8,Industry_efficiencies!$X$2:$X$17,0),MATCH(Q$1,Industry_efficiencies!$C$1:$U$1,0))/INDEX(Industry_efficiencies!$C$2:$C$17,MATCH($D8,Industry_efficiencies!$X$2:$X$17,0))</f>
        <v>0.7140140869956666</v>
      </c>
      <c r="R8">
        <f>$I8*INDEX(Industry_efficiencies!$C$2:$U$17,MATCH($D8,Industry_efficiencies!$X$2:$X$17,0),MATCH(R$1,Industry_efficiencies!$C$1:$U$1,0))/INDEX(Industry_efficiencies!$C$2:$C$17,MATCH($D8,Industry_efficiencies!$X$2:$X$17,0))</f>
        <v>0.74313440645619933</v>
      </c>
    </row>
    <row r="9" spans="1:18">
      <c r="A9" t="s">
        <v>36</v>
      </c>
      <c r="B9" t="s">
        <v>37</v>
      </c>
      <c r="C9" t="s">
        <v>50</v>
      </c>
      <c r="D9" t="s">
        <v>50</v>
      </c>
      <c r="E9" t="s">
        <v>51</v>
      </c>
      <c r="G9">
        <f>current_gcam_assumptions!G10</f>
        <v>1</v>
      </c>
      <c r="H9">
        <f>current_gcam_assumptions!H10</f>
        <v>1</v>
      </c>
      <c r="I9">
        <f>current_gcam_assumptions!I10</f>
        <v>1</v>
      </c>
      <c r="J9">
        <f>$I9*INDEX(Industry_efficiencies!$C$2:$U$17,MATCH($D9,Industry_efficiencies!$X$2:$X$17,0),MATCH(J$1,Industry_efficiencies!$C$1:$U$1,0))/INDEX(Industry_efficiencies!$C$2:$C$17,MATCH($D9,Industry_efficiencies!$X$2:$X$17,0))</f>
        <v>1</v>
      </c>
      <c r="K9">
        <f>$I9*INDEX(Industry_efficiencies!$C$2:$U$17,MATCH($D9,Industry_efficiencies!$X$2:$X$17,0),MATCH(K$1,Industry_efficiencies!$C$1:$U$1,0))/INDEX(Industry_efficiencies!$C$2:$C$17,MATCH($D9,Industry_efficiencies!$X$2:$X$17,0))</f>
        <v>1.0243237827676774</v>
      </c>
      <c r="L9">
        <f>$I9*INDEX(Industry_efficiencies!$C$2:$U$17,MATCH($D9,Industry_efficiencies!$X$2:$X$17,0),MATCH(L$1,Industry_efficiencies!$C$1:$U$1,0))/INDEX(Industry_efficiencies!$C$2:$C$17,MATCH($D9,Industry_efficiencies!$X$2:$X$17,0))</f>
        <v>1.0661852829025826</v>
      </c>
      <c r="M9">
        <f>$I9*INDEX(Industry_efficiencies!$C$2:$U$17,MATCH($D9,Industry_efficiencies!$X$2:$X$17,0),MATCH(M$1,Industry_efficiencies!$C$1:$U$1,0))/INDEX(Industry_efficiencies!$C$2:$C$17,MATCH($D9,Industry_efficiencies!$X$2:$X$17,0))</f>
        <v>1.0877096410124296</v>
      </c>
      <c r="N9">
        <f>$I9*INDEX(Industry_efficiencies!$C$2:$U$17,MATCH($D9,Industry_efficiencies!$X$2:$X$17,0),MATCH(N$1,Industry_efficiencies!$C$1:$U$1,0))/INDEX(Industry_efficiencies!$C$2:$C$17,MATCH($D9,Industry_efficiencies!$X$2:$X$17,0))</f>
        <v>1.0877096410124296</v>
      </c>
      <c r="O9">
        <f>$I9*INDEX(Industry_efficiencies!$C$2:$U$17,MATCH($D9,Industry_efficiencies!$X$2:$X$17,0),MATCH(O$1,Industry_efficiencies!$C$1:$U$1,0))/INDEX(Industry_efficiencies!$C$2:$C$17,MATCH($D9,Industry_efficiencies!$X$2:$X$17,0))</f>
        <v>1.0877096410124296</v>
      </c>
      <c r="P9">
        <f>$I9*INDEX(Industry_efficiencies!$C$2:$U$17,MATCH($D9,Industry_efficiencies!$X$2:$X$17,0),MATCH(P$1,Industry_efficiencies!$C$1:$U$1,0))/INDEX(Industry_efficiencies!$C$2:$C$17,MATCH($D9,Industry_efficiencies!$X$2:$X$17,0))</f>
        <v>1.0877096410124296</v>
      </c>
      <c r="Q9">
        <f>$I9*INDEX(Industry_efficiencies!$C$2:$U$17,MATCH($D9,Industry_efficiencies!$X$2:$X$17,0),MATCH(Q$1,Industry_efficiencies!$C$1:$U$1,0))/INDEX(Industry_efficiencies!$C$2:$C$17,MATCH($D9,Industry_efficiencies!$X$2:$X$17,0))</f>
        <v>1.0877096410124296</v>
      </c>
      <c r="R9">
        <f>$I9*INDEX(Industry_efficiencies!$C$2:$U$17,MATCH($D9,Industry_efficiencies!$X$2:$X$17,0),MATCH(R$1,Industry_efficiencies!$C$1:$U$1,0))/INDEX(Industry_efficiencies!$C$2:$C$17,MATCH($D9,Industry_efficiencies!$X$2:$X$17,0))</f>
        <v>1.0877096410124296</v>
      </c>
    </row>
    <row r="10" spans="1:18">
      <c r="A10" t="s">
        <v>36</v>
      </c>
      <c r="B10" t="s">
        <v>37</v>
      </c>
      <c r="C10" t="s">
        <v>50</v>
      </c>
      <c r="D10" t="s">
        <v>52</v>
      </c>
      <c r="E10" t="s">
        <v>51</v>
      </c>
      <c r="F10" t="s">
        <v>41</v>
      </c>
      <c r="G10">
        <f>current_gcam_assumptions!G11</f>
        <v>0.45700000000000002</v>
      </c>
      <c r="H10">
        <f>current_gcam_assumptions!H11</f>
        <v>0.45700000000000002</v>
      </c>
      <c r="I10">
        <f>current_gcam_assumptions!I11</f>
        <v>0.45700000000000002</v>
      </c>
      <c r="J10">
        <f>$I10*INDEX(Industry_efficiencies!$C$2:$U$17,MATCH($D10,Industry_efficiencies!$X$2:$X$17,0),MATCH(J$1,Industry_efficiencies!$C$1:$U$1,0))/INDEX(Industry_efficiencies!$C$2:$C$17,MATCH($D10,Industry_efficiencies!$X$2:$X$17,0))</f>
        <v>0.45700000000000007</v>
      </c>
      <c r="K10">
        <f>$I10*INDEX(Industry_efficiencies!$C$2:$U$17,MATCH($D10,Industry_efficiencies!$X$2:$X$17,0),MATCH(K$1,Industry_efficiencies!$C$1:$U$1,0))/INDEX(Industry_efficiencies!$C$2:$C$17,MATCH($D10,Industry_efficiencies!$X$2:$X$17,0))</f>
        <v>0.46811596872482863</v>
      </c>
      <c r="L10">
        <f>$I10*INDEX(Industry_efficiencies!$C$2:$U$17,MATCH($D10,Industry_efficiencies!$X$2:$X$17,0),MATCH(L$1,Industry_efficiencies!$C$1:$U$1,0))/INDEX(Industry_efficiencies!$C$2:$C$17,MATCH($D10,Industry_efficiencies!$X$2:$X$17,0))</f>
        <v>0.48724667428648033</v>
      </c>
      <c r="M10">
        <f>$I10*INDEX(Industry_efficiencies!$C$2:$U$17,MATCH($D10,Industry_efficiencies!$X$2:$X$17,0),MATCH(M$1,Industry_efficiencies!$C$1:$U$1,0))/INDEX(Industry_efficiencies!$C$2:$C$17,MATCH($D10,Industry_efficiencies!$X$2:$X$17,0))</f>
        <v>0.49708330594268035</v>
      </c>
      <c r="N10">
        <f>$I10*INDEX(Industry_efficiencies!$C$2:$U$17,MATCH($D10,Industry_efficiencies!$X$2:$X$17,0),MATCH(N$1,Industry_efficiencies!$C$1:$U$1,0))/INDEX(Industry_efficiencies!$C$2:$C$17,MATCH($D10,Industry_efficiencies!$X$2:$X$17,0))</f>
        <v>0.5071185214526982</v>
      </c>
      <c r="O10">
        <f>$I10*INDEX(Industry_efficiencies!$C$2:$U$17,MATCH($D10,Industry_efficiencies!$X$2:$X$17,0),MATCH(O$1,Industry_efficiencies!$C$1:$U$1,0))/INDEX(Industry_efficiencies!$C$2:$C$17,MATCH($D10,Industry_efficiencies!$X$2:$X$17,0))</f>
        <v>0.51735632986641777</v>
      </c>
      <c r="P10">
        <f>$I10*INDEX(Industry_efficiencies!$C$2:$U$17,MATCH($D10,Industry_efficiencies!$X$2:$X$17,0),MATCH(P$1,Industry_efficiencies!$C$1:$U$1,0))/INDEX(Industry_efficiencies!$C$2:$C$17,MATCH($D10,Industry_efficiencies!$X$2:$X$17,0))</f>
        <v>0.52780082116920979</v>
      </c>
      <c r="Q10">
        <f>$I10*INDEX(Industry_efficiencies!$C$2:$U$17,MATCH($D10,Industry_efficiencies!$X$2:$X$17,0),MATCH(Q$1,Industry_efficiencies!$C$1:$U$1,0))/INDEX(Industry_efficiencies!$C$2:$C$17,MATCH($D10,Industry_efficiencies!$X$2:$X$17,0))</f>
        <v>0.53845616791587392</v>
      </c>
      <c r="R10">
        <f>$I10*INDEX(Industry_efficiencies!$C$2:$U$17,MATCH($D10,Industry_efficiencies!$X$2:$X$17,0),MATCH(R$1,Industry_efficiencies!$C$1:$U$1,0))/INDEX(Industry_efficiencies!$C$2:$C$17,MATCH($D10,Industry_efficiencies!$X$2:$X$17,0))</f>
        <v>0.56041654084238135</v>
      </c>
    </row>
    <row r="11" spans="1:18">
      <c r="A11" t="s">
        <v>36</v>
      </c>
      <c r="B11" t="s">
        <v>37</v>
      </c>
      <c r="C11" t="s">
        <v>53</v>
      </c>
      <c r="D11" t="s">
        <v>53</v>
      </c>
      <c r="E11" t="s">
        <v>54</v>
      </c>
      <c r="G11">
        <f>current_gcam_assumptions!G12</f>
        <v>0.917381318</v>
      </c>
      <c r="H11">
        <f>current_gcam_assumptions!H12</f>
        <v>0.98199999999999998</v>
      </c>
      <c r="I11">
        <f>current_gcam_assumptions!I12</f>
        <v>0.98833333333333329</v>
      </c>
      <c r="J11">
        <f>$I11*INDEX(Industry_efficiencies!$C$2:$U$17,MATCH($D11,Industry_efficiencies!$X$2:$X$17,0),MATCH(J$1,Industry_efficiencies!$C$1:$U$1,0))/INDEX(Industry_efficiencies!$C$2:$C$17,MATCH($D11,Industry_efficiencies!$X$2:$X$17,0))</f>
        <v>0.98833333333333329</v>
      </c>
      <c r="K11">
        <f>$I11*INDEX(Industry_efficiencies!$C$2:$U$17,MATCH($D11,Industry_efficiencies!$X$2:$X$17,0),MATCH(K$1,Industry_efficiencies!$C$1:$U$1,0))/INDEX(Industry_efficiencies!$C$2:$C$17,MATCH($D11,Industry_efficiencies!$X$2:$X$17,0))</f>
        <v>1.0123733386353879</v>
      </c>
      <c r="L11">
        <f>$I11*INDEX(Industry_efficiencies!$C$2:$U$17,MATCH($D11,Industry_efficiencies!$X$2:$X$17,0),MATCH(L$1,Industry_efficiencies!$C$1:$U$1,0))/INDEX(Industry_efficiencies!$C$2:$C$17,MATCH($D11,Industry_efficiencies!$X$2:$X$17,0))</f>
        <v>1.0537464546020527</v>
      </c>
      <c r="M11">
        <f>$I11*INDEX(Industry_efficiencies!$C$2:$U$17,MATCH($D11,Industry_efficiencies!$X$2:$X$17,0),MATCH(M$1,Industry_efficiencies!$C$1:$U$1,0))/INDEX(Industry_efficiencies!$C$2:$C$17,MATCH($D11,Industry_efficiencies!$X$2:$X$17,0))</f>
        <v>1.0750196952006179</v>
      </c>
      <c r="N11">
        <f>$I11*INDEX(Industry_efficiencies!$C$2:$U$17,MATCH($D11,Industry_efficiencies!$X$2:$X$17,0),MATCH(N$1,Industry_efficiencies!$C$1:$U$1,0))/INDEX(Industry_efficiencies!$C$2:$C$17,MATCH($D11,Industry_efficiencies!$X$2:$X$17,0))</f>
        <v>1.0967224041628376</v>
      </c>
      <c r="O11">
        <f>$I11*INDEX(Industry_efficiencies!$C$2:$U$17,MATCH($D11,Industry_efficiencies!$X$2:$X$17,0),MATCH(O$1,Industry_efficiencies!$C$1:$U$1,0))/INDEX(Industry_efficiencies!$C$2:$C$17,MATCH($D11,Industry_efficiencies!$X$2:$X$17,0))</f>
        <v>1.1188632516804731</v>
      </c>
      <c r="P11">
        <f>$I11*INDEX(Industry_efficiencies!$C$2:$U$17,MATCH($D11,Industry_efficiencies!$X$2:$X$17,0),MATCH(P$1,Industry_efficiencies!$C$1:$U$1,0))/INDEX(Industry_efficiencies!$C$2:$C$17,MATCH($D11,Industry_efficiencies!$X$2:$X$17,0))</f>
        <v>1.141451082980822</v>
      </c>
      <c r="Q11">
        <f>$I11*INDEX(Industry_efficiencies!$C$2:$U$17,MATCH($D11,Industry_efficiencies!$X$2:$X$17,0),MATCH(Q$1,Industry_efficiencies!$C$1:$U$1,0))/INDEX(Industry_efficiencies!$C$2:$C$17,MATCH($D11,Industry_efficiencies!$X$2:$X$17,0))</f>
        <v>1.1644949218603693</v>
      </c>
      <c r="R11">
        <f>$I11*INDEX(Industry_efficiencies!$C$2:$U$17,MATCH($D11,Industry_efficiencies!$X$2:$X$17,0),MATCH(R$1,Industry_efficiencies!$C$1:$U$1,0))/INDEX(Industry_efficiencies!$C$2:$C$17,MATCH($D11,Industry_efficiencies!$X$2:$X$17,0))</f>
        <v>1.261417282950825</v>
      </c>
    </row>
    <row r="12" spans="1:18">
      <c r="A12" t="s">
        <v>36</v>
      </c>
      <c r="B12" t="s">
        <v>37</v>
      </c>
      <c r="C12" t="s">
        <v>53</v>
      </c>
      <c r="D12" t="s">
        <v>55</v>
      </c>
      <c r="E12" t="s">
        <v>54</v>
      </c>
      <c r="F12" t="s">
        <v>41</v>
      </c>
      <c r="G12">
        <f>current_gcam_assumptions!G13</f>
        <v>0.56518910099999997</v>
      </c>
      <c r="H12">
        <f>current_gcam_assumptions!H13</f>
        <v>0.60499999999999998</v>
      </c>
      <c r="I12">
        <f>current_gcam_assumptions!I13</f>
        <v>0.60799999999999998</v>
      </c>
      <c r="J12">
        <f>$I12*INDEX(Industry_efficiencies!$C$2:$U$17,MATCH($D12,Industry_efficiencies!$X$2:$X$17,0),MATCH(J$1,Industry_efficiencies!$C$1:$U$1,0))/INDEX(Industry_efficiencies!$C$2:$C$17,MATCH($D12,Industry_efficiencies!$X$2:$X$17,0))</f>
        <v>0.60799999999999998</v>
      </c>
      <c r="K12">
        <f>$I12*INDEX(Industry_efficiencies!$C$2:$U$17,MATCH($D12,Industry_efficiencies!$X$2:$X$17,0),MATCH(K$1,Industry_efficiencies!$C$1:$U$1,0))/INDEX(Industry_efficiencies!$C$2:$C$17,MATCH($D12,Industry_efficiencies!$X$2:$X$17,0))</f>
        <v>0.62278885992274791</v>
      </c>
      <c r="L12">
        <f>$I12*INDEX(Industry_efficiencies!$C$2:$U$17,MATCH($D12,Industry_efficiencies!$X$2:$X$17,0),MATCH(L$1,Industry_efficiencies!$C$1:$U$1,0))/INDEX(Industry_efficiencies!$C$2:$C$17,MATCH($D12,Industry_efficiencies!$X$2:$X$17,0))</f>
        <v>0.64824065200477032</v>
      </c>
      <c r="M12">
        <f>$I12*INDEX(Industry_efficiencies!$C$2:$U$17,MATCH($D12,Industry_efficiencies!$X$2:$X$17,0),MATCH(M$1,Industry_efficiencies!$C$1:$U$1,0))/INDEX(Industry_efficiencies!$C$2:$C$17,MATCH($D12,Industry_efficiencies!$X$2:$X$17,0))</f>
        <v>0.64824065200477032</v>
      </c>
      <c r="N12">
        <f>$I12*INDEX(Industry_efficiencies!$C$2:$U$17,MATCH($D12,Industry_efficiencies!$X$2:$X$17,0),MATCH(N$1,Industry_efficiencies!$C$1:$U$1,0))/INDEX(Industry_efficiencies!$C$2:$C$17,MATCH($D12,Industry_efficiencies!$X$2:$X$17,0))</f>
        <v>0.64824065200477032</v>
      </c>
      <c r="O12">
        <f>$I12*INDEX(Industry_efficiencies!$C$2:$U$17,MATCH($D12,Industry_efficiencies!$X$2:$X$17,0),MATCH(O$1,Industry_efficiencies!$C$1:$U$1,0))/INDEX(Industry_efficiencies!$C$2:$C$17,MATCH($D12,Industry_efficiencies!$X$2:$X$17,0))</f>
        <v>0.64824065200477032</v>
      </c>
      <c r="P12">
        <f>$I12*INDEX(Industry_efficiencies!$C$2:$U$17,MATCH($D12,Industry_efficiencies!$X$2:$X$17,0),MATCH(P$1,Industry_efficiencies!$C$1:$U$1,0))/INDEX(Industry_efficiencies!$C$2:$C$17,MATCH($D12,Industry_efficiencies!$X$2:$X$17,0))</f>
        <v>0.64824065200477032</v>
      </c>
      <c r="Q12">
        <f>$I12*INDEX(Industry_efficiencies!$C$2:$U$17,MATCH($D12,Industry_efficiencies!$X$2:$X$17,0),MATCH(Q$1,Industry_efficiencies!$C$1:$U$1,0))/INDEX(Industry_efficiencies!$C$2:$C$17,MATCH($D12,Industry_efficiencies!$X$2:$X$17,0))</f>
        <v>0.64824065200477032</v>
      </c>
      <c r="R12">
        <f>$I12*INDEX(Industry_efficiencies!$C$2:$U$17,MATCH($D12,Industry_efficiencies!$X$2:$X$17,0),MATCH(R$1,Industry_efficiencies!$C$1:$U$1,0))/INDEX(Industry_efficiencies!$C$2:$C$17,MATCH($D12,Industry_efficiencies!$X$2:$X$17,0))</f>
        <v>0.64824065200477032</v>
      </c>
    </row>
    <row r="13" spans="1:18">
      <c r="A13" t="s">
        <v>36</v>
      </c>
      <c r="B13" t="s">
        <v>56</v>
      </c>
      <c r="C13" t="s">
        <v>47</v>
      </c>
      <c r="D13" t="s">
        <v>47</v>
      </c>
      <c r="E13" t="s">
        <v>48</v>
      </c>
      <c r="G13">
        <f>current_gcam_assumptions!G15</f>
        <v>1</v>
      </c>
      <c r="H13">
        <f>current_gcam_assumptions!H15</f>
        <v>1</v>
      </c>
      <c r="I13">
        <f>current_gcam_assumptions!I15</f>
        <v>1</v>
      </c>
      <c r="J13">
        <f>current_gcam_assumptions!J15</f>
        <v>1</v>
      </c>
      <c r="K13">
        <f>current_gcam_assumptions!K15</f>
        <v>1</v>
      </c>
      <c r="L13">
        <f>current_gcam_assumptions!L15</f>
        <v>1</v>
      </c>
      <c r="M13">
        <f>current_gcam_assumptions!M15</f>
        <v>1</v>
      </c>
      <c r="N13">
        <f>current_gcam_assumptions!N15</f>
        <v>1</v>
      </c>
      <c r="O13">
        <f>current_gcam_assumptions!O15</f>
        <v>1</v>
      </c>
      <c r="P13">
        <f>current_gcam_assumptions!P15</f>
        <v>1</v>
      </c>
      <c r="Q13">
        <f>current_gcam_assumptions!Q15</f>
        <v>1</v>
      </c>
      <c r="R13">
        <f>current_gcam_assumptions!R15</f>
        <v>1</v>
      </c>
    </row>
    <row r="14" spans="1:18">
      <c r="A14" t="s">
        <v>36</v>
      </c>
      <c r="B14" t="s">
        <v>56</v>
      </c>
      <c r="C14" t="s">
        <v>53</v>
      </c>
      <c r="D14" t="s">
        <v>53</v>
      </c>
      <c r="E14" t="s">
        <v>54</v>
      </c>
      <c r="G14">
        <f>current_gcam_assumptions!G16</f>
        <v>1</v>
      </c>
      <c r="H14">
        <f>current_gcam_assumptions!H16</f>
        <v>1</v>
      </c>
      <c r="I14">
        <f>current_gcam_assumptions!I16</f>
        <v>1</v>
      </c>
      <c r="J14">
        <f>current_gcam_assumptions!J16</f>
        <v>1</v>
      </c>
      <c r="K14">
        <f>current_gcam_assumptions!K16</f>
        <v>1</v>
      </c>
      <c r="L14">
        <f>current_gcam_assumptions!L16</f>
        <v>1</v>
      </c>
      <c r="M14">
        <f>current_gcam_assumptions!M16</f>
        <v>1</v>
      </c>
      <c r="N14">
        <f>current_gcam_assumptions!N16</f>
        <v>1</v>
      </c>
      <c r="O14">
        <f>current_gcam_assumptions!O16</f>
        <v>1</v>
      </c>
      <c r="P14">
        <f>current_gcam_assumptions!P16</f>
        <v>1</v>
      </c>
      <c r="Q14">
        <f>current_gcam_assumptions!Q16</f>
        <v>1</v>
      </c>
      <c r="R14">
        <f>current_gcam_assumptions!R16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Industry_efficiencies</vt:lpstr>
      <vt:lpstr>current_gcam_assumptions</vt:lpstr>
      <vt:lpstr>A32.tech_eff_USA.csv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Ledna</dc:creator>
  <cp:lastModifiedBy>Page Kyle</cp:lastModifiedBy>
  <dcterms:created xsi:type="dcterms:W3CDTF">2016-05-12T13:05:21Z</dcterms:created>
  <dcterms:modified xsi:type="dcterms:W3CDTF">2016-07-05T22:13:03Z</dcterms:modified>
</cp:coreProperties>
</file>