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QER\Electrification\From Ian EE Potential\"/>
    </mc:Choice>
  </mc:AlternateContent>
  <bookViews>
    <workbookView xWindow="0" yWindow="0" windowWidth="16110" windowHeight="5110" tabRatio="739" activeTab="1"/>
  </bookViews>
  <sheets>
    <sheet name="Residential_efficiencies" sheetId="11" r:id="rId1"/>
    <sheet name="Commercial_efficiencies" sheetId="12" r:id="rId2"/>
    <sheet name="U.S. Totals" sheetId="10" r:id="rId3"/>
    <sheet name="Residential Baseline" sheetId="1" r:id="rId4"/>
    <sheet name="Residential Technical" sheetId="2" r:id="rId5"/>
    <sheet name="Residential Economic" sheetId="3" r:id="rId6"/>
    <sheet name="Commercial Baseline" sheetId="4" r:id="rId7"/>
    <sheet name="Commercial Technical" sheetId="5" r:id="rId8"/>
    <sheet name="Commercial Economic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2" l="1"/>
  <c r="F24" i="12"/>
  <c r="G24" i="12"/>
  <c r="H24" i="12"/>
  <c r="I24" i="12"/>
  <c r="J24" i="12"/>
  <c r="K24" i="12"/>
  <c r="L24" i="12"/>
  <c r="D24" i="12"/>
  <c r="E13" i="12"/>
  <c r="F13" i="12"/>
  <c r="G13" i="12"/>
  <c r="H13" i="12"/>
  <c r="I13" i="12"/>
  <c r="J13" i="12"/>
  <c r="K13" i="12"/>
  <c r="L13" i="12"/>
  <c r="D13" i="12"/>
  <c r="E9" i="12"/>
  <c r="F9" i="12"/>
  <c r="G9" i="12"/>
  <c r="H9" i="12"/>
  <c r="I9" i="12"/>
  <c r="J9" i="12"/>
  <c r="K9" i="12"/>
  <c r="L9" i="12"/>
  <c r="D9" i="12"/>
  <c r="E4" i="12"/>
  <c r="F4" i="12"/>
  <c r="G4" i="12"/>
  <c r="H4" i="12"/>
  <c r="I4" i="12"/>
  <c r="J4" i="12"/>
  <c r="K4" i="12"/>
  <c r="L4" i="12"/>
  <c r="D4" i="12"/>
  <c r="A30" i="12"/>
  <c r="E18" i="11"/>
  <c r="F18" i="11"/>
  <c r="G18" i="11"/>
  <c r="H18" i="11"/>
  <c r="I18" i="11"/>
  <c r="J18" i="11"/>
  <c r="K18" i="11"/>
  <c r="L18" i="11"/>
  <c r="D18" i="11"/>
  <c r="E12" i="11"/>
  <c r="F12" i="11"/>
  <c r="G12" i="11"/>
  <c r="H12" i="11"/>
  <c r="I12" i="11"/>
  <c r="J12" i="11"/>
  <c r="K12" i="11"/>
  <c r="L12" i="11"/>
  <c r="D12" i="11"/>
  <c r="E8" i="11"/>
  <c r="F8" i="11"/>
  <c r="G8" i="11"/>
  <c r="H8" i="11"/>
  <c r="I8" i="11"/>
  <c r="J8" i="11"/>
  <c r="K8" i="11"/>
  <c r="L8" i="11"/>
  <c r="D8" i="11"/>
  <c r="A31" i="11"/>
  <c r="E23" i="12" l="1"/>
  <c r="F23" i="12"/>
  <c r="G23" i="12"/>
  <c r="H23" i="12"/>
  <c r="I23" i="12"/>
  <c r="J23" i="12"/>
  <c r="K23" i="12"/>
  <c r="L23" i="12"/>
  <c r="L22" i="12"/>
  <c r="K22" i="12"/>
  <c r="J22" i="12"/>
  <c r="I22" i="12"/>
  <c r="H22" i="12"/>
  <c r="G22" i="12"/>
  <c r="F22" i="12"/>
  <c r="E22" i="12"/>
  <c r="E19" i="12"/>
  <c r="F19" i="12"/>
  <c r="G19" i="12"/>
  <c r="H19" i="12"/>
  <c r="I19" i="12"/>
  <c r="J19" i="12"/>
  <c r="K19" i="12"/>
  <c r="L19" i="12"/>
  <c r="L18" i="12"/>
  <c r="K18" i="12"/>
  <c r="J18" i="12"/>
  <c r="I18" i="12"/>
  <c r="H18" i="12"/>
  <c r="G18" i="12"/>
  <c r="F18" i="12"/>
  <c r="E18" i="12"/>
  <c r="L15" i="12"/>
  <c r="K15" i="12"/>
  <c r="J15" i="12"/>
  <c r="I15" i="12"/>
  <c r="H15" i="12"/>
  <c r="G15" i="12"/>
  <c r="F15" i="12"/>
  <c r="E15" i="12"/>
  <c r="L11" i="12"/>
  <c r="K11" i="12"/>
  <c r="J11" i="12"/>
  <c r="I11" i="12"/>
  <c r="H11" i="12"/>
  <c r="G11" i="12"/>
  <c r="F11" i="12"/>
  <c r="E11" i="12"/>
  <c r="E8" i="12"/>
  <c r="F8" i="12"/>
  <c r="G8" i="12"/>
  <c r="H8" i="12"/>
  <c r="I8" i="12"/>
  <c r="J8" i="12"/>
  <c r="K8" i="12"/>
  <c r="L8" i="12"/>
  <c r="L7" i="12"/>
  <c r="K7" i="12"/>
  <c r="J7" i="12"/>
  <c r="I7" i="12"/>
  <c r="H7" i="12"/>
  <c r="G7" i="12"/>
  <c r="F7" i="12"/>
  <c r="E7" i="12"/>
  <c r="L3" i="12"/>
  <c r="K3" i="12"/>
  <c r="J3" i="12"/>
  <c r="I3" i="12"/>
  <c r="H3" i="12"/>
  <c r="G3" i="12"/>
  <c r="F3" i="12"/>
  <c r="E3" i="12"/>
  <c r="D23" i="12"/>
  <c r="D22" i="12"/>
  <c r="D19" i="12"/>
  <c r="D18" i="12"/>
  <c r="D15" i="12"/>
  <c r="D11" i="12"/>
  <c r="D8" i="12"/>
  <c r="D7" i="12"/>
  <c r="D3" i="12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B38" i="5"/>
  <c r="B39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B27" i="5"/>
  <c r="B28" i="5"/>
  <c r="B29" i="5"/>
  <c r="B30" i="5"/>
  <c r="B31" i="5"/>
  <c r="B32" i="5"/>
  <c r="B34" i="5"/>
  <c r="B35" i="5"/>
  <c r="B26" i="5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B15" i="4"/>
  <c r="B13" i="4"/>
  <c r="B23" i="4" s="1"/>
  <c r="B22" i="4"/>
  <c r="B21" i="4"/>
  <c r="B19" i="4"/>
  <c r="B18" i="4"/>
  <c r="B17" i="4"/>
  <c r="B16" i="4"/>
  <c r="B14" i="4"/>
  <c r="C13" i="5" l="1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B15" i="5"/>
  <c r="B14" i="5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33" i="4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B16" i="1"/>
  <c r="B15" i="1"/>
  <c r="C14" i="1"/>
  <c r="C22" i="1" s="1"/>
  <c r="D14" i="1"/>
  <c r="E14" i="1"/>
  <c r="F14" i="1"/>
  <c r="G14" i="1"/>
  <c r="G22" i="1" s="1"/>
  <c r="H14" i="1"/>
  <c r="I14" i="1"/>
  <c r="J14" i="1"/>
  <c r="K14" i="1"/>
  <c r="K22" i="1" s="1"/>
  <c r="L14" i="1"/>
  <c r="M14" i="1"/>
  <c r="N14" i="1"/>
  <c r="O14" i="1"/>
  <c r="O22" i="1" s="1"/>
  <c r="P14" i="1"/>
  <c r="Q14" i="1"/>
  <c r="R14" i="1"/>
  <c r="S14" i="1"/>
  <c r="S22" i="1" s="1"/>
  <c r="T14" i="1"/>
  <c r="U14" i="1"/>
  <c r="V14" i="1"/>
  <c r="W14" i="1"/>
  <c r="W22" i="1" s="1"/>
  <c r="X14" i="1"/>
  <c r="Y14" i="1"/>
  <c r="Z14" i="1"/>
  <c r="AA14" i="1"/>
  <c r="AA22" i="1" s="1"/>
  <c r="AB14" i="1"/>
  <c r="AC14" i="1"/>
  <c r="AD14" i="1"/>
  <c r="AE14" i="1"/>
  <c r="AE22" i="1" s="1"/>
  <c r="AF14" i="1"/>
  <c r="AG14" i="1"/>
  <c r="AH14" i="1"/>
  <c r="AI14" i="1"/>
  <c r="AI22" i="1" s="1"/>
  <c r="AJ14" i="1"/>
  <c r="AK14" i="1"/>
  <c r="AL14" i="1"/>
  <c r="AM14" i="1"/>
  <c r="AM22" i="1" s="1"/>
  <c r="AN14" i="1"/>
  <c r="AO14" i="1"/>
  <c r="AP1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14" i="1"/>
  <c r="B21" i="1"/>
  <c r="B20" i="1"/>
  <c r="B19" i="1"/>
  <c r="B18" i="1"/>
  <c r="B1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P22" i="1" l="1"/>
  <c r="AH22" i="1"/>
  <c r="AD22" i="1"/>
  <c r="Z22" i="1"/>
  <c r="V22" i="1"/>
  <c r="R22" i="1"/>
  <c r="N22" i="1"/>
  <c r="J22" i="1"/>
  <c r="F22" i="1"/>
  <c r="AL22" i="1"/>
  <c r="AN22" i="1"/>
  <c r="AJ22" i="1"/>
  <c r="AF22" i="1"/>
  <c r="AB22" i="1"/>
  <c r="X22" i="1"/>
  <c r="T22" i="1"/>
  <c r="P22" i="1"/>
  <c r="L22" i="1"/>
  <c r="H22" i="1"/>
  <c r="D22" i="1"/>
  <c r="AO22" i="1"/>
  <c r="AK22" i="1"/>
  <c r="AG22" i="1"/>
  <c r="AC22" i="1"/>
  <c r="Y22" i="1"/>
  <c r="U22" i="1"/>
  <c r="Q22" i="1"/>
  <c r="M22" i="1"/>
  <c r="I22" i="1"/>
  <c r="E2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E2" i="2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B2" i="2" l="1"/>
  <c r="AC2" i="2"/>
  <c r="AD2" i="2"/>
  <c r="AD4" i="10" s="1"/>
  <c r="AD5" i="10" s="1"/>
  <c r="AE2" i="2"/>
  <c r="AF2" i="2"/>
  <c r="AG2" i="2"/>
  <c r="AH2" i="2"/>
  <c r="AH4" i="10" s="1"/>
  <c r="AH5" i="10" s="1"/>
  <c r="AI2" i="2"/>
  <c r="AJ2" i="2"/>
  <c r="AK2" i="2"/>
  <c r="AL2" i="2"/>
  <c r="AL4" i="10" s="1"/>
  <c r="AL5" i="10" s="1"/>
  <c r="AM2" i="2"/>
  <c r="AN2" i="2"/>
  <c r="AO2" i="2"/>
  <c r="AP2" i="2"/>
  <c r="AP4" i="10" s="1"/>
  <c r="AP5" i="10" s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M17" i="2"/>
  <c r="AM28" i="2" s="1"/>
  <c r="AN18" i="2"/>
  <c r="AN29" i="2" s="1"/>
  <c r="Q48" i="2"/>
  <c r="R48" i="2"/>
  <c r="R16" i="2" s="1"/>
  <c r="R27" i="2" s="1"/>
  <c r="S48" i="2"/>
  <c r="T48" i="2"/>
  <c r="U48" i="2"/>
  <c r="V48" i="2"/>
  <c r="V16" i="2" s="1"/>
  <c r="V27" i="2" s="1"/>
  <c r="H7" i="11" s="1"/>
  <c r="W48" i="2"/>
  <c r="X48" i="2"/>
  <c r="Y48" i="2"/>
  <c r="Z48" i="2"/>
  <c r="Z16" i="2" s="1"/>
  <c r="Z27" i="2" s="1"/>
  <c r="AA48" i="2"/>
  <c r="AB48" i="2"/>
  <c r="AC48" i="2"/>
  <c r="AD48" i="2"/>
  <c r="AD16" i="2" s="1"/>
  <c r="AD27" i="2" s="1"/>
  <c r="AE48" i="2"/>
  <c r="AF48" i="2"/>
  <c r="AG48" i="2"/>
  <c r="AH48" i="2"/>
  <c r="AH16" i="2" s="1"/>
  <c r="AH27" i="2" s="1"/>
  <c r="AI48" i="2"/>
  <c r="AJ48" i="2"/>
  <c r="AK48" i="2"/>
  <c r="AL48" i="2"/>
  <c r="AL16" i="2" s="1"/>
  <c r="AL27" i="2" s="1"/>
  <c r="AM48" i="2"/>
  <c r="AN48" i="2"/>
  <c r="AO48" i="2"/>
  <c r="AP48" i="2"/>
  <c r="AP16" i="2" s="1"/>
  <c r="AP27" i="2" s="1"/>
  <c r="L7" i="11" s="1"/>
  <c r="Q49" i="2"/>
  <c r="R49" i="2"/>
  <c r="S49" i="2"/>
  <c r="T49" i="2"/>
  <c r="T15" i="2" s="1"/>
  <c r="T26" i="2" s="1"/>
  <c r="U49" i="2"/>
  <c r="V49" i="2"/>
  <c r="W49" i="2"/>
  <c r="X49" i="2"/>
  <c r="X15" i="2" s="1"/>
  <c r="X26" i="2" s="1"/>
  <c r="Y49" i="2"/>
  <c r="Z49" i="2"/>
  <c r="AA49" i="2"/>
  <c r="AB49" i="2"/>
  <c r="AB15" i="2" s="1"/>
  <c r="AB26" i="2" s="1"/>
  <c r="AC49" i="2"/>
  <c r="AD49" i="2"/>
  <c r="AE49" i="2"/>
  <c r="AF49" i="2"/>
  <c r="AF15" i="2" s="1"/>
  <c r="AF26" i="2" s="1"/>
  <c r="J6" i="11" s="1"/>
  <c r="AG49" i="2"/>
  <c r="AH49" i="2"/>
  <c r="AI49" i="2"/>
  <c r="AJ49" i="2"/>
  <c r="AJ15" i="2" s="1"/>
  <c r="AJ26" i="2" s="1"/>
  <c r="AK49" i="2"/>
  <c r="AL49" i="2"/>
  <c r="AM49" i="2"/>
  <c r="AN49" i="2"/>
  <c r="AN15" i="2" s="1"/>
  <c r="AN26" i="2" s="1"/>
  <c r="AO49" i="2"/>
  <c r="AP49" i="2"/>
  <c r="Q50" i="2"/>
  <c r="R50" i="2"/>
  <c r="R14" i="2" s="1"/>
  <c r="S50" i="2"/>
  <c r="T50" i="2"/>
  <c r="U50" i="2"/>
  <c r="V50" i="2"/>
  <c r="V14" i="2" s="1"/>
  <c r="W50" i="2"/>
  <c r="X50" i="2"/>
  <c r="Y50" i="2"/>
  <c r="Z50" i="2"/>
  <c r="Z14" i="2" s="1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O14" i="2" s="1"/>
  <c r="AP50" i="2"/>
  <c r="Q51" i="2"/>
  <c r="R51" i="2"/>
  <c r="S51" i="2"/>
  <c r="T51" i="2"/>
  <c r="U51" i="2"/>
  <c r="V51" i="2"/>
  <c r="W51" i="2"/>
  <c r="X51" i="2"/>
  <c r="X14" i="2" s="1"/>
  <c r="X25" i="2" s="1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Q53" i="2"/>
  <c r="R53" i="2"/>
  <c r="S53" i="2"/>
  <c r="T53" i="2"/>
  <c r="T19" i="2" s="1"/>
  <c r="T30" i="2" s="1"/>
  <c r="U53" i="2"/>
  <c r="V53" i="2"/>
  <c r="W53" i="2"/>
  <c r="X53" i="2"/>
  <c r="X19" i="2" s="1"/>
  <c r="X30" i="2" s="1"/>
  <c r="Y53" i="2"/>
  <c r="Z53" i="2"/>
  <c r="AA53" i="2"/>
  <c r="AB53" i="2"/>
  <c r="AC53" i="2"/>
  <c r="AC19" i="2" s="1"/>
  <c r="AC30" i="2" s="1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Q54" i="2"/>
  <c r="R54" i="2"/>
  <c r="R19" i="2" s="1"/>
  <c r="R30" i="2" s="1"/>
  <c r="S54" i="2"/>
  <c r="T54" i="2"/>
  <c r="U54" i="2"/>
  <c r="V54" i="2"/>
  <c r="V19" i="2" s="1"/>
  <c r="V30" i="2" s="1"/>
  <c r="H17" i="11" s="1"/>
  <c r="W54" i="2"/>
  <c r="X54" i="2"/>
  <c r="Y54" i="2"/>
  <c r="Z54" i="2"/>
  <c r="Z19" i="2" s="1"/>
  <c r="Z30" i="2" s="1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Q58" i="2"/>
  <c r="Q18" i="2" s="1"/>
  <c r="Q29" i="2" s="1"/>
  <c r="G14" i="11" s="1"/>
  <c r="R58" i="2"/>
  <c r="R18" i="2" s="1"/>
  <c r="R29" i="2" s="1"/>
  <c r="S58" i="2"/>
  <c r="T58" i="2"/>
  <c r="U58" i="2"/>
  <c r="U18" i="2" s="1"/>
  <c r="U29" i="2" s="1"/>
  <c r="V58" i="2"/>
  <c r="V18" i="2" s="1"/>
  <c r="V29" i="2" s="1"/>
  <c r="H14" i="11" s="1"/>
  <c r="W58" i="2"/>
  <c r="X58" i="2"/>
  <c r="Y58" i="2"/>
  <c r="Y18" i="2" s="1"/>
  <c r="Y29" i="2" s="1"/>
  <c r="Z58" i="2"/>
  <c r="Z18" i="2" s="1"/>
  <c r="Z29" i="2" s="1"/>
  <c r="AA58" i="2"/>
  <c r="AB58" i="2"/>
  <c r="AB18" i="2" s="1"/>
  <c r="AB29" i="2" s="1"/>
  <c r="AC58" i="2"/>
  <c r="AC18" i="2" s="1"/>
  <c r="AC29" i="2" s="1"/>
  <c r="AD58" i="2"/>
  <c r="AD18" i="2" s="1"/>
  <c r="AD29" i="2" s="1"/>
  <c r="AE58" i="2"/>
  <c r="AE18" i="2" s="1"/>
  <c r="AE29" i="2" s="1"/>
  <c r="AF58" i="2"/>
  <c r="AF18" i="2" s="1"/>
  <c r="AF29" i="2" s="1"/>
  <c r="J14" i="11" s="1"/>
  <c r="AG58" i="2"/>
  <c r="AG18" i="2" s="1"/>
  <c r="AG29" i="2" s="1"/>
  <c r="AH58" i="2"/>
  <c r="AH18" i="2" s="1"/>
  <c r="AH29" i="2" s="1"/>
  <c r="AI58" i="2"/>
  <c r="AI18" i="2" s="1"/>
  <c r="AI29" i="2" s="1"/>
  <c r="AJ58" i="2"/>
  <c r="AJ18" i="2" s="1"/>
  <c r="AJ29" i="2" s="1"/>
  <c r="AK58" i="2"/>
  <c r="AK18" i="2" s="1"/>
  <c r="AK29" i="2" s="1"/>
  <c r="K14" i="11" s="1"/>
  <c r="AL58" i="2"/>
  <c r="AL18" i="2" s="1"/>
  <c r="AL29" i="2" s="1"/>
  <c r="AM58" i="2"/>
  <c r="AM18" i="2" s="1"/>
  <c r="AM29" i="2" s="1"/>
  <c r="AN58" i="2"/>
  <c r="AO58" i="2"/>
  <c r="AO18" i="2" s="1"/>
  <c r="AO29" i="2" s="1"/>
  <c r="AP58" i="2"/>
  <c r="AP18" i="2" s="1"/>
  <c r="AP29" i="2" s="1"/>
  <c r="L14" i="11" s="1"/>
  <c r="Q59" i="2"/>
  <c r="R59" i="2"/>
  <c r="S59" i="2"/>
  <c r="T59" i="2"/>
  <c r="U59" i="2"/>
  <c r="V59" i="2"/>
  <c r="W59" i="2"/>
  <c r="X59" i="2"/>
  <c r="Y59" i="2"/>
  <c r="Z59" i="2"/>
  <c r="AA59" i="2"/>
  <c r="AB59" i="2"/>
  <c r="AB21" i="2" s="1"/>
  <c r="AB32" i="2" s="1"/>
  <c r="AC59" i="2"/>
  <c r="AC21" i="2" s="1"/>
  <c r="AC32" i="2" s="1"/>
  <c r="AD59" i="2"/>
  <c r="AD21" i="2" s="1"/>
  <c r="AD32" i="2" s="1"/>
  <c r="AE59" i="2"/>
  <c r="AE21" i="2" s="1"/>
  <c r="AE32" i="2" s="1"/>
  <c r="AF59" i="2"/>
  <c r="AF21" i="2" s="1"/>
  <c r="AF32" i="2" s="1"/>
  <c r="J21" i="11" s="1"/>
  <c r="AG59" i="2"/>
  <c r="AG21" i="2" s="1"/>
  <c r="AG32" i="2" s="1"/>
  <c r="AH59" i="2"/>
  <c r="AH21" i="2" s="1"/>
  <c r="AH32" i="2" s="1"/>
  <c r="AI59" i="2"/>
  <c r="AI21" i="2" s="1"/>
  <c r="AI32" i="2" s="1"/>
  <c r="AJ59" i="2"/>
  <c r="AJ21" i="2" s="1"/>
  <c r="AJ32" i="2" s="1"/>
  <c r="AK59" i="2"/>
  <c r="AK21" i="2" s="1"/>
  <c r="AK32" i="2" s="1"/>
  <c r="K21" i="11" s="1"/>
  <c r="AL59" i="2"/>
  <c r="AL21" i="2" s="1"/>
  <c r="AL32" i="2" s="1"/>
  <c r="AM59" i="2"/>
  <c r="AM21" i="2" s="1"/>
  <c r="AM32" i="2" s="1"/>
  <c r="AN59" i="2"/>
  <c r="AN21" i="2" s="1"/>
  <c r="AN32" i="2" s="1"/>
  <c r="AO59" i="2"/>
  <c r="AO21" i="2" s="1"/>
  <c r="AO32" i="2" s="1"/>
  <c r="AP59" i="2"/>
  <c r="AP21" i="2" s="1"/>
  <c r="AP32" i="2" s="1"/>
  <c r="L21" i="11" s="1"/>
  <c r="Q60" i="2"/>
  <c r="R60" i="2"/>
  <c r="R20" i="2" s="1"/>
  <c r="R31" i="2" s="1"/>
  <c r="S60" i="2"/>
  <c r="T60" i="2"/>
  <c r="U60" i="2"/>
  <c r="V60" i="2"/>
  <c r="V20" i="2" s="1"/>
  <c r="V31" i="2" s="1"/>
  <c r="H20" i="11" s="1"/>
  <c r="W60" i="2"/>
  <c r="X60" i="2"/>
  <c r="Y60" i="2"/>
  <c r="Z60" i="2"/>
  <c r="Z20" i="2" s="1"/>
  <c r="Z31" i="2" s="1"/>
  <c r="AA60" i="2"/>
  <c r="AB60" i="2"/>
  <c r="AC60" i="2"/>
  <c r="AD60" i="2"/>
  <c r="AD20" i="2" s="1"/>
  <c r="AD31" i="2" s="1"/>
  <c r="AE60" i="2"/>
  <c r="AF60" i="2"/>
  <c r="AG60" i="2"/>
  <c r="AH60" i="2"/>
  <c r="AH20" i="2" s="1"/>
  <c r="AH31" i="2" s="1"/>
  <c r="AI60" i="2"/>
  <c r="AJ60" i="2"/>
  <c r="AK60" i="2"/>
  <c r="AL60" i="2"/>
  <c r="AL20" i="2" s="1"/>
  <c r="AL31" i="2" s="1"/>
  <c r="AM60" i="2"/>
  <c r="AN60" i="2"/>
  <c r="AO60" i="2"/>
  <c r="AP60" i="2"/>
  <c r="AP20" i="2" s="1"/>
  <c r="AP31" i="2" s="1"/>
  <c r="L20" i="11" s="1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C14" i="2" s="1"/>
  <c r="AC25" i="2" s="1"/>
  <c r="AD62" i="2"/>
  <c r="AE62" i="2"/>
  <c r="AF62" i="2"/>
  <c r="AG62" i="2"/>
  <c r="AG14" i="2" s="1"/>
  <c r="AG25" i="2" s="1"/>
  <c r="AH62" i="2"/>
  <c r="AI62" i="2"/>
  <c r="AJ62" i="2"/>
  <c r="AK62" i="2"/>
  <c r="AL62" i="2"/>
  <c r="AM62" i="2"/>
  <c r="AN62" i="2"/>
  <c r="AO62" i="2"/>
  <c r="AP62" i="2"/>
  <c r="Q63" i="2"/>
  <c r="R63" i="2"/>
  <c r="S63" i="2"/>
  <c r="T63" i="2"/>
  <c r="T20" i="2" s="1"/>
  <c r="T31" i="2" s="1"/>
  <c r="U63" i="2"/>
  <c r="V63" i="2"/>
  <c r="W63" i="2"/>
  <c r="X63" i="2"/>
  <c r="X20" i="2" s="1"/>
  <c r="X31" i="2" s="1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Q64" i="2"/>
  <c r="Q17" i="2" s="1"/>
  <c r="Q28" i="2" s="1"/>
  <c r="G10" i="11" s="1"/>
  <c r="R64" i="2"/>
  <c r="S64" i="2"/>
  <c r="T64" i="2"/>
  <c r="U64" i="2"/>
  <c r="U17" i="2" s="1"/>
  <c r="U28" i="2" s="1"/>
  <c r="V64" i="2"/>
  <c r="V17" i="2" s="1"/>
  <c r="V28" i="2" s="1"/>
  <c r="H10" i="11" s="1"/>
  <c r="W64" i="2"/>
  <c r="X64" i="2"/>
  <c r="Y64" i="2"/>
  <c r="Y17" i="2" s="1"/>
  <c r="Y28" i="2" s="1"/>
  <c r="Z64" i="2"/>
  <c r="Z17" i="2" s="1"/>
  <c r="Z28" i="2" s="1"/>
  <c r="AA64" i="2"/>
  <c r="AB64" i="2"/>
  <c r="AB17" i="2" s="1"/>
  <c r="AB28" i="2" s="1"/>
  <c r="AC64" i="2"/>
  <c r="AC17" i="2" s="1"/>
  <c r="AC28" i="2" s="1"/>
  <c r="AD64" i="2"/>
  <c r="AD17" i="2" s="1"/>
  <c r="AD28" i="2" s="1"/>
  <c r="AE64" i="2"/>
  <c r="AE17" i="2" s="1"/>
  <c r="AE28" i="2" s="1"/>
  <c r="AF64" i="2"/>
  <c r="AF17" i="2" s="1"/>
  <c r="AF28" i="2" s="1"/>
  <c r="J10" i="11" s="1"/>
  <c r="AG64" i="2"/>
  <c r="AG17" i="2" s="1"/>
  <c r="AG28" i="2" s="1"/>
  <c r="AH64" i="2"/>
  <c r="AH17" i="2" s="1"/>
  <c r="AH28" i="2" s="1"/>
  <c r="AI64" i="2"/>
  <c r="AI17" i="2" s="1"/>
  <c r="AI28" i="2" s="1"/>
  <c r="AJ64" i="2"/>
  <c r="AJ17" i="2" s="1"/>
  <c r="AJ28" i="2" s="1"/>
  <c r="AK64" i="2"/>
  <c r="AK17" i="2" s="1"/>
  <c r="AK28" i="2" s="1"/>
  <c r="K10" i="11" s="1"/>
  <c r="AL64" i="2"/>
  <c r="AL17" i="2" s="1"/>
  <c r="AL28" i="2" s="1"/>
  <c r="AM64" i="2"/>
  <c r="AN64" i="2"/>
  <c r="AN17" i="2" s="1"/>
  <c r="AN28" i="2" s="1"/>
  <c r="AO64" i="2"/>
  <c r="AO17" i="2" s="1"/>
  <c r="AO28" i="2" s="1"/>
  <c r="AP64" i="2"/>
  <c r="AP17" i="2" s="1"/>
  <c r="AP28" i="2" s="1"/>
  <c r="L10" i="11" s="1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P49" i="2"/>
  <c r="P15" i="2" s="1"/>
  <c r="P26" i="2" s="1"/>
  <c r="P50" i="2"/>
  <c r="P14" i="2" s="1"/>
  <c r="P25" i="2" s="1"/>
  <c r="P51" i="2"/>
  <c r="P52" i="2"/>
  <c r="P53" i="2"/>
  <c r="P54" i="2"/>
  <c r="P19" i="2" s="1"/>
  <c r="P30" i="2" s="1"/>
  <c r="P55" i="2"/>
  <c r="P56" i="2"/>
  <c r="P57" i="2"/>
  <c r="P58" i="2"/>
  <c r="P18" i="2" s="1"/>
  <c r="P29" i="2" s="1"/>
  <c r="P59" i="2"/>
  <c r="P60" i="2"/>
  <c r="P61" i="2"/>
  <c r="P62" i="2"/>
  <c r="P63" i="2"/>
  <c r="P64" i="2"/>
  <c r="P65" i="2"/>
  <c r="P48" i="2"/>
  <c r="P16" i="2" s="1"/>
  <c r="P27" i="2" s="1"/>
  <c r="C50" i="2"/>
  <c r="C62" i="2"/>
  <c r="C48" i="2"/>
  <c r="C51" i="2"/>
  <c r="D50" i="2"/>
  <c r="D62" i="2"/>
  <c r="D14" i="2" s="1"/>
  <c r="D48" i="2"/>
  <c r="D51" i="2"/>
  <c r="E50" i="2"/>
  <c r="E62" i="2"/>
  <c r="E48" i="2"/>
  <c r="E51" i="2"/>
  <c r="F50" i="2"/>
  <c r="F62" i="2"/>
  <c r="F14" i="2" s="1"/>
  <c r="F48" i="2"/>
  <c r="F16" i="2" s="1"/>
  <c r="F27" i="2" s="1"/>
  <c r="F51" i="2"/>
  <c r="G50" i="2"/>
  <c r="G62" i="2"/>
  <c r="G48" i="2"/>
  <c r="G51" i="2"/>
  <c r="H50" i="2"/>
  <c r="H62" i="2"/>
  <c r="H14" i="2" s="1"/>
  <c r="H25" i="2" s="1"/>
  <c r="H48" i="2"/>
  <c r="H51" i="2"/>
  <c r="I50" i="2"/>
  <c r="I62" i="2"/>
  <c r="I48" i="2"/>
  <c r="I51" i="2"/>
  <c r="J50" i="2"/>
  <c r="J14" i="2" s="1"/>
  <c r="J62" i="2"/>
  <c r="J48" i="2"/>
  <c r="J51" i="2"/>
  <c r="K50" i="2"/>
  <c r="K62" i="2"/>
  <c r="K48" i="2"/>
  <c r="K51" i="2"/>
  <c r="L50" i="2"/>
  <c r="L62" i="2"/>
  <c r="L14" i="2" s="1"/>
  <c r="L25" i="2" s="1"/>
  <c r="F3" i="11" s="1"/>
  <c r="L48" i="2"/>
  <c r="L51" i="2"/>
  <c r="M50" i="2"/>
  <c r="M62" i="2"/>
  <c r="M48" i="2"/>
  <c r="M16" i="2" s="1"/>
  <c r="M27" i="2" s="1"/>
  <c r="M51" i="2"/>
  <c r="N50" i="2"/>
  <c r="N62" i="2"/>
  <c r="N48" i="2"/>
  <c r="N51" i="2"/>
  <c r="O50" i="2"/>
  <c r="O62" i="2"/>
  <c r="O48" i="2"/>
  <c r="O16" i="2" s="1"/>
  <c r="O27" i="2" s="1"/>
  <c r="O51" i="2"/>
  <c r="T14" i="2"/>
  <c r="T25" i="2" s="1"/>
  <c r="C49" i="2"/>
  <c r="C15" i="2" s="1"/>
  <c r="C26" i="2" s="1"/>
  <c r="C52" i="2"/>
  <c r="D49" i="2"/>
  <c r="D52" i="2"/>
  <c r="E49" i="2"/>
  <c r="E15" i="2" s="1"/>
  <c r="E26" i="2" s="1"/>
  <c r="E52" i="2"/>
  <c r="F49" i="2"/>
  <c r="F52" i="2"/>
  <c r="G49" i="2"/>
  <c r="G15" i="2" s="1"/>
  <c r="G26" i="2" s="1"/>
  <c r="E6" i="11" s="1"/>
  <c r="G52" i="2"/>
  <c r="H49" i="2"/>
  <c r="H52" i="2"/>
  <c r="I49" i="2"/>
  <c r="I15" i="2" s="1"/>
  <c r="I26" i="2" s="1"/>
  <c r="I52" i="2"/>
  <c r="J49" i="2"/>
  <c r="J52" i="2"/>
  <c r="K49" i="2"/>
  <c r="K15" i="2" s="1"/>
  <c r="K26" i="2" s="1"/>
  <c r="K52" i="2"/>
  <c r="L49" i="2"/>
  <c r="L52" i="2"/>
  <c r="M49" i="2"/>
  <c r="M15" i="2" s="1"/>
  <c r="M26" i="2" s="1"/>
  <c r="M52" i="2"/>
  <c r="N49" i="2"/>
  <c r="N52" i="2"/>
  <c r="O49" i="2"/>
  <c r="O15" i="2" s="1"/>
  <c r="O26" i="2" s="1"/>
  <c r="O52" i="2"/>
  <c r="C64" i="2"/>
  <c r="C17" i="2" s="1"/>
  <c r="C28" i="2" s="1"/>
  <c r="D64" i="2"/>
  <c r="D17" i="2"/>
  <c r="D28" i="2" s="1"/>
  <c r="E64" i="2"/>
  <c r="E17" i="2" s="1"/>
  <c r="E28" i="2" s="1"/>
  <c r="F64" i="2"/>
  <c r="F17" i="2" s="1"/>
  <c r="F28" i="2" s="1"/>
  <c r="G64" i="2"/>
  <c r="G17" i="2" s="1"/>
  <c r="G28" i="2" s="1"/>
  <c r="E10" i="11" s="1"/>
  <c r="H64" i="2"/>
  <c r="H17" i="2"/>
  <c r="H28" i="2" s="1"/>
  <c r="I64" i="2"/>
  <c r="I17" i="2" s="1"/>
  <c r="I28" i="2" s="1"/>
  <c r="J64" i="2"/>
  <c r="J17" i="2" s="1"/>
  <c r="J28" i="2" s="1"/>
  <c r="K64" i="2"/>
  <c r="K17" i="2" s="1"/>
  <c r="K28" i="2" s="1"/>
  <c r="L64" i="2"/>
  <c r="L17" i="2"/>
  <c r="L28" i="2" s="1"/>
  <c r="F10" i="11" s="1"/>
  <c r="M64" i="2"/>
  <c r="M17" i="2"/>
  <c r="M28" i="2" s="1"/>
  <c r="N64" i="2"/>
  <c r="N17" i="2"/>
  <c r="N28" i="2" s="1"/>
  <c r="O64" i="2"/>
  <c r="O17" i="2"/>
  <c r="O28" i="2" s="1"/>
  <c r="P17" i="2"/>
  <c r="P28" i="2" s="1"/>
  <c r="R17" i="2"/>
  <c r="R28" i="2" s="1"/>
  <c r="S17" i="2"/>
  <c r="S28" i="2" s="1"/>
  <c r="T17" i="2"/>
  <c r="T28" i="2" s="1"/>
  <c r="W17" i="2"/>
  <c r="W28" i="2" s="1"/>
  <c r="X17" i="2"/>
  <c r="X28" i="2" s="1"/>
  <c r="AA17" i="2"/>
  <c r="AA28" i="2" s="1"/>
  <c r="I10" i="11" s="1"/>
  <c r="C58" i="2"/>
  <c r="C18" i="2" s="1"/>
  <c r="C29" i="2" s="1"/>
  <c r="D58" i="2"/>
  <c r="D18" i="2" s="1"/>
  <c r="D29" i="2" s="1"/>
  <c r="E58" i="2"/>
  <c r="E18" i="2"/>
  <c r="E29" i="2" s="1"/>
  <c r="F58" i="2"/>
  <c r="F18" i="2" s="1"/>
  <c r="F29" i="2" s="1"/>
  <c r="G58" i="2"/>
  <c r="G18" i="2" s="1"/>
  <c r="G29" i="2" s="1"/>
  <c r="E14" i="11" s="1"/>
  <c r="H58" i="2"/>
  <c r="H18" i="2" s="1"/>
  <c r="H29" i="2" s="1"/>
  <c r="I58" i="2"/>
  <c r="I18" i="2"/>
  <c r="I29" i="2" s="1"/>
  <c r="J58" i="2"/>
  <c r="J18" i="2" s="1"/>
  <c r="J29" i="2" s="1"/>
  <c r="K58" i="2"/>
  <c r="K18" i="2" s="1"/>
  <c r="K29" i="2" s="1"/>
  <c r="L58" i="2"/>
  <c r="L18" i="2" s="1"/>
  <c r="L29" i="2" s="1"/>
  <c r="F14" i="11" s="1"/>
  <c r="M58" i="2"/>
  <c r="M18" i="2" s="1"/>
  <c r="M29" i="2" s="1"/>
  <c r="N58" i="2"/>
  <c r="N18" i="2" s="1"/>
  <c r="N29" i="2" s="1"/>
  <c r="O58" i="2"/>
  <c r="O18" i="2" s="1"/>
  <c r="O29" i="2" s="1"/>
  <c r="S18" i="2"/>
  <c r="S29" i="2" s="1"/>
  <c r="T18" i="2"/>
  <c r="T29" i="2" s="1"/>
  <c r="W18" i="2"/>
  <c r="W29" i="2" s="1"/>
  <c r="X18" i="2"/>
  <c r="X29" i="2" s="1"/>
  <c r="AA18" i="2"/>
  <c r="AA29" i="2" s="1"/>
  <c r="I14" i="11" s="1"/>
  <c r="C53" i="2"/>
  <c r="C19" i="2" s="1"/>
  <c r="C30" i="2" s="1"/>
  <c r="C54" i="2"/>
  <c r="C55" i="2"/>
  <c r="C56" i="2"/>
  <c r="C57" i="2"/>
  <c r="C61" i="2"/>
  <c r="D53" i="2"/>
  <c r="D54" i="2"/>
  <c r="D55" i="2"/>
  <c r="D56" i="2"/>
  <c r="D57" i="2"/>
  <c r="D61" i="2"/>
  <c r="D19" i="2"/>
  <c r="D30" i="2" s="1"/>
  <c r="E53" i="2"/>
  <c r="E54" i="2"/>
  <c r="E19" i="2" s="1"/>
  <c r="E30" i="2" s="1"/>
  <c r="E55" i="2"/>
  <c r="E56" i="2"/>
  <c r="E57" i="2"/>
  <c r="E61" i="2"/>
  <c r="F53" i="2"/>
  <c r="F19" i="2" s="1"/>
  <c r="F30" i="2" s="1"/>
  <c r="F54" i="2"/>
  <c r="F55" i="2"/>
  <c r="F56" i="2"/>
  <c r="F57" i="2"/>
  <c r="F61" i="2"/>
  <c r="G53" i="2"/>
  <c r="G19" i="2" s="1"/>
  <c r="G30" i="2" s="1"/>
  <c r="E17" i="11" s="1"/>
  <c r="G54" i="2"/>
  <c r="G55" i="2"/>
  <c r="G56" i="2"/>
  <c r="G57" i="2"/>
  <c r="G61" i="2"/>
  <c r="H53" i="2"/>
  <c r="H54" i="2"/>
  <c r="H55" i="2"/>
  <c r="H56" i="2"/>
  <c r="H57" i="2"/>
  <c r="H61" i="2"/>
  <c r="H19" i="2"/>
  <c r="H30" i="2" s="1"/>
  <c r="I53" i="2"/>
  <c r="I54" i="2"/>
  <c r="I55" i="2"/>
  <c r="I56" i="2"/>
  <c r="I57" i="2"/>
  <c r="I61" i="2"/>
  <c r="J53" i="2"/>
  <c r="J19" i="2" s="1"/>
  <c r="J30" i="2" s="1"/>
  <c r="J54" i="2"/>
  <c r="J55" i="2"/>
  <c r="J56" i="2"/>
  <c r="J57" i="2"/>
  <c r="J61" i="2"/>
  <c r="K53" i="2"/>
  <c r="K54" i="2"/>
  <c r="K55" i="2"/>
  <c r="K56" i="2"/>
  <c r="K57" i="2"/>
  <c r="K61" i="2"/>
  <c r="K19" i="2"/>
  <c r="K30" i="2" s="1"/>
  <c r="L53" i="2"/>
  <c r="L54" i="2"/>
  <c r="L55" i="2"/>
  <c r="L56" i="2"/>
  <c r="L57" i="2"/>
  <c r="L61" i="2"/>
  <c r="M53" i="2"/>
  <c r="M54" i="2"/>
  <c r="M55" i="2"/>
  <c r="M56" i="2"/>
  <c r="M57" i="2"/>
  <c r="M61" i="2"/>
  <c r="N53" i="2"/>
  <c r="N54" i="2"/>
  <c r="N55" i="2"/>
  <c r="N56" i="2"/>
  <c r="N19" i="2" s="1"/>
  <c r="N30" i="2" s="1"/>
  <c r="N57" i="2"/>
  <c r="N61" i="2"/>
  <c r="O53" i="2"/>
  <c r="O19" i="2" s="1"/>
  <c r="O30" i="2" s="1"/>
  <c r="O54" i="2"/>
  <c r="O55" i="2"/>
  <c r="O56" i="2"/>
  <c r="O57" i="2"/>
  <c r="O61" i="2"/>
  <c r="Q19" i="2"/>
  <c r="Q30" i="2" s="1"/>
  <c r="G17" i="11" s="1"/>
  <c r="S19" i="2"/>
  <c r="S30" i="2" s="1"/>
  <c r="U19" i="2"/>
  <c r="U30" i="2" s="1"/>
  <c r="W19" i="2"/>
  <c r="W30" i="2" s="1"/>
  <c r="Y19" i="2"/>
  <c r="Y30" i="2" s="1"/>
  <c r="AA19" i="2"/>
  <c r="AA30" i="2" s="1"/>
  <c r="I17" i="11" s="1"/>
  <c r="C60" i="2"/>
  <c r="C63" i="2"/>
  <c r="D60" i="2"/>
  <c r="D63" i="2"/>
  <c r="E60" i="2"/>
  <c r="E20" i="2" s="1"/>
  <c r="E31" i="2" s="1"/>
  <c r="E63" i="2"/>
  <c r="F60" i="2"/>
  <c r="F63" i="2"/>
  <c r="F20" i="2"/>
  <c r="F31" i="2" s="1"/>
  <c r="G60" i="2"/>
  <c r="G63" i="2"/>
  <c r="H60" i="2"/>
  <c r="H63" i="2"/>
  <c r="I60" i="2"/>
  <c r="I63" i="2"/>
  <c r="I20" i="2" s="1"/>
  <c r="I31" i="2" s="1"/>
  <c r="J60" i="2"/>
  <c r="J20" i="2" s="1"/>
  <c r="J31" i="2" s="1"/>
  <c r="J63" i="2"/>
  <c r="K60" i="2"/>
  <c r="K63" i="2"/>
  <c r="L60" i="2"/>
  <c r="L63" i="2"/>
  <c r="M60" i="2"/>
  <c r="M20" i="2" s="1"/>
  <c r="M31" i="2" s="1"/>
  <c r="M63" i="2"/>
  <c r="N60" i="2"/>
  <c r="N63" i="2"/>
  <c r="N20" i="2"/>
  <c r="N31" i="2" s="1"/>
  <c r="O60" i="2"/>
  <c r="O63" i="2"/>
  <c r="P20" i="2"/>
  <c r="P31" i="2" s="1"/>
  <c r="Q20" i="2"/>
  <c r="Q31" i="2" s="1"/>
  <c r="G20" i="11" s="1"/>
  <c r="S20" i="2"/>
  <c r="S31" i="2" s="1"/>
  <c r="U20" i="2"/>
  <c r="U31" i="2" s="1"/>
  <c r="W20" i="2"/>
  <c r="W31" i="2" s="1"/>
  <c r="Y20" i="2"/>
  <c r="Y31" i="2" s="1"/>
  <c r="AA20" i="2"/>
  <c r="AA31" i="2" s="1"/>
  <c r="I20" i="11" s="1"/>
  <c r="C59" i="2"/>
  <c r="C21" i="2" s="1"/>
  <c r="C32" i="2" s="1"/>
  <c r="D59" i="2"/>
  <c r="D21" i="2" s="1"/>
  <c r="D32" i="2" s="1"/>
  <c r="E59" i="2"/>
  <c r="E21" i="2" s="1"/>
  <c r="E32" i="2" s="1"/>
  <c r="F59" i="2"/>
  <c r="F21" i="2"/>
  <c r="F32" i="2" s="1"/>
  <c r="G59" i="2"/>
  <c r="G21" i="2" s="1"/>
  <c r="G32" i="2" s="1"/>
  <c r="E21" i="11" s="1"/>
  <c r="H59" i="2"/>
  <c r="H21" i="2" s="1"/>
  <c r="H32" i="2" s="1"/>
  <c r="I59" i="2"/>
  <c r="I21" i="2" s="1"/>
  <c r="I32" i="2" s="1"/>
  <c r="J59" i="2"/>
  <c r="J21" i="2"/>
  <c r="J32" i="2" s="1"/>
  <c r="K59" i="2"/>
  <c r="K21" i="2" s="1"/>
  <c r="K32" i="2" s="1"/>
  <c r="L59" i="2"/>
  <c r="L21" i="2" s="1"/>
  <c r="L32" i="2" s="1"/>
  <c r="F21" i="11" s="1"/>
  <c r="M59" i="2"/>
  <c r="M21" i="2" s="1"/>
  <c r="M32" i="2" s="1"/>
  <c r="N59" i="2"/>
  <c r="N21" i="2" s="1"/>
  <c r="N32" i="2" s="1"/>
  <c r="O59" i="2"/>
  <c r="O21" i="2" s="1"/>
  <c r="O32" i="2" s="1"/>
  <c r="P21" i="2"/>
  <c r="P32" i="2" s="1"/>
  <c r="Q21" i="2"/>
  <c r="Q32" i="2" s="1"/>
  <c r="G21" i="11" s="1"/>
  <c r="R21" i="2"/>
  <c r="R32" i="2" s="1"/>
  <c r="S21" i="2"/>
  <c r="S32" i="2" s="1"/>
  <c r="T21" i="2"/>
  <c r="T32" i="2" s="1"/>
  <c r="U21" i="2"/>
  <c r="U32" i="2" s="1"/>
  <c r="V21" i="2"/>
  <c r="V32" i="2" s="1"/>
  <c r="H21" i="11" s="1"/>
  <c r="W21" i="2"/>
  <c r="W32" i="2" s="1"/>
  <c r="X21" i="2"/>
  <c r="X32" i="2" s="1"/>
  <c r="Y21" i="2"/>
  <c r="Y32" i="2" s="1"/>
  <c r="Z21" i="2"/>
  <c r="Z32" i="2" s="1"/>
  <c r="AA21" i="2"/>
  <c r="AA32" i="2" s="1"/>
  <c r="I21" i="11" s="1"/>
  <c r="B49" i="2"/>
  <c r="B15" i="2" s="1"/>
  <c r="B26" i="2" s="1"/>
  <c r="D6" i="11" s="1"/>
  <c r="B52" i="2"/>
  <c r="B48" i="2"/>
  <c r="B16" i="2" s="1"/>
  <c r="B27" i="2" s="1"/>
  <c r="D7" i="11" s="1"/>
  <c r="B51" i="2"/>
  <c r="B64" i="2"/>
  <c r="B17" i="2" s="1"/>
  <c r="B28" i="2" s="1"/>
  <c r="D10" i="11" s="1"/>
  <c r="B58" i="2"/>
  <c r="B18" i="2" s="1"/>
  <c r="B29" i="2" s="1"/>
  <c r="D14" i="11" s="1"/>
  <c r="B53" i="2"/>
  <c r="B54" i="2"/>
  <c r="B55" i="2"/>
  <c r="B56" i="2"/>
  <c r="B57" i="2"/>
  <c r="B61" i="2"/>
  <c r="B60" i="2"/>
  <c r="B63" i="2"/>
  <c r="B20" i="2"/>
  <c r="B31" i="2" s="1"/>
  <c r="D20" i="11" s="1"/>
  <c r="B59" i="2"/>
  <c r="B21" i="2"/>
  <c r="B32" i="2" s="1"/>
  <c r="D21" i="11" s="1"/>
  <c r="B50" i="2"/>
  <c r="B62" i="2"/>
  <c r="AO2" i="4"/>
  <c r="AP2" i="4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B2" i="2"/>
  <c r="C2" i="2"/>
  <c r="D2" i="2"/>
  <c r="D4" i="10" s="1"/>
  <c r="F2" i="2"/>
  <c r="G2" i="2"/>
  <c r="H2" i="2"/>
  <c r="I2" i="2"/>
  <c r="J2" i="2"/>
  <c r="K2" i="2"/>
  <c r="L2" i="2"/>
  <c r="M2" i="2"/>
  <c r="N2" i="2"/>
  <c r="O2" i="2"/>
  <c r="P2" i="2"/>
  <c r="P4" i="10" s="1"/>
  <c r="Q2" i="2"/>
  <c r="R2" i="2"/>
  <c r="S2" i="2"/>
  <c r="T2" i="2"/>
  <c r="U2" i="2"/>
  <c r="V2" i="2"/>
  <c r="W2" i="2"/>
  <c r="X2" i="2"/>
  <c r="Y2" i="2"/>
  <c r="Z2" i="2"/>
  <c r="AA2" i="2"/>
  <c r="E38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A48" i="6"/>
  <c r="Z48" i="6"/>
  <c r="Y48" i="6"/>
  <c r="Y15" i="6" s="1"/>
  <c r="X48" i="6"/>
  <c r="W48" i="6"/>
  <c r="V48" i="6"/>
  <c r="U48" i="6"/>
  <c r="U15" i="6" s="1"/>
  <c r="T48" i="6"/>
  <c r="S48" i="6"/>
  <c r="R48" i="6"/>
  <c r="Q48" i="6"/>
  <c r="Q15" i="6" s="1"/>
  <c r="P48" i="6"/>
  <c r="O48" i="6"/>
  <c r="N48" i="6"/>
  <c r="M48" i="6"/>
  <c r="M15" i="6" s="1"/>
  <c r="L48" i="6"/>
  <c r="K48" i="6"/>
  <c r="J48" i="6"/>
  <c r="I48" i="6"/>
  <c r="I15" i="6" s="1"/>
  <c r="H48" i="6"/>
  <c r="G48" i="6"/>
  <c r="F48" i="6"/>
  <c r="E48" i="6"/>
  <c r="E15" i="6" s="1"/>
  <c r="D48" i="6"/>
  <c r="C48" i="6"/>
  <c r="B48" i="6"/>
  <c r="AA47" i="6"/>
  <c r="AA18" i="6" s="1"/>
  <c r="Z47" i="6"/>
  <c r="Y47" i="6"/>
  <c r="X47" i="6"/>
  <c r="W47" i="6"/>
  <c r="W18" i="6" s="1"/>
  <c r="V47" i="6"/>
  <c r="U47" i="6"/>
  <c r="T47" i="6"/>
  <c r="S47" i="6"/>
  <c r="S18" i="6" s="1"/>
  <c r="R47" i="6"/>
  <c r="Q47" i="6"/>
  <c r="P47" i="6"/>
  <c r="O47" i="6"/>
  <c r="O18" i="6" s="1"/>
  <c r="N47" i="6"/>
  <c r="M47" i="6"/>
  <c r="L47" i="6"/>
  <c r="K47" i="6"/>
  <c r="K18" i="6" s="1"/>
  <c r="J47" i="6"/>
  <c r="I47" i="6"/>
  <c r="H47" i="6"/>
  <c r="G47" i="6"/>
  <c r="G18" i="6" s="1"/>
  <c r="F47" i="6"/>
  <c r="E47" i="6"/>
  <c r="D47" i="6"/>
  <c r="C47" i="6"/>
  <c r="C18" i="6" s="1"/>
  <c r="B47" i="6"/>
  <c r="AA46" i="6"/>
  <c r="Z46" i="6"/>
  <c r="Y46" i="6"/>
  <c r="Y17" i="6" s="1"/>
  <c r="X46" i="6"/>
  <c r="W46" i="6"/>
  <c r="V46" i="6"/>
  <c r="U46" i="6"/>
  <c r="U17" i="6" s="1"/>
  <c r="T46" i="6"/>
  <c r="S46" i="6"/>
  <c r="R46" i="6"/>
  <c r="Q46" i="6"/>
  <c r="Q17" i="6" s="1"/>
  <c r="P46" i="6"/>
  <c r="O46" i="6"/>
  <c r="N46" i="6"/>
  <c r="M46" i="6"/>
  <c r="M17" i="6" s="1"/>
  <c r="L46" i="6"/>
  <c r="K46" i="6"/>
  <c r="J46" i="6"/>
  <c r="I46" i="6"/>
  <c r="I17" i="6" s="1"/>
  <c r="H46" i="6"/>
  <c r="G46" i="6"/>
  <c r="F46" i="6"/>
  <c r="E46" i="6"/>
  <c r="E17" i="6" s="1"/>
  <c r="D46" i="6"/>
  <c r="C46" i="6"/>
  <c r="B46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C16" i="6" s="1"/>
  <c r="B43" i="6"/>
  <c r="AA42" i="6"/>
  <c r="Z42" i="6"/>
  <c r="Y42" i="6"/>
  <c r="Y21" i="6" s="1"/>
  <c r="X42" i="6"/>
  <c r="W42" i="6"/>
  <c r="V42" i="6"/>
  <c r="U42" i="6"/>
  <c r="U21" i="6" s="1"/>
  <c r="T42" i="6"/>
  <c r="S42" i="6"/>
  <c r="R42" i="6"/>
  <c r="Q42" i="6"/>
  <c r="Q21" i="6" s="1"/>
  <c r="P42" i="6"/>
  <c r="O42" i="6"/>
  <c r="N42" i="6"/>
  <c r="M42" i="6"/>
  <c r="M21" i="6" s="1"/>
  <c r="L42" i="6"/>
  <c r="K42" i="6"/>
  <c r="J42" i="6"/>
  <c r="I42" i="6"/>
  <c r="I21" i="6" s="1"/>
  <c r="H42" i="6"/>
  <c r="G42" i="6"/>
  <c r="F42" i="6"/>
  <c r="E42" i="6"/>
  <c r="E21" i="6" s="1"/>
  <c r="D42" i="6"/>
  <c r="C42" i="6"/>
  <c r="B42" i="6"/>
  <c r="AA41" i="6"/>
  <c r="AA20" i="6" s="1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K20" i="6" s="1"/>
  <c r="J41" i="6"/>
  <c r="I41" i="6"/>
  <c r="H41" i="6"/>
  <c r="G41" i="6"/>
  <c r="F41" i="6"/>
  <c r="E41" i="6"/>
  <c r="D41" i="6"/>
  <c r="C41" i="6"/>
  <c r="B41" i="6"/>
  <c r="AA40" i="6"/>
  <c r="Z40" i="6"/>
  <c r="Y40" i="6"/>
  <c r="X40" i="6"/>
  <c r="W40" i="6"/>
  <c r="V40" i="6"/>
  <c r="V20" i="6" s="1"/>
  <c r="U40" i="6"/>
  <c r="T40" i="6"/>
  <c r="S40" i="6"/>
  <c r="R40" i="6"/>
  <c r="Q40" i="6"/>
  <c r="P40" i="6"/>
  <c r="P20" i="6" s="1"/>
  <c r="O40" i="6"/>
  <c r="N40" i="6"/>
  <c r="M40" i="6"/>
  <c r="L40" i="6"/>
  <c r="K40" i="6"/>
  <c r="J40" i="6"/>
  <c r="I40" i="6"/>
  <c r="H40" i="6"/>
  <c r="G40" i="6"/>
  <c r="F40" i="6"/>
  <c r="F20" i="6" s="1"/>
  <c r="E40" i="6"/>
  <c r="D40" i="6"/>
  <c r="C40" i="6"/>
  <c r="B40" i="6"/>
  <c r="AA39" i="6"/>
  <c r="Z39" i="6"/>
  <c r="Y39" i="6"/>
  <c r="Y20" i="6" s="1"/>
  <c r="X39" i="6"/>
  <c r="W39" i="6"/>
  <c r="W20" i="6" s="1"/>
  <c r="V39" i="6"/>
  <c r="U39" i="6"/>
  <c r="U20" i="6" s="1"/>
  <c r="T39" i="6"/>
  <c r="S39" i="6"/>
  <c r="R39" i="6"/>
  <c r="Q39" i="6"/>
  <c r="Q20" i="6" s="1"/>
  <c r="P39" i="6"/>
  <c r="O39" i="6"/>
  <c r="O20" i="6" s="1"/>
  <c r="N39" i="6"/>
  <c r="M39" i="6"/>
  <c r="M20" i="6" s="1"/>
  <c r="L39" i="6"/>
  <c r="K39" i="6"/>
  <c r="J39" i="6"/>
  <c r="I39" i="6"/>
  <c r="I20" i="6" s="1"/>
  <c r="H39" i="6"/>
  <c r="G39" i="6"/>
  <c r="G20" i="6" s="1"/>
  <c r="F39" i="6"/>
  <c r="E39" i="6"/>
  <c r="E20" i="6" s="1"/>
  <c r="D39" i="6"/>
  <c r="C39" i="6"/>
  <c r="B39" i="6"/>
  <c r="B20" i="6" s="1"/>
  <c r="AA38" i="6"/>
  <c r="AA16" i="6" s="1"/>
  <c r="Z38" i="6"/>
  <c r="Y38" i="6"/>
  <c r="X38" i="6"/>
  <c r="W38" i="6"/>
  <c r="W16" i="6" s="1"/>
  <c r="V38" i="6"/>
  <c r="U38" i="6"/>
  <c r="T38" i="6"/>
  <c r="S38" i="6"/>
  <c r="S16" i="6" s="1"/>
  <c r="R38" i="6"/>
  <c r="Q38" i="6"/>
  <c r="P38" i="6"/>
  <c r="O38" i="6"/>
  <c r="O16" i="6" s="1"/>
  <c r="N38" i="6"/>
  <c r="M38" i="6"/>
  <c r="L38" i="6"/>
  <c r="K38" i="6"/>
  <c r="K16" i="6" s="1"/>
  <c r="J38" i="6"/>
  <c r="I38" i="6"/>
  <c r="H38" i="6"/>
  <c r="G38" i="6"/>
  <c r="G16" i="6" s="1"/>
  <c r="F38" i="6"/>
  <c r="D38" i="6"/>
  <c r="D16" i="6" s="1"/>
  <c r="C38" i="6"/>
  <c r="B38" i="6"/>
  <c r="B16" i="6" s="1"/>
  <c r="AA37" i="6"/>
  <c r="Z37" i="6"/>
  <c r="Y37" i="6"/>
  <c r="Y13" i="6" s="1"/>
  <c r="X37" i="6"/>
  <c r="W37" i="6"/>
  <c r="V37" i="6"/>
  <c r="V13" i="6" s="1"/>
  <c r="U37" i="6"/>
  <c r="T37" i="6"/>
  <c r="T14" i="6" s="1"/>
  <c r="S37" i="6"/>
  <c r="S14" i="6"/>
  <c r="R37" i="6"/>
  <c r="Q37" i="6"/>
  <c r="Q13" i="6" s="1"/>
  <c r="P37" i="6"/>
  <c r="O37" i="6"/>
  <c r="O13" i="6" s="1"/>
  <c r="N37" i="6"/>
  <c r="N14" i="6" s="1"/>
  <c r="M37" i="6"/>
  <c r="L37" i="6"/>
  <c r="L14" i="6" s="1"/>
  <c r="K37" i="6"/>
  <c r="J37" i="6"/>
  <c r="I37" i="6"/>
  <c r="I13" i="6" s="1"/>
  <c r="H37" i="6"/>
  <c r="G37" i="6"/>
  <c r="F37" i="6"/>
  <c r="F13" i="6" s="1"/>
  <c r="E37" i="6"/>
  <c r="D37" i="6"/>
  <c r="D14" i="6" s="1"/>
  <c r="C37" i="6"/>
  <c r="C14" i="6"/>
  <c r="B37" i="6"/>
  <c r="AA36" i="6"/>
  <c r="AA14" i="6" s="1"/>
  <c r="Z36" i="6"/>
  <c r="Y36" i="6"/>
  <c r="Y14" i="6" s="1"/>
  <c r="X36" i="6"/>
  <c r="W36" i="6"/>
  <c r="W14" i="6" s="1"/>
  <c r="V36" i="6"/>
  <c r="V14" i="6" s="1"/>
  <c r="U36" i="6"/>
  <c r="U14" i="6" s="1"/>
  <c r="T36" i="6"/>
  <c r="S36" i="6"/>
  <c r="R36" i="6"/>
  <c r="Q36" i="6"/>
  <c r="Q14" i="6" s="1"/>
  <c r="P36" i="6"/>
  <c r="O36" i="6"/>
  <c r="O14" i="6" s="1"/>
  <c r="N36" i="6"/>
  <c r="M36" i="6"/>
  <c r="L36" i="6"/>
  <c r="K36" i="6"/>
  <c r="K14" i="6" s="1"/>
  <c r="J36" i="6"/>
  <c r="I36" i="6"/>
  <c r="I14" i="6" s="1"/>
  <c r="H36" i="6"/>
  <c r="G36" i="6"/>
  <c r="G14" i="6" s="1"/>
  <c r="F36" i="6"/>
  <c r="F14" i="6" s="1"/>
  <c r="E36" i="6"/>
  <c r="E14" i="6" s="1"/>
  <c r="D36" i="6"/>
  <c r="C36" i="6"/>
  <c r="B36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A34" i="6"/>
  <c r="Z34" i="6"/>
  <c r="Y34" i="6"/>
  <c r="X34" i="6"/>
  <c r="X13" i="6" s="1"/>
  <c r="W34" i="6"/>
  <c r="V34" i="6"/>
  <c r="U34" i="6"/>
  <c r="T34" i="6"/>
  <c r="S34" i="6"/>
  <c r="R34" i="6"/>
  <c r="Q34" i="6"/>
  <c r="P34" i="6"/>
  <c r="P13" i="6" s="1"/>
  <c r="O34" i="6"/>
  <c r="N34" i="6"/>
  <c r="M34" i="6"/>
  <c r="L34" i="6"/>
  <c r="K34" i="6"/>
  <c r="J34" i="6"/>
  <c r="I34" i="6"/>
  <c r="H34" i="6"/>
  <c r="H13" i="6" s="1"/>
  <c r="G34" i="6"/>
  <c r="F34" i="6"/>
  <c r="E34" i="6"/>
  <c r="D34" i="6"/>
  <c r="C34" i="6"/>
  <c r="B34" i="6"/>
  <c r="AA33" i="6"/>
  <c r="AA13" i="6" s="1"/>
  <c r="Z33" i="6"/>
  <c r="Y33" i="6"/>
  <c r="X33" i="6"/>
  <c r="W33" i="6"/>
  <c r="V33" i="6"/>
  <c r="U33" i="6"/>
  <c r="U13" i="6" s="1"/>
  <c r="T33" i="6"/>
  <c r="S33" i="6"/>
  <c r="S13" i="6" s="1"/>
  <c r="R33" i="6"/>
  <c r="Q33" i="6"/>
  <c r="P33" i="6"/>
  <c r="O33" i="6"/>
  <c r="N33" i="6"/>
  <c r="M33" i="6"/>
  <c r="M13" i="6" s="1"/>
  <c r="L33" i="6"/>
  <c r="K33" i="6"/>
  <c r="K13" i="6" s="1"/>
  <c r="J33" i="6"/>
  <c r="I33" i="6"/>
  <c r="H33" i="6"/>
  <c r="G33" i="6"/>
  <c r="F33" i="6"/>
  <c r="E33" i="6"/>
  <c r="E13" i="6" s="1"/>
  <c r="D33" i="6"/>
  <c r="C33" i="6"/>
  <c r="C13" i="6" s="1"/>
  <c r="B33" i="6"/>
  <c r="AA21" i="6"/>
  <c r="Z21" i="6"/>
  <c r="X21" i="6"/>
  <c r="W21" i="6"/>
  <c r="V21" i="6"/>
  <c r="T21" i="6"/>
  <c r="S21" i="6"/>
  <c r="R21" i="6"/>
  <c r="P21" i="6"/>
  <c r="O21" i="6"/>
  <c r="N21" i="6"/>
  <c r="L21" i="6"/>
  <c r="K21" i="6"/>
  <c r="J21" i="6"/>
  <c r="H21" i="6"/>
  <c r="G21" i="6"/>
  <c r="F21" i="6"/>
  <c r="D21" i="6"/>
  <c r="C21" i="6"/>
  <c r="B21" i="6"/>
  <c r="Z20" i="6"/>
  <c r="X20" i="6"/>
  <c r="T20" i="6"/>
  <c r="S20" i="6"/>
  <c r="R20" i="6"/>
  <c r="N20" i="6"/>
  <c r="L20" i="6"/>
  <c r="J20" i="6"/>
  <c r="H20" i="6"/>
  <c r="D20" i="6"/>
  <c r="C20" i="6"/>
  <c r="Z18" i="6"/>
  <c r="Y18" i="6"/>
  <c r="X18" i="6"/>
  <c r="V18" i="6"/>
  <c r="U18" i="6"/>
  <c r="T18" i="6"/>
  <c r="R18" i="6"/>
  <c r="Q18" i="6"/>
  <c r="P18" i="6"/>
  <c r="N18" i="6"/>
  <c r="M18" i="6"/>
  <c r="L18" i="6"/>
  <c r="J18" i="6"/>
  <c r="I18" i="6"/>
  <c r="H18" i="6"/>
  <c r="F18" i="6"/>
  <c r="E18" i="6"/>
  <c r="D18" i="6"/>
  <c r="B18" i="6"/>
  <c r="AA17" i="6"/>
  <c r="Z17" i="6"/>
  <c r="X17" i="6"/>
  <c r="W17" i="6"/>
  <c r="V17" i="6"/>
  <c r="T17" i="6"/>
  <c r="S17" i="6"/>
  <c r="R17" i="6"/>
  <c r="P17" i="6"/>
  <c r="O17" i="6"/>
  <c r="N17" i="6"/>
  <c r="L17" i="6"/>
  <c r="K17" i="6"/>
  <c r="J17" i="6"/>
  <c r="H17" i="6"/>
  <c r="G17" i="6"/>
  <c r="F17" i="6"/>
  <c r="D17" i="6"/>
  <c r="C17" i="6"/>
  <c r="B17" i="6"/>
  <c r="Z16" i="6"/>
  <c r="Y16" i="6"/>
  <c r="X16" i="6"/>
  <c r="V16" i="6"/>
  <c r="U16" i="6"/>
  <c r="T16" i="6"/>
  <c r="R16" i="6"/>
  <c r="Q16" i="6"/>
  <c r="P16" i="6"/>
  <c r="N16" i="6"/>
  <c r="M16" i="6"/>
  <c r="L16" i="6"/>
  <c r="J16" i="6"/>
  <c r="I16" i="6"/>
  <c r="H16" i="6"/>
  <c r="F16" i="6"/>
  <c r="E16" i="6"/>
  <c r="AA15" i="6"/>
  <c r="Z15" i="6"/>
  <c r="X15" i="6"/>
  <c r="W15" i="6"/>
  <c r="V15" i="6"/>
  <c r="T15" i="6"/>
  <c r="S15" i="6"/>
  <c r="R15" i="6"/>
  <c r="P15" i="6"/>
  <c r="O15" i="6"/>
  <c r="N15" i="6"/>
  <c r="L15" i="6"/>
  <c r="K15" i="6"/>
  <c r="J15" i="6"/>
  <c r="H15" i="6"/>
  <c r="G15" i="6"/>
  <c r="F15" i="6"/>
  <c r="D15" i="6"/>
  <c r="C15" i="6"/>
  <c r="B15" i="6"/>
  <c r="Z14" i="6"/>
  <c r="X14" i="6"/>
  <c r="R14" i="6"/>
  <c r="P14" i="6"/>
  <c r="M14" i="6"/>
  <c r="J14" i="6"/>
  <c r="H14" i="6"/>
  <c r="B14" i="6"/>
  <c r="Z13" i="6"/>
  <c r="W13" i="6"/>
  <c r="T13" i="6"/>
  <c r="R13" i="6"/>
  <c r="L13" i="6"/>
  <c r="J13" i="6"/>
  <c r="G13" i="6"/>
  <c r="D13" i="6"/>
  <c r="B13" i="6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B53" i="5"/>
  <c r="B54" i="5"/>
  <c r="B55" i="5"/>
  <c r="B56" i="5"/>
  <c r="B57" i="5"/>
  <c r="B17" i="5" s="1"/>
  <c r="B58" i="5"/>
  <c r="B59" i="5"/>
  <c r="B60" i="5"/>
  <c r="B61" i="5"/>
  <c r="B22" i="5" s="1"/>
  <c r="B62" i="5"/>
  <c r="B63" i="5"/>
  <c r="B64" i="5"/>
  <c r="B65" i="5"/>
  <c r="B18" i="5" s="1"/>
  <c r="B66" i="5"/>
  <c r="B19" i="5" s="1"/>
  <c r="B67" i="5"/>
  <c r="B16" i="5" s="1"/>
  <c r="B68" i="5"/>
  <c r="E65" i="2"/>
  <c r="B52" i="5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19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17" i="3"/>
  <c r="B18" i="3"/>
  <c r="B16" i="3"/>
  <c r="B15" i="3"/>
  <c r="B14" i="3"/>
  <c r="B13" i="3"/>
  <c r="F65" i="2"/>
  <c r="G65" i="2"/>
  <c r="H65" i="2"/>
  <c r="I65" i="2"/>
  <c r="J65" i="2"/>
  <c r="K65" i="2"/>
  <c r="L65" i="2"/>
  <c r="M65" i="2"/>
  <c r="N65" i="2"/>
  <c r="O65" i="2"/>
  <c r="C65" i="2"/>
  <c r="D65" i="2"/>
  <c r="B65" i="2"/>
  <c r="AA2" i="6"/>
  <c r="Z2" i="6"/>
  <c r="Y2" i="6"/>
  <c r="X2" i="6"/>
  <c r="W2" i="6"/>
  <c r="V2" i="6"/>
  <c r="U2" i="6"/>
  <c r="U6" i="10" s="1"/>
  <c r="T2" i="6"/>
  <c r="S2" i="6"/>
  <c r="R2" i="6"/>
  <c r="Q2" i="6"/>
  <c r="P2" i="6"/>
  <c r="O2" i="6"/>
  <c r="N2" i="6"/>
  <c r="M2" i="6"/>
  <c r="M6" i="10" s="1"/>
  <c r="L2" i="6"/>
  <c r="K2" i="6"/>
  <c r="J2" i="6"/>
  <c r="I2" i="6"/>
  <c r="H2" i="6"/>
  <c r="G2" i="6"/>
  <c r="F2" i="6"/>
  <c r="E2" i="6"/>
  <c r="E6" i="10" s="1"/>
  <c r="D2" i="6"/>
  <c r="C2" i="6"/>
  <c r="B2" i="6"/>
  <c r="AA2" i="5"/>
  <c r="AA4" i="10" s="1"/>
  <c r="Z2" i="5"/>
  <c r="Z4" i="10" s="1"/>
  <c r="Z5" i="10" s="1"/>
  <c r="Y2" i="5"/>
  <c r="Y4" i="10" s="1"/>
  <c r="X2" i="5"/>
  <c r="W2" i="5"/>
  <c r="V2" i="5"/>
  <c r="V4" i="10" s="1"/>
  <c r="V5" i="10" s="1"/>
  <c r="U2" i="5"/>
  <c r="U4" i="10" s="1"/>
  <c r="T2" i="5"/>
  <c r="S2" i="5"/>
  <c r="S4" i="10" s="1"/>
  <c r="R2" i="5"/>
  <c r="R4" i="10" s="1"/>
  <c r="Q2" i="5"/>
  <c r="Q4" i="10" s="1"/>
  <c r="P2" i="5"/>
  <c r="O2" i="5"/>
  <c r="N2" i="5"/>
  <c r="N4" i="10" s="1"/>
  <c r="M2" i="5"/>
  <c r="L2" i="5"/>
  <c r="K2" i="5"/>
  <c r="J2" i="5"/>
  <c r="J4" i="10" s="1"/>
  <c r="I2" i="5"/>
  <c r="H2" i="5"/>
  <c r="G2" i="5"/>
  <c r="F2" i="5"/>
  <c r="F4" i="10" s="1"/>
  <c r="E2" i="5"/>
  <c r="E4" i="10" s="1"/>
  <c r="D2" i="5"/>
  <c r="C2" i="5"/>
  <c r="C4" i="10" s="1"/>
  <c r="B2" i="5"/>
  <c r="C2" i="4"/>
  <c r="D2" i="4"/>
  <c r="E2" i="4"/>
  <c r="E3" i="10" s="1"/>
  <c r="F2" i="4"/>
  <c r="G2" i="4"/>
  <c r="H2" i="4"/>
  <c r="I2" i="4"/>
  <c r="J2" i="4"/>
  <c r="K2" i="4"/>
  <c r="L2" i="4"/>
  <c r="M2" i="4"/>
  <c r="M3" i="10" s="1"/>
  <c r="N2" i="4"/>
  <c r="O2" i="4"/>
  <c r="P2" i="4"/>
  <c r="Q2" i="4"/>
  <c r="R2" i="4"/>
  <c r="S2" i="4"/>
  <c r="T2" i="4"/>
  <c r="U2" i="4"/>
  <c r="U3" i="10" s="1"/>
  <c r="V2" i="4"/>
  <c r="W2" i="4"/>
  <c r="X2" i="4"/>
  <c r="Y2" i="4"/>
  <c r="Z2" i="4"/>
  <c r="AA2" i="4"/>
  <c r="B2" i="4"/>
  <c r="AA2" i="3"/>
  <c r="Z2" i="3"/>
  <c r="Z6" i="10"/>
  <c r="Y2" i="3"/>
  <c r="Y6" i="10"/>
  <c r="X2" i="3"/>
  <c r="W2" i="3"/>
  <c r="V2" i="3"/>
  <c r="V6" i="10"/>
  <c r="U2" i="3"/>
  <c r="T2" i="3"/>
  <c r="S2" i="3"/>
  <c r="S6" i="10" s="1"/>
  <c r="R2" i="3"/>
  <c r="R6" i="10"/>
  <c r="Q2" i="3"/>
  <c r="Q6" i="10"/>
  <c r="P2" i="3"/>
  <c r="O2" i="3"/>
  <c r="N2" i="3"/>
  <c r="N6" i="10"/>
  <c r="M2" i="3"/>
  <c r="L2" i="3"/>
  <c r="K2" i="3"/>
  <c r="K6" i="10" s="1"/>
  <c r="J2" i="3"/>
  <c r="J6" i="10"/>
  <c r="I2" i="3"/>
  <c r="I6" i="10"/>
  <c r="H2" i="3"/>
  <c r="G2" i="3"/>
  <c r="F2" i="3"/>
  <c r="F6" i="10"/>
  <c r="E2" i="3"/>
  <c r="D2" i="3"/>
  <c r="C2" i="3"/>
  <c r="C6" i="10" s="1"/>
  <c r="B2" i="3"/>
  <c r="B6" i="10"/>
  <c r="W4" i="10"/>
  <c r="G4" i="10"/>
  <c r="C2" i="1"/>
  <c r="D2" i="1"/>
  <c r="D3" i="10"/>
  <c r="E2" i="1"/>
  <c r="F2" i="1"/>
  <c r="G2" i="1"/>
  <c r="H2" i="1"/>
  <c r="H3" i="10"/>
  <c r="H7" i="10" s="1"/>
  <c r="I2" i="1"/>
  <c r="I3" i="10"/>
  <c r="I7" i="10" s="1"/>
  <c r="J2" i="1"/>
  <c r="K2" i="1"/>
  <c r="L2" i="1"/>
  <c r="L3" i="10"/>
  <c r="L7" i="10" s="1"/>
  <c r="M2" i="1"/>
  <c r="N2" i="1"/>
  <c r="O2" i="1"/>
  <c r="P2" i="1"/>
  <c r="P3" i="10"/>
  <c r="P7" i="10" s="1"/>
  <c r="Q2" i="1"/>
  <c r="Q3" i="10"/>
  <c r="R2" i="1"/>
  <c r="S2" i="1"/>
  <c r="S3" i="10" s="1"/>
  <c r="T2" i="1"/>
  <c r="T3" i="10"/>
  <c r="T7" i="10" s="1"/>
  <c r="U2" i="1"/>
  <c r="V2" i="1"/>
  <c r="W2" i="1"/>
  <c r="W3" i="10" s="1"/>
  <c r="X2" i="1"/>
  <c r="X3" i="10"/>
  <c r="X7" i="10" s="1"/>
  <c r="Y2" i="1"/>
  <c r="Y3" i="10"/>
  <c r="Z2" i="1"/>
  <c r="AA2" i="1"/>
  <c r="B2" i="1"/>
  <c r="B3" i="10"/>
  <c r="G3" i="10"/>
  <c r="AA3" i="10"/>
  <c r="K3" i="10"/>
  <c r="F3" i="10"/>
  <c r="F7" i="10" s="1"/>
  <c r="V3" i="10"/>
  <c r="Z3" i="10"/>
  <c r="Z7" i="10" s="1"/>
  <c r="O3" i="10"/>
  <c r="C3" i="10"/>
  <c r="G6" i="10"/>
  <c r="O6" i="10"/>
  <c r="W6" i="10"/>
  <c r="AA6" i="10"/>
  <c r="R3" i="10"/>
  <c r="N3" i="10"/>
  <c r="J3" i="10"/>
  <c r="B4" i="10"/>
  <c r="D6" i="10"/>
  <c r="H6" i="10"/>
  <c r="L6" i="10"/>
  <c r="P6" i="10"/>
  <c r="T6" i="10"/>
  <c r="X6" i="10"/>
  <c r="B13" i="5" l="1"/>
  <c r="J23" i="5"/>
  <c r="B21" i="5"/>
  <c r="AF23" i="5"/>
  <c r="AM4" i="10"/>
  <c r="AM5" i="10" s="1"/>
  <c r="AI4" i="10"/>
  <c r="AI5" i="10" s="1"/>
  <c r="AE4" i="10"/>
  <c r="AE5" i="10" s="1"/>
  <c r="X4" i="10"/>
  <c r="X5" i="10" s="1"/>
  <c r="T4" i="10"/>
  <c r="T5" i="10" s="1"/>
  <c r="L4" i="10"/>
  <c r="L5" i="10" s="1"/>
  <c r="H4" i="10"/>
  <c r="AO4" i="10"/>
  <c r="AO5" i="10" s="1"/>
  <c r="AK4" i="10"/>
  <c r="AK5" i="10" s="1"/>
  <c r="AG4" i="10"/>
  <c r="AG5" i="10" s="1"/>
  <c r="AC4" i="10"/>
  <c r="AC5" i="10" s="1"/>
  <c r="AO23" i="5"/>
  <c r="AN4" i="10"/>
  <c r="AN5" i="10" s="1"/>
  <c r="AJ4" i="10"/>
  <c r="AJ5" i="10" s="1"/>
  <c r="AF4" i="10"/>
  <c r="AF5" i="10" s="1"/>
  <c r="AB4" i="10"/>
  <c r="AB5" i="10" s="1"/>
  <c r="F25" i="2"/>
  <c r="D25" i="2"/>
  <c r="J25" i="2"/>
  <c r="Z25" i="2"/>
  <c r="V25" i="2"/>
  <c r="H3" i="11" s="1"/>
  <c r="R25" i="2"/>
  <c r="AO25" i="2"/>
  <c r="N14" i="2"/>
  <c r="N16" i="2"/>
  <c r="N27" i="2" s="1"/>
  <c r="AJ19" i="2"/>
  <c r="AJ30" i="2" s="1"/>
  <c r="AP14" i="2"/>
  <c r="AP25" i="2" s="1"/>
  <c r="L3" i="11" s="1"/>
  <c r="AD14" i="2"/>
  <c r="AD25" i="2" s="1"/>
  <c r="O20" i="2"/>
  <c r="O31" i="2" s="1"/>
  <c r="L20" i="2"/>
  <c r="L31" i="2" s="1"/>
  <c r="F20" i="11" s="1"/>
  <c r="G20" i="2"/>
  <c r="G31" i="2" s="1"/>
  <c r="E20" i="11" s="1"/>
  <c r="D20" i="2"/>
  <c r="D31" i="2" s="1"/>
  <c r="I19" i="2"/>
  <c r="I30" i="2" s="1"/>
  <c r="H16" i="2"/>
  <c r="H27" i="2" s="1"/>
  <c r="G14" i="2"/>
  <c r="G25" i="2" s="1"/>
  <c r="E3" i="11" s="1"/>
  <c r="G16" i="2"/>
  <c r="G27" i="2" s="1"/>
  <c r="E7" i="11" s="1"/>
  <c r="AM14" i="2"/>
  <c r="AM25" i="2" s="1"/>
  <c r="AI14" i="2"/>
  <c r="AI25" i="2" s="1"/>
  <c r="AE14" i="2"/>
  <c r="AE25" i="2" s="1"/>
  <c r="AO15" i="2"/>
  <c r="AO26" i="2" s="1"/>
  <c r="AK15" i="2"/>
  <c r="AK26" i="2" s="1"/>
  <c r="K6" i="11" s="1"/>
  <c r="AG15" i="2"/>
  <c r="AG26" i="2" s="1"/>
  <c r="AC15" i="2"/>
  <c r="AC26" i="2" s="1"/>
  <c r="Y15" i="2"/>
  <c r="Y26" i="2" s="1"/>
  <c r="U15" i="2"/>
  <c r="U26" i="2" s="1"/>
  <c r="Q15" i="2"/>
  <c r="Q26" i="2" s="1"/>
  <c r="G6" i="11" s="1"/>
  <c r="AM16" i="2"/>
  <c r="AM27" i="2" s="1"/>
  <c r="AI16" i="2"/>
  <c r="AI27" i="2" s="1"/>
  <c r="AE16" i="2"/>
  <c r="AE27" i="2" s="1"/>
  <c r="AA16" i="2"/>
  <c r="AA27" i="2" s="1"/>
  <c r="I7" i="11" s="1"/>
  <c r="W16" i="2"/>
  <c r="W27" i="2" s="1"/>
  <c r="S16" i="2"/>
  <c r="S27" i="2" s="1"/>
  <c r="AN19" i="2"/>
  <c r="AN30" i="2" s="1"/>
  <c r="AB19" i="2"/>
  <c r="AB30" i="2" s="1"/>
  <c r="AH14" i="2"/>
  <c r="AH25" i="2" s="1"/>
  <c r="B14" i="2"/>
  <c r="B19" i="2"/>
  <c r="B30" i="2" s="1"/>
  <c r="D17" i="11" s="1"/>
  <c r="K20" i="2"/>
  <c r="K31" i="2" s="1"/>
  <c r="H20" i="2"/>
  <c r="H31" i="2" s="1"/>
  <c r="C20" i="2"/>
  <c r="C31" i="2" s="1"/>
  <c r="M19" i="2"/>
  <c r="M30" i="2" s="1"/>
  <c r="O14" i="2"/>
  <c r="M14" i="2"/>
  <c r="M25" i="2" s="1"/>
  <c r="L16" i="2"/>
  <c r="L27" i="2" s="1"/>
  <c r="F7" i="11" s="1"/>
  <c r="K14" i="2"/>
  <c r="K25" i="2" s="1"/>
  <c r="K16" i="2"/>
  <c r="K27" i="2" s="1"/>
  <c r="D16" i="2"/>
  <c r="D27" i="2" s="1"/>
  <c r="C14" i="2"/>
  <c r="C25" i="2" s="1"/>
  <c r="C16" i="2"/>
  <c r="C27" i="2" s="1"/>
  <c r="AO20" i="2"/>
  <c r="AO31" i="2" s="1"/>
  <c r="AK20" i="2"/>
  <c r="AK31" i="2" s="1"/>
  <c r="K20" i="11" s="1"/>
  <c r="AG20" i="2"/>
  <c r="AG31" i="2" s="1"/>
  <c r="AC20" i="2"/>
  <c r="AC31" i="2" s="1"/>
  <c r="AO19" i="2"/>
  <c r="AO30" i="2" s="1"/>
  <c r="AK19" i="2"/>
  <c r="AK30" i="2" s="1"/>
  <c r="K17" i="11" s="1"/>
  <c r="AG19" i="2"/>
  <c r="AG30" i="2" s="1"/>
  <c r="AA14" i="2"/>
  <c r="AA25" i="2" s="1"/>
  <c r="I3" i="11" s="1"/>
  <c r="W14" i="2"/>
  <c r="W25" i="2" s="1"/>
  <c r="S14" i="2"/>
  <c r="S25" i="2" s="1"/>
  <c r="AK14" i="2"/>
  <c r="AK25" i="2" s="1"/>
  <c r="K3" i="11" s="1"/>
  <c r="AM15" i="2"/>
  <c r="AM26" i="2" s="1"/>
  <c r="AI15" i="2"/>
  <c r="AI26" i="2" s="1"/>
  <c r="AE15" i="2"/>
  <c r="AE26" i="2" s="1"/>
  <c r="AA15" i="2"/>
  <c r="AA26" i="2" s="1"/>
  <c r="I6" i="11" s="1"/>
  <c r="W15" i="2"/>
  <c r="W26" i="2" s="1"/>
  <c r="S15" i="2"/>
  <c r="S26" i="2" s="1"/>
  <c r="AO16" i="2"/>
  <c r="AO27" i="2" s="1"/>
  <c r="AK16" i="2"/>
  <c r="AK27" i="2" s="1"/>
  <c r="K7" i="11" s="1"/>
  <c r="AG16" i="2"/>
  <c r="AG27" i="2" s="1"/>
  <c r="AC16" i="2"/>
  <c r="AC27" i="2" s="1"/>
  <c r="Y16" i="2"/>
  <c r="Y27" i="2" s="1"/>
  <c r="U16" i="2"/>
  <c r="U27" i="2" s="1"/>
  <c r="Q16" i="2"/>
  <c r="Q27" i="2" s="1"/>
  <c r="G7" i="11" s="1"/>
  <c r="E14" i="2"/>
  <c r="E25" i="2" s="1"/>
  <c r="E16" i="2"/>
  <c r="E27" i="2" s="1"/>
  <c r="AF19" i="2"/>
  <c r="AF30" i="2" s="1"/>
  <c r="J17" i="11" s="1"/>
  <c r="AL14" i="2"/>
  <c r="AL25" i="2" s="1"/>
  <c r="N15" i="2"/>
  <c r="N26" i="2" s="1"/>
  <c r="L15" i="2"/>
  <c r="L26" i="2" s="1"/>
  <c r="F6" i="11" s="1"/>
  <c r="J15" i="2"/>
  <c r="J26" i="2" s="1"/>
  <c r="H15" i="2"/>
  <c r="H26" i="2" s="1"/>
  <c r="F15" i="2"/>
  <c r="F26" i="2" s="1"/>
  <c r="D15" i="2"/>
  <c r="D26" i="2" s="1"/>
  <c r="J16" i="2"/>
  <c r="J27" i="2" s="1"/>
  <c r="I14" i="2"/>
  <c r="I25" i="2" s="1"/>
  <c r="I16" i="2"/>
  <c r="I27" i="2" s="1"/>
  <c r="AN20" i="2"/>
  <c r="AN31" i="2" s="1"/>
  <c r="AJ20" i="2"/>
  <c r="AJ31" i="2" s="1"/>
  <c r="AF20" i="2"/>
  <c r="AF31" i="2" s="1"/>
  <c r="J20" i="11" s="1"/>
  <c r="AB20" i="2"/>
  <c r="AB31" i="2" s="1"/>
  <c r="AP19" i="2"/>
  <c r="AP30" i="2" s="1"/>
  <c r="L17" i="11" s="1"/>
  <c r="AL19" i="2"/>
  <c r="AL30" i="2" s="1"/>
  <c r="AH19" i="2"/>
  <c r="AH30" i="2" s="1"/>
  <c r="AD19" i="2"/>
  <c r="AD30" i="2" s="1"/>
  <c r="AN14" i="2"/>
  <c r="AN25" i="2" s="1"/>
  <c r="AJ14" i="2"/>
  <c r="AJ25" i="2" s="1"/>
  <c r="AF14" i="2"/>
  <c r="AF25" i="2" s="1"/>
  <c r="J3" i="11" s="1"/>
  <c r="AB14" i="2"/>
  <c r="AB25" i="2" s="1"/>
  <c r="AP15" i="2"/>
  <c r="AP26" i="2" s="1"/>
  <c r="L6" i="11" s="1"/>
  <c r="AL15" i="2"/>
  <c r="AL26" i="2" s="1"/>
  <c r="AH15" i="2"/>
  <c r="AH26" i="2" s="1"/>
  <c r="AD15" i="2"/>
  <c r="AD26" i="2" s="1"/>
  <c r="Z15" i="2"/>
  <c r="Z26" i="2" s="1"/>
  <c r="V15" i="2"/>
  <c r="V26" i="2" s="1"/>
  <c r="H6" i="11" s="1"/>
  <c r="R15" i="2"/>
  <c r="R26" i="2" s="1"/>
  <c r="AN16" i="2"/>
  <c r="AN27" i="2" s="1"/>
  <c r="AJ16" i="2"/>
  <c r="AJ27" i="2" s="1"/>
  <c r="AF16" i="2"/>
  <c r="AF27" i="2" s="1"/>
  <c r="J7" i="11" s="1"/>
  <c r="AB16" i="2"/>
  <c r="AB27" i="2" s="1"/>
  <c r="X16" i="2"/>
  <c r="X27" i="2" s="1"/>
  <c r="T16" i="2"/>
  <c r="T27" i="2" s="1"/>
  <c r="J5" i="10"/>
  <c r="V7" i="10"/>
  <c r="Y7" i="10"/>
  <c r="AA5" i="10"/>
  <c r="W7" i="10"/>
  <c r="R5" i="10"/>
  <c r="AA7" i="10"/>
  <c r="W5" i="10"/>
  <c r="H5" i="10"/>
  <c r="J7" i="10"/>
  <c r="O7" i="10"/>
  <c r="F5" i="10"/>
  <c r="G7" i="10"/>
  <c r="N7" i="10"/>
  <c r="Q7" i="10"/>
  <c r="K7" i="10"/>
  <c r="E5" i="10"/>
  <c r="Q5" i="10"/>
  <c r="U5" i="10"/>
  <c r="Y5" i="10"/>
  <c r="P5" i="10"/>
  <c r="G5" i="10"/>
  <c r="R7" i="10"/>
  <c r="N5" i="10"/>
  <c r="K4" i="10"/>
  <c r="K5" i="10" s="1"/>
  <c r="O4" i="10"/>
  <c r="O5" i="10" s="1"/>
  <c r="I4" i="10"/>
  <c r="I5" i="10" s="1"/>
  <c r="M4" i="10"/>
  <c r="M5" i="10" s="1"/>
  <c r="C23" i="5"/>
  <c r="T23" i="5"/>
  <c r="H23" i="5"/>
  <c r="D23" i="5"/>
  <c r="Q23" i="5"/>
  <c r="M23" i="5"/>
  <c r="V23" i="5"/>
  <c r="S5" i="10"/>
  <c r="E7" i="10"/>
  <c r="M7" i="10"/>
  <c r="U7" i="10"/>
  <c r="S7" i="10"/>
  <c r="AB23" i="5"/>
  <c r="U23" i="5"/>
  <c r="P23" i="5"/>
  <c r="F23" i="5"/>
  <c r="N13" i="6"/>
  <c r="AP23" i="5"/>
  <c r="AL23" i="5"/>
  <c r="AD23" i="5"/>
  <c r="E23" i="5"/>
  <c r="AA23" i="5"/>
  <c r="B23" i="5"/>
  <c r="AK23" i="5"/>
  <c r="AP22" i="2"/>
  <c r="AL22" i="2"/>
  <c r="M22" i="2"/>
  <c r="I22" i="2"/>
  <c r="AG22" i="2"/>
  <c r="AK22" i="2"/>
  <c r="X22" i="2"/>
  <c r="T22" i="2"/>
  <c r="P22" i="2"/>
  <c r="H22" i="2"/>
  <c r="L19" i="2"/>
  <c r="L30" i="2" s="1"/>
  <c r="F17" i="11" s="1"/>
  <c r="K22" i="2"/>
  <c r="C22" i="2"/>
  <c r="AM19" i="2"/>
  <c r="AM30" i="2" s="1"/>
  <c r="AI19" i="2"/>
  <c r="AI30" i="2" s="1"/>
  <c r="AE19" i="2"/>
  <c r="AE30" i="2" s="1"/>
  <c r="Y14" i="2"/>
  <c r="Y25" i="2" s="1"/>
  <c r="U14" i="2"/>
  <c r="U25" i="2" s="1"/>
  <c r="Q14" i="2"/>
  <c r="Q25" i="2" s="1"/>
  <c r="G3" i="11" s="1"/>
  <c r="AN22" i="2"/>
  <c r="AB22" i="2"/>
  <c r="AM20" i="2"/>
  <c r="AM31" i="2" s="1"/>
  <c r="AI20" i="2"/>
  <c r="AI31" i="2" s="1"/>
  <c r="AE20" i="2"/>
  <c r="AE31" i="2" s="1"/>
  <c r="AM22" i="2"/>
  <c r="AI23" i="5" l="1"/>
  <c r="AC23" i="5"/>
  <c r="AH23" i="5"/>
  <c r="AJ23" i="5"/>
  <c r="Z23" i="5"/>
  <c r="N23" i="5"/>
  <c r="I23" i="5"/>
  <c r="X23" i="5"/>
  <c r="S23" i="5"/>
  <c r="AG23" i="5"/>
  <c r="Y23" i="5"/>
  <c r="R23" i="5"/>
  <c r="AE23" i="5"/>
  <c r="AM23" i="5"/>
  <c r="AN23" i="5"/>
  <c r="K23" i="5"/>
  <c r="L23" i="5"/>
  <c r="O25" i="2"/>
  <c r="O22" i="2"/>
  <c r="AE22" i="2"/>
  <c r="AE36" i="2" s="1"/>
  <c r="G22" i="2"/>
  <c r="AC22" i="2"/>
  <c r="AH22" i="2"/>
  <c r="R22" i="2"/>
  <c r="Z22" i="2"/>
  <c r="D22" i="2"/>
  <c r="N25" i="2"/>
  <c r="N22" i="2"/>
  <c r="E22" i="2"/>
  <c r="AO22" i="2"/>
  <c r="V22" i="2"/>
  <c r="J22" i="2"/>
  <c r="F22" i="2"/>
  <c r="AF22" i="2"/>
  <c r="AJ22" i="2"/>
  <c r="AD22" i="2"/>
  <c r="AD35" i="2" s="1"/>
  <c r="B25" i="2"/>
  <c r="D3" i="11" s="1"/>
  <c r="B22" i="2"/>
  <c r="W22" i="2"/>
  <c r="L22" i="2"/>
  <c r="X35" i="2"/>
  <c r="X36" i="2"/>
  <c r="I36" i="2"/>
  <c r="I35" i="2"/>
  <c r="AL36" i="2"/>
  <c r="AL35" i="2"/>
  <c r="G23" i="5"/>
  <c r="AI22" i="2"/>
  <c r="AF36" i="2"/>
  <c r="AF35" i="2"/>
  <c r="AN36" i="2"/>
  <c r="AN35" i="2"/>
  <c r="AA22" i="2"/>
  <c r="Q22" i="2"/>
  <c r="C36" i="2"/>
  <c r="C35" i="2"/>
  <c r="H36" i="2"/>
  <c r="H35" i="2"/>
  <c r="AK35" i="2"/>
  <c r="AK36" i="2"/>
  <c r="AG35" i="2"/>
  <c r="AG36" i="2"/>
  <c r="M36" i="2"/>
  <c r="M35" i="2"/>
  <c r="U22" i="2"/>
  <c r="G36" i="2"/>
  <c r="G35" i="2"/>
  <c r="P35" i="2"/>
  <c r="P36" i="2"/>
  <c r="AH36" i="2"/>
  <c r="AH35" i="2"/>
  <c r="AP36" i="2"/>
  <c r="AP35" i="2"/>
  <c r="AE35" i="2"/>
  <c r="AM36" i="2"/>
  <c r="AM35" i="2"/>
  <c r="AB36" i="2"/>
  <c r="AB35" i="2"/>
  <c r="AJ36" i="2"/>
  <c r="AJ35" i="2"/>
  <c r="S22" i="2"/>
  <c r="Y22" i="2"/>
  <c r="K36" i="2"/>
  <c r="K35" i="2"/>
  <c r="T36" i="2"/>
  <c r="T35" i="2"/>
  <c r="AC35" i="2"/>
  <c r="AC36" i="2"/>
  <c r="E36" i="2"/>
  <c r="E35" i="2"/>
  <c r="O23" i="5"/>
  <c r="W23" i="5"/>
  <c r="AD36" i="2" l="1"/>
  <c r="F36" i="2"/>
  <c r="F35" i="2"/>
  <c r="Z35" i="2"/>
  <c r="Z36" i="2"/>
  <c r="J36" i="2"/>
  <c r="J35" i="2"/>
  <c r="N36" i="2"/>
  <c r="N35" i="2"/>
  <c r="V36" i="2"/>
  <c r="V35" i="2"/>
  <c r="O36" i="2"/>
  <c r="O35" i="2"/>
  <c r="R35" i="2"/>
  <c r="R36" i="2"/>
  <c r="B36" i="2"/>
  <c r="B35" i="2"/>
  <c r="AO35" i="2"/>
  <c r="AO36" i="2"/>
  <c r="D36" i="2"/>
  <c r="D35" i="2"/>
  <c r="S36" i="2"/>
  <c r="S35" i="2"/>
  <c r="Y36" i="2"/>
  <c r="Y35" i="2"/>
  <c r="L35" i="2"/>
  <c r="L36" i="2"/>
  <c r="AA36" i="2"/>
  <c r="AA35" i="2"/>
  <c r="W36" i="2"/>
  <c r="W35" i="2"/>
  <c r="U36" i="2"/>
  <c r="U35" i="2"/>
  <c r="Q36" i="2"/>
  <c r="Q35" i="2"/>
  <c r="AI36" i="2"/>
  <c r="AI35" i="2"/>
  <c r="K49" i="1" l="1"/>
  <c r="AA49" i="1"/>
  <c r="B49" i="1"/>
  <c r="AB49" i="1"/>
  <c r="U49" i="1"/>
  <c r="J49" i="1"/>
  <c r="Z49" i="1"/>
  <c r="AP49" i="1"/>
  <c r="AF49" i="1"/>
  <c r="Y49" i="1"/>
  <c r="AM49" i="1"/>
  <c r="T49" i="1"/>
  <c r="F49" i="1"/>
  <c r="V49" i="1"/>
  <c r="AL49" i="1"/>
  <c r="S49" i="1"/>
  <c r="AI49" i="1"/>
  <c r="L49" i="1"/>
  <c r="E49" i="1"/>
  <c r="AK49" i="1"/>
  <c r="G49" i="1"/>
  <c r="W49" i="1"/>
  <c r="X49" i="1"/>
  <c r="R49" i="1"/>
  <c r="AH49" i="1"/>
  <c r="P49" i="1"/>
  <c r="I49" i="1"/>
  <c r="C49" i="1"/>
  <c r="O49" i="1"/>
  <c r="AE49" i="1"/>
  <c r="D49" i="1"/>
  <c r="AJ49" i="1"/>
  <c r="AC49" i="1"/>
  <c r="N49" i="1"/>
  <c r="AD49" i="1"/>
  <c r="H49" i="1"/>
  <c r="AN49" i="1"/>
  <c r="AG49" i="1"/>
  <c r="AO49" i="1"/>
  <c r="M49" i="1"/>
  <c r="Q49" i="1"/>
  <c r="B22" i="1"/>
</calcChain>
</file>

<file path=xl/comments1.xml><?xml version="1.0" encoding="utf-8"?>
<comments xmlns="http://schemas.openxmlformats.org/spreadsheetml/2006/main">
  <authors>
    <author>Page Kyle</author>
    <author>Catherine Ledna</author>
  </authors>
  <commentList>
    <comment ref="W3" authorId="0" shapeId="0">
      <text>
        <r>
          <rPr>
            <b/>
            <sz val="9"/>
            <color indexed="81"/>
            <rFont val="Calibri"/>
            <family val="2"/>
          </rPr>
          <t>Page Kyle:</t>
        </r>
        <r>
          <rPr>
            <sz val="9"/>
            <color indexed="81"/>
            <rFont val="Calibri"/>
            <family val="2"/>
          </rPr>
          <t xml:space="preserve">
http://www.galpaexport.com/media/downloads/45.pdf</t>
        </r>
      </text>
    </comment>
    <comment ref="W4" authorId="1" shapeId="0">
      <text>
        <r>
          <rPr>
            <b/>
            <sz val="8"/>
            <color indexed="81"/>
            <rFont val="Tahoma"/>
            <family val="2"/>
          </rPr>
          <t>Catherine Ledna:</t>
        </r>
        <r>
          <rPr>
            <sz val="8"/>
            <color indexed="81"/>
            <rFont val="Tahoma"/>
            <family val="2"/>
          </rPr>
          <t xml:space="preserve">
https://en.wikipedia.org/wiki/Annual_fuel_utilization_efficiency</t>
        </r>
      </text>
    </comment>
    <comment ref="W7" authorId="1" shapeId="0">
      <text>
        <r>
          <rPr>
            <b/>
            <sz val="8"/>
            <color indexed="81"/>
            <rFont val="Tahoma"/>
            <family val="2"/>
          </rPr>
          <t>Catherine Ledna:</t>
        </r>
        <r>
          <rPr>
            <sz val="8"/>
            <color indexed="81"/>
            <rFont val="Tahoma"/>
            <family val="2"/>
          </rPr>
          <t xml:space="preserve">
https://en.wikipedia.org/wiki/HSPF</t>
        </r>
      </text>
    </comment>
    <comment ref="W14" authorId="0" shapeId="0">
      <text>
        <r>
          <rPr>
            <b/>
            <sz val="9"/>
            <color indexed="81"/>
            <rFont val="Calibri"/>
            <family val="2"/>
          </rPr>
          <t>Page Kyle:</t>
        </r>
        <r>
          <rPr>
            <sz val="9"/>
            <color indexed="81"/>
            <rFont val="Calibri"/>
            <family val="2"/>
          </rPr>
          <t xml:space="preserve">
https://en.wikipedia.org/wiki/Luminous_efficacy</t>
        </r>
      </text>
    </comment>
  </commentList>
</comments>
</file>

<file path=xl/comments2.xml><?xml version="1.0" encoding="utf-8"?>
<comments xmlns="http://schemas.openxmlformats.org/spreadsheetml/2006/main">
  <authors>
    <author>Boyd, Erin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Central AC, Room AC, and a percentage of ASHP and GTHP savings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Non-heat pump electric heating, furnance fans, and a percentage of ASHP and GTHP savings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</commentList>
</comments>
</file>

<file path=xl/comments3.xml><?xml version="1.0" encoding="utf-8"?>
<comments xmlns="http://schemas.openxmlformats.org/spreadsheetml/2006/main">
  <authors>
    <author>Boyd, Erin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Central AC, Room AC, and a percentage of ASHP and GTHP savings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Non-heat pump electric heating, furnance fans, and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 a percentage of ASHP and GTHP savings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Central AC, Room AC, and a percentage of ASHP and GTHP savings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Non-heat pump electric heating, furnance fans, and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 a percentage of ASHP and GTHP savings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</commentList>
</comments>
</file>

<file path=xl/comments4.xml><?xml version="1.0" encoding="utf-8"?>
<comments xmlns="http://schemas.openxmlformats.org/spreadsheetml/2006/main">
  <authors>
    <author>Boyd, Erin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Central AC, Room AC, and a percentage of ASHP and GTHP savings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Non-heat pump electric heating, furnance fans, and a percentage of ASHP and GTHP savings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</commentList>
</comments>
</file>

<file path=xl/comments5.xml><?xml version="1.0" encoding="utf-8"?>
<comments xmlns="http://schemas.openxmlformats.org/spreadsheetml/2006/main">
  <authors>
    <author>Boyd, Erin</author>
    <author>erin.boyd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Cooling - Central AC, Cooling - Chiller, Cooling - Other, percentage of Cooling - HP 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Heating - Other, Percentage Heating - HP
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Hot Water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Indoor Lighting, Outdoor Lighting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21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Copiers/Printers, Other Electronics, Display, Computer,
Server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</commentList>
</comments>
</file>

<file path=xl/comments6.xml><?xml version="1.0" encoding="utf-8"?>
<comments xmlns="http://schemas.openxmlformats.org/spreadsheetml/2006/main">
  <authors>
    <author>Boyd, Erin</author>
    <author>erin.boyd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Cooling - Central AC, Cooling - Chiller, Cooling - Other, percentage of Cooling - HP 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Heating - Other, Percentage Heating - HP
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Hot Water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Indoor Lighting, Outdoor Lighting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21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Copiers/Printers, Other Electronics, Display, Computer,
Server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Cooling - Central AC, Cooling - Chiller, Cooling - Other, percentage of Cooling - HP 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Heating - Other, Percentage Heating - HP
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Hot Water</t>
        </r>
      </text>
    </comment>
    <comment ref="A30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Indoor Lighting, Outdoor Lighting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Copiers/Printers, Other Electronics, Display, Computer,
Server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</commentList>
</comments>
</file>

<file path=xl/comments7.xml><?xml version="1.0" encoding="utf-8"?>
<comments xmlns="http://schemas.openxmlformats.org/spreadsheetml/2006/main">
  <authors>
    <author>Boyd, Erin</author>
    <author>erin.boyd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Cooling - Central AC, Cooling - Chiller, Cooling - Other, percentage of Cooling - HP 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Heating - Other, Percentage Heating - HP
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Hot Water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Indoor Lighting, Outdoor Lighting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Clothes dryers, clothes washers, cooking, dishwashers, freezers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Personal computers and TVs</t>
        </r>
      </text>
    </comment>
    <comment ref="A20" authorId="1" shapeId="0">
      <text>
        <r>
          <rPr>
            <b/>
            <sz val="9"/>
            <color indexed="81"/>
            <rFont val="Tahoma"/>
            <family val="2"/>
          </rPr>
          <t>erin.boyd:</t>
        </r>
        <r>
          <rPr>
            <sz val="9"/>
            <color indexed="81"/>
            <rFont val="Tahoma"/>
            <family val="2"/>
          </rPr>
          <t xml:space="preserve">
Copiers/Printers, Other Electronics, Display, Computer,
Server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Boyd, Erin:</t>
        </r>
        <r>
          <rPr>
            <sz val="9"/>
            <color indexed="81"/>
            <rFont val="Tahoma"/>
            <family val="2"/>
          </rPr>
          <t xml:space="preserve">
Other Uses
</t>
        </r>
      </text>
    </comment>
  </commentList>
</comments>
</file>

<file path=xl/sharedStrings.xml><?xml version="1.0" encoding="utf-8"?>
<sst xmlns="http://schemas.openxmlformats.org/spreadsheetml/2006/main" count="1462" uniqueCount="142">
  <si>
    <t>Sector</t>
  </si>
  <si>
    <t>Residential</t>
  </si>
  <si>
    <t>Region</t>
  </si>
  <si>
    <t>Midwest</t>
  </si>
  <si>
    <t>NAICS</t>
  </si>
  <si>
    <t>(All)</t>
  </si>
  <si>
    <t>Energy/Demand</t>
  </si>
  <si>
    <t>Energy</t>
  </si>
  <si>
    <t>Potential</t>
  </si>
  <si>
    <t>Baseline</t>
  </si>
  <si>
    <t>Sum of Value</t>
  </si>
  <si>
    <t>Column Labels</t>
  </si>
  <si>
    <t>Row Labels</t>
  </si>
  <si>
    <t>Grand Total</t>
  </si>
  <si>
    <t>Air-Source Heat Pumps</t>
  </si>
  <si>
    <t>Non-Heat Pump Electric Heating</t>
  </si>
  <si>
    <t>Central AC</t>
  </si>
  <si>
    <t>Ground-Source Heat Pumps</t>
  </si>
  <si>
    <t>Furnace Fans</t>
  </si>
  <si>
    <t>Clothes Dryers</t>
  </si>
  <si>
    <t xml:space="preserve">Clothes Washers </t>
  </si>
  <si>
    <t>Cooking</t>
  </si>
  <si>
    <t>Dishwashers</t>
  </si>
  <si>
    <t>Freezers</t>
  </si>
  <si>
    <t>Lighting</t>
  </si>
  <si>
    <t xml:space="preserve">Other Uses </t>
  </si>
  <si>
    <t>Personal Computers</t>
  </si>
  <si>
    <t>Refrigerators</t>
  </si>
  <si>
    <t>Room AC</t>
  </si>
  <si>
    <t>Televisions</t>
  </si>
  <si>
    <t>Water Heating</t>
  </si>
  <si>
    <t>Northeast</t>
  </si>
  <si>
    <t>South</t>
  </si>
  <si>
    <t>West</t>
  </si>
  <si>
    <t>TP</t>
  </si>
  <si>
    <t>EP</t>
  </si>
  <si>
    <t>Total</t>
  </si>
  <si>
    <t>Commercial</t>
  </si>
  <si>
    <t>Cooling - Central AC</t>
  </si>
  <si>
    <t>Cooling - Chiller</t>
  </si>
  <si>
    <t>Cooling - Other</t>
  </si>
  <si>
    <t>Heating - Other</t>
  </si>
  <si>
    <t>Heating and Cooling - Heat Pump</t>
  </si>
  <si>
    <t>Indoor Lighting</t>
  </si>
  <si>
    <t>Non-PC Office Equipment - Copiers/Printers</t>
  </si>
  <si>
    <t>Non-PC Office Equipment - Other Electronics</t>
  </si>
  <si>
    <t>Non-PC Office Equipment -Displays</t>
  </si>
  <si>
    <t>Other</t>
  </si>
  <si>
    <t>Outdoor Lighting</t>
  </si>
  <si>
    <t>PC Office Equipment - Computers</t>
  </si>
  <si>
    <t>PC Office Equipment - Servers</t>
  </si>
  <si>
    <t>Refrigeration</t>
  </si>
  <si>
    <t>Ventilation</t>
  </si>
  <si>
    <t>Commercial Water Heating</t>
  </si>
  <si>
    <t>All consumption in GWh</t>
  </si>
  <si>
    <t>Energy savings in GWh</t>
  </si>
  <si>
    <t>Baseline Consumption</t>
  </si>
  <si>
    <t>Technical Potential Savings (Cumulative)</t>
  </si>
  <si>
    <t>Technical Savings Percent (Cumulative)</t>
  </si>
  <si>
    <t>Economic Potential Savings (Cumulative)</t>
  </si>
  <si>
    <t>Economic Savings Percent (Cumulative)</t>
  </si>
  <si>
    <t>Residential and Commercial Energy Forecasts (GWh)</t>
  </si>
  <si>
    <t>National</t>
  </si>
  <si>
    <t>FOR GCAM</t>
  </si>
  <si>
    <t>Space Cooling</t>
  </si>
  <si>
    <t>Space Heating</t>
  </si>
  <si>
    <t>Hot Water Heating</t>
  </si>
  <si>
    <t>Large Appliances</t>
  </si>
  <si>
    <t>Other Appliances</t>
  </si>
  <si>
    <t>Other  Uses</t>
  </si>
  <si>
    <t xml:space="preserve">Percent </t>
  </si>
  <si>
    <t>Percent ASHP used for:</t>
  </si>
  <si>
    <t>Cooling</t>
  </si>
  <si>
    <t>Heating</t>
  </si>
  <si>
    <t>Percent GTHP used for:</t>
  </si>
  <si>
    <t xml:space="preserve">Ventilation </t>
  </si>
  <si>
    <t>Office</t>
  </si>
  <si>
    <t>No data</t>
  </si>
  <si>
    <t>Percent savings from 2012 load</t>
  </si>
  <si>
    <t>Percent savings from BAU</t>
  </si>
  <si>
    <t>Service</t>
  </si>
  <si>
    <t>Fuel Input</t>
  </si>
  <si>
    <t>Technology</t>
  </si>
  <si>
    <t>Units</t>
  </si>
  <si>
    <t>Electricity</t>
  </si>
  <si>
    <t>Air conditioning</t>
  </si>
  <si>
    <t>Coefficient of performance, estimated as SEER / 3.79</t>
  </si>
  <si>
    <t>Biomass</t>
  </si>
  <si>
    <t>Wood furnace</t>
  </si>
  <si>
    <t>AFUE (Annual fuel utilization efficiency)</t>
  </si>
  <si>
    <t>Coal</t>
  </si>
  <si>
    <t>Coal furnace</t>
  </si>
  <si>
    <t>AFUE</t>
  </si>
  <si>
    <t>equal to 100%</t>
  </si>
  <si>
    <t>Electric heat pump</t>
  </si>
  <si>
    <t>Coefficient of performance, estimated as HSPF / 3.412</t>
  </si>
  <si>
    <t>Natural Gas</t>
  </si>
  <si>
    <t>Gas furnace</t>
  </si>
  <si>
    <t>Refined Liquids</t>
  </si>
  <si>
    <t>Fuel furnace</t>
  </si>
  <si>
    <t>Hot Water</t>
  </si>
  <si>
    <t>Electric heat pump water heater</t>
  </si>
  <si>
    <t>Efficiency Factor (EF)</t>
  </si>
  <si>
    <t>Gas water heater</t>
  </si>
  <si>
    <t>Fuel water heater</t>
  </si>
  <si>
    <t>Lumens per watt, divided by theoretical limit of 683 lumens per watt</t>
  </si>
  <si>
    <t>Incandescent</t>
  </si>
  <si>
    <t>Solid state</t>
  </si>
  <si>
    <t>Large appliances</t>
  </si>
  <si>
    <t>Electric appliances</t>
  </si>
  <si>
    <t>Indexed to 1 in 2005. Future trajectory based on projected change in weighted average UECs of constituent appliances</t>
  </si>
  <si>
    <t>Gas appliances</t>
  </si>
  <si>
    <t>Fuel appliances</t>
  </si>
  <si>
    <t>Indexed to 1 in 2005</t>
  </si>
  <si>
    <t>Gas</t>
  </si>
  <si>
    <t>Refined liquids</t>
  </si>
  <si>
    <t>*Large Appliances refers to refrigerators, freezers, washing machines, clothes dryers and cooking equipment</t>
  </si>
  <si>
    <t>*Other appliances refers to remaining items explicitly disaggregated in the AEO such as televisions, set-top boxes, personal computers, furnace fans, radiator pumps</t>
  </si>
  <si>
    <t>Btu out / btu in</t>
  </si>
  <si>
    <t>Gas cooling</t>
  </si>
  <si>
    <t>Fuel boiler</t>
  </si>
  <si>
    <t>Hot water</t>
  </si>
  <si>
    <t>Motor efficiency (mechanical energy out / energy in)</t>
  </si>
  <si>
    <t>Electric stove</t>
  </si>
  <si>
    <t>Gas stove</t>
  </si>
  <si>
    <t>Office equipment</t>
  </si>
  <si>
    <t>GWh</t>
  </si>
  <si>
    <t>Percent savings from BAU load</t>
  </si>
  <si>
    <t>Aggregated for GCAM</t>
  </si>
  <si>
    <t>Space Heating non-HP</t>
  </si>
  <si>
    <t>Space Heating HP</t>
  </si>
  <si>
    <t xml:space="preserve"> Space Heating non-HP</t>
  </si>
  <si>
    <t>Electric furnace + Electric Baseboard Heating</t>
  </si>
  <si>
    <t>Percent Savings From BAU</t>
  </si>
  <si>
    <t>AGGRAGATED FOR GCAM</t>
  </si>
  <si>
    <r>
      <t xml:space="preserve">Fluorescent         </t>
    </r>
    <r>
      <rPr>
        <sz val="11"/>
        <color theme="1"/>
        <rFont val="Calibri"/>
        <family val="2"/>
        <scheme val="minor"/>
      </rPr>
      <t>All Lighting</t>
    </r>
  </si>
  <si>
    <t>Electric furnace (i.e., other heating)</t>
  </si>
  <si>
    <r>
      <rPr>
        <strike/>
        <sz val="11"/>
        <color theme="1"/>
        <rFont val="Calibri"/>
        <family val="2"/>
        <scheme val="minor"/>
      </rPr>
      <t>Electric resistance water heater</t>
    </r>
    <r>
      <rPr>
        <sz val="11"/>
        <color theme="1"/>
        <rFont val="Calibri"/>
        <family val="2"/>
        <scheme val="minor"/>
      </rPr>
      <t xml:space="preserve">     All water heaters</t>
    </r>
  </si>
  <si>
    <r>
      <rPr>
        <strike/>
        <sz val="11"/>
        <color theme="1"/>
        <rFont val="Calibri"/>
        <family val="2"/>
        <scheme val="minor"/>
      </rPr>
      <t xml:space="preserve">Electric resistance water heater       </t>
    </r>
    <r>
      <rPr>
        <sz val="11"/>
        <color theme="1"/>
        <rFont val="Calibri"/>
        <family val="2"/>
        <scheme val="minor"/>
      </rPr>
      <t xml:space="preserve">  All water heaters</t>
    </r>
  </si>
  <si>
    <r>
      <rPr>
        <strike/>
        <sz val="11"/>
        <color theme="1"/>
        <rFont val="Calibri"/>
        <family val="2"/>
        <scheme val="minor"/>
      </rPr>
      <t>Fluorescent</t>
    </r>
    <r>
      <rPr>
        <sz val="11"/>
        <color theme="1"/>
        <rFont val="Calibri"/>
        <family val="2"/>
        <scheme val="minor"/>
      </rPr>
      <t xml:space="preserve">  All Lighting</t>
    </r>
  </si>
  <si>
    <t>Ratio of % Gas Savings to % Electricity Savings from McKinsey (p. 29)</t>
  </si>
  <si>
    <t>Ratio of % Gas Savings to % Electricity Savings from McKinsey (p. 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</si>
</sst>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trike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/>
    </fill>
    <fill>
      <patternFill patternType="gray0625">
        <bgColor theme="6" tint="0.79998168889431442"/>
      </patternFill>
    </fill>
    <fill>
      <patternFill patternType="gray0625">
        <bgColor theme="7" tint="0.79998168889431442"/>
      </patternFill>
    </fill>
    <fill>
      <patternFill patternType="gray0625">
        <bgColor theme="5" tint="0.79998168889431442"/>
      </patternFill>
    </fill>
    <fill>
      <patternFill patternType="gray0625">
        <bgColor theme="9" tint="0.79998168889431442"/>
      </patternFill>
    </fill>
    <fill>
      <patternFill patternType="gray0625">
        <bgColor theme="2" tint="-9.9978637043366805E-2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1" fontId="0" fillId="0" borderId="0" xfId="0" applyNumberFormat="1"/>
    <xf numFmtId="0" fontId="0" fillId="0" borderId="0" xfId="0" pivotButton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0" fillId="0" borderId="0" xfId="0" applyFont="1" applyAlignment="1">
      <alignment horizontal="left"/>
    </xf>
    <xf numFmtId="3" fontId="0" fillId="0" borderId="0" xfId="0" applyNumberFormat="1" applyFont="1"/>
    <xf numFmtId="0" fontId="0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9" fontId="0" fillId="0" borderId="7" xfId="1" applyFont="1" applyBorder="1"/>
    <xf numFmtId="0" fontId="0" fillId="0" borderId="7" xfId="0" applyBorder="1"/>
    <xf numFmtId="0" fontId="0" fillId="0" borderId="8" xfId="0" applyBorder="1"/>
    <xf numFmtId="165" fontId="0" fillId="0" borderId="0" xfId="2" applyNumberFormat="1" applyFont="1"/>
    <xf numFmtId="0" fontId="0" fillId="0" borderId="0" xfId="2" applyNumberFormat="1" applyFont="1"/>
    <xf numFmtId="3" fontId="1" fillId="0" borderId="0" xfId="0" applyNumberFormat="1" applyFont="1" applyBorder="1"/>
    <xf numFmtId="165" fontId="1" fillId="0" borderId="0" xfId="2" applyNumberFormat="1" applyFont="1"/>
    <xf numFmtId="9" fontId="1" fillId="2" borderId="0" xfId="1" applyFont="1" applyFill="1"/>
    <xf numFmtId="9" fontId="2" fillId="2" borderId="0" xfId="1" applyFont="1" applyFill="1"/>
    <xf numFmtId="9" fontId="1" fillId="0" borderId="0" xfId="1" applyFont="1" applyFill="1"/>
    <xf numFmtId="9" fontId="2" fillId="0" borderId="0" xfId="1" applyFont="1" applyFill="1"/>
    <xf numFmtId="1" fontId="2" fillId="0" borderId="0" xfId="1" applyNumberFormat="1" applyFont="1" applyFill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1" xfId="0" applyFill="1" applyBorder="1"/>
    <xf numFmtId="11" fontId="0" fillId="5" borderId="22" xfId="0" applyNumberFormat="1" applyFill="1" applyBorder="1"/>
    <xf numFmtId="0" fontId="0" fillId="5" borderId="22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15" xfId="0" applyFill="1" applyBorder="1"/>
    <xf numFmtId="0" fontId="0" fillId="7" borderId="18" xfId="0" applyFill="1" applyBorder="1"/>
    <xf numFmtId="0" fontId="0" fillId="7" borderId="22" xfId="0" applyFill="1" applyBorder="1"/>
    <xf numFmtId="0" fontId="0" fillId="7" borderId="1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0" borderId="0" xfId="0" applyFill="1" applyBorder="1"/>
    <xf numFmtId="0" fontId="0" fillId="4" borderId="18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3" fontId="0" fillId="0" borderId="0" xfId="2" applyNumberFormat="1" applyFont="1"/>
    <xf numFmtId="9" fontId="0" fillId="0" borderId="0" xfId="1" applyFont="1"/>
    <xf numFmtId="0" fontId="0" fillId="11" borderId="0" xfId="0" applyFill="1"/>
    <xf numFmtId="0" fontId="0" fillId="12" borderId="16" xfId="0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20" xfId="0" applyFill="1" applyBorder="1"/>
    <xf numFmtId="0" fontId="0" fillId="12" borderId="21" xfId="0" applyFill="1" applyBorder="1"/>
    <xf numFmtId="11" fontId="0" fillId="12" borderId="22" xfId="0" applyNumberFormat="1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4" borderId="13" xfId="0" applyFill="1" applyBorder="1"/>
    <xf numFmtId="0" fontId="0" fillId="14" borderId="14" xfId="0" applyFill="1" applyBorder="1"/>
    <xf numFmtId="11" fontId="0" fillId="14" borderId="15" xfId="0" applyNumberFormat="1" applyFill="1" applyBorder="1"/>
    <xf numFmtId="0" fontId="0" fillId="15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/>
    <xf numFmtId="9" fontId="0" fillId="8" borderId="20" xfId="0" applyNumberFormat="1" applyFill="1" applyBorder="1"/>
    <xf numFmtId="0" fontId="0" fillId="14" borderId="16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20" xfId="0" applyFill="1" applyBorder="1"/>
    <xf numFmtId="0" fontId="0" fillId="14" borderId="21" xfId="0" applyFill="1" applyBorder="1"/>
    <xf numFmtId="11" fontId="0" fillId="14" borderId="22" xfId="0" applyNumberFormat="1" applyFill="1" applyBorder="1"/>
    <xf numFmtId="0" fontId="0" fillId="14" borderId="15" xfId="0" applyFill="1" applyBorder="1"/>
    <xf numFmtId="165" fontId="2" fillId="0" borderId="0" xfId="2" applyNumberFormat="1" applyFont="1"/>
    <xf numFmtId="1" fontId="0" fillId="0" borderId="0" xfId="1" applyNumberFormat="1" applyFont="1" applyFill="1"/>
    <xf numFmtId="9" fontId="0" fillId="0" borderId="0" xfId="1" applyFont="1" applyFill="1"/>
    <xf numFmtId="9" fontId="0" fillId="4" borderId="16" xfId="0" applyNumberFormat="1" applyFill="1" applyBorder="1"/>
    <xf numFmtId="0" fontId="0" fillId="16" borderId="20" xfId="0" applyFill="1" applyBorder="1"/>
    <xf numFmtId="0" fontId="0" fillId="16" borderId="21" xfId="0" applyFill="1" applyBorder="1"/>
    <xf numFmtId="0" fontId="0" fillId="16" borderId="2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9" fillId="6" borderId="19" xfId="0" applyFont="1" applyFill="1" applyBorder="1"/>
    <xf numFmtId="0" fontId="9" fillId="7" borderId="19" xfId="0" applyFont="1" applyFill="1" applyBorder="1"/>
    <xf numFmtId="0" fontId="0" fillId="6" borderId="18" xfId="0" applyFill="1" applyBorder="1" applyAlignment="1"/>
    <xf numFmtId="0" fontId="0" fillId="0" borderId="22" xfId="0" applyBorder="1" applyAlignment="1"/>
    <xf numFmtId="0" fontId="0" fillId="0" borderId="15" xfId="0" applyBorder="1" applyAlignment="1"/>
    <xf numFmtId="0" fontId="0" fillId="7" borderId="18" xfId="0" applyFill="1" applyBorder="1" applyAlignment="1"/>
    <xf numFmtId="0" fontId="0" fillId="5" borderId="18" xfId="0" applyFill="1" applyBorder="1" applyAlignment="1"/>
    <xf numFmtId="0" fontId="0" fillId="4" borderId="29" xfId="0" applyFill="1" applyBorder="1"/>
    <xf numFmtId="9" fontId="0" fillId="4" borderId="30" xfId="0" applyNumberFormat="1" applyFill="1" applyBorder="1"/>
    <xf numFmtId="0" fontId="0" fillId="4" borderId="31" xfId="0" applyFill="1" applyBorder="1"/>
    <xf numFmtId="9" fontId="0" fillId="4" borderId="32" xfId="1" applyFont="1" applyFill="1" applyBorder="1"/>
    <xf numFmtId="0" fontId="0" fillId="14" borderId="31" xfId="0" applyFill="1" applyBorder="1"/>
    <xf numFmtId="0" fontId="0" fillId="14" borderId="32" xfId="0" applyFill="1" applyBorder="1"/>
    <xf numFmtId="11" fontId="0" fillId="14" borderId="32" xfId="0" applyNumberFormat="1" applyFill="1" applyBorder="1"/>
    <xf numFmtId="0" fontId="0" fillId="8" borderId="31" xfId="0" applyFill="1" applyBorder="1"/>
    <xf numFmtId="9" fontId="0" fillId="8" borderId="32" xfId="0" applyNumberFormat="1" applyFill="1" applyBorder="1"/>
    <xf numFmtId="9" fontId="0" fillId="8" borderId="32" xfId="1" applyFont="1" applyFill="1" applyBorder="1"/>
    <xf numFmtId="0" fontId="0" fillId="5" borderId="31" xfId="0" applyFill="1" applyBorder="1"/>
    <xf numFmtId="9" fontId="0" fillId="5" borderId="33" xfId="0" applyNumberFormat="1" applyFill="1" applyBorder="1" applyAlignment="1"/>
    <xf numFmtId="0" fontId="0" fillId="5" borderId="31" xfId="0" applyFill="1" applyBorder="1" applyAlignment="1">
      <alignment vertical="top"/>
    </xf>
    <xf numFmtId="0" fontId="0" fillId="0" borderId="33" xfId="0" applyBorder="1" applyAlignment="1"/>
    <xf numFmtId="9" fontId="0" fillId="5" borderId="32" xfId="1" applyFont="1" applyFill="1" applyBorder="1"/>
    <xf numFmtId="0" fontId="0" fillId="12" borderId="31" xfId="0" applyFill="1" applyBorder="1"/>
    <xf numFmtId="0" fontId="0" fillId="12" borderId="32" xfId="0" applyFill="1" applyBorder="1"/>
    <xf numFmtId="0" fontId="0" fillId="6" borderId="31" xfId="0" applyFill="1" applyBorder="1"/>
    <xf numFmtId="9" fontId="0" fillId="6" borderId="33" xfId="0" applyNumberFormat="1" applyFill="1" applyBorder="1" applyAlignment="1"/>
    <xf numFmtId="0" fontId="0" fillId="16" borderId="31" xfId="0" applyFill="1" applyBorder="1"/>
    <xf numFmtId="0" fontId="0" fillId="16" borderId="32" xfId="0" applyFill="1" applyBorder="1"/>
    <xf numFmtId="0" fontId="0" fillId="7" borderId="31" xfId="0" applyFill="1" applyBorder="1"/>
    <xf numFmtId="9" fontId="0" fillId="7" borderId="32" xfId="0" applyNumberFormat="1" applyFill="1" applyBorder="1"/>
    <xf numFmtId="0" fontId="0" fillId="10" borderId="31" xfId="0" applyFill="1" applyBorder="1"/>
    <xf numFmtId="9" fontId="0" fillId="10" borderId="32" xfId="1" applyFont="1" applyFill="1" applyBorder="1"/>
    <xf numFmtId="0" fontId="0" fillId="15" borderId="34" xfId="0" applyFill="1" applyBorder="1"/>
    <xf numFmtId="0" fontId="0" fillId="15" borderId="35" xfId="0" applyFill="1" applyBorder="1"/>
    <xf numFmtId="0" fontId="9" fillId="5" borderId="37" xfId="0" applyFont="1" applyFill="1" applyBorder="1"/>
    <xf numFmtId="0" fontId="0" fillId="5" borderId="36" xfId="0" applyFill="1" applyBorder="1" applyAlignment="1">
      <alignment vertical="top" wrapText="1"/>
    </xf>
    <xf numFmtId="0" fontId="9" fillId="6" borderId="37" xfId="0" applyFont="1" applyFill="1" applyBorder="1"/>
    <xf numFmtId="0" fontId="9" fillId="6" borderId="36" xfId="0" applyFont="1" applyFill="1" applyBorder="1"/>
    <xf numFmtId="11" fontId="0" fillId="12" borderId="31" xfId="0" applyNumberFormat="1" applyFill="1" applyBorder="1"/>
    <xf numFmtId="11" fontId="0" fillId="12" borderId="32" xfId="0" applyNumberFormat="1" applyFill="1" applyBorder="1"/>
    <xf numFmtId="9" fontId="0" fillId="5" borderId="32" xfId="0" applyNumberFormat="1" applyFill="1" applyBorder="1"/>
    <xf numFmtId="0" fontId="0" fillId="6" borderId="31" xfId="0" applyFill="1" applyBorder="1" applyAlignment="1">
      <alignment vertical="top"/>
    </xf>
    <xf numFmtId="9" fontId="0" fillId="6" borderId="32" xfId="1" applyFont="1" applyFill="1" applyBorder="1"/>
    <xf numFmtId="0" fontId="0" fillId="13" borderId="31" xfId="0" applyFill="1" applyBorder="1"/>
    <xf numFmtId="0" fontId="0" fillId="13" borderId="32" xfId="0" applyFill="1" applyBorder="1"/>
    <xf numFmtId="9" fontId="0" fillId="7" borderId="33" xfId="0" applyNumberFormat="1" applyFill="1" applyBorder="1" applyAlignment="1"/>
    <xf numFmtId="0" fontId="0" fillId="9" borderId="31" xfId="0" applyFill="1" applyBorder="1"/>
    <xf numFmtId="9" fontId="0" fillId="9" borderId="32" xfId="0" applyNumberFormat="1" applyFill="1" applyBorder="1"/>
    <xf numFmtId="0" fontId="0" fillId="15" borderId="31" xfId="0" applyFill="1" applyBorder="1"/>
    <xf numFmtId="0" fontId="0" fillId="15" borderId="32" xfId="0" applyFill="1" applyBorder="1"/>
    <xf numFmtId="0" fontId="0" fillId="7" borderId="37" xfId="0" applyFill="1" applyBorder="1"/>
    <xf numFmtId="0" fontId="9" fillId="7" borderId="36" xfId="0" applyFont="1" applyFill="1" applyBorder="1"/>
    <xf numFmtId="0" fontId="0" fillId="6" borderId="36" xfId="0" applyFill="1" applyBorder="1" applyAlignment="1">
      <alignment wrapText="1"/>
    </xf>
    <xf numFmtId="0" fontId="0" fillId="2" borderId="0" xfId="0" applyFill="1"/>
    <xf numFmtId="0" fontId="1" fillId="2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31"/>
  <sheetViews>
    <sheetView zoomScale="70" zoomScaleNormal="70" zoomScalePageLayoutView="220" workbookViewId="0"/>
  </sheetViews>
  <sheetFormatPr defaultColWidth="8.81640625" defaultRowHeight="14.5" x14ac:dyDescent="0.35"/>
  <cols>
    <col min="1" max="1" width="16" bestFit="1" customWidth="1"/>
    <col min="2" max="2" width="14.1796875" bestFit="1" customWidth="1"/>
    <col min="3" max="3" width="33.81640625" customWidth="1"/>
    <col min="4" max="5" width="6.7265625" customWidth="1"/>
    <col min="6" max="6" width="10.81640625" customWidth="1"/>
    <col min="7" max="9" width="9.453125" customWidth="1"/>
    <col min="10" max="10" width="9.7265625" customWidth="1"/>
    <col min="11" max="11" width="10.54296875" customWidth="1"/>
    <col min="12" max="12" width="7.7265625" customWidth="1"/>
    <col min="13" max="22" width="6.7265625" customWidth="1"/>
    <col min="23" max="23" width="14.81640625" bestFit="1" customWidth="1"/>
  </cols>
  <sheetData>
    <row r="1" spans="1:23" ht="15" thickBot="1" x14ac:dyDescent="0.4">
      <c r="A1" s="170" t="s">
        <v>133</v>
      </c>
      <c r="B1" s="169"/>
    </row>
    <row r="2" spans="1:23" ht="15" thickBot="1" x14ac:dyDescent="0.4">
      <c r="A2" s="34" t="s">
        <v>80</v>
      </c>
      <c r="B2" s="34" t="s">
        <v>81</v>
      </c>
      <c r="C2" s="34" t="s">
        <v>82</v>
      </c>
      <c r="D2" s="35">
        <v>2010</v>
      </c>
      <c r="E2" s="36">
        <v>2015</v>
      </c>
      <c r="F2" s="36">
        <v>2020</v>
      </c>
      <c r="G2" s="36">
        <v>2025</v>
      </c>
      <c r="H2" s="36">
        <v>2030</v>
      </c>
      <c r="I2" s="36">
        <v>2035</v>
      </c>
      <c r="J2" s="36">
        <v>2040</v>
      </c>
      <c r="K2" s="36">
        <v>2045</v>
      </c>
      <c r="L2" s="36">
        <v>2050</v>
      </c>
      <c r="M2" s="36">
        <v>2055</v>
      </c>
      <c r="N2" s="36">
        <v>2060</v>
      </c>
      <c r="O2" s="36">
        <v>2065</v>
      </c>
      <c r="P2" s="36">
        <v>2070</v>
      </c>
      <c r="Q2" s="36">
        <v>2075</v>
      </c>
      <c r="R2" s="36">
        <v>2080</v>
      </c>
      <c r="S2" s="36">
        <v>2085</v>
      </c>
      <c r="T2" s="36">
        <v>2090</v>
      </c>
      <c r="U2" s="36">
        <v>2095</v>
      </c>
      <c r="V2" s="37">
        <v>2100</v>
      </c>
      <c r="W2" s="37" t="s">
        <v>83</v>
      </c>
    </row>
    <row r="3" spans="1:23" x14ac:dyDescent="0.35">
      <c r="A3" s="123" t="s">
        <v>64</v>
      </c>
      <c r="B3" s="123" t="s">
        <v>84</v>
      </c>
      <c r="C3" s="123" t="s">
        <v>85</v>
      </c>
      <c r="D3" s="124">
        <f>'Residential Technical'!B25</f>
        <v>0</v>
      </c>
      <c r="E3" s="124">
        <f>'Residential Technical'!G25</f>
        <v>0.10454367200749996</v>
      </c>
      <c r="F3" s="124">
        <f>'Residential Technical'!L25</f>
        <v>0.29004699404963186</v>
      </c>
      <c r="G3" s="124">
        <f>'Residential Technical'!Q25</f>
        <v>0.53008514923300043</v>
      </c>
      <c r="H3" s="124">
        <f>'Residential Technical'!V25</f>
        <v>0.73166270283325197</v>
      </c>
      <c r="I3" s="124">
        <f>'Residential Technical'!AA25</f>
        <v>0.7843833956484505</v>
      </c>
      <c r="J3" s="124">
        <f>'Residential Technical'!AF25</f>
        <v>0.83463872107392989</v>
      </c>
      <c r="K3" s="124">
        <f>'Residential Technical'!AK25</f>
        <v>0.87809457967661253</v>
      </c>
      <c r="L3" s="124">
        <f>'Residential Technical'!AP25</f>
        <v>0.91815242578849077</v>
      </c>
      <c r="M3" s="38"/>
      <c r="N3" s="38"/>
      <c r="O3" s="38"/>
      <c r="P3" s="38"/>
      <c r="Q3" s="38"/>
      <c r="R3" s="38"/>
      <c r="S3" s="38"/>
      <c r="T3" s="38"/>
      <c r="U3" s="38"/>
      <c r="V3" s="39"/>
      <c r="W3" s="40" t="s">
        <v>86</v>
      </c>
    </row>
    <row r="4" spans="1:23" s="76" customFormat="1" x14ac:dyDescent="0.35">
      <c r="A4" s="138" t="s">
        <v>65</v>
      </c>
      <c r="B4" s="138" t="s">
        <v>87</v>
      </c>
      <c r="C4" s="138" t="s">
        <v>88</v>
      </c>
      <c r="D4" s="139"/>
      <c r="E4" s="139"/>
      <c r="F4" s="139"/>
      <c r="G4" s="139"/>
      <c r="H4" s="139"/>
      <c r="I4" s="139"/>
      <c r="J4" s="139"/>
      <c r="K4" s="139"/>
      <c r="L4" s="139"/>
      <c r="M4" s="77"/>
      <c r="N4" s="77"/>
      <c r="O4" s="77"/>
      <c r="P4" s="77"/>
      <c r="Q4" s="77"/>
      <c r="R4" s="77"/>
      <c r="S4" s="77"/>
      <c r="T4" s="77"/>
      <c r="U4" s="77"/>
      <c r="V4" s="78"/>
      <c r="W4" s="79" t="s">
        <v>89</v>
      </c>
    </row>
    <row r="5" spans="1:23" s="76" customFormat="1" x14ac:dyDescent="0.35">
      <c r="A5" s="138" t="s">
        <v>65</v>
      </c>
      <c r="B5" s="138" t="s">
        <v>90</v>
      </c>
      <c r="C5" s="154" t="s">
        <v>91</v>
      </c>
      <c r="D5" s="155"/>
      <c r="E5" s="155"/>
      <c r="F5" s="139"/>
      <c r="G5" s="139"/>
      <c r="H5" s="139"/>
      <c r="I5" s="139"/>
      <c r="J5" s="139"/>
      <c r="K5" s="139"/>
      <c r="L5" s="139"/>
      <c r="M5" s="80"/>
      <c r="N5" s="80"/>
      <c r="O5" s="80"/>
      <c r="P5" s="80"/>
      <c r="Q5" s="80"/>
      <c r="R5" s="80"/>
      <c r="S5" s="80"/>
      <c r="T5" s="80"/>
      <c r="U5" s="80"/>
      <c r="V5" s="81"/>
      <c r="W5" s="82" t="s">
        <v>92</v>
      </c>
    </row>
    <row r="6" spans="1:23" x14ac:dyDescent="0.35">
      <c r="A6" s="133" t="s">
        <v>65</v>
      </c>
      <c r="B6" s="133" t="s">
        <v>84</v>
      </c>
      <c r="C6" s="133" t="s">
        <v>132</v>
      </c>
      <c r="D6" s="156">
        <f>'Residential Technical'!B26</f>
        <v>0</v>
      </c>
      <c r="E6" s="156">
        <f>'Residential Technical'!G26</f>
        <v>6.6494552467730075E-2</v>
      </c>
      <c r="F6" s="156">
        <f>'Residential Technical'!L26</f>
        <v>0.17764960271014466</v>
      </c>
      <c r="G6" s="156">
        <f>'Residential Technical'!Q26</f>
        <v>0.32887185745565284</v>
      </c>
      <c r="H6" s="156">
        <f>'Residential Technical'!V26</f>
        <v>0.47790824941612015</v>
      </c>
      <c r="I6" s="156">
        <f>'Residential Technical'!AA26</f>
        <v>0.51210213401819094</v>
      </c>
      <c r="J6" s="156">
        <f>'Residential Technical'!AF26</f>
        <v>0.54681378506836764</v>
      </c>
      <c r="K6" s="156">
        <f>'Residential Technical'!AK26</f>
        <v>0.57935099851048977</v>
      </c>
      <c r="L6" s="156">
        <f>'Residential Technical'!AP26</f>
        <v>0.61150118245278728</v>
      </c>
      <c r="M6" s="42"/>
      <c r="N6" s="42"/>
      <c r="O6" s="42"/>
      <c r="P6" s="42"/>
      <c r="Q6" s="42"/>
      <c r="R6" s="42"/>
      <c r="S6" s="42"/>
      <c r="T6" s="42"/>
      <c r="U6" s="42"/>
      <c r="V6" s="43"/>
      <c r="W6" s="45" t="s">
        <v>93</v>
      </c>
    </row>
    <row r="7" spans="1:23" x14ac:dyDescent="0.35">
      <c r="A7" s="133" t="s">
        <v>65</v>
      </c>
      <c r="B7" s="133" t="s">
        <v>84</v>
      </c>
      <c r="C7" s="133" t="s">
        <v>94</v>
      </c>
      <c r="D7" s="156">
        <f>'Residential Technical'!B27</f>
        <v>0</v>
      </c>
      <c r="E7" s="156">
        <f>'Residential Technical'!G27</f>
        <v>0.13740652281858959</v>
      </c>
      <c r="F7" s="156">
        <f>'Residential Technical'!L27</f>
        <v>0.39341741933366708</v>
      </c>
      <c r="G7" s="156">
        <f>'Residential Technical'!Q27</f>
        <v>0.69694209631197535</v>
      </c>
      <c r="H7" s="156">
        <f>'Residential Technical'!V27</f>
        <v>0.8016911782183328</v>
      </c>
      <c r="I7" s="156">
        <f>'Residential Technical'!AA27</f>
        <v>0.83110216700247641</v>
      </c>
      <c r="J7" s="156">
        <f>'Residential Technical'!AF27</f>
        <v>0.85698107705738535</v>
      </c>
      <c r="K7" s="156">
        <f>'Residential Technical'!AK27</f>
        <v>0.87660746047673765</v>
      </c>
      <c r="L7" s="156">
        <f>'Residential Technical'!AP27</f>
        <v>0.89314982488800632</v>
      </c>
      <c r="M7" s="42"/>
      <c r="N7" s="42"/>
      <c r="O7" s="42"/>
      <c r="P7" s="42"/>
      <c r="Q7" s="42"/>
      <c r="R7" s="42"/>
      <c r="S7" s="42"/>
      <c r="T7" s="42"/>
      <c r="U7" s="42"/>
      <c r="V7" s="43"/>
      <c r="W7" s="45" t="s">
        <v>95</v>
      </c>
    </row>
    <row r="8" spans="1:23" x14ac:dyDescent="0.35">
      <c r="A8" s="133" t="s">
        <v>65</v>
      </c>
      <c r="B8" s="133" t="s">
        <v>96</v>
      </c>
      <c r="C8" s="133" t="s">
        <v>97</v>
      </c>
      <c r="D8" s="137">
        <f>D6*$A$31</f>
        <v>0</v>
      </c>
      <c r="E8" s="137">
        <f t="shared" ref="E8:L8" si="0">E6*$A$31</f>
        <v>6.8957313670238593E-2</v>
      </c>
      <c r="F8" s="137">
        <f t="shared" si="0"/>
        <v>0.1842292176253352</v>
      </c>
      <c r="G8" s="137">
        <f t="shared" si="0"/>
        <v>0.34105229662067699</v>
      </c>
      <c r="H8" s="137">
        <f t="shared" si="0"/>
        <v>0.49560855495005052</v>
      </c>
      <c r="I8" s="137">
        <f t="shared" si="0"/>
        <v>0.53106887972256833</v>
      </c>
      <c r="J8" s="137">
        <f t="shared" si="0"/>
        <v>0.56706614747830719</v>
      </c>
      <c r="K8" s="137">
        <f t="shared" si="0"/>
        <v>0.60080844289976709</v>
      </c>
      <c r="L8" s="137">
        <f t="shared" si="0"/>
        <v>0.63414937439548302</v>
      </c>
      <c r="M8" s="42"/>
      <c r="N8" s="42"/>
      <c r="O8" s="42"/>
      <c r="P8" s="42"/>
      <c r="Q8" s="42"/>
      <c r="R8" s="42"/>
      <c r="S8" s="42"/>
      <c r="T8" s="42"/>
      <c r="U8" s="42"/>
      <c r="V8" s="43"/>
      <c r="W8" s="44" t="s">
        <v>92</v>
      </c>
    </row>
    <row r="9" spans="1:23" s="76" customFormat="1" x14ac:dyDescent="0.35">
      <c r="A9" s="138" t="s">
        <v>65</v>
      </c>
      <c r="B9" s="138" t="s">
        <v>98</v>
      </c>
      <c r="C9" s="138" t="s">
        <v>99</v>
      </c>
      <c r="D9" s="139"/>
      <c r="E9" s="139"/>
      <c r="F9" s="139"/>
      <c r="G9" s="139"/>
      <c r="H9" s="139"/>
      <c r="I9" s="139"/>
      <c r="J9" s="139"/>
      <c r="K9" s="139"/>
      <c r="L9" s="139"/>
      <c r="M9" s="86"/>
      <c r="N9" s="86"/>
      <c r="O9" s="86"/>
      <c r="P9" s="86"/>
      <c r="Q9" s="86"/>
      <c r="R9" s="86"/>
      <c r="S9" s="86"/>
      <c r="T9" s="86"/>
      <c r="U9" s="86"/>
      <c r="V9" s="87"/>
      <c r="W9" s="88" t="s">
        <v>92</v>
      </c>
    </row>
    <row r="10" spans="1:23" x14ac:dyDescent="0.35">
      <c r="A10" s="140" t="s">
        <v>100</v>
      </c>
      <c r="B10" s="140" t="s">
        <v>84</v>
      </c>
      <c r="C10" s="152" t="s">
        <v>101</v>
      </c>
      <c r="D10" s="141">
        <f>'Residential Technical'!B28</f>
        <v>0</v>
      </c>
      <c r="E10" s="141">
        <f>'Residential Technical'!G28</f>
        <v>0.13044175107203768</v>
      </c>
      <c r="F10" s="141">
        <f>'Residential Technical'!L28</f>
        <v>0.37146828169760604</v>
      </c>
      <c r="G10" s="141">
        <f>'Residential Technical'!Q28</f>
        <v>0.72904329897945119</v>
      </c>
      <c r="H10" s="141">
        <f>'Residential Technical'!V28</f>
        <v>0.85620649311432462</v>
      </c>
      <c r="I10" s="141">
        <f>'Residential Technical'!AA28</f>
        <v>0.88853638297391591</v>
      </c>
      <c r="J10" s="141">
        <f>'Residential Technical'!AF28</f>
        <v>0.91977048598132938</v>
      </c>
      <c r="K10" s="141">
        <f>'Residential Technical'!AK28</f>
        <v>0.9479631754379958</v>
      </c>
      <c r="L10" s="141">
        <f>'Residential Technical'!AP28</f>
        <v>0.97443142046929665</v>
      </c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46" t="s">
        <v>102</v>
      </c>
    </row>
    <row r="11" spans="1:23" ht="29.25" customHeight="1" x14ac:dyDescent="0.35">
      <c r="A11" s="157" t="s">
        <v>100</v>
      </c>
      <c r="B11" s="157" t="s">
        <v>84</v>
      </c>
      <c r="C11" s="168" t="s">
        <v>138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49" t="s">
        <v>102</v>
      </c>
    </row>
    <row r="12" spans="1:23" x14ac:dyDescent="0.35">
      <c r="A12" s="140" t="s">
        <v>100</v>
      </c>
      <c r="B12" s="140" t="s">
        <v>96</v>
      </c>
      <c r="C12" s="140" t="s">
        <v>103</v>
      </c>
      <c r="D12" s="158">
        <f>D10*$A$31</f>
        <v>0</v>
      </c>
      <c r="E12" s="158">
        <f t="shared" ref="E12:L12" si="1">E10*$A$31</f>
        <v>0.13527292703766869</v>
      </c>
      <c r="F12" s="158">
        <f t="shared" si="1"/>
        <v>0.38522636620492479</v>
      </c>
      <c r="G12" s="158">
        <f t="shared" si="1"/>
        <v>0.75604490264535673</v>
      </c>
      <c r="H12" s="158">
        <f t="shared" si="1"/>
        <v>0.88791784471115143</v>
      </c>
      <c r="I12" s="158">
        <f t="shared" si="1"/>
        <v>0.92144513789887572</v>
      </c>
      <c r="J12" s="158">
        <f t="shared" si="1"/>
        <v>0.95383605953619333</v>
      </c>
      <c r="K12" s="158">
        <f t="shared" si="1"/>
        <v>0.98307292267644009</v>
      </c>
      <c r="L12" s="158">
        <f t="shared" si="1"/>
        <v>1.0105214730792706</v>
      </c>
      <c r="M12" s="47"/>
      <c r="N12" s="47"/>
      <c r="O12" s="47"/>
      <c r="P12" s="47"/>
      <c r="Q12" s="47"/>
      <c r="R12" s="47"/>
      <c r="S12" s="47"/>
      <c r="T12" s="47"/>
      <c r="U12" s="47"/>
      <c r="V12" s="48"/>
      <c r="W12" s="49" t="s">
        <v>102</v>
      </c>
    </row>
    <row r="13" spans="1:23" s="76" customFormat="1" x14ac:dyDescent="0.35">
      <c r="A13" s="159" t="s">
        <v>100</v>
      </c>
      <c r="B13" s="159" t="s">
        <v>98</v>
      </c>
      <c r="C13" s="159" t="s">
        <v>104</v>
      </c>
      <c r="D13" s="160"/>
      <c r="E13" s="160"/>
      <c r="F13" s="160"/>
      <c r="G13" s="160"/>
      <c r="H13" s="160"/>
      <c r="I13" s="160"/>
      <c r="J13" s="160"/>
      <c r="K13" s="160"/>
      <c r="L13" s="160"/>
      <c r="M13" s="83"/>
      <c r="N13" s="83"/>
      <c r="O13" s="83"/>
      <c r="P13" s="83"/>
      <c r="Q13" s="83"/>
      <c r="R13" s="83"/>
      <c r="S13" s="83"/>
      <c r="T13" s="83"/>
      <c r="U13" s="83"/>
      <c r="V13" s="84"/>
      <c r="W13" s="85" t="s">
        <v>102</v>
      </c>
    </row>
    <row r="14" spans="1:23" x14ac:dyDescent="0.35">
      <c r="A14" s="144" t="s">
        <v>24</v>
      </c>
      <c r="B14" s="144" t="s">
        <v>84</v>
      </c>
      <c r="C14" s="166" t="s">
        <v>139</v>
      </c>
      <c r="D14" s="161">
        <f>'Residential Technical'!B29</f>
        <v>0</v>
      </c>
      <c r="E14" s="161">
        <f>'Residential Technical'!G29</f>
        <v>0.58655093989227347</v>
      </c>
      <c r="F14" s="161">
        <f>'Residential Technical'!L29</f>
        <v>0.522330071921979</v>
      </c>
      <c r="G14" s="161">
        <f>'Residential Technical'!Q29</f>
        <v>0.43390244660018595</v>
      </c>
      <c r="H14" s="161">
        <f>'Residential Technical'!V29</f>
        <v>0.44152965068328903</v>
      </c>
      <c r="I14" s="161">
        <f>'Residential Technical'!AA29</f>
        <v>0.46040644131065839</v>
      </c>
      <c r="J14" s="161">
        <f>'Residential Technical'!AF29</f>
        <v>0.47792280991700231</v>
      </c>
      <c r="K14" s="161">
        <f>'Residential Technical'!AK29</f>
        <v>0.4952680863302662</v>
      </c>
      <c r="L14" s="161">
        <f>'Residential Technical'!AP29</f>
        <v>0.51205858977285679</v>
      </c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51" t="s">
        <v>105</v>
      </c>
    </row>
    <row r="15" spans="1:23" x14ac:dyDescent="0.35">
      <c r="A15" s="144" t="s">
        <v>24</v>
      </c>
      <c r="B15" s="144" t="s">
        <v>84</v>
      </c>
      <c r="C15" s="117" t="s">
        <v>106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52" t="s">
        <v>105</v>
      </c>
    </row>
    <row r="16" spans="1:23" x14ac:dyDescent="0.35">
      <c r="A16" s="144" t="s">
        <v>24</v>
      </c>
      <c r="B16" s="144" t="s">
        <v>84</v>
      </c>
      <c r="C16" s="167" t="s">
        <v>107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53" t="s">
        <v>105</v>
      </c>
    </row>
    <row r="17" spans="1:23" x14ac:dyDescent="0.35">
      <c r="A17" s="130" t="s">
        <v>108</v>
      </c>
      <c r="B17" s="130" t="s">
        <v>84</v>
      </c>
      <c r="C17" s="130" t="s">
        <v>109</v>
      </c>
      <c r="D17" s="131">
        <f>'Residential Technical'!B30</f>
        <v>0</v>
      </c>
      <c r="E17" s="131">
        <f>'Residential Technical'!G30</f>
        <v>4.4532700541636931E-2</v>
      </c>
      <c r="F17" s="131">
        <f>'Residential Technical'!L30</f>
        <v>0.13470525012261389</v>
      </c>
      <c r="G17" s="131">
        <f>'Residential Technical'!Q30</f>
        <v>0.25804238218423892</v>
      </c>
      <c r="H17" s="131">
        <f>'Residential Technical'!V30</f>
        <v>0.33512098023091547</v>
      </c>
      <c r="I17" s="131">
        <f>'Residential Technical'!AA30</f>
        <v>0.35898233371927935</v>
      </c>
      <c r="J17" s="131">
        <f>'Residential Technical'!AF30</f>
        <v>0.38139169524522826</v>
      </c>
      <c r="K17" s="131">
        <f>'Residential Technical'!AK30</f>
        <v>0.40123193361426285</v>
      </c>
      <c r="L17" s="131">
        <f>'Residential Technical'!AP30</f>
        <v>0.41948910752663543</v>
      </c>
      <c r="M17" s="54"/>
      <c r="N17" s="54"/>
      <c r="O17" s="54"/>
      <c r="P17" s="54"/>
      <c r="Q17" s="54"/>
      <c r="R17" s="54"/>
      <c r="S17" s="54"/>
      <c r="T17" s="54"/>
      <c r="U17" s="54"/>
      <c r="V17" s="55"/>
      <c r="W17" s="56" t="s">
        <v>110</v>
      </c>
    </row>
    <row r="18" spans="1:23" x14ac:dyDescent="0.35">
      <c r="A18" s="130" t="s">
        <v>108</v>
      </c>
      <c r="B18" s="130" t="s">
        <v>96</v>
      </c>
      <c r="C18" s="130" t="s">
        <v>111</v>
      </c>
      <c r="D18" s="132">
        <f>D17*$A$31</f>
        <v>0</v>
      </c>
      <c r="E18" s="132">
        <f t="shared" ref="E18:L18" si="2">E17*$A$31</f>
        <v>4.6182059820956814E-2</v>
      </c>
      <c r="F18" s="132">
        <f t="shared" si="2"/>
        <v>0.13969433346048846</v>
      </c>
      <c r="G18" s="132">
        <f t="shared" si="2"/>
        <v>0.26759950745032185</v>
      </c>
      <c r="H18" s="132">
        <f t="shared" si="2"/>
        <v>0.34753286838761605</v>
      </c>
      <c r="I18" s="132">
        <f t="shared" si="2"/>
        <v>0.37227797570888227</v>
      </c>
      <c r="J18" s="132">
        <f t="shared" si="2"/>
        <v>0.39551731358764408</v>
      </c>
      <c r="K18" s="132">
        <f t="shared" si="2"/>
        <v>0.41609237559997625</v>
      </c>
      <c r="L18" s="132">
        <f t="shared" si="2"/>
        <v>0.43502574113873299</v>
      </c>
      <c r="M18" s="54"/>
      <c r="N18" s="54"/>
      <c r="O18" s="54"/>
      <c r="P18" s="54"/>
      <c r="Q18" s="54"/>
      <c r="R18" s="54"/>
      <c r="S18" s="54"/>
      <c r="T18" s="54"/>
      <c r="U18" s="54"/>
      <c r="V18" s="55"/>
      <c r="W18" s="56" t="s">
        <v>110</v>
      </c>
    </row>
    <row r="19" spans="1:23" s="76" customFormat="1" x14ac:dyDescent="0.35">
      <c r="A19" s="127" t="s">
        <v>108</v>
      </c>
      <c r="B19" s="127" t="s">
        <v>98</v>
      </c>
      <c r="C19" s="127" t="s">
        <v>112</v>
      </c>
      <c r="D19" s="129"/>
      <c r="E19" s="129"/>
      <c r="F19" s="129"/>
      <c r="G19" s="128"/>
      <c r="H19" s="128"/>
      <c r="I19" s="128"/>
      <c r="J19" s="128"/>
      <c r="K19" s="128"/>
      <c r="L19" s="128"/>
      <c r="M19" s="89"/>
      <c r="N19" s="89"/>
      <c r="O19" s="89"/>
      <c r="P19" s="89"/>
      <c r="Q19" s="89"/>
      <c r="R19" s="89"/>
      <c r="S19" s="89"/>
      <c r="T19" s="89"/>
      <c r="U19" s="89"/>
      <c r="V19" s="90"/>
      <c r="W19" s="91" t="s">
        <v>110</v>
      </c>
    </row>
    <row r="20" spans="1:23" x14ac:dyDescent="0.35">
      <c r="A20" s="162" t="s">
        <v>68</v>
      </c>
      <c r="B20" s="162" t="s">
        <v>84</v>
      </c>
      <c r="C20" s="162" t="s">
        <v>84</v>
      </c>
      <c r="D20" s="163">
        <f>'Residential Technical'!B31</f>
        <v>0</v>
      </c>
      <c r="E20" s="163">
        <f>'Residential Technical'!G31</f>
        <v>0.33076855120450716</v>
      </c>
      <c r="F20" s="163">
        <f>'Residential Technical'!L31</f>
        <v>0.55024262055277351</v>
      </c>
      <c r="G20" s="163">
        <f>'Residential Technical'!Q31</f>
        <v>0.67355650299499481</v>
      </c>
      <c r="H20" s="163">
        <f>'Residential Technical'!V31</f>
        <v>0.70980754959827297</v>
      </c>
      <c r="I20" s="163">
        <f>'Residential Technical'!AA31</f>
        <v>0.74208118005218604</v>
      </c>
      <c r="J20" s="163">
        <f>'Residential Technical'!AF31</f>
        <v>0.76985731785351852</v>
      </c>
      <c r="K20" s="163">
        <f>'Residential Technical'!AK31</f>
        <v>0.79403747021404902</v>
      </c>
      <c r="L20" s="163">
        <f>'Residential Technical'!AP31</f>
        <v>0.81527782037571428</v>
      </c>
      <c r="M20" s="57"/>
      <c r="N20" s="57"/>
      <c r="O20" s="57"/>
      <c r="P20" s="57"/>
      <c r="Q20" s="57"/>
      <c r="R20" s="57"/>
      <c r="S20" s="57"/>
      <c r="T20" s="57"/>
      <c r="U20" s="57"/>
      <c r="V20" s="58"/>
      <c r="W20" s="59" t="s">
        <v>110</v>
      </c>
    </row>
    <row r="21" spans="1:23" x14ac:dyDescent="0.35">
      <c r="A21" s="146" t="s">
        <v>47</v>
      </c>
      <c r="B21" s="146" t="s">
        <v>84</v>
      </c>
      <c r="C21" s="146" t="s">
        <v>84</v>
      </c>
      <c r="D21" s="163">
        <f>'Residential Technical'!B32</f>
        <v>0</v>
      </c>
      <c r="E21" s="163">
        <f>'Residential Technical'!G32</f>
        <v>9.224099496806358E-2</v>
      </c>
      <c r="F21" s="163">
        <f>'Residential Technical'!L32</f>
        <v>8.7628667640176947E-2</v>
      </c>
      <c r="G21" s="163">
        <f>'Residential Technical'!Q32</f>
        <v>8.679160267737028E-2</v>
      </c>
      <c r="H21" s="163">
        <f>'Residential Technical'!V32</f>
        <v>8.5078431867228535E-2</v>
      </c>
      <c r="I21" s="163">
        <f>'Residential Technical'!AA32</f>
        <v>8.4286528495147423E-2</v>
      </c>
      <c r="J21" s="163">
        <f>'Residential Technical'!AF32</f>
        <v>8.3607166077768205E-2</v>
      </c>
      <c r="K21" s="163">
        <f>'Residential Technical'!AK32</f>
        <v>8.3058821610468417E-2</v>
      </c>
      <c r="L21" s="163">
        <f>'Residential Technical'!AP32</f>
        <v>8.2588484498177711E-2</v>
      </c>
      <c r="M21" s="60"/>
      <c r="N21" s="60"/>
      <c r="O21" s="60"/>
      <c r="P21" s="60"/>
      <c r="Q21" s="60"/>
      <c r="R21" s="60"/>
      <c r="S21" s="60"/>
      <c r="T21" s="60"/>
      <c r="U21" s="60"/>
      <c r="V21" s="61"/>
      <c r="W21" s="62" t="s">
        <v>113</v>
      </c>
    </row>
    <row r="22" spans="1:23" s="76" customFormat="1" x14ac:dyDescent="0.35">
      <c r="A22" s="164" t="s">
        <v>47</v>
      </c>
      <c r="B22" s="164" t="s">
        <v>96</v>
      </c>
      <c r="C22" s="164" t="s">
        <v>114</v>
      </c>
      <c r="D22" s="165"/>
      <c r="E22" s="165"/>
      <c r="F22" s="165"/>
      <c r="G22" s="165"/>
      <c r="H22" s="165"/>
      <c r="I22" s="165"/>
      <c r="J22" s="165"/>
      <c r="K22" s="165"/>
      <c r="L22" s="165"/>
      <c r="M22" s="92"/>
      <c r="N22" s="92"/>
      <c r="O22" s="92"/>
      <c r="P22" s="92"/>
      <c r="Q22" s="92"/>
      <c r="R22" s="92"/>
      <c r="S22" s="92"/>
      <c r="T22" s="92"/>
      <c r="U22" s="92"/>
      <c r="V22" s="93"/>
      <c r="W22" s="94" t="s">
        <v>113</v>
      </c>
    </row>
    <row r="23" spans="1:23" s="76" customFormat="1" ht="15" thickBot="1" x14ac:dyDescent="0.4">
      <c r="A23" s="148" t="s">
        <v>47</v>
      </c>
      <c r="B23" s="148" t="s">
        <v>98</v>
      </c>
      <c r="C23" s="148" t="s">
        <v>115</v>
      </c>
      <c r="D23" s="149"/>
      <c r="E23" s="149"/>
      <c r="F23" s="149"/>
      <c r="G23" s="149"/>
      <c r="H23" s="149"/>
      <c r="I23" s="149"/>
      <c r="J23" s="149"/>
      <c r="K23" s="149"/>
      <c r="L23" s="149"/>
      <c r="M23" s="95"/>
      <c r="N23" s="95"/>
      <c r="O23" s="95"/>
      <c r="P23" s="95"/>
      <c r="Q23" s="95"/>
      <c r="R23" s="95"/>
      <c r="S23" s="95"/>
      <c r="T23" s="95"/>
      <c r="U23" s="95"/>
      <c r="V23" s="96"/>
      <c r="W23" s="97" t="s">
        <v>113</v>
      </c>
    </row>
    <row r="26" spans="1:23" x14ac:dyDescent="0.35">
      <c r="A26" s="63" t="s">
        <v>116</v>
      </c>
    </row>
    <row r="27" spans="1:23" x14ac:dyDescent="0.35">
      <c r="A27" s="63" t="s">
        <v>117</v>
      </c>
    </row>
    <row r="30" spans="1:23" x14ac:dyDescent="0.35">
      <c r="A30" t="s">
        <v>140</v>
      </c>
    </row>
    <row r="31" spans="1:23" x14ac:dyDescent="0.35">
      <c r="A31">
        <f>0.28/0.27</f>
        <v>1.037037037037037</v>
      </c>
    </row>
  </sheetData>
  <mergeCells count="38">
    <mergeCell ref="S14:S16"/>
    <mergeCell ref="T14:T16"/>
    <mergeCell ref="U14:U16"/>
    <mergeCell ref="V14:V16"/>
    <mergeCell ref="M14:M16"/>
    <mergeCell ref="N14:N16"/>
    <mergeCell ref="O14:O16"/>
    <mergeCell ref="P14:P16"/>
    <mergeCell ref="Q14:Q16"/>
    <mergeCell ref="R14:R16"/>
    <mergeCell ref="V10:V11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P10:P11"/>
    <mergeCell ref="Q10:Q11"/>
    <mergeCell ref="R10:R11"/>
    <mergeCell ref="S10:S11"/>
    <mergeCell ref="T10:T11"/>
    <mergeCell ref="U10:U11"/>
    <mergeCell ref="O10:O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</mergeCells>
  <pageMargins left="0.7" right="0.7" top="0.75" bottom="0.75" header="0.3" footer="0.3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0"/>
  <sheetViews>
    <sheetView tabSelected="1" topLeftCell="A13" zoomScale="70" zoomScaleNormal="70" zoomScalePageLayoutView="190" workbookViewId="0">
      <selection activeCell="C1" sqref="C1"/>
    </sheetView>
  </sheetViews>
  <sheetFormatPr defaultColWidth="8.81640625" defaultRowHeight="14.5" x14ac:dyDescent="0.35"/>
  <cols>
    <col min="1" max="1" width="15.26953125" bestFit="1" customWidth="1"/>
    <col min="2" max="2" width="16" customWidth="1"/>
    <col min="3" max="3" width="33.453125" bestFit="1" customWidth="1"/>
    <col min="4" max="5" width="6.7265625" customWidth="1"/>
    <col min="6" max="6" width="10.81640625" customWidth="1"/>
    <col min="7" max="7" width="11.453125" customWidth="1"/>
    <col min="8" max="8" width="10.1796875" customWidth="1"/>
    <col min="9" max="9" width="8.26953125" customWidth="1"/>
    <col min="10" max="10" width="10" customWidth="1"/>
    <col min="11" max="11" width="9.453125" customWidth="1"/>
    <col min="12" max="12" width="9" customWidth="1"/>
    <col min="13" max="22" width="6.7265625" customWidth="1"/>
  </cols>
  <sheetData>
    <row r="1" spans="1:23" ht="15" thickBot="1" x14ac:dyDescent="0.4">
      <c r="A1" s="170" t="s">
        <v>133</v>
      </c>
      <c r="B1" s="170"/>
    </row>
    <row r="2" spans="1:23" s="6" customFormat="1" ht="15" thickBot="1" x14ac:dyDescent="0.4">
      <c r="A2" s="34" t="s">
        <v>80</v>
      </c>
      <c r="B2" s="34" t="s">
        <v>81</v>
      </c>
      <c r="C2" s="34" t="s">
        <v>82</v>
      </c>
      <c r="D2" s="35">
        <v>2010</v>
      </c>
      <c r="E2" s="36">
        <v>2015</v>
      </c>
      <c r="F2" s="36">
        <v>2020</v>
      </c>
      <c r="G2" s="36">
        <v>2025</v>
      </c>
      <c r="H2" s="36">
        <v>2030</v>
      </c>
      <c r="I2" s="36">
        <v>2035</v>
      </c>
      <c r="J2" s="36">
        <v>2040</v>
      </c>
      <c r="K2" s="36">
        <v>2045</v>
      </c>
      <c r="L2" s="36">
        <v>2050</v>
      </c>
      <c r="M2" s="36">
        <v>2055</v>
      </c>
      <c r="N2" s="36">
        <v>2060</v>
      </c>
      <c r="O2" s="36">
        <v>2065</v>
      </c>
      <c r="P2" s="36">
        <v>2070</v>
      </c>
      <c r="Q2" s="36">
        <v>2075</v>
      </c>
      <c r="R2" s="36">
        <v>2080</v>
      </c>
      <c r="S2" s="36">
        <v>2085</v>
      </c>
      <c r="T2" s="36">
        <v>2090</v>
      </c>
      <c r="U2" s="36">
        <v>2095</v>
      </c>
      <c r="V2" s="37">
        <v>2100</v>
      </c>
      <c r="W2" s="37" t="s">
        <v>83</v>
      </c>
    </row>
    <row r="3" spans="1:23" x14ac:dyDescent="0.35">
      <c r="A3" s="123" t="s">
        <v>64</v>
      </c>
      <c r="B3" s="123" t="s">
        <v>84</v>
      </c>
      <c r="C3" s="123" t="s">
        <v>85</v>
      </c>
      <c r="D3" s="124">
        <f>'Commercial Technical'!B26</f>
        <v>0</v>
      </c>
      <c r="E3" s="124">
        <f>'Commercial Technical'!G26</f>
        <v>4.7888185607161841E-2</v>
      </c>
      <c r="F3" s="124">
        <f>'Commercial Technical'!L26</f>
        <v>0.19632006187350257</v>
      </c>
      <c r="G3" s="124">
        <f>'Commercial Technical'!Q26</f>
        <v>0.3969678470610446</v>
      </c>
      <c r="H3" s="124">
        <f>'Commercial Technical'!V26</f>
        <v>0.49469759303506433</v>
      </c>
      <c r="I3" s="124">
        <f>'Commercial Technical'!AA26</f>
        <v>0.52125254409705546</v>
      </c>
      <c r="J3" s="124">
        <f>'Commercial Technical'!AF26</f>
        <v>0.54896829134095759</v>
      </c>
      <c r="K3" s="124">
        <f>'Commercial Technical'!AK26</f>
        <v>0.57301541229189046</v>
      </c>
      <c r="L3" s="124">
        <f>'Commercial Technical'!AP26</f>
        <v>0.59606577515641745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64" t="s">
        <v>118</v>
      </c>
    </row>
    <row r="4" spans="1:23" x14ac:dyDescent="0.35">
      <c r="A4" s="125" t="s">
        <v>64</v>
      </c>
      <c r="B4" s="125" t="s">
        <v>114</v>
      </c>
      <c r="C4" s="125" t="s">
        <v>119</v>
      </c>
      <c r="D4" s="126">
        <f>D3*$A$30</f>
        <v>0</v>
      </c>
      <c r="E4" s="126">
        <f t="shared" ref="E4:L4" si="0">E3*$A$30</f>
        <v>3.7074724341028521E-2</v>
      </c>
      <c r="F4" s="126">
        <f t="shared" si="0"/>
        <v>0.15198972532142133</v>
      </c>
      <c r="G4" s="126">
        <f t="shared" si="0"/>
        <v>0.30732994611177644</v>
      </c>
      <c r="H4" s="126">
        <f t="shared" si="0"/>
        <v>0.38299168493037239</v>
      </c>
      <c r="I4" s="126">
        <f t="shared" si="0"/>
        <v>0.40355035672030098</v>
      </c>
      <c r="J4" s="126">
        <f t="shared" si="0"/>
        <v>0.42500770942525745</v>
      </c>
      <c r="K4" s="126">
        <f t="shared" si="0"/>
        <v>0.44362483532275387</v>
      </c>
      <c r="L4" s="126">
        <f t="shared" si="0"/>
        <v>0.46147027754045222</v>
      </c>
      <c r="M4" s="38"/>
      <c r="N4" s="38"/>
      <c r="O4" s="38"/>
      <c r="P4" s="38"/>
      <c r="Q4" s="38"/>
      <c r="R4" s="38"/>
      <c r="S4" s="38"/>
      <c r="T4" s="38"/>
      <c r="U4" s="38"/>
      <c r="V4" s="39"/>
      <c r="W4" s="40" t="s">
        <v>118</v>
      </c>
    </row>
    <row r="5" spans="1:23" s="76" customFormat="1" x14ac:dyDescent="0.35">
      <c r="A5" s="127" t="s">
        <v>65</v>
      </c>
      <c r="B5" s="127" t="s">
        <v>87</v>
      </c>
      <c r="C5" s="127" t="s">
        <v>88</v>
      </c>
      <c r="D5" s="128"/>
      <c r="E5" s="128"/>
      <c r="F5" s="128"/>
      <c r="G5" s="128"/>
      <c r="H5" s="128"/>
      <c r="I5" s="128"/>
      <c r="J5" s="128"/>
      <c r="K5" s="128"/>
      <c r="L5" s="128"/>
      <c r="M5" s="99"/>
      <c r="N5" s="99"/>
      <c r="O5" s="99"/>
      <c r="P5" s="99"/>
      <c r="Q5" s="99"/>
      <c r="R5" s="99"/>
      <c r="S5" s="99"/>
      <c r="T5" s="99"/>
      <c r="U5" s="99"/>
      <c r="V5" s="100"/>
      <c r="W5" s="101" t="s">
        <v>118</v>
      </c>
    </row>
    <row r="6" spans="1:23" s="76" customFormat="1" x14ac:dyDescent="0.35">
      <c r="A6" s="127" t="s">
        <v>65</v>
      </c>
      <c r="B6" s="127" t="s">
        <v>90</v>
      </c>
      <c r="C6" s="127" t="s">
        <v>91</v>
      </c>
      <c r="D6" s="129"/>
      <c r="E6" s="129"/>
      <c r="F6" s="128"/>
      <c r="G6" s="128"/>
      <c r="H6" s="128"/>
      <c r="I6" s="128"/>
      <c r="J6" s="128"/>
      <c r="K6" s="128"/>
      <c r="L6" s="128"/>
      <c r="M6" s="102"/>
      <c r="N6" s="102"/>
      <c r="O6" s="102"/>
      <c r="P6" s="102"/>
      <c r="Q6" s="102"/>
      <c r="R6" s="102"/>
      <c r="S6" s="102"/>
      <c r="T6" s="102"/>
      <c r="U6" s="102"/>
      <c r="V6" s="103"/>
      <c r="W6" s="104" t="s">
        <v>118</v>
      </c>
    </row>
    <row r="7" spans="1:23" x14ac:dyDescent="0.35">
      <c r="A7" s="130" t="s">
        <v>65</v>
      </c>
      <c r="B7" s="130" t="s">
        <v>84</v>
      </c>
      <c r="C7" s="130" t="s">
        <v>136</v>
      </c>
      <c r="D7" s="131">
        <f>'Commercial Technical'!B27</f>
        <v>0</v>
      </c>
      <c r="E7" s="131">
        <f>'Commercial Technical'!G27</f>
        <v>0</v>
      </c>
      <c r="F7" s="131">
        <f>'Commercial Technical'!L27</f>
        <v>0</v>
      </c>
      <c r="G7" s="131">
        <f>'Commercial Technical'!Q27</f>
        <v>0</v>
      </c>
      <c r="H7" s="131">
        <f>'Commercial Technical'!V27</f>
        <v>0</v>
      </c>
      <c r="I7" s="131">
        <f>'Commercial Technical'!AA27</f>
        <v>0</v>
      </c>
      <c r="J7" s="131">
        <f>'Commercial Technical'!AF27</f>
        <v>0</v>
      </c>
      <c r="K7" s="131">
        <f>'Commercial Technical'!AK27</f>
        <v>0</v>
      </c>
      <c r="L7" s="131">
        <f>'Commercial Technical'!AP27</f>
        <v>0</v>
      </c>
      <c r="M7" s="98"/>
      <c r="N7" s="98"/>
      <c r="O7" s="54"/>
      <c r="P7" s="54"/>
      <c r="Q7" s="54"/>
      <c r="R7" s="54"/>
      <c r="S7" s="54"/>
      <c r="T7" s="54"/>
      <c r="U7" s="54"/>
      <c r="V7" s="55"/>
      <c r="W7" s="56" t="s">
        <v>118</v>
      </c>
    </row>
    <row r="8" spans="1:23" x14ac:dyDescent="0.35">
      <c r="A8" s="130" t="s">
        <v>65</v>
      </c>
      <c r="B8" s="130" t="s">
        <v>84</v>
      </c>
      <c r="C8" s="130" t="s">
        <v>94</v>
      </c>
      <c r="D8" s="131">
        <f>'Commercial Technical'!B28</f>
        <v>0</v>
      </c>
      <c r="E8" s="131">
        <f>'Commercial Technical'!G28</f>
        <v>7.8788362142504204E-2</v>
      </c>
      <c r="F8" s="131">
        <f>'Commercial Technical'!L28</f>
        <v>0.3176903205708338</v>
      </c>
      <c r="G8" s="131">
        <f>'Commercial Technical'!Q28</f>
        <v>0.60454890466496758</v>
      </c>
      <c r="H8" s="131">
        <f>'Commercial Technical'!V28</f>
        <v>0.69539868341070699</v>
      </c>
      <c r="I8" s="131">
        <f>'Commercial Technical'!AA28</f>
        <v>0.7210540024150065</v>
      </c>
      <c r="J8" s="131">
        <f>'Commercial Technical'!AF28</f>
        <v>0.74869267831892328</v>
      </c>
      <c r="K8" s="131">
        <f>'Commercial Technical'!AK28</f>
        <v>0.77231728444139247</v>
      </c>
      <c r="L8" s="131">
        <f>'Commercial Technical'!AP28</f>
        <v>0.79502866993088828</v>
      </c>
      <c r="M8" s="54"/>
      <c r="N8" s="54"/>
      <c r="O8" s="54"/>
      <c r="P8" s="54"/>
      <c r="Q8" s="54"/>
      <c r="R8" s="54"/>
      <c r="S8" s="54"/>
      <c r="T8" s="54"/>
      <c r="U8" s="54"/>
      <c r="V8" s="55"/>
      <c r="W8" s="56" t="s">
        <v>118</v>
      </c>
    </row>
    <row r="9" spans="1:23" x14ac:dyDescent="0.35">
      <c r="A9" s="130" t="s">
        <v>65</v>
      </c>
      <c r="B9" s="130" t="s">
        <v>114</v>
      </c>
      <c r="C9" s="130" t="s">
        <v>97</v>
      </c>
      <c r="D9" s="132">
        <f>D7*$A$30</f>
        <v>0</v>
      </c>
      <c r="E9" s="132">
        <f t="shared" ref="E9:L9" si="1">E7*$A$30</f>
        <v>0</v>
      </c>
      <c r="F9" s="132">
        <f t="shared" si="1"/>
        <v>0</v>
      </c>
      <c r="G9" s="132">
        <f t="shared" si="1"/>
        <v>0</v>
      </c>
      <c r="H9" s="132">
        <f t="shared" si="1"/>
        <v>0</v>
      </c>
      <c r="I9" s="132">
        <f t="shared" si="1"/>
        <v>0</v>
      </c>
      <c r="J9" s="132">
        <f t="shared" si="1"/>
        <v>0</v>
      </c>
      <c r="K9" s="132">
        <f t="shared" si="1"/>
        <v>0</v>
      </c>
      <c r="L9" s="132">
        <f t="shared" si="1"/>
        <v>0</v>
      </c>
      <c r="M9" s="54"/>
      <c r="N9" s="54"/>
      <c r="O9" s="54"/>
      <c r="P9" s="54"/>
      <c r="Q9" s="54"/>
      <c r="R9" s="54"/>
      <c r="S9" s="54"/>
      <c r="T9" s="54"/>
      <c r="U9" s="54"/>
      <c r="V9" s="55"/>
      <c r="W9" s="56" t="s">
        <v>118</v>
      </c>
    </row>
    <row r="10" spans="1:23" s="76" customFormat="1" x14ac:dyDescent="0.35">
      <c r="A10" s="127" t="s">
        <v>65</v>
      </c>
      <c r="B10" s="127" t="s">
        <v>115</v>
      </c>
      <c r="C10" s="127" t="s">
        <v>120</v>
      </c>
      <c r="D10" s="128"/>
      <c r="E10" s="128"/>
      <c r="F10" s="128"/>
      <c r="G10" s="128"/>
      <c r="H10" s="128"/>
      <c r="I10" s="128"/>
      <c r="J10" s="128"/>
      <c r="K10" s="128"/>
      <c r="L10" s="128"/>
      <c r="M10" s="89"/>
      <c r="N10" s="89"/>
      <c r="O10" s="89"/>
      <c r="P10" s="89"/>
      <c r="Q10" s="89"/>
      <c r="R10" s="89"/>
      <c r="S10" s="89"/>
      <c r="T10" s="89"/>
      <c r="U10" s="89"/>
      <c r="V10" s="90"/>
      <c r="W10" s="105" t="s">
        <v>118</v>
      </c>
    </row>
    <row r="11" spans="1:23" x14ac:dyDescent="0.35">
      <c r="A11" s="133" t="s">
        <v>121</v>
      </c>
      <c r="B11" s="133" t="s">
        <v>84</v>
      </c>
      <c r="C11" s="150" t="s">
        <v>101</v>
      </c>
      <c r="D11" s="134">
        <f>'Commercial Technical'!B29</f>
        <v>0</v>
      </c>
      <c r="E11" s="134">
        <f>'Commercial Technical'!G29</f>
        <v>4.9341147291788422E-2</v>
      </c>
      <c r="F11" s="134">
        <f>'Commercial Technical'!L29</f>
        <v>0.14289789701354971</v>
      </c>
      <c r="G11" s="134">
        <f>'Commercial Technical'!Q29</f>
        <v>0.30350631192092209</v>
      </c>
      <c r="H11" s="134">
        <f>'Commercial Technical'!V29</f>
        <v>0.35701995978666901</v>
      </c>
      <c r="I11" s="134">
        <f>'Commercial Technical'!AA29</f>
        <v>0.37925107562535237</v>
      </c>
      <c r="J11" s="134">
        <f>'Commercial Technical'!AF29</f>
        <v>0.40513318261885906</v>
      </c>
      <c r="K11" s="134">
        <f>'Commercial Technical'!AK29</f>
        <v>0.42939297726431758</v>
      </c>
      <c r="L11" s="134">
        <f>'Commercial Technical'!AP29</f>
        <v>0.4546723088792341</v>
      </c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41" t="s">
        <v>118</v>
      </c>
    </row>
    <row r="12" spans="1:23" ht="29.25" customHeight="1" x14ac:dyDescent="0.35">
      <c r="A12" s="135" t="s">
        <v>121</v>
      </c>
      <c r="B12" s="135" t="s">
        <v>84</v>
      </c>
      <c r="C12" s="151" t="s">
        <v>137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45" t="s">
        <v>118</v>
      </c>
    </row>
    <row r="13" spans="1:23" x14ac:dyDescent="0.35">
      <c r="A13" s="133" t="s">
        <v>121</v>
      </c>
      <c r="B13" s="133" t="s">
        <v>114</v>
      </c>
      <c r="C13" s="133" t="s">
        <v>103</v>
      </c>
      <c r="D13" s="137">
        <f>D11*$A$30</f>
        <v>0</v>
      </c>
      <c r="E13" s="137">
        <f t="shared" ref="E13:L13" si="2">E11*$A$30</f>
        <v>3.8199597903320066E-2</v>
      </c>
      <c r="F13" s="137">
        <f t="shared" si="2"/>
        <v>0.11063062994597397</v>
      </c>
      <c r="G13" s="137">
        <f t="shared" si="2"/>
        <v>0.23497262858393966</v>
      </c>
      <c r="H13" s="137">
        <f t="shared" si="2"/>
        <v>0.27640254951225984</v>
      </c>
      <c r="I13" s="137">
        <f t="shared" si="2"/>
        <v>0.29361373596801471</v>
      </c>
      <c r="J13" s="137">
        <f t="shared" si="2"/>
        <v>0.31365149622105215</v>
      </c>
      <c r="K13" s="137">
        <f t="shared" si="2"/>
        <v>0.33243327272076201</v>
      </c>
      <c r="L13" s="137">
        <f t="shared" si="2"/>
        <v>0.35200436816456832</v>
      </c>
      <c r="M13" s="42"/>
      <c r="N13" s="42"/>
      <c r="O13" s="42"/>
      <c r="P13" s="42"/>
      <c r="Q13" s="42"/>
      <c r="R13" s="42"/>
      <c r="S13" s="42"/>
      <c r="T13" s="42"/>
      <c r="U13" s="42"/>
      <c r="V13" s="43"/>
      <c r="W13" s="45" t="s">
        <v>118</v>
      </c>
    </row>
    <row r="14" spans="1:23" s="76" customFormat="1" x14ac:dyDescent="0.35">
      <c r="A14" s="138" t="s">
        <v>121</v>
      </c>
      <c r="B14" s="138" t="s">
        <v>115</v>
      </c>
      <c r="C14" s="138" t="s">
        <v>104</v>
      </c>
      <c r="D14" s="139"/>
      <c r="E14" s="139"/>
      <c r="F14" s="139"/>
      <c r="G14" s="139"/>
      <c r="H14" s="139"/>
      <c r="I14" s="139"/>
      <c r="J14" s="139"/>
      <c r="K14" s="139"/>
      <c r="L14" s="139"/>
      <c r="M14" s="86"/>
      <c r="N14" s="86"/>
      <c r="O14" s="86"/>
      <c r="P14" s="86"/>
      <c r="Q14" s="86"/>
      <c r="R14" s="86"/>
      <c r="S14" s="86"/>
      <c r="T14" s="86"/>
      <c r="U14" s="86"/>
      <c r="V14" s="87"/>
      <c r="W14" s="88" t="s">
        <v>118</v>
      </c>
    </row>
    <row r="15" spans="1:23" x14ac:dyDescent="0.35">
      <c r="A15" s="140" t="s">
        <v>24</v>
      </c>
      <c r="B15" s="140" t="s">
        <v>84</v>
      </c>
      <c r="C15" s="152" t="s">
        <v>135</v>
      </c>
      <c r="D15" s="141">
        <f>'Commercial Technical'!B30</f>
        <v>0</v>
      </c>
      <c r="E15" s="141">
        <f>'Commercial Technical'!G30</f>
        <v>0.34001313912224229</v>
      </c>
      <c r="F15" s="141">
        <f>'Commercial Technical'!L30</f>
        <v>0.59644148577936884</v>
      </c>
      <c r="G15" s="141">
        <f>'Commercial Technical'!Q30</f>
        <v>0.62469056219998154</v>
      </c>
      <c r="H15" s="141">
        <f>'Commercial Technical'!V30</f>
        <v>0.63403211767044509</v>
      </c>
      <c r="I15" s="141">
        <f>'Commercial Technical'!AA30</f>
        <v>0.63531148723790931</v>
      </c>
      <c r="J15" s="141">
        <f>'Commercial Technical'!AF30</f>
        <v>0.63681898693888972</v>
      </c>
      <c r="K15" s="141">
        <f>'Commercial Technical'!AK30</f>
        <v>0.63781427908749644</v>
      </c>
      <c r="L15" s="141">
        <f>'Commercial Technical'!AP30</f>
        <v>0.63875608488979874</v>
      </c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46" t="s">
        <v>105</v>
      </c>
    </row>
    <row r="16" spans="1:23" x14ac:dyDescent="0.35">
      <c r="A16" s="140" t="s">
        <v>24</v>
      </c>
      <c r="B16" s="140" t="s">
        <v>84</v>
      </c>
      <c r="C16" s="116" t="s">
        <v>106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49" t="s">
        <v>105</v>
      </c>
    </row>
    <row r="17" spans="1:23" x14ac:dyDescent="0.35">
      <c r="A17" s="140" t="s">
        <v>24</v>
      </c>
      <c r="B17" s="140" t="s">
        <v>84</v>
      </c>
      <c r="C17" s="153" t="s">
        <v>107</v>
      </c>
      <c r="D17" s="136"/>
      <c r="E17" s="136"/>
      <c r="F17" s="136"/>
      <c r="G17" s="136"/>
      <c r="H17" s="136"/>
      <c r="I17" s="136"/>
      <c r="J17" s="136"/>
      <c r="K17" s="136"/>
      <c r="L17" s="136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50" t="s">
        <v>105</v>
      </c>
    </row>
    <row r="18" spans="1:23" x14ac:dyDescent="0.35">
      <c r="A18" s="130" t="s">
        <v>51</v>
      </c>
      <c r="B18" s="130" t="s">
        <v>84</v>
      </c>
      <c r="C18" s="130" t="s">
        <v>51</v>
      </c>
      <c r="D18" s="131">
        <f>'Commercial Technical'!B31</f>
        <v>0</v>
      </c>
      <c r="E18" s="131">
        <f>'Commercial Technical'!G31</f>
        <v>6.6000498869227969E-4</v>
      </c>
      <c r="F18" s="131">
        <f>'Commercial Technical'!L31</f>
        <v>2.587859504666429E-3</v>
      </c>
      <c r="G18" s="131">
        <f>'Commercial Technical'!Q31</f>
        <v>4.5256125938207053E-3</v>
      </c>
      <c r="H18" s="131">
        <f>'Commercial Technical'!V31</f>
        <v>4.9385492194281523E-3</v>
      </c>
      <c r="I18" s="131">
        <f>'Commercial Technical'!AA31</f>
        <v>4.9394131176388866E-3</v>
      </c>
      <c r="J18" s="131">
        <f>'Commercial Technical'!AF31</f>
        <v>4.9401797178551627E-3</v>
      </c>
      <c r="K18" s="131">
        <f>'Commercial Technical'!AK31</f>
        <v>4.9407514232575863E-3</v>
      </c>
      <c r="L18" s="131">
        <f>'Commercial Technical'!AP31</f>
        <v>4.9412935493467905E-3</v>
      </c>
      <c r="M18" s="65"/>
      <c r="N18" s="65"/>
      <c r="O18" s="65"/>
      <c r="P18" s="65"/>
      <c r="Q18" s="65"/>
      <c r="R18" s="65"/>
      <c r="S18" s="65"/>
      <c r="T18" s="65"/>
      <c r="U18" s="65"/>
      <c r="V18" s="66"/>
      <c r="W18" s="67" t="s">
        <v>118</v>
      </c>
    </row>
    <row r="19" spans="1:23" x14ac:dyDescent="0.35">
      <c r="A19" s="125" t="s">
        <v>52</v>
      </c>
      <c r="B19" s="125" t="s">
        <v>84</v>
      </c>
      <c r="C19" s="125" t="s">
        <v>52</v>
      </c>
      <c r="D19" s="131">
        <f>'Commercial Technical'!B32</f>
        <v>0</v>
      </c>
      <c r="E19" s="131">
        <f>'Commercial Technical'!G32</f>
        <v>7.2922524035632947E-3</v>
      </c>
      <c r="F19" s="131">
        <f>'Commercial Technical'!L32</f>
        <v>2.8601937792231392E-2</v>
      </c>
      <c r="G19" s="131">
        <f>'Commercial Technical'!Q32</f>
        <v>5.0015608394627056E-2</v>
      </c>
      <c r="H19" s="131">
        <f>'Commercial Technical'!V32</f>
        <v>5.4583075738143222E-2</v>
      </c>
      <c r="I19" s="131">
        <f>'Commercial Technical'!AA32</f>
        <v>5.4593964301295671E-2</v>
      </c>
      <c r="J19" s="131">
        <f>'Commercial Technical'!AF32</f>
        <v>5.460428314037425E-2</v>
      </c>
      <c r="K19" s="131">
        <f>'Commercial Technical'!AK32</f>
        <v>5.4611321967437669E-2</v>
      </c>
      <c r="L19" s="131">
        <f>'Commercial Technical'!AP32</f>
        <v>5.4617957419120983E-2</v>
      </c>
      <c r="M19" s="68"/>
      <c r="N19" s="68"/>
      <c r="O19" s="68"/>
      <c r="P19" s="68"/>
      <c r="Q19" s="68"/>
      <c r="R19" s="68"/>
      <c r="S19" s="68"/>
      <c r="T19" s="68"/>
      <c r="U19" s="68"/>
      <c r="V19" s="69"/>
      <c r="W19" s="70" t="s">
        <v>122</v>
      </c>
    </row>
    <row r="20" spans="1:23" s="76" customFormat="1" x14ac:dyDescent="0.35">
      <c r="A20" s="142" t="s">
        <v>21</v>
      </c>
      <c r="B20" s="142" t="s">
        <v>84</v>
      </c>
      <c r="C20" s="142" t="s">
        <v>123</v>
      </c>
      <c r="D20" s="143"/>
      <c r="E20" s="143"/>
      <c r="F20" s="143"/>
      <c r="G20" s="143"/>
      <c r="H20" s="143"/>
      <c r="I20" s="143"/>
      <c r="J20" s="143"/>
      <c r="K20" s="143"/>
      <c r="L20" s="143"/>
      <c r="M20" s="110"/>
      <c r="N20" s="110"/>
      <c r="O20" s="110"/>
      <c r="P20" s="110"/>
      <c r="Q20" s="110"/>
      <c r="R20" s="110"/>
      <c r="S20" s="110"/>
      <c r="T20" s="110"/>
      <c r="U20" s="110"/>
      <c r="V20" s="111"/>
      <c r="W20" s="112" t="s">
        <v>118</v>
      </c>
    </row>
    <row r="21" spans="1:23" s="76" customFormat="1" x14ac:dyDescent="0.35">
      <c r="A21" s="142" t="s">
        <v>21</v>
      </c>
      <c r="B21" s="142" t="s">
        <v>114</v>
      </c>
      <c r="C21" s="142" t="s">
        <v>124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13"/>
      <c r="N21" s="113"/>
      <c r="O21" s="113"/>
      <c r="P21" s="113"/>
      <c r="Q21" s="113"/>
      <c r="R21" s="113"/>
      <c r="S21" s="113"/>
      <c r="T21" s="113"/>
      <c r="U21" s="113"/>
      <c r="V21" s="114"/>
      <c r="W21" s="115" t="s">
        <v>118</v>
      </c>
    </row>
    <row r="22" spans="1:23" x14ac:dyDescent="0.35">
      <c r="A22" s="144" t="s">
        <v>76</v>
      </c>
      <c r="B22" s="144" t="s">
        <v>84</v>
      </c>
      <c r="C22" s="144" t="s">
        <v>125</v>
      </c>
      <c r="D22" s="145">
        <f>'Commercial Technical'!B34</f>
        <v>0</v>
      </c>
      <c r="E22" s="145">
        <f>'Commercial Technical'!G34</f>
        <v>0.15355180020818371</v>
      </c>
      <c r="F22" s="145">
        <f>'Commercial Technical'!L34</f>
        <v>0.4881512900285952</v>
      </c>
      <c r="G22" s="145">
        <f>'Commercial Technical'!Q34</f>
        <v>0.50846503743880045</v>
      </c>
      <c r="H22" s="145">
        <f>'Commercial Technical'!V34</f>
        <v>0.50804224526272568</v>
      </c>
      <c r="I22" s="145">
        <f>'Commercial Technical'!AA34</f>
        <v>0.50802043739860392</v>
      </c>
      <c r="J22" s="145">
        <f>'Commercial Technical'!AF34</f>
        <v>0.50800191610377887</v>
      </c>
      <c r="K22" s="145">
        <f>'Commercial Technical'!AK34</f>
        <v>0.50799266617793026</v>
      </c>
      <c r="L22" s="145">
        <f>'Commercial Technical'!AP34</f>
        <v>0.5079843533824363</v>
      </c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73" t="s">
        <v>113</v>
      </c>
    </row>
    <row r="23" spans="1:23" x14ac:dyDescent="0.35">
      <c r="A23" s="146" t="s">
        <v>47</v>
      </c>
      <c r="B23" s="146" t="s">
        <v>84</v>
      </c>
      <c r="C23" s="146" t="s">
        <v>84</v>
      </c>
      <c r="D23" s="145">
        <f>'Commercial Technical'!B35</f>
        <v>0</v>
      </c>
      <c r="E23" s="145">
        <f>'Commercial Technical'!G35</f>
        <v>0</v>
      </c>
      <c r="F23" s="145">
        <f>'Commercial Technical'!L35</f>
        <v>0</v>
      </c>
      <c r="G23" s="145">
        <f>'Commercial Technical'!Q35</f>
        <v>0</v>
      </c>
      <c r="H23" s="145">
        <f>'Commercial Technical'!V35</f>
        <v>0</v>
      </c>
      <c r="I23" s="145">
        <f>'Commercial Technical'!AA35</f>
        <v>0</v>
      </c>
      <c r="J23" s="145">
        <f>'Commercial Technical'!AF35</f>
        <v>0</v>
      </c>
      <c r="K23" s="145">
        <f>'Commercial Technical'!AK35</f>
        <v>0</v>
      </c>
      <c r="L23" s="145">
        <f>'Commercial Technical'!AP35</f>
        <v>0</v>
      </c>
      <c r="M23" s="60"/>
      <c r="N23" s="60"/>
      <c r="O23" s="60"/>
      <c r="P23" s="60"/>
      <c r="Q23" s="60"/>
      <c r="R23" s="60"/>
      <c r="S23" s="60"/>
      <c r="T23" s="60"/>
      <c r="U23" s="60"/>
      <c r="V23" s="61"/>
      <c r="W23" s="62" t="s">
        <v>113</v>
      </c>
    </row>
    <row r="24" spans="1:23" x14ac:dyDescent="0.35">
      <c r="A24" s="146" t="s">
        <v>47</v>
      </c>
      <c r="B24" s="146" t="s">
        <v>114</v>
      </c>
      <c r="C24" s="146" t="s">
        <v>114</v>
      </c>
      <c r="D24" s="147">
        <f>D23*$A$30</f>
        <v>0</v>
      </c>
      <c r="E24" s="147">
        <f t="shared" ref="E24:L24" si="3">E23*$A$30</f>
        <v>0</v>
      </c>
      <c r="F24" s="147">
        <f t="shared" si="3"/>
        <v>0</v>
      </c>
      <c r="G24" s="147">
        <f t="shared" si="3"/>
        <v>0</v>
      </c>
      <c r="H24" s="147">
        <f t="shared" si="3"/>
        <v>0</v>
      </c>
      <c r="I24" s="147">
        <f t="shared" si="3"/>
        <v>0</v>
      </c>
      <c r="J24" s="147">
        <f t="shared" si="3"/>
        <v>0</v>
      </c>
      <c r="K24" s="147">
        <f t="shared" si="3"/>
        <v>0</v>
      </c>
      <c r="L24" s="147">
        <f t="shared" si="3"/>
        <v>0</v>
      </c>
      <c r="M24" s="60"/>
      <c r="N24" s="60"/>
      <c r="O24" s="60"/>
      <c r="P24" s="60"/>
      <c r="Q24" s="60"/>
      <c r="R24" s="60"/>
      <c r="S24" s="60"/>
      <c r="T24" s="60"/>
      <c r="U24" s="60"/>
      <c r="V24" s="61"/>
      <c r="W24" s="62" t="s">
        <v>113</v>
      </c>
    </row>
    <row r="25" spans="1:23" s="76" customFormat="1" ht="15" thickBot="1" x14ac:dyDescent="0.4">
      <c r="A25" s="148" t="s">
        <v>47</v>
      </c>
      <c r="B25" s="148" t="s">
        <v>115</v>
      </c>
      <c r="C25" s="148" t="s">
        <v>115</v>
      </c>
      <c r="D25" s="149"/>
      <c r="E25" s="149"/>
      <c r="F25" s="149"/>
      <c r="G25" s="149"/>
      <c r="H25" s="149"/>
      <c r="I25" s="149"/>
      <c r="J25" s="149"/>
      <c r="K25" s="149"/>
      <c r="L25" s="149"/>
      <c r="M25" s="95"/>
      <c r="N25" s="95"/>
      <c r="O25" s="95"/>
      <c r="P25" s="95"/>
      <c r="Q25" s="95"/>
      <c r="R25" s="95"/>
      <c r="S25" s="95"/>
      <c r="T25" s="95"/>
      <c r="U25" s="95"/>
      <c r="V25" s="96"/>
      <c r="W25" s="97" t="s">
        <v>113</v>
      </c>
    </row>
    <row r="29" spans="1:23" x14ac:dyDescent="0.35">
      <c r="A29" t="s">
        <v>141</v>
      </c>
    </row>
    <row r="30" spans="1:23" x14ac:dyDescent="0.35">
      <c r="A30">
        <f>0.24/0.31</f>
        <v>0.77419354838709675</v>
      </c>
    </row>
  </sheetData>
  <mergeCells count="38">
    <mergeCell ref="O11:O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V11:V12"/>
    <mergeCell ref="D15:D17"/>
    <mergeCell ref="E15:E17"/>
    <mergeCell ref="F15:F17"/>
    <mergeCell ref="G15:G17"/>
    <mergeCell ref="H15:H17"/>
    <mergeCell ref="I15:I17"/>
    <mergeCell ref="J15:J17"/>
    <mergeCell ref="K15:K17"/>
    <mergeCell ref="L15:L17"/>
    <mergeCell ref="P11:P12"/>
    <mergeCell ref="Q11:Q12"/>
    <mergeCell ref="R11:R12"/>
    <mergeCell ref="S11:S12"/>
    <mergeCell ref="T11:T12"/>
    <mergeCell ref="U11:U12"/>
    <mergeCell ref="S15:S17"/>
    <mergeCell ref="T15:T17"/>
    <mergeCell ref="U15:U17"/>
    <mergeCell ref="V15:V17"/>
    <mergeCell ref="M15:M17"/>
    <mergeCell ref="N15:N17"/>
    <mergeCell ref="O15:O17"/>
    <mergeCell ref="P15:P17"/>
    <mergeCell ref="Q15:Q17"/>
    <mergeCell ref="R15:R17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"/>
  <sheetViews>
    <sheetView workbookViewId="0">
      <selection activeCell="AF12" sqref="AF12"/>
    </sheetView>
  </sheetViews>
  <sheetFormatPr defaultRowHeight="14.5" x14ac:dyDescent="0.35"/>
  <cols>
    <col min="1" max="1" width="39.81640625" customWidth="1"/>
    <col min="16" max="16" width="14.1796875" customWidth="1"/>
  </cols>
  <sheetData>
    <row r="1" spans="1:47" x14ac:dyDescent="0.35">
      <c r="A1" s="6" t="s">
        <v>61</v>
      </c>
    </row>
    <row r="2" spans="1:47" s="6" customFormat="1" x14ac:dyDescent="0.35">
      <c r="B2" s="6">
        <v>2010</v>
      </c>
      <c r="C2" s="6">
        <v>2011</v>
      </c>
      <c r="D2" s="6">
        <v>2012</v>
      </c>
      <c r="E2" s="6">
        <v>2013</v>
      </c>
      <c r="F2" s="6">
        <v>2014</v>
      </c>
      <c r="G2" s="6">
        <v>2015</v>
      </c>
      <c r="H2" s="6">
        <v>2016</v>
      </c>
      <c r="I2" s="6">
        <v>2017</v>
      </c>
      <c r="J2" s="6">
        <v>2018</v>
      </c>
      <c r="K2" s="6">
        <v>2019</v>
      </c>
      <c r="L2" s="6">
        <v>2020</v>
      </c>
      <c r="M2" s="6">
        <v>2021</v>
      </c>
      <c r="N2" s="6">
        <v>2022</v>
      </c>
      <c r="O2" s="6">
        <v>2023</v>
      </c>
      <c r="P2" s="6">
        <v>2024</v>
      </c>
      <c r="Q2" s="6">
        <v>2025</v>
      </c>
      <c r="R2" s="6">
        <v>2026</v>
      </c>
      <c r="S2" s="6">
        <v>2027</v>
      </c>
      <c r="T2" s="6">
        <v>2028</v>
      </c>
      <c r="U2" s="6">
        <v>2029</v>
      </c>
      <c r="V2" s="6">
        <v>2030</v>
      </c>
      <c r="W2" s="6">
        <v>2031</v>
      </c>
      <c r="X2" s="6">
        <v>2032</v>
      </c>
      <c r="Y2" s="6">
        <v>2033</v>
      </c>
      <c r="Z2" s="6">
        <v>2034</v>
      </c>
      <c r="AA2" s="6">
        <v>2035</v>
      </c>
      <c r="AB2" s="6">
        <v>2036</v>
      </c>
      <c r="AC2" s="6">
        <v>2037</v>
      </c>
      <c r="AD2" s="6">
        <v>2038</v>
      </c>
      <c r="AE2" s="6">
        <v>2039</v>
      </c>
      <c r="AF2" s="6">
        <v>2040</v>
      </c>
      <c r="AG2" s="6">
        <v>2041</v>
      </c>
      <c r="AH2" s="6">
        <v>2042</v>
      </c>
      <c r="AI2" s="6">
        <v>2043</v>
      </c>
      <c r="AJ2" s="6">
        <v>2044</v>
      </c>
      <c r="AK2" s="6">
        <v>2045</v>
      </c>
      <c r="AL2" s="6">
        <v>2046</v>
      </c>
      <c r="AM2" s="6">
        <v>2047</v>
      </c>
      <c r="AN2" s="6">
        <v>2048</v>
      </c>
      <c r="AO2" s="6">
        <v>2049</v>
      </c>
      <c r="AP2" s="6">
        <v>2050</v>
      </c>
    </row>
    <row r="3" spans="1:47" x14ac:dyDescent="0.35">
      <c r="A3" s="11" t="s">
        <v>56</v>
      </c>
      <c r="B3" s="2">
        <f>SUM('Residential Baseline'!B2,'Commercial Baseline'!B2)</f>
        <v>2779970.8345316863</v>
      </c>
      <c r="C3" s="2">
        <f>SUM('Residential Baseline'!C2,'Commercial Baseline'!C2)</f>
        <v>2780553.0924117132</v>
      </c>
      <c r="D3" s="2">
        <f>SUM('Residential Baseline'!D2,'Commercial Baseline'!D2)</f>
        <v>2738186.089475187</v>
      </c>
      <c r="E3" s="2">
        <f>SUM('Residential Baseline'!E2,'Commercial Baseline'!E2)</f>
        <v>2731622.6792390565</v>
      </c>
      <c r="F3" s="2">
        <f>SUM('Residential Baseline'!F2,'Commercial Baseline'!F2)</f>
        <v>2744652.8491015094</v>
      </c>
      <c r="G3" s="2">
        <f>SUM('Residential Baseline'!G2,'Commercial Baseline'!G2)</f>
        <v>2764752.4290698185</v>
      </c>
      <c r="H3" s="2">
        <f>SUM('Residential Baseline'!H2,'Commercial Baseline'!H2)</f>
        <v>2793751.5570632573</v>
      </c>
      <c r="I3" s="2">
        <f>SUM('Residential Baseline'!I2,'Commercial Baseline'!I2)</f>
        <v>2832007.3082897603</v>
      </c>
      <c r="J3" s="2">
        <f>SUM('Residential Baseline'!J2,'Commercial Baseline'!J2)</f>
        <v>2873713.7268978283</v>
      </c>
      <c r="K3" s="2">
        <f>SUM('Residential Baseline'!K2,'Commercial Baseline'!K2)</f>
        <v>2917397.1495560706</v>
      </c>
      <c r="L3" s="2">
        <f>SUM('Residential Baseline'!L2,'Commercial Baseline'!L2)</f>
        <v>2950496.6559040141</v>
      </c>
      <c r="M3" s="2">
        <f>SUM('Residential Baseline'!M2,'Commercial Baseline'!M2)</f>
        <v>2987672.5569485556</v>
      </c>
      <c r="N3" s="2">
        <f>SUM('Residential Baseline'!N2,'Commercial Baseline'!N2)</f>
        <v>3025099.038391443</v>
      </c>
      <c r="O3" s="2">
        <f>SUM('Residential Baseline'!O2,'Commercial Baseline'!O2)</f>
        <v>3063397.5905582886</v>
      </c>
      <c r="P3" s="2">
        <f>SUM('Residential Baseline'!P2,'Commercial Baseline'!P2)</f>
        <v>3103162.6779200174</v>
      </c>
      <c r="Q3" s="2">
        <f>SUM('Residential Baseline'!Q2,'Commercial Baseline'!Q2)</f>
        <v>3144471.7929006177</v>
      </c>
      <c r="R3" s="2">
        <f>SUM('Residential Baseline'!R2,'Commercial Baseline'!R2)</f>
        <v>3187184.8191508655</v>
      </c>
      <c r="S3" s="2">
        <f>SUM('Residential Baseline'!S2,'Commercial Baseline'!S2)</f>
        <v>3231040.7978004916</v>
      </c>
      <c r="T3" s="2">
        <f>SUM('Residential Baseline'!T2,'Commercial Baseline'!T2)</f>
        <v>3273854.3158829259</v>
      </c>
      <c r="U3" s="2">
        <f>SUM('Residential Baseline'!U2,'Commercial Baseline'!U2)</f>
        <v>3315303.8333676001</v>
      </c>
      <c r="V3" s="2">
        <f>SUM('Residential Baseline'!V2,'Commercial Baseline'!V2)</f>
        <v>3355633.5031322371</v>
      </c>
      <c r="W3" s="2">
        <f>SUM('Residential Baseline'!W2,'Commercial Baseline'!W2)</f>
        <v>3394534.9961516056</v>
      </c>
      <c r="X3" s="2">
        <f>SUM('Residential Baseline'!X2,'Commercial Baseline'!X2)</f>
        <v>3433812.7362181549</v>
      </c>
      <c r="Y3" s="2">
        <f>SUM('Residential Baseline'!Y2,'Commercial Baseline'!Y2)</f>
        <v>3474152.3405105742</v>
      </c>
      <c r="Z3" s="2">
        <f>SUM('Residential Baseline'!Z2,'Commercial Baseline'!Z2)</f>
        <v>3513345.0509476061</v>
      </c>
      <c r="AA3" s="2">
        <f>SUM('Residential Baseline'!AA2,'Commercial Baseline'!AA2)</f>
        <v>3552067.3472750848</v>
      </c>
      <c r="AB3" s="2">
        <f>SUM('Residential Baseline'!AB2,'Commercial Baseline'!AB2)</f>
        <v>3591818.227978678</v>
      </c>
      <c r="AC3" s="2">
        <f>SUM('Residential Baseline'!AC2,'Commercial Baseline'!AC2)</f>
        <v>3631216.4848185237</v>
      </c>
      <c r="AD3" s="2">
        <f>SUM('Residential Baseline'!AD2,'Commercial Baseline'!AD2)</f>
        <v>3670614.7416583719</v>
      </c>
      <c r="AE3" s="2">
        <f>SUM('Residential Baseline'!AE2,'Commercial Baseline'!AE2)</f>
        <v>3710012.9984982172</v>
      </c>
      <c r="AF3" s="2">
        <f>SUM('Residential Baseline'!AF2,'Commercial Baseline'!AF2)</f>
        <v>3749411.2553380621</v>
      </c>
      <c r="AG3" s="2">
        <f>SUM('Residential Baseline'!AG2,'Commercial Baseline'!AG2)</f>
        <v>3788809.512177919</v>
      </c>
      <c r="AH3" s="2">
        <f>SUM('Residential Baseline'!AH2,'Commercial Baseline'!AH2)</f>
        <v>3828207.7690177653</v>
      </c>
      <c r="AI3" s="2">
        <f>SUM('Residential Baseline'!AI2,'Commercial Baseline'!AI2)</f>
        <v>3867606.0258576106</v>
      </c>
      <c r="AJ3" s="2">
        <f>SUM('Residential Baseline'!AJ2,'Commercial Baseline'!AJ2)</f>
        <v>3907004.282697456</v>
      </c>
      <c r="AK3" s="2">
        <f>SUM('Residential Baseline'!AK2,'Commercial Baseline'!AK2)</f>
        <v>3946402.5395373036</v>
      </c>
      <c r="AL3" s="2">
        <f>SUM('Residential Baseline'!AL2,'Commercial Baseline'!AL2)</f>
        <v>3985800.7963771513</v>
      </c>
      <c r="AM3" s="2">
        <f>SUM('Residential Baseline'!AM2,'Commercial Baseline'!AM2)</f>
        <v>4025199.0532169971</v>
      </c>
      <c r="AN3" s="2">
        <f>SUM('Residential Baseline'!AN2,'Commercial Baseline'!AN2)</f>
        <v>4064597.3100568424</v>
      </c>
      <c r="AO3" s="2">
        <f>SUM('Residential Baseline'!AO2,'Commercial Baseline'!AO2)</f>
        <v>4103995.566896698</v>
      </c>
      <c r="AP3" s="2">
        <f>SUM('Residential Baseline'!AP2,'Commercial Baseline'!AP2)</f>
        <v>4143393.8237365447</v>
      </c>
      <c r="AQ3" s="2"/>
      <c r="AR3" s="2"/>
      <c r="AS3" s="2"/>
      <c r="AT3" s="2"/>
      <c r="AU3" s="2"/>
    </row>
    <row r="4" spans="1:47" x14ac:dyDescent="0.35">
      <c r="A4" s="6" t="s">
        <v>57</v>
      </c>
      <c r="B4" s="2">
        <f>SUM('Residential Technical'!B2,'Commercial Technical'!B2)</f>
        <v>0</v>
      </c>
      <c r="C4" s="2">
        <f>SUM('Residential Technical'!C2,'Commercial Technical'!C2)</f>
        <v>0</v>
      </c>
      <c r="D4" s="2">
        <f>SUM('Residential Technical'!D2,'Commercial Technical'!D2)</f>
        <v>0</v>
      </c>
      <c r="E4" s="2">
        <f>SUM('Residential Technical'!E2,'Commercial Technical'!E2)</f>
        <v>192938.98813467199</v>
      </c>
      <c r="F4" s="2">
        <f>SUM('Residential Technical'!F2,'Commercial Technical'!F2)</f>
        <v>287285.81974644779</v>
      </c>
      <c r="G4" s="2">
        <f>SUM('Residential Technical'!G2,'Commercial Technical'!G2)</f>
        <v>367168.99475038308</v>
      </c>
      <c r="H4" s="2">
        <f>SUM('Residential Technical'!H2,'Commercial Technical'!H2)</f>
        <v>456330.31503725448</v>
      </c>
      <c r="I4" s="2">
        <f>SUM('Residential Technical'!I2,'Commercial Technical'!I2)</f>
        <v>531366.81520760106</v>
      </c>
      <c r="J4" s="2">
        <f>SUM('Residential Technical'!J2,'Commercial Technical'!J2)</f>
        <v>587186.13833448268</v>
      </c>
      <c r="K4" s="2">
        <f>SUM('Residential Technical'!K2,'Commercial Technical'!K2)</f>
        <v>642697.03256629035</v>
      </c>
      <c r="L4" s="2">
        <f>SUM('Residential Technical'!L2,'Commercial Technical'!L2)</f>
        <v>706495.28795187455</v>
      </c>
      <c r="M4" s="2">
        <f>SUM('Residential Technical'!M2,'Commercial Technical'!M2)</f>
        <v>767172.75265290914</v>
      </c>
      <c r="N4" s="2">
        <f>SUM('Residential Technical'!N2,'Commercial Technical'!N2)</f>
        <v>823529.89395393501</v>
      </c>
      <c r="O4" s="2">
        <f>SUM('Residential Technical'!O2,'Commercial Technical'!O2)</f>
        <v>880236.70362700312</v>
      </c>
      <c r="P4" s="2" t="e">
        <f>SUM('Residential Technical'!P2,'Commercial Technical'!P2)</f>
        <v>#REF!</v>
      </c>
      <c r="Q4" s="2">
        <f>SUM('Residential Technical'!Q2,'Commercial Technical'!Q2)</f>
        <v>992319.62200927746</v>
      </c>
      <c r="R4" s="2">
        <f>SUM('Residential Technical'!R2,'Commercial Technical'!R2)</f>
        <v>1047978.7157578752</v>
      </c>
      <c r="S4" s="2">
        <f>SUM('Residential Technical'!S2,'Commercial Technical'!S2)</f>
        <v>1098671.6730321029</v>
      </c>
      <c r="T4" s="2">
        <f>SUM('Residential Technical'!T2,'Commercial Technical'!T2)</f>
        <v>1141378.9913245391</v>
      </c>
      <c r="U4" s="2">
        <f>SUM('Residential Technical'!U2,'Commercial Technical'!U2)</f>
        <v>1176655.9900840346</v>
      </c>
      <c r="V4" s="2">
        <f>SUM('Residential Technical'!V2,'Commercial Technical'!V2)</f>
        <v>1205928.7447873163</v>
      </c>
      <c r="W4" s="2">
        <f>SUM('Residential Technical'!W2,'Commercial Technical'!W2)</f>
        <v>1230899.3488884913</v>
      </c>
      <c r="X4" s="2">
        <f>SUM('Residential Technical'!X2,'Commercial Technical'!X2)</f>
        <v>1253461.8202226791</v>
      </c>
      <c r="Y4" s="2">
        <f>SUM('Residential Technical'!Y2,'Commercial Technical'!Y2)</f>
        <v>1274630.6166021423</v>
      </c>
      <c r="Z4" s="2">
        <f>SUM('Residential Technical'!Z2,'Commercial Technical'!Z2)</f>
        <v>1294108.4895577207</v>
      </c>
      <c r="AA4" s="2">
        <f>SUM('Residential Technical'!AA2,'Commercial Technical'!AA2)</f>
        <v>1312566.2440058026</v>
      </c>
      <c r="AB4" s="2">
        <f>SUM('Residential Technical'!AB2,'Commercial Technical'!AB2)</f>
        <v>1336330.9154586501</v>
      </c>
      <c r="AC4" s="2">
        <f>SUM('Residential Technical'!AC2,'Commercial Technical'!AC2)</f>
        <v>1357587.5930152086</v>
      </c>
      <c r="AD4" s="2">
        <f>SUM('Residential Technical'!AD2,'Commercial Technical'!AD2)</f>
        <v>1378844.2705717671</v>
      </c>
      <c r="AE4" s="2">
        <f>SUM('Residential Technical'!AE2,'Commercial Technical'!AE2)</f>
        <v>1400100.948128327</v>
      </c>
      <c r="AF4" s="2">
        <f>SUM('Residential Technical'!AF2,'Commercial Technical'!AF2)</f>
        <v>1421357.6256848855</v>
      </c>
      <c r="AG4" s="2">
        <f>SUM('Residential Technical'!AG2,'Commercial Technical'!AG2)</f>
        <v>1442614.3032414452</v>
      </c>
      <c r="AH4" s="2">
        <f>SUM('Residential Technical'!AH2,'Commercial Technical'!AH2)</f>
        <v>1463870.9807980037</v>
      </c>
      <c r="AI4" s="2">
        <f>SUM('Residential Technical'!AI2,'Commercial Technical'!AI2)</f>
        <v>1485127.6583545634</v>
      </c>
      <c r="AJ4" s="2">
        <f>SUM('Residential Technical'!AJ2,'Commercial Technical'!AJ2)</f>
        <v>1506384.3359111219</v>
      </c>
      <c r="AK4" s="2">
        <f>SUM('Residential Technical'!AK2,'Commercial Technical'!AK2)</f>
        <v>1527641.0134676816</v>
      </c>
      <c r="AL4" s="2">
        <f>SUM('Residential Technical'!AL2,'Commercial Technical'!AL2)</f>
        <v>1548897.691024241</v>
      </c>
      <c r="AM4" s="2">
        <f>SUM('Residential Technical'!AM2,'Commercial Technical'!AM2)</f>
        <v>1570154.3685807998</v>
      </c>
      <c r="AN4" s="2">
        <f>SUM('Residential Technical'!AN2,'Commercial Technical'!AN2)</f>
        <v>1591411.0461373595</v>
      </c>
      <c r="AO4" s="2">
        <f>SUM('Residential Technical'!AO2,'Commercial Technical'!AO2)</f>
        <v>1612667.7236939191</v>
      </c>
      <c r="AP4" s="2">
        <f>SUM('Residential Technical'!AP2,'Commercial Technical'!AP2)</f>
        <v>1633924.4012504776</v>
      </c>
      <c r="AQ4" s="2"/>
      <c r="AR4" s="2"/>
      <c r="AS4" s="2"/>
      <c r="AT4" s="2"/>
      <c r="AU4" s="2"/>
    </row>
    <row r="5" spans="1:47" x14ac:dyDescent="0.35">
      <c r="A5" s="12" t="s">
        <v>58</v>
      </c>
      <c r="B5" s="2"/>
      <c r="C5" s="2"/>
      <c r="D5" s="2"/>
      <c r="E5" s="13">
        <f>E4/E$3</f>
        <v>7.0631639428480178E-2</v>
      </c>
      <c r="F5" s="13">
        <f t="shared" ref="F5:AA5" si="0">F4/F$3</f>
        <v>0.10467109523176812</v>
      </c>
      <c r="G5" s="13">
        <f t="shared" si="0"/>
        <v>0.13280357072474461</v>
      </c>
      <c r="H5" s="13">
        <f t="shared" si="0"/>
        <v>0.16333961904505959</v>
      </c>
      <c r="I5" s="13">
        <f t="shared" si="0"/>
        <v>0.18762904094639915</v>
      </c>
      <c r="J5" s="13">
        <f t="shared" si="0"/>
        <v>0.20433007395219902</v>
      </c>
      <c r="K5" s="13">
        <f t="shared" si="0"/>
        <v>0.22029809436952633</v>
      </c>
      <c r="L5" s="13">
        <f t="shared" si="0"/>
        <v>0.23944961487692609</v>
      </c>
      <c r="M5" s="13">
        <f t="shared" si="0"/>
        <v>0.25677939534192368</v>
      </c>
      <c r="N5" s="13">
        <f t="shared" si="0"/>
        <v>0.27223237437933151</v>
      </c>
      <c r="O5" s="13">
        <f t="shared" si="0"/>
        <v>0.28734001304302931</v>
      </c>
      <c r="P5" s="13" t="e">
        <f t="shared" si="0"/>
        <v>#REF!</v>
      </c>
      <c r="Q5" s="13">
        <f t="shared" si="0"/>
        <v>0.31557593369088943</v>
      </c>
      <c r="R5" s="13">
        <f t="shared" si="0"/>
        <v>0.32881014915133766</v>
      </c>
      <c r="S5" s="13">
        <f t="shared" si="0"/>
        <v>0.34003645939104699</v>
      </c>
      <c r="T5" s="13">
        <f t="shared" si="0"/>
        <v>0.34863463098745751</v>
      </c>
      <c r="U5" s="13">
        <f t="shared" si="0"/>
        <v>0.35491648706261042</v>
      </c>
      <c r="V5" s="13">
        <f t="shared" si="0"/>
        <v>0.35937439045762015</v>
      </c>
      <c r="W5" s="13">
        <f t="shared" si="0"/>
        <v>0.36261206624293624</v>
      </c>
      <c r="X5" s="13">
        <f t="shared" si="0"/>
        <v>0.36503499652202492</v>
      </c>
      <c r="Y5" s="13">
        <f t="shared" si="0"/>
        <v>0.36688967312665915</v>
      </c>
      <c r="Z5" s="13">
        <f t="shared" si="0"/>
        <v>0.3683408463420576</v>
      </c>
      <c r="AA5" s="13">
        <f t="shared" si="0"/>
        <v>0.36952177863764829</v>
      </c>
      <c r="AB5" s="13">
        <f t="shared" ref="AB5:AP5" si="1">AB4/AB$3</f>
        <v>0.37204859228376935</v>
      </c>
      <c r="AC5" s="13">
        <f t="shared" si="1"/>
        <v>0.37386578263539039</v>
      </c>
      <c r="AD5" s="13">
        <f t="shared" si="1"/>
        <v>0.37564396364539465</v>
      </c>
      <c r="AE5" s="13">
        <f t="shared" si="1"/>
        <v>0.37738437808575775</v>
      </c>
      <c r="AF5" s="13">
        <f t="shared" si="1"/>
        <v>0.37908821649299984</v>
      </c>
      <c r="AG5" s="13">
        <f t="shared" si="1"/>
        <v>0.38075661988406173</v>
      </c>
      <c r="AH5" s="13">
        <f t="shared" si="1"/>
        <v>0.3823906823044772</v>
      </c>
      <c r="AI5" s="13">
        <f t="shared" si="1"/>
        <v>0.38399145322079392</v>
      </c>
      <c r="AJ5" s="13">
        <f t="shared" si="1"/>
        <v>0.38555993976824898</v>
      </c>
      <c r="AK5" s="13">
        <f t="shared" si="1"/>
        <v>0.38709710886380844</v>
      </c>
      <c r="AL5" s="13">
        <f t="shared" si="1"/>
        <v>0.388603889193884</v>
      </c>
      <c r="AM5" s="13">
        <f t="shared" si="1"/>
        <v>0.39008117308531853</v>
      </c>
      <c r="AN5" s="13">
        <f t="shared" si="1"/>
        <v>0.39152981826755773</v>
      </c>
      <c r="AO5" s="13">
        <f t="shared" si="1"/>
        <v>0.39295064953331899</v>
      </c>
      <c r="AP5" s="13">
        <f t="shared" si="1"/>
        <v>0.39434446030452203</v>
      </c>
      <c r="AQ5" s="13"/>
      <c r="AR5" s="13"/>
      <c r="AS5" s="13"/>
      <c r="AT5" s="13"/>
      <c r="AU5" s="13"/>
    </row>
    <row r="6" spans="1:47" x14ac:dyDescent="0.35">
      <c r="A6" s="6" t="s">
        <v>59</v>
      </c>
      <c r="B6" s="2">
        <f>SUM('Residential Economic'!B2,'Commercial Economic'!B2)</f>
        <v>-3.6379788070917146E-12</v>
      </c>
      <c r="C6" s="2">
        <f>SUM('Residential Economic'!C2,'Commercial Economic'!C2)</f>
        <v>0</v>
      </c>
      <c r="D6" s="2">
        <f>SUM('Residential Economic'!D2,'Commercial Economic'!D2)</f>
        <v>0</v>
      </c>
      <c r="E6" s="2">
        <f>SUM('Residential Economic'!E2,'Commercial Economic'!E2)</f>
        <v>122802.2893538374</v>
      </c>
      <c r="F6" s="2">
        <f>SUM('Residential Economic'!F2,'Commercial Economic'!F2)</f>
        <v>182085.60895859532</v>
      </c>
      <c r="G6" s="2">
        <f>SUM('Residential Economic'!G2,'Commercial Economic'!G2)</f>
        <v>226767.31842105737</v>
      </c>
      <c r="H6" s="2">
        <f>SUM('Residential Economic'!H2,'Commercial Economic'!H2)</f>
        <v>283673.15009653778</v>
      </c>
      <c r="I6" s="2">
        <f>SUM('Residential Economic'!I2,'Commercial Economic'!I2)</f>
        <v>328621.23059051426</v>
      </c>
      <c r="J6" s="2">
        <f>SUM('Residential Economic'!J2,'Commercial Economic'!J2)</f>
        <v>355438.12995698757</v>
      </c>
      <c r="K6" s="2">
        <f>SUM('Residential Economic'!K2,'Commercial Economic'!K2)</f>
        <v>381224.06631324469</v>
      </c>
      <c r="L6" s="2">
        <f>SUM('Residential Economic'!L2,'Commercial Economic'!L2)</f>
        <v>410390.5184849833</v>
      </c>
      <c r="M6" s="2">
        <f>SUM('Residential Economic'!M2,'Commercial Economic'!M2)</f>
        <v>435186.15237496985</v>
      </c>
      <c r="N6" s="2">
        <f>SUM('Residential Economic'!N2,'Commercial Economic'!N2)</f>
        <v>454702.32615832298</v>
      </c>
      <c r="O6" s="2">
        <f>SUM('Residential Economic'!O2,'Commercial Economic'!O2)</f>
        <v>473638.50566175405</v>
      </c>
      <c r="P6" s="2">
        <f>SUM('Residential Economic'!P2,'Commercial Economic'!P2)</f>
        <v>496328.61469736649</v>
      </c>
      <c r="Q6" s="2">
        <f>SUM('Residential Economic'!Q2,'Commercial Economic'!Q2)</f>
        <v>518858.6122985424</v>
      </c>
      <c r="R6" s="2">
        <f>SUM('Residential Economic'!R2,'Commercial Economic'!R2)</f>
        <v>543758.81362951128</v>
      </c>
      <c r="S6" s="2">
        <f>SUM('Residential Economic'!S2,'Commercial Economic'!S2)</f>
        <v>568313.15249349724</v>
      </c>
      <c r="T6" s="2">
        <f>SUM('Residential Economic'!T2,'Commercial Economic'!T2)</f>
        <v>588086.93345318921</v>
      </c>
      <c r="U6" s="2">
        <f>SUM('Residential Economic'!U2,'Commercial Economic'!U2)</f>
        <v>603679.3221143696</v>
      </c>
      <c r="V6" s="2">
        <f>SUM('Residential Economic'!V2,'Commercial Economic'!V2)</f>
        <v>615605.41048675543</v>
      </c>
      <c r="W6" s="2">
        <f>SUM('Residential Economic'!W2,'Commercial Economic'!W2)</f>
        <v>625413.47832428711</v>
      </c>
      <c r="X6" s="2">
        <f>SUM('Residential Economic'!X2,'Commercial Economic'!X2)</f>
        <v>634750.07228608034</v>
      </c>
      <c r="Y6" s="2">
        <f>SUM('Residential Economic'!Y2,'Commercial Economic'!Y2)</f>
        <v>644004.28814828722</v>
      </c>
      <c r="Z6" s="2">
        <f>SUM('Residential Economic'!Z2,'Commercial Economic'!Z2)</f>
        <v>652546.23289895884</v>
      </c>
      <c r="AA6" s="2">
        <f>SUM('Residential Economic'!AA2,'Commercial Economic'!AA2)</f>
        <v>660692.42424024327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35">
      <c r="A7" s="12" t="s">
        <v>60</v>
      </c>
      <c r="E7" s="13">
        <f>E6/E$3</f>
        <v>4.4955802383382697E-2</v>
      </c>
      <c r="F7" s="13">
        <f t="shared" ref="F7:AA7" si="2">F6/F$3</f>
        <v>6.6341945218391804E-2</v>
      </c>
      <c r="G7" s="13">
        <f t="shared" si="2"/>
        <v>8.202084064986305E-2</v>
      </c>
      <c r="H7" s="13">
        <f t="shared" si="2"/>
        <v>0.10153843113907023</v>
      </c>
      <c r="I7" s="13">
        <f t="shared" si="2"/>
        <v>0.11603827067415569</v>
      </c>
      <c r="J7" s="13">
        <f t="shared" si="2"/>
        <v>0.12368599092877729</v>
      </c>
      <c r="K7" s="13">
        <f t="shared" si="2"/>
        <v>0.13067266702829752</v>
      </c>
      <c r="L7" s="13">
        <f t="shared" si="2"/>
        <v>0.13909201275106756</v>
      </c>
      <c r="M7" s="13">
        <f t="shared" si="2"/>
        <v>0.14566059167455922</v>
      </c>
      <c r="N7" s="13">
        <f t="shared" si="2"/>
        <v>0.15030989742408732</v>
      </c>
      <c r="O7" s="13">
        <f t="shared" si="2"/>
        <v>0.15461215583689084</v>
      </c>
      <c r="P7" s="13">
        <f t="shared" si="2"/>
        <v>0.15994282807952717</v>
      </c>
      <c r="Q7" s="13">
        <f t="shared" si="2"/>
        <v>0.16500660412028098</v>
      </c>
      <c r="R7" s="13">
        <f t="shared" si="2"/>
        <v>0.17060787010600167</v>
      </c>
      <c r="S7" s="13">
        <f t="shared" si="2"/>
        <v>0.17589166713102863</v>
      </c>
      <c r="T7" s="13">
        <f t="shared" si="2"/>
        <v>0.17963136923965048</v>
      </c>
      <c r="U7" s="13">
        <f t="shared" si="2"/>
        <v>0.18208868702726644</v>
      </c>
      <c r="V7" s="13">
        <f t="shared" si="2"/>
        <v>0.1834543045037943</v>
      </c>
      <c r="W7" s="13">
        <f t="shared" si="2"/>
        <v>0.18424128165811229</v>
      </c>
      <c r="X7" s="13">
        <f t="shared" si="2"/>
        <v>0.18485285047464911</v>
      </c>
      <c r="Y7" s="13">
        <f t="shared" si="2"/>
        <v>0.18537019250389061</v>
      </c>
      <c r="Z7" s="13">
        <f t="shared" si="2"/>
        <v>0.18573360243194917</v>
      </c>
      <c r="AA7" s="13">
        <f t="shared" si="2"/>
        <v>0.18600222339452083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</sheetData>
  <pageMargins left="0.7" right="0.7" top="0.75" bottom="0.75" header="0.3" footer="0.3"/>
  <pageSetup orientation="portrait" horizontalDpi="4294967293" r:id="rId1"/>
  <ignoredErrors>
    <ignoredError sqref="E6:AA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7"/>
  <sheetViews>
    <sheetView topLeftCell="A7" workbookViewId="0">
      <selection activeCell="A15" sqref="A15:A16"/>
    </sheetView>
  </sheetViews>
  <sheetFormatPr defaultRowHeight="14.5" x14ac:dyDescent="0.35"/>
  <cols>
    <col min="1" max="1" width="27.54296875" bestFit="1" customWidth="1"/>
    <col min="2" max="2" width="10.54296875" customWidth="1"/>
    <col min="3" max="4" width="10.26953125" customWidth="1"/>
  </cols>
  <sheetData>
    <row r="1" spans="1:42" x14ac:dyDescent="0.35">
      <c r="A1" s="6" t="s">
        <v>54</v>
      </c>
    </row>
    <row r="2" spans="1:42" s="6" customFormat="1" x14ac:dyDescent="0.35">
      <c r="A2" s="6" t="s">
        <v>36</v>
      </c>
      <c r="B2" s="8">
        <f>SUM(B76,B103,B130,B157)</f>
        <v>1450702.4576951689</v>
      </c>
      <c r="C2" s="8">
        <f t="shared" ref="C2:AP2" si="0">SUM(C76,C103,C130,C157)</f>
        <v>1447334.2915017297</v>
      </c>
      <c r="D2" s="8">
        <f t="shared" si="0"/>
        <v>1414779.1368466693</v>
      </c>
      <c r="E2" s="8">
        <f t="shared" si="0"/>
        <v>1401959.7113248559</v>
      </c>
      <c r="F2" s="8">
        <f t="shared" si="0"/>
        <v>1403873.1040344166</v>
      </c>
      <c r="G2" s="8">
        <f t="shared" si="0"/>
        <v>1410028.004126441</v>
      </c>
      <c r="H2" s="8">
        <f t="shared" si="0"/>
        <v>1421998.8741962507</v>
      </c>
      <c r="I2" s="8">
        <f t="shared" si="0"/>
        <v>1440147.1855199358</v>
      </c>
      <c r="J2" s="8">
        <f t="shared" si="0"/>
        <v>1460400.9087552077</v>
      </c>
      <c r="K2" s="8">
        <f t="shared" si="0"/>
        <v>1482158.6777213106</v>
      </c>
      <c r="L2" s="8">
        <f t="shared" si="0"/>
        <v>1495294.9352019536</v>
      </c>
      <c r="M2" s="8">
        <f t="shared" si="0"/>
        <v>1512609.2830892028</v>
      </c>
      <c r="N2" s="8">
        <f t="shared" si="0"/>
        <v>1531000.0274314631</v>
      </c>
      <c r="O2" s="8">
        <f t="shared" si="0"/>
        <v>1550358.0320268199</v>
      </c>
      <c r="P2" s="8">
        <f t="shared" si="0"/>
        <v>1570918.1043567946</v>
      </c>
      <c r="Q2" s="8">
        <f t="shared" si="0"/>
        <v>1591926.7627354073</v>
      </c>
      <c r="R2" s="8">
        <f t="shared" si="0"/>
        <v>1613565.8588451804</v>
      </c>
      <c r="S2" s="8">
        <f t="shared" si="0"/>
        <v>1636378.503988697</v>
      </c>
      <c r="T2" s="8">
        <f t="shared" si="0"/>
        <v>1658677.9165567628</v>
      </c>
      <c r="U2" s="8">
        <f t="shared" si="0"/>
        <v>1680334.635390105</v>
      </c>
      <c r="V2" s="8">
        <f t="shared" si="0"/>
        <v>1701977.0297232799</v>
      </c>
      <c r="W2" s="8">
        <f t="shared" si="0"/>
        <v>1722999.2446382598</v>
      </c>
      <c r="X2" s="8">
        <f t="shared" si="0"/>
        <v>1743528.7504615849</v>
      </c>
      <c r="Y2" s="8">
        <f t="shared" si="0"/>
        <v>1764437.4990475161</v>
      </c>
      <c r="Z2" s="8">
        <f t="shared" si="0"/>
        <v>1784755.2512499462</v>
      </c>
      <c r="AA2" s="8">
        <f t="shared" si="0"/>
        <v>1805064.4695704137</v>
      </c>
      <c r="AB2" s="8">
        <f t="shared" si="0"/>
        <v>1825955.1042141658</v>
      </c>
      <c r="AC2" s="8">
        <f t="shared" si="0"/>
        <v>1846572.6461472129</v>
      </c>
      <c r="AD2" s="8">
        <f t="shared" si="0"/>
        <v>1867190.1880802598</v>
      </c>
      <c r="AE2" s="8">
        <f t="shared" si="0"/>
        <v>1887807.730013306</v>
      </c>
      <c r="AF2" s="8">
        <f t="shared" si="0"/>
        <v>1908425.271946351</v>
      </c>
      <c r="AG2" s="8">
        <f t="shared" si="0"/>
        <v>1929042.8138794079</v>
      </c>
      <c r="AH2" s="8">
        <f t="shared" si="0"/>
        <v>1949660.3558124541</v>
      </c>
      <c r="AI2" s="8">
        <f t="shared" si="0"/>
        <v>1970277.8977454999</v>
      </c>
      <c r="AJ2" s="8">
        <f t="shared" si="0"/>
        <v>1990895.439678546</v>
      </c>
      <c r="AK2" s="8">
        <f t="shared" si="0"/>
        <v>2011512.9816115918</v>
      </c>
      <c r="AL2" s="8">
        <f t="shared" si="0"/>
        <v>2032130.5235446389</v>
      </c>
      <c r="AM2" s="8">
        <f t="shared" si="0"/>
        <v>2052748.0654776851</v>
      </c>
      <c r="AN2" s="8">
        <f t="shared" si="0"/>
        <v>2073365.6074107303</v>
      </c>
      <c r="AO2" s="8">
        <f t="shared" si="0"/>
        <v>2093983.149343787</v>
      </c>
      <c r="AP2" s="8">
        <f t="shared" si="0"/>
        <v>2114600.6912768329</v>
      </c>
    </row>
    <row r="3" spans="1:42" s="6" customForma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s="6" customFormat="1" x14ac:dyDescent="0.35">
      <c r="A4" s="6" t="s">
        <v>128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x14ac:dyDescent="0.35">
      <c r="A5" t="s">
        <v>0</v>
      </c>
      <c r="B5" t="s">
        <v>1</v>
      </c>
      <c r="I5" t="s">
        <v>70</v>
      </c>
    </row>
    <row r="6" spans="1:42" x14ac:dyDescent="0.35">
      <c r="A6" t="s">
        <v>2</v>
      </c>
      <c r="B6" t="s">
        <v>62</v>
      </c>
    </row>
    <row r="7" spans="1:42" x14ac:dyDescent="0.35">
      <c r="A7" t="s">
        <v>4</v>
      </c>
      <c r="B7" t="s">
        <v>5</v>
      </c>
    </row>
    <row r="8" spans="1:42" x14ac:dyDescent="0.35">
      <c r="A8" t="s">
        <v>6</v>
      </c>
      <c r="B8" t="s">
        <v>7</v>
      </c>
    </row>
    <row r="9" spans="1:42" x14ac:dyDescent="0.35">
      <c r="A9" t="s">
        <v>8</v>
      </c>
      <c r="B9" t="s">
        <v>9</v>
      </c>
    </row>
    <row r="10" spans="1:42" s="6" customFormat="1" x14ac:dyDescent="0.3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s="6" customFormat="1" x14ac:dyDescent="0.35">
      <c r="A11" t="s">
        <v>10</v>
      </c>
      <c r="B11" t="s">
        <v>11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42" s="6" customFormat="1" x14ac:dyDescent="0.35">
      <c r="A12" s="6" t="s">
        <v>12</v>
      </c>
      <c r="B12" s="6">
        <v>2010</v>
      </c>
      <c r="C12" s="6">
        <v>2011</v>
      </c>
      <c r="D12" s="6">
        <v>2012</v>
      </c>
      <c r="E12" s="6">
        <v>2013</v>
      </c>
      <c r="F12" s="6">
        <v>2014</v>
      </c>
      <c r="G12" s="6">
        <v>2015</v>
      </c>
      <c r="H12" s="6">
        <v>2016</v>
      </c>
      <c r="I12" s="6">
        <v>2017</v>
      </c>
      <c r="J12" s="6">
        <v>2018</v>
      </c>
      <c r="K12" s="6">
        <v>2019</v>
      </c>
      <c r="L12" s="6">
        <v>2020</v>
      </c>
      <c r="M12" s="6">
        <v>2021</v>
      </c>
      <c r="N12" s="6">
        <v>2022</v>
      </c>
      <c r="O12" s="6">
        <v>2023</v>
      </c>
      <c r="P12" s="6">
        <v>2024</v>
      </c>
      <c r="Q12" s="6">
        <v>2025</v>
      </c>
      <c r="R12" s="6">
        <v>2026</v>
      </c>
      <c r="S12" s="6">
        <v>2027</v>
      </c>
      <c r="T12" s="6">
        <v>2028</v>
      </c>
      <c r="U12" s="6">
        <v>2029</v>
      </c>
      <c r="V12" s="6">
        <v>2030</v>
      </c>
      <c r="W12" s="6">
        <v>2031</v>
      </c>
      <c r="X12" s="6">
        <v>2032</v>
      </c>
      <c r="Y12" s="6">
        <v>2033</v>
      </c>
      <c r="Z12" s="6">
        <v>2034</v>
      </c>
      <c r="AA12" s="6">
        <v>2035</v>
      </c>
      <c r="AB12" s="6">
        <v>2036</v>
      </c>
      <c r="AC12" s="6">
        <v>2037</v>
      </c>
      <c r="AD12" s="6">
        <v>2038</v>
      </c>
      <c r="AE12" s="6">
        <v>2039</v>
      </c>
      <c r="AF12" s="6">
        <v>2040</v>
      </c>
      <c r="AG12" s="6">
        <v>2041</v>
      </c>
      <c r="AH12" s="6">
        <v>2042</v>
      </c>
      <c r="AI12" s="6">
        <v>2043</v>
      </c>
      <c r="AJ12" s="6">
        <v>2044</v>
      </c>
      <c r="AK12" s="6">
        <v>2045</v>
      </c>
      <c r="AL12" s="6">
        <v>2046</v>
      </c>
      <c r="AM12" s="6">
        <v>2047</v>
      </c>
      <c r="AN12" s="6">
        <v>2048</v>
      </c>
      <c r="AO12" s="6">
        <v>2049</v>
      </c>
      <c r="AP12" s="6">
        <v>2050</v>
      </c>
    </row>
    <row r="13" spans="1:42" s="6" customFormat="1" x14ac:dyDescent="0.35">
      <c r="A13" s="6" t="s">
        <v>126</v>
      </c>
    </row>
    <row r="14" spans="1:42" s="6" customFormat="1" x14ac:dyDescent="0.35">
      <c r="A14" s="11" t="s">
        <v>64</v>
      </c>
      <c r="B14" s="26">
        <f>B34+B46+B32*'Residential Technical'!$G$6+'Residential Baseline'!B35*'Residential Technical'!$L$6</f>
        <v>304110.19755930256</v>
      </c>
      <c r="C14" s="26">
        <f>C34+C46+C32*'Residential Technical'!$G$6+'Residential Baseline'!C35*'Residential Technical'!$L$6</f>
        <v>317118.94144520548</v>
      </c>
      <c r="D14" s="26">
        <f>D34+D46+D32*'Residential Technical'!$G$6+'Residential Baseline'!D35*'Residential Technical'!$L$6</f>
        <v>279227.87165474548</v>
      </c>
      <c r="E14" s="26">
        <f>E34+E46+E32*'Residential Technical'!$G$6+'Residential Baseline'!E35*'Residential Technical'!$L$6</f>
        <v>287895.27044862317</v>
      </c>
      <c r="F14" s="26">
        <f>F34+F46+F32*'Residential Technical'!$G$6+'Residential Baseline'!F35*'Residential Technical'!$L$6</f>
        <v>287671.73378190614</v>
      </c>
      <c r="G14" s="26">
        <f>G34+G46+G32*'Residential Technical'!$G$6+'Residential Baseline'!G35*'Residential Technical'!$L$6</f>
        <v>287551.38624977245</v>
      </c>
      <c r="H14" s="26">
        <f>H34+H46+H32*'Residential Technical'!$G$6+'Residential Baseline'!H35*'Residential Technical'!$L$6</f>
        <v>288186.36041977914</v>
      </c>
      <c r="I14" s="26">
        <f>I34+I46+I32*'Residential Technical'!$G$6+'Residential Baseline'!I35*'Residential Technical'!$L$6</f>
        <v>290794.35260392685</v>
      </c>
      <c r="J14" s="26">
        <f>J34+J46+J32*'Residential Technical'!$G$6+'Residential Baseline'!J35*'Residential Technical'!$L$6</f>
        <v>293822.62054757262</v>
      </c>
      <c r="K14" s="26">
        <f>K34+K46+K32*'Residential Technical'!$G$6+'Residential Baseline'!K35*'Residential Technical'!$L$6</f>
        <v>297118.86251644854</v>
      </c>
      <c r="L14" s="26">
        <f>L34+L46+L32*'Residential Technical'!$G$6+'Residential Baseline'!L35*'Residential Technical'!$L$6</f>
        <v>300200.12992868054</v>
      </c>
      <c r="M14" s="26">
        <f>M34+M46+M32*'Residential Technical'!$G$6+'Residential Baseline'!M35*'Residential Technical'!$L$6</f>
        <v>303338.47473422356</v>
      </c>
      <c r="N14" s="26">
        <f>N34+N46+N32*'Residential Technical'!$G$6+'Residential Baseline'!N35*'Residential Technical'!$L$6</f>
        <v>306422.67210012226</v>
      </c>
      <c r="O14" s="26">
        <f>O34+O46+O32*'Residential Technical'!$G$6+'Residential Baseline'!O35*'Residential Technical'!$L$6</f>
        <v>309679.57530307781</v>
      </c>
      <c r="P14" s="26">
        <f>P34+P46+P32*'Residential Technical'!$G$6+'Residential Baseline'!P35*'Residential Technical'!$L$6</f>
        <v>313039.0782387816</v>
      </c>
      <c r="Q14" s="26">
        <f>Q34+Q46+Q32*'Residential Technical'!$G$6+'Residential Baseline'!Q35*'Residential Technical'!$L$6</f>
        <v>316532.43906138954</v>
      </c>
      <c r="R14" s="26">
        <f>R34+R46+R32*'Residential Technical'!$G$6+'Residential Baseline'!R35*'Residential Technical'!$L$6</f>
        <v>320105.41469785856</v>
      </c>
      <c r="S14" s="26">
        <f>S34+S46+S32*'Residential Technical'!$G$6+'Residential Baseline'!S35*'Residential Technical'!$L$6</f>
        <v>323686.15064922126</v>
      </c>
      <c r="T14" s="26">
        <f>T34+T46+T32*'Residential Technical'!$G$6+'Residential Baseline'!T35*'Residential Technical'!$L$6</f>
        <v>327234.26736231614</v>
      </c>
      <c r="U14" s="26">
        <f>U34+U46+U32*'Residential Technical'!$G$6+'Residential Baseline'!U35*'Residential Technical'!$L$6</f>
        <v>330765.84634089307</v>
      </c>
      <c r="V14" s="26">
        <f>V34+V46+V32*'Residential Technical'!$G$6+'Residential Baseline'!V35*'Residential Technical'!$L$6</f>
        <v>334211.5709299366</v>
      </c>
      <c r="W14" s="26">
        <f>W34+W46+W32*'Residential Technical'!$G$6+'Residential Baseline'!W35*'Residential Technical'!$L$6</f>
        <v>337511.27322475263</v>
      </c>
      <c r="X14" s="26">
        <f>X34+X46+X32*'Residential Technical'!$G$6+'Residential Baseline'!X35*'Residential Technical'!$L$6</f>
        <v>340676.06416857528</v>
      </c>
      <c r="Y14" s="26">
        <f>Y34+Y46+Y32*'Residential Technical'!$G$6+'Residential Baseline'!Y35*'Residential Technical'!$L$6</f>
        <v>343848.18967487523</v>
      </c>
      <c r="Z14" s="26">
        <f>Z34+Z46+Z32*'Residential Technical'!$G$6+'Residential Baseline'!Z35*'Residential Technical'!$L$6</f>
        <v>346802.41094244586</v>
      </c>
      <c r="AA14" s="26">
        <f>AA34+AA46+AA32*'Residential Technical'!$G$6+'Residential Baseline'!AA35*'Residential Technical'!$L$6</f>
        <v>349697.8742515209</v>
      </c>
      <c r="AB14" s="26">
        <f>AB34+AB46+AB32*'Residential Technical'!$G$6+'Residential Baseline'!AB35*'Residential Technical'!$L$6</f>
        <v>352972.26939208119</v>
      </c>
      <c r="AC14" s="26">
        <f>AC34+AC46+AC32*'Residential Technical'!$G$6+'Residential Baseline'!AC35*'Residential Technical'!$L$6</f>
        <v>356071.61382828973</v>
      </c>
      <c r="AD14" s="26">
        <f>AD34+AD46+AD32*'Residential Technical'!$G$6+'Residential Baseline'!AD35*'Residential Technical'!$L$6</f>
        <v>359170.95826449833</v>
      </c>
      <c r="AE14" s="26">
        <f>AE34+AE46+AE32*'Residential Technical'!$G$6+'Residential Baseline'!AE35*'Residential Technical'!$L$6</f>
        <v>362270.30270070682</v>
      </c>
      <c r="AF14" s="26">
        <f>AF34+AF46+AF32*'Residential Technical'!$G$6+'Residential Baseline'!AF35*'Residential Technical'!$L$6</f>
        <v>365369.64713691542</v>
      </c>
      <c r="AG14" s="26">
        <f>AG34+AG46+AG32*'Residential Technical'!$G$6+'Residential Baseline'!AG35*'Residential Technical'!$L$6</f>
        <v>368468.99157312413</v>
      </c>
      <c r="AH14" s="26">
        <f>AH34+AH46+AH32*'Residential Technical'!$G$6+'Residential Baseline'!AH35*'Residential Technical'!$L$6</f>
        <v>371568.33600933262</v>
      </c>
      <c r="AI14" s="26">
        <f>AI34+AI46+AI32*'Residential Technical'!$G$6+'Residential Baseline'!AI35*'Residential Technical'!$L$6</f>
        <v>374667.68044554116</v>
      </c>
      <c r="AJ14" s="26">
        <f>AJ34+AJ46+AJ32*'Residential Technical'!$G$6+'Residential Baseline'!AJ35*'Residential Technical'!$L$6</f>
        <v>377767.0248817497</v>
      </c>
      <c r="AK14" s="26">
        <f>AK34+AK46+AK32*'Residential Technical'!$G$6+'Residential Baseline'!AK35*'Residential Technical'!$L$6</f>
        <v>380866.36931795831</v>
      </c>
      <c r="AL14" s="26">
        <f>AL34+AL46+AL32*'Residential Technical'!$G$6+'Residential Baseline'!AL35*'Residential Technical'!$L$6</f>
        <v>383965.71375416679</v>
      </c>
      <c r="AM14" s="26">
        <f>AM34+AM46+AM32*'Residential Technical'!$G$6+'Residential Baseline'!AM35*'Residential Technical'!$L$6</f>
        <v>387065.05819037545</v>
      </c>
      <c r="AN14" s="26">
        <f>AN34+AN46+AN32*'Residential Technical'!$G$6+'Residential Baseline'!AN35*'Residential Technical'!$L$6</f>
        <v>390164.40262658399</v>
      </c>
      <c r="AO14" s="26">
        <f>AO34+AO46+AO32*'Residential Technical'!$G$6+'Residential Baseline'!AO35*'Residential Technical'!$L$6</f>
        <v>393263.74706279254</v>
      </c>
      <c r="AP14" s="26">
        <f>AP34+AP46+AP32*'Residential Technical'!$G$6+'Residential Baseline'!AP35*'Residential Technical'!$L$6</f>
        <v>396363.09149900061</v>
      </c>
    </row>
    <row r="15" spans="1:42" s="6" customFormat="1" x14ac:dyDescent="0.35">
      <c r="A15" s="11" t="s">
        <v>131</v>
      </c>
      <c r="B15" s="74">
        <f>B33+B36</f>
        <v>94855.235131032023</v>
      </c>
      <c r="C15" s="74">
        <f t="shared" ref="C15:AP15" si="1">C33+C36</f>
        <v>91458.952182049528</v>
      </c>
      <c r="D15" s="74">
        <f t="shared" si="1"/>
        <v>94046.136726070545</v>
      </c>
      <c r="E15" s="74">
        <f t="shared" si="1"/>
        <v>90883.44839386252</v>
      </c>
      <c r="F15" s="74">
        <f t="shared" si="1"/>
        <v>91307.769875319776</v>
      </c>
      <c r="G15" s="74">
        <f t="shared" si="1"/>
        <v>91754.149351707616</v>
      </c>
      <c r="H15" s="74">
        <f t="shared" si="1"/>
        <v>92245.934731524947</v>
      </c>
      <c r="I15" s="74">
        <f t="shared" si="1"/>
        <v>92870.6554254168</v>
      </c>
      <c r="J15" s="74">
        <f t="shared" si="1"/>
        <v>93546.007226656948</v>
      </c>
      <c r="K15" s="74">
        <f t="shared" si="1"/>
        <v>94105.42103661166</v>
      </c>
      <c r="L15" s="74">
        <f t="shared" si="1"/>
        <v>94697.947658014455</v>
      </c>
      <c r="M15" s="74">
        <f t="shared" si="1"/>
        <v>95046.691604441265</v>
      </c>
      <c r="N15" s="74">
        <f t="shared" si="1"/>
        <v>95312.49104782028</v>
      </c>
      <c r="O15" s="74">
        <f t="shared" si="1"/>
        <v>95525.228774238756</v>
      </c>
      <c r="P15" s="74">
        <f t="shared" si="1"/>
        <v>96028.658325593366</v>
      </c>
      <c r="Q15" s="74">
        <f t="shared" si="1"/>
        <v>96340.394903419568</v>
      </c>
      <c r="R15" s="74">
        <f t="shared" si="1"/>
        <v>96582.029819401301</v>
      </c>
      <c r="S15" s="74">
        <f t="shared" si="1"/>
        <v>96864.359509872462</v>
      </c>
      <c r="T15" s="74">
        <f t="shared" si="1"/>
        <v>97076.096469313372</v>
      </c>
      <c r="U15" s="74">
        <f t="shared" si="1"/>
        <v>97415.750608701404</v>
      </c>
      <c r="V15" s="74">
        <f t="shared" si="1"/>
        <v>97587.487036608814</v>
      </c>
      <c r="W15" s="74">
        <f t="shared" si="1"/>
        <v>97767.931486357105</v>
      </c>
      <c r="X15" s="74">
        <f t="shared" si="1"/>
        <v>97924.876146973198</v>
      </c>
      <c r="Y15" s="74">
        <f t="shared" si="1"/>
        <v>98087.704937519273</v>
      </c>
      <c r="Z15" s="74">
        <f t="shared" si="1"/>
        <v>98150.167330658034</v>
      </c>
      <c r="AA15" s="74">
        <f t="shared" si="1"/>
        <v>98158.46413833632</v>
      </c>
      <c r="AB15" s="74">
        <f t="shared" si="1"/>
        <v>98362.547362617435</v>
      </c>
      <c r="AC15" s="74">
        <f t="shared" si="1"/>
        <v>98481.530843534259</v>
      </c>
      <c r="AD15" s="74">
        <f t="shared" si="1"/>
        <v>98600.514324450967</v>
      </c>
      <c r="AE15" s="74">
        <f t="shared" si="1"/>
        <v>98719.497805367806</v>
      </c>
      <c r="AF15" s="74">
        <f t="shared" si="1"/>
        <v>98838.481286284426</v>
      </c>
      <c r="AG15" s="74">
        <f t="shared" si="1"/>
        <v>98957.464767201134</v>
      </c>
      <c r="AH15" s="74">
        <f t="shared" si="1"/>
        <v>99076.448248117958</v>
      </c>
      <c r="AI15" s="74">
        <f t="shared" si="1"/>
        <v>99195.431729034666</v>
      </c>
      <c r="AJ15" s="74">
        <f t="shared" si="1"/>
        <v>99314.41520995149</v>
      </c>
      <c r="AK15" s="74">
        <f t="shared" si="1"/>
        <v>99433.398690868227</v>
      </c>
      <c r="AL15" s="74">
        <f t="shared" si="1"/>
        <v>99552.382171785022</v>
      </c>
      <c r="AM15" s="74">
        <f t="shared" si="1"/>
        <v>99671.36565270173</v>
      </c>
      <c r="AN15" s="74">
        <f t="shared" si="1"/>
        <v>99790.349133618554</v>
      </c>
      <c r="AO15" s="74">
        <f t="shared" si="1"/>
        <v>99909.332614535393</v>
      </c>
      <c r="AP15" s="74">
        <f t="shared" si="1"/>
        <v>100028.31609545212</v>
      </c>
    </row>
    <row r="16" spans="1:42" s="6" customFormat="1" x14ac:dyDescent="0.35">
      <c r="A16" s="11" t="s">
        <v>130</v>
      </c>
      <c r="B16" s="26">
        <f>B32*'Residential Technical'!$G$7+'Residential Baseline'!B35*'Residential Technical'!$L$7</f>
        <v>35304.553007789786</v>
      </c>
      <c r="C16" s="26">
        <f>C32*'Residential Technical'!$G$7+'Residential Baseline'!C35*'Residential Technical'!$L$7</f>
        <v>34503.896688070708</v>
      </c>
      <c r="D16" s="26">
        <f>D32*'Residential Technical'!$G$7+'Residential Baseline'!D35*'Residential Technical'!$L$7</f>
        <v>32761.490501008146</v>
      </c>
      <c r="E16" s="26">
        <f>E32*'Residential Technical'!$G$7+'Residential Baseline'!E35*'Residential Technical'!$L$7</f>
        <v>34040.49479933492</v>
      </c>
      <c r="F16" s="26">
        <f>F32*'Residential Technical'!$G$7+'Residential Baseline'!F35*'Residential Technical'!$L$7</f>
        <v>35179.578464064842</v>
      </c>
      <c r="G16" s="26">
        <f>G32*'Residential Technical'!$G$7+'Residential Baseline'!G35*'Residential Technical'!$L$7</f>
        <v>36500.890984840473</v>
      </c>
      <c r="H16" s="26">
        <f>H32*'Residential Technical'!$G$7+'Residential Baseline'!H35*'Residential Technical'!$L$7</f>
        <v>38005.919632601974</v>
      </c>
      <c r="I16" s="26">
        <f>I32*'Residential Technical'!$G$7+'Residential Baseline'!I35*'Residential Technical'!$L$7</f>
        <v>39593.575305788312</v>
      </c>
      <c r="J16" s="26">
        <f>J32*'Residential Technical'!$G$7+'Residential Baseline'!J35*'Residential Technical'!$L$7</f>
        <v>41214.606776410175</v>
      </c>
      <c r="K16" s="26">
        <f>K32*'Residential Technical'!$G$7+'Residential Baseline'!K35*'Residential Technical'!$L$7</f>
        <v>42856.719284677602</v>
      </c>
      <c r="L16" s="26">
        <f>L32*'Residential Technical'!$G$7+'Residential Baseline'!L35*'Residential Technical'!$L$7</f>
        <v>44423.232112076708</v>
      </c>
      <c r="M16" s="26">
        <f>M32*'Residential Technical'!$G$7+'Residential Baseline'!M35*'Residential Technical'!$L$7</f>
        <v>45952.994392803485</v>
      </c>
      <c r="N16" s="26">
        <f>N32*'Residential Technical'!$G$7+'Residential Baseline'!N35*'Residential Technical'!$L$7</f>
        <v>47457.287205216766</v>
      </c>
      <c r="O16" s="26">
        <f>O32*'Residential Technical'!$G$7+'Residential Baseline'!O35*'Residential Technical'!$L$7</f>
        <v>48994.004807588877</v>
      </c>
      <c r="P16" s="26">
        <f>P32*'Residential Technical'!$G$7+'Residential Baseline'!P35*'Residential Technical'!$L$7</f>
        <v>50562.784732646374</v>
      </c>
      <c r="Q16" s="26">
        <f>Q32*'Residential Technical'!$G$7+'Residential Baseline'!Q35*'Residential Technical'!$L$7</f>
        <v>52138.759959286086</v>
      </c>
      <c r="R16" s="26">
        <f>R32*'Residential Technical'!$G$7+'Residential Baseline'!R35*'Residential Technical'!$L$7</f>
        <v>53731.100980502524</v>
      </c>
      <c r="S16" s="26">
        <f>S32*'Residential Technical'!$G$7+'Residential Baseline'!S35*'Residential Technical'!$L$7</f>
        <v>55303.369475822066</v>
      </c>
      <c r="T16" s="26">
        <f>T32*'Residential Technical'!$G$7+'Residential Baseline'!T35*'Residential Technical'!$L$7</f>
        <v>56829.893891488115</v>
      </c>
      <c r="U16" s="26">
        <f>U32*'Residential Technical'!$G$7+'Residential Baseline'!U35*'Residential Technical'!$L$7</f>
        <v>58326.07315028731</v>
      </c>
      <c r="V16" s="26">
        <f>V32*'Residential Technical'!$G$7+'Residential Baseline'!V35*'Residential Technical'!$L$7</f>
        <v>59817.683488221941</v>
      </c>
      <c r="W16" s="26">
        <f>W32*'Residential Technical'!$G$7+'Residential Baseline'!W35*'Residential Technical'!$L$7</f>
        <v>61268.767889600509</v>
      </c>
      <c r="X16" s="26">
        <f>X32*'Residential Technical'!$G$7+'Residential Baseline'!X35*'Residential Technical'!$L$7</f>
        <v>62654.904147368739</v>
      </c>
      <c r="Y16" s="26">
        <f>Y32*'Residential Technical'!$G$7+'Residential Baseline'!Y35*'Residential Technical'!$L$7</f>
        <v>64041.058411152837</v>
      </c>
      <c r="Z16" s="26">
        <f>Z32*'Residential Technical'!$G$7+'Residential Baseline'!Z35*'Residential Technical'!$L$7</f>
        <v>65376.71774241417</v>
      </c>
      <c r="AA16" s="26">
        <f>AA32*'Residential Technical'!$G$7+'Residential Baseline'!AA35*'Residential Technical'!$L$7</f>
        <v>66680.271702309881</v>
      </c>
      <c r="AB16" s="26">
        <f>AB32*'Residential Technical'!$G$7+'Residential Baseline'!AB35*'Residential Technical'!$L$7</f>
        <v>68108.861719444278</v>
      </c>
      <c r="AC16" s="26">
        <f>AC32*'Residential Technical'!$G$7+'Residential Baseline'!AC35*'Residential Technical'!$L$7</f>
        <v>69480.945859234736</v>
      </c>
      <c r="AD16" s="26">
        <f>AD32*'Residential Technical'!$G$7+'Residential Baseline'!AD35*'Residential Technical'!$L$7</f>
        <v>70853.02999902521</v>
      </c>
      <c r="AE16" s="26">
        <f>AE32*'Residential Technical'!$G$7+'Residential Baseline'!AE35*'Residential Technical'!$L$7</f>
        <v>72225.114138815625</v>
      </c>
      <c r="AF16" s="26">
        <f>AF32*'Residential Technical'!$G$7+'Residential Baseline'!AF35*'Residential Technical'!$L$7</f>
        <v>73597.198278606083</v>
      </c>
      <c r="AG16" s="26">
        <f>AG32*'Residential Technical'!$G$7+'Residential Baseline'!AG35*'Residential Technical'!$L$7</f>
        <v>74969.282418396557</v>
      </c>
      <c r="AH16" s="26">
        <f>AH32*'Residential Technical'!$G$7+'Residential Baseline'!AH35*'Residential Technical'!$L$7</f>
        <v>76341.366558186972</v>
      </c>
      <c r="AI16" s="26">
        <f>AI32*'Residential Technical'!$G$7+'Residential Baseline'!AI35*'Residential Technical'!$L$7</f>
        <v>77713.450697977445</v>
      </c>
      <c r="AJ16" s="26">
        <f>AJ32*'Residential Technical'!$G$7+'Residential Baseline'!AJ35*'Residential Technical'!$L$7</f>
        <v>79085.534837767904</v>
      </c>
      <c r="AK16" s="26">
        <f>AK32*'Residential Technical'!$G$7+'Residential Baseline'!AK35*'Residential Technical'!$L$7</f>
        <v>80457.618977558363</v>
      </c>
      <c r="AL16" s="26">
        <f>AL32*'Residential Technical'!$G$7+'Residential Baseline'!AL35*'Residential Technical'!$L$7</f>
        <v>81829.703117348792</v>
      </c>
      <c r="AM16" s="26">
        <f>AM32*'Residential Technical'!$G$7+'Residential Baseline'!AM35*'Residential Technical'!$L$7</f>
        <v>83201.787257139251</v>
      </c>
      <c r="AN16" s="26">
        <f>AN32*'Residential Technical'!$G$7+'Residential Baseline'!AN35*'Residential Technical'!$L$7</f>
        <v>84573.871396929724</v>
      </c>
      <c r="AO16" s="26">
        <f>AO32*'Residential Technical'!$G$7+'Residential Baseline'!AO35*'Residential Technical'!$L$7</f>
        <v>85945.955536720139</v>
      </c>
      <c r="AP16" s="26">
        <f>AP32*'Residential Technical'!$G$7+'Residential Baseline'!AP35*'Residential Technical'!$L$7</f>
        <v>87318.039676510118</v>
      </c>
    </row>
    <row r="17" spans="1:42" s="6" customFormat="1" x14ac:dyDescent="0.35">
      <c r="A17" s="11" t="s">
        <v>66</v>
      </c>
      <c r="B17" s="74">
        <f>B48</f>
        <v>130948.61025631992</v>
      </c>
      <c r="C17" s="74">
        <f t="shared" ref="C17:AP17" si="2">C48</f>
        <v>130677.88279496136</v>
      </c>
      <c r="D17" s="74">
        <f t="shared" si="2"/>
        <v>133997.37970892151</v>
      </c>
      <c r="E17" s="74">
        <f t="shared" si="2"/>
        <v>135158.57620144525</v>
      </c>
      <c r="F17" s="74">
        <f t="shared" si="2"/>
        <v>137135.81418112956</v>
      </c>
      <c r="G17" s="74">
        <f t="shared" si="2"/>
        <v>138267.98935565344</v>
      </c>
      <c r="H17" s="74">
        <f t="shared" si="2"/>
        <v>139802.82655459607</v>
      </c>
      <c r="I17" s="74">
        <f t="shared" si="2"/>
        <v>141759.36098753256</v>
      </c>
      <c r="J17" s="74">
        <f t="shared" si="2"/>
        <v>143781.94822017837</v>
      </c>
      <c r="K17" s="74">
        <f t="shared" si="2"/>
        <v>145812.75656919097</v>
      </c>
      <c r="L17" s="74">
        <f t="shared" si="2"/>
        <v>147624.06999712769</v>
      </c>
      <c r="M17" s="74">
        <f t="shared" si="2"/>
        <v>149306.63278763453</v>
      </c>
      <c r="N17" s="74">
        <f t="shared" si="2"/>
        <v>150890.88185127205</v>
      </c>
      <c r="O17" s="74">
        <f t="shared" si="2"/>
        <v>152395.32639340687</v>
      </c>
      <c r="P17" s="74">
        <f t="shared" si="2"/>
        <v>153775.57620730667</v>
      </c>
      <c r="Q17" s="74">
        <f t="shared" si="2"/>
        <v>155070.02344569663</v>
      </c>
      <c r="R17" s="74">
        <f t="shared" si="2"/>
        <v>156442.5950283398</v>
      </c>
      <c r="S17" s="74">
        <f t="shared" si="2"/>
        <v>157828.97571611931</v>
      </c>
      <c r="T17" s="74">
        <f t="shared" si="2"/>
        <v>159166.61514474769</v>
      </c>
      <c r="U17" s="74">
        <f t="shared" si="2"/>
        <v>160420.77200818231</v>
      </c>
      <c r="V17" s="74">
        <f t="shared" si="2"/>
        <v>161607.15123060578</v>
      </c>
      <c r="W17" s="74">
        <f t="shared" si="2"/>
        <v>162701.24707661444</v>
      </c>
      <c r="X17" s="74">
        <f t="shared" si="2"/>
        <v>163789.74596587461</v>
      </c>
      <c r="Y17" s="74">
        <f t="shared" si="2"/>
        <v>164954.74206802744</v>
      </c>
      <c r="Z17" s="74">
        <f t="shared" si="2"/>
        <v>166084.76492758188</v>
      </c>
      <c r="AA17" s="74">
        <f t="shared" si="2"/>
        <v>167226.56608462703</v>
      </c>
      <c r="AB17" s="74">
        <f t="shared" si="2"/>
        <v>168335.29861807133</v>
      </c>
      <c r="AC17" s="74">
        <f t="shared" si="2"/>
        <v>169461.3735873616</v>
      </c>
      <c r="AD17" s="74">
        <f t="shared" si="2"/>
        <v>170587.44855665171</v>
      </c>
      <c r="AE17" s="74">
        <f t="shared" si="2"/>
        <v>171713.52352594241</v>
      </c>
      <c r="AF17" s="74">
        <f t="shared" si="2"/>
        <v>172839.59849523311</v>
      </c>
      <c r="AG17" s="74">
        <f t="shared" si="2"/>
        <v>173965.67346452267</v>
      </c>
      <c r="AH17" s="74">
        <f t="shared" si="2"/>
        <v>175091.74843381339</v>
      </c>
      <c r="AI17" s="74">
        <f t="shared" si="2"/>
        <v>176217.82340310328</v>
      </c>
      <c r="AJ17" s="74">
        <f t="shared" si="2"/>
        <v>177343.898372394</v>
      </c>
      <c r="AK17" s="74">
        <f t="shared" si="2"/>
        <v>178469.97334168461</v>
      </c>
      <c r="AL17" s="74">
        <f t="shared" si="2"/>
        <v>179596.04831097432</v>
      </c>
      <c r="AM17" s="74">
        <f t="shared" si="2"/>
        <v>180722.12328026511</v>
      </c>
      <c r="AN17" s="74">
        <f t="shared" si="2"/>
        <v>181848.19824955481</v>
      </c>
      <c r="AO17" s="74">
        <f t="shared" si="2"/>
        <v>182974.2732188454</v>
      </c>
      <c r="AP17" s="74">
        <f t="shared" si="2"/>
        <v>184100.34818813621</v>
      </c>
    </row>
    <row r="18" spans="1:42" s="6" customFormat="1" x14ac:dyDescent="0.35">
      <c r="A18" s="11" t="s">
        <v>24</v>
      </c>
      <c r="B18" s="74">
        <f>B42</f>
        <v>201849.41385757888</v>
      </c>
      <c r="C18" s="74">
        <f t="shared" ref="C18:AP18" si="3">C42</f>
        <v>193802.57521672593</v>
      </c>
      <c r="D18" s="74">
        <f t="shared" si="3"/>
        <v>190683.68314312986</v>
      </c>
      <c r="E18" s="74">
        <f t="shared" si="3"/>
        <v>170401.31676894828</v>
      </c>
      <c r="F18" s="74">
        <f t="shared" si="3"/>
        <v>162601.2365260509</v>
      </c>
      <c r="G18" s="74">
        <f t="shared" si="3"/>
        <v>158670.20895977283</v>
      </c>
      <c r="H18" s="74">
        <f t="shared" si="3"/>
        <v>156457.56569191164</v>
      </c>
      <c r="I18" s="74">
        <f t="shared" si="3"/>
        <v>155551.42239181255</v>
      </c>
      <c r="J18" s="74">
        <f t="shared" si="3"/>
        <v>155364.44348707833</v>
      </c>
      <c r="K18" s="74">
        <f t="shared" si="3"/>
        <v>155570.10146125284</v>
      </c>
      <c r="L18" s="74">
        <f t="shared" si="3"/>
        <v>148007.41317765371</v>
      </c>
      <c r="M18" s="74">
        <f t="shared" si="3"/>
        <v>144891.87290087726</v>
      </c>
      <c r="N18" s="74">
        <f t="shared" si="3"/>
        <v>142805.72151201277</v>
      </c>
      <c r="O18" s="74">
        <f t="shared" si="3"/>
        <v>141382.83921527234</v>
      </c>
      <c r="P18" s="74">
        <f t="shared" si="3"/>
        <v>140378.10482571038</v>
      </c>
      <c r="Q18" s="74">
        <f t="shared" si="3"/>
        <v>139695.91792833802</v>
      </c>
      <c r="R18" s="74">
        <f t="shared" si="3"/>
        <v>139363.58719161566</v>
      </c>
      <c r="S18" s="74">
        <f t="shared" si="3"/>
        <v>139271.97823067033</v>
      </c>
      <c r="T18" s="74">
        <f t="shared" si="3"/>
        <v>139308.1219996833</v>
      </c>
      <c r="U18" s="74">
        <f t="shared" si="3"/>
        <v>139413.06822111621</v>
      </c>
      <c r="V18" s="74">
        <f t="shared" si="3"/>
        <v>139565.25916287123</v>
      </c>
      <c r="W18" s="74">
        <f t="shared" si="3"/>
        <v>139842.91248307496</v>
      </c>
      <c r="X18" s="74">
        <f t="shared" si="3"/>
        <v>140246.16164635663</v>
      </c>
      <c r="Y18" s="74">
        <f t="shared" si="3"/>
        <v>140799.56748550743</v>
      </c>
      <c r="Z18" s="74">
        <f t="shared" si="3"/>
        <v>141350.7681396424</v>
      </c>
      <c r="AA18" s="74">
        <f t="shared" si="3"/>
        <v>141884.73263113454</v>
      </c>
      <c r="AB18" s="74">
        <f t="shared" si="3"/>
        <v>142282.3342731148</v>
      </c>
      <c r="AC18" s="74">
        <f t="shared" si="3"/>
        <v>142758.7439916911</v>
      </c>
      <c r="AD18" s="74">
        <f t="shared" si="3"/>
        <v>143235.15371026739</v>
      </c>
      <c r="AE18" s="74">
        <f t="shared" si="3"/>
        <v>143711.5634288436</v>
      </c>
      <c r="AF18" s="74">
        <f t="shared" si="3"/>
        <v>144187.97314742001</v>
      </c>
      <c r="AG18" s="74">
        <f t="shared" si="3"/>
        <v>144664.38286599622</v>
      </c>
      <c r="AH18" s="74">
        <f t="shared" si="3"/>
        <v>145140.7925845726</v>
      </c>
      <c r="AI18" s="74">
        <f t="shared" si="3"/>
        <v>145617.20230314881</v>
      </c>
      <c r="AJ18" s="74">
        <f t="shared" si="3"/>
        <v>146093.6120217251</v>
      </c>
      <c r="AK18" s="74">
        <f t="shared" si="3"/>
        <v>146570.02174030131</v>
      </c>
      <c r="AL18" s="74">
        <f t="shared" si="3"/>
        <v>147046.43145887769</v>
      </c>
      <c r="AM18" s="74">
        <f t="shared" si="3"/>
        <v>147522.8411774539</v>
      </c>
      <c r="AN18" s="74">
        <f t="shared" si="3"/>
        <v>147999.25089603028</v>
      </c>
      <c r="AO18" s="74">
        <f t="shared" si="3"/>
        <v>148475.66061460652</v>
      </c>
      <c r="AP18" s="74">
        <f t="shared" si="3"/>
        <v>148952.07033318278</v>
      </c>
    </row>
    <row r="19" spans="1:42" s="6" customFormat="1" x14ac:dyDescent="0.35">
      <c r="A19" s="11" t="s">
        <v>67</v>
      </c>
      <c r="B19" s="74">
        <f>SUM(B37,B38,B39,B40,B41,B45)</f>
        <v>259881.28242100234</v>
      </c>
      <c r="C19" s="74">
        <f t="shared" ref="C19:AP19" si="4">SUM(C37,C38,C39,C40,C41,C45)</f>
        <v>258655.67913391563</v>
      </c>
      <c r="D19" s="74">
        <f t="shared" si="4"/>
        <v>261539.345161687</v>
      </c>
      <c r="E19" s="74">
        <f t="shared" si="4"/>
        <v>260899.73734958086</v>
      </c>
      <c r="F19" s="74">
        <f t="shared" si="4"/>
        <v>261239.52176639851</v>
      </c>
      <c r="G19" s="74">
        <f t="shared" si="4"/>
        <v>261232.02377393626</v>
      </c>
      <c r="H19" s="74">
        <f t="shared" si="4"/>
        <v>261718.21027273175</v>
      </c>
      <c r="I19" s="74">
        <f t="shared" si="4"/>
        <v>262603.61110622622</v>
      </c>
      <c r="J19" s="74">
        <f t="shared" si="4"/>
        <v>263611.14192266401</v>
      </c>
      <c r="K19" s="74">
        <f t="shared" si="4"/>
        <v>264685.91605268209</v>
      </c>
      <c r="L19" s="74">
        <f t="shared" si="4"/>
        <v>265702.67251636769</v>
      </c>
      <c r="M19" s="74">
        <f t="shared" si="4"/>
        <v>266686.30308252259</v>
      </c>
      <c r="N19" s="74">
        <f t="shared" si="4"/>
        <v>267826.09693623323</v>
      </c>
      <c r="O19" s="74">
        <f t="shared" si="4"/>
        <v>269180.07602267165</v>
      </c>
      <c r="P19" s="74">
        <f t="shared" si="4"/>
        <v>270713.63918244815</v>
      </c>
      <c r="Q19" s="74">
        <f t="shared" si="4"/>
        <v>272493.20086514589</v>
      </c>
      <c r="R19" s="74">
        <f t="shared" si="4"/>
        <v>274534.66153205873</v>
      </c>
      <c r="S19" s="74">
        <f t="shared" si="4"/>
        <v>276801.95255763206</v>
      </c>
      <c r="T19" s="74">
        <f t="shared" si="4"/>
        <v>279177.54060501582</v>
      </c>
      <c r="U19" s="74">
        <f t="shared" si="4"/>
        <v>281587.98378730024</v>
      </c>
      <c r="V19" s="74">
        <f t="shared" si="4"/>
        <v>284079.77081831306</v>
      </c>
      <c r="W19" s="74">
        <f t="shared" si="4"/>
        <v>286605.79132157494</v>
      </c>
      <c r="X19" s="74">
        <f t="shared" si="4"/>
        <v>289147.92511444393</v>
      </c>
      <c r="Y19" s="74">
        <f t="shared" si="4"/>
        <v>291842.2390640474</v>
      </c>
      <c r="Z19" s="74">
        <f t="shared" si="4"/>
        <v>294651.87501098972</v>
      </c>
      <c r="AA19" s="74">
        <f t="shared" si="4"/>
        <v>297581.82653701154</v>
      </c>
      <c r="AB19" s="74">
        <f t="shared" si="4"/>
        <v>300085.85567219742</v>
      </c>
      <c r="AC19" s="74">
        <f t="shared" si="4"/>
        <v>302781.36548966449</v>
      </c>
      <c r="AD19" s="74">
        <f t="shared" si="4"/>
        <v>305476.87530713127</v>
      </c>
      <c r="AE19" s="74">
        <f t="shared" si="4"/>
        <v>308172.38512459805</v>
      </c>
      <c r="AF19" s="74">
        <f t="shared" si="4"/>
        <v>310867.894942065</v>
      </c>
      <c r="AG19" s="74">
        <f t="shared" si="4"/>
        <v>313563.40475953167</v>
      </c>
      <c r="AH19" s="74">
        <f t="shared" si="4"/>
        <v>316258.91457699868</v>
      </c>
      <c r="AI19" s="74">
        <f t="shared" si="4"/>
        <v>318954.42439446552</v>
      </c>
      <c r="AJ19" s="74">
        <f t="shared" si="4"/>
        <v>321649.93421193236</v>
      </c>
      <c r="AK19" s="74">
        <f t="shared" si="4"/>
        <v>324345.44402939943</v>
      </c>
      <c r="AL19" s="74">
        <f t="shared" si="4"/>
        <v>327040.95384686621</v>
      </c>
      <c r="AM19" s="74">
        <f t="shared" si="4"/>
        <v>329736.46366433299</v>
      </c>
      <c r="AN19" s="74">
        <f t="shared" si="4"/>
        <v>332431.97348179977</v>
      </c>
      <c r="AO19" s="74">
        <f t="shared" si="4"/>
        <v>335127.48329926684</v>
      </c>
      <c r="AP19" s="74">
        <f t="shared" si="4"/>
        <v>337822.99311673362</v>
      </c>
    </row>
    <row r="20" spans="1:42" s="6" customFormat="1" x14ac:dyDescent="0.35">
      <c r="A20" s="11" t="s">
        <v>68</v>
      </c>
      <c r="B20" s="74">
        <f>B44+B47</f>
        <v>119333.61321633914</v>
      </c>
      <c r="C20" s="74">
        <f t="shared" ref="C20:AP20" si="5">C44+C47</f>
        <v>119721.96726927391</v>
      </c>
      <c r="D20" s="74">
        <f t="shared" si="5"/>
        <v>121534.89810410581</v>
      </c>
      <c r="E20" s="74">
        <f t="shared" si="5"/>
        <v>122125.03608585612</v>
      </c>
      <c r="F20" s="74">
        <f t="shared" si="5"/>
        <v>124387.37007654094</v>
      </c>
      <c r="G20" s="74">
        <f t="shared" si="5"/>
        <v>126754.18439576894</v>
      </c>
      <c r="H20" s="74">
        <f t="shared" si="5"/>
        <v>130529.18372225336</v>
      </c>
      <c r="I20" s="74">
        <f t="shared" si="5"/>
        <v>134672.2507810652</v>
      </c>
      <c r="J20" s="74">
        <f t="shared" si="5"/>
        <v>139026.06254236557</v>
      </c>
      <c r="K20" s="74">
        <f t="shared" si="5"/>
        <v>143484.88421903102</v>
      </c>
      <c r="L20" s="74">
        <f t="shared" si="5"/>
        <v>147780.18414294656</v>
      </c>
      <c r="M20" s="74">
        <f t="shared" si="5"/>
        <v>152183.29768100433</v>
      </c>
      <c r="N20" s="74">
        <f t="shared" si="5"/>
        <v>156154.82138513029</v>
      </c>
      <c r="O20" s="74">
        <f t="shared" si="5"/>
        <v>160063.63217793684</v>
      </c>
      <c r="P20" s="74">
        <f t="shared" si="5"/>
        <v>163895.74362237519</v>
      </c>
      <c r="Q20" s="74">
        <f t="shared" si="5"/>
        <v>167620.43303962454</v>
      </c>
      <c r="R20" s="74">
        <f t="shared" si="5"/>
        <v>171276.51818472048</v>
      </c>
      <c r="S20" s="74">
        <f t="shared" si="5"/>
        <v>174863.56331630432</v>
      </c>
      <c r="T20" s="74">
        <f t="shared" si="5"/>
        <v>178326.20077697723</v>
      </c>
      <c r="U20" s="74">
        <f t="shared" si="5"/>
        <v>181660.79006478109</v>
      </c>
      <c r="V20" s="74">
        <f t="shared" si="5"/>
        <v>184882.7728910041</v>
      </c>
      <c r="W20" s="74">
        <f t="shared" si="5"/>
        <v>187971.50598849557</v>
      </c>
      <c r="X20" s="74">
        <f t="shared" si="5"/>
        <v>190962.73985448317</v>
      </c>
      <c r="Y20" s="74">
        <f t="shared" si="5"/>
        <v>193957.8391501584</v>
      </c>
      <c r="Z20" s="74">
        <f t="shared" si="5"/>
        <v>196879.13495968486</v>
      </c>
      <c r="AA20" s="74">
        <f t="shared" si="5"/>
        <v>199738.739540729</v>
      </c>
      <c r="AB20" s="74">
        <f t="shared" si="5"/>
        <v>202798.5706765459</v>
      </c>
      <c r="AC20" s="74">
        <f t="shared" si="5"/>
        <v>205769.9369467707</v>
      </c>
      <c r="AD20" s="74">
        <f t="shared" si="5"/>
        <v>208741.30321699553</v>
      </c>
      <c r="AE20" s="74">
        <f t="shared" si="5"/>
        <v>211712.66948722029</v>
      </c>
      <c r="AF20" s="74">
        <f t="shared" si="5"/>
        <v>214684.03575744497</v>
      </c>
      <c r="AG20" s="74">
        <f t="shared" si="5"/>
        <v>217655.40202766989</v>
      </c>
      <c r="AH20" s="74">
        <f t="shared" si="5"/>
        <v>220626.7682978946</v>
      </c>
      <c r="AI20" s="74">
        <f t="shared" si="5"/>
        <v>223598.13456811948</v>
      </c>
      <c r="AJ20" s="74">
        <f t="shared" si="5"/>
        <v>226569.50083834439</v>
      </c>
      <c r="AK20" s="74">
        <f t="shared" si="5"/>
        <v>229540.86710856919</v>
      </c>
      <c r="AL20" s="74">
        <f t="shared" si="5"/>
        <v>232512.2333787937</v>
      </c>
      <c r="AM20" s="74">
        <f t="shared" si="5"/>
        <v>235483.59964901861</v>
      </c>
      <c r="AN20" s="74">
        <f t="shared" si="5"/>
        <v>238454.9659192434</v>
      </c>
      <c r="AO20" s="74">
        <f t="shared" si="5"/>
        <v>241426.3321894682</v>
      </c>
      <c r="AP20" s="74">
        <f t="shared" si="5"/>
        <v>244397.698459693</v>
      </c>
    </row>
    <row r="21" spans="1:42" s="6" customFormat="1" x14ac:dyDescent="0.35">
      <c r="A21" s="11" t="s">
        <v>69</v>
      </c>
      <c r="B21" s="74">
        <f>B43</f>
        <v>304419.55224580434</v>
      </c>
      <c r="C21" s="74">
        <f t="shared" ref="C21:AP21" si="6">C43</f>
        <v>301394.39677152713</v>
      </c>
      <c r="D21" s="74">
        <f t="shared" si="6"/>
        <v>300988.33184700081</v>
      </c>
      <c r="E21" s="74">
        <f t="shared" si="6"/>
        <v>300555.83127720479</v>
      </c>
      <c r="F21" s="74">
        <f t="shared" si="6"/>
        <v>304350.07936300599</v>
      </c>
      <c r="G21" s="74">
        <f t="shared" si="6"/>
        <v>309297.17105498875</v>
      </c>
      <c r="H21" s="74">
        <f t="shared" si="6"/>
        <v>315052.87317085161</v>
      </c>
      <c r="I21" s="74">
        <f t="shared" si="6"/>
        <v>322301.95691816724</v>
      </c>
      <c r="J21" s="74">
        <f t="shared" si="6"/>
        <v>330034.07803228148</v>
      </c>
      <c r="K21" s="74">
        <f t="shared" si="6"/>
        <v>338524.01658141596</v>
      </c>
      <c r="L21" s="74">
        <f t="shared" si="6"/>
        <v>346859.28566908604</v>
      </c>
      <c r="M21" s="74">
        <f t="shared" si="6"/>
        <v>355203.01590569585</v>
      </c>
      <c r="N21" s="74">
        <f t="shared" si="6"/>
        <v>364130.05539365555</v>
      </c>
      <c r="O21" s="74">
        <f t="shared" si="6"/>
        <v>373137.34933262685</v>
      </c>
      <c r="P21" s="74">
        <f t="shared" si="6"/>
        <v>382524.51922193286</v>
      </c>
      <c r="Q21" s="74">
        <f t="shared" si="6"/>
        <v>392035.59353250702</v>
      </c>
      <c r="R21" s="74">
        <f t="shared" si="6"/>
        <v>401529.95141068299</v>
      </c>
      <c r="S21" s="74">
        <f t="shared" si="6"/>
        <v>411758.15453305526</v>
      </c>
      <c r="T21" s="74">
        <f t="shared" si="6"/>
        <v>421559.18030722108</v>
      </c>
      <c r="U21" s="74">
        <f t="shared" si="6"/>
        <v>430744.35120884329</v>
      </c>
      <c r="V21" s="74">
        <f t="shared" si="6"/>
        <v>440225.33416571829</v>
      </c>
      <c r="W21" s="74">
        <f t="shared" si="6"/>
        <v>449329.81516778964</v>
      </c>
      <c r="X21" s="74">
        <f t="shared" si="6"/>
        <v>458126.33341750933</v>
      </c>
      <c r="Y21" s="74">
        <f t="shared" si="6"/>
        <v>466906.15825622826</v>
      </c>
      <c r="Z21" s="74">
        <f t="shared" si="6"/>
        <v>475459.41219652939</v>
      </c>
      <c r="AA21" s="74">
        <f t="shared" si="6"/>
        <v>484095.99468474463</v>
      </c>
      <c r="AB21" s="74">
        <f t="shared" si="6"/>
        <v>493009.36650009372</v>
      </c>
      <c r="AC21" s="74">
        <f t="shared" si="6"/>
        <v>501767.13560066681</v>
      </c>
      <c r="AD21" s="74">
        <f t="shared" si="6"/>
        <v>510524.90470124088</v>
      </c>
      <c r="AE21" s="74">
        <f t="shared" si="6"/>
        <v>519282.6738018131</v>
      </c>
      <c r="AF21" s="74">
        <f t="shared" si="6"/>
        <v>528040.44290238724</v>
      </c>
      <c r="AG21" s="74">
        <f t="shared" si="6"/>
        <v>536798.21200296027</v>
      </c>
      <c r="AH21" s="74">
        <f t="shared" si="6"/>
        <v>545555.98110353458</v>
      </c>
      <c r="AI21" s="74">
        <f t="shared" si="6"/>
        <v>554313.75020410656</v>
      </c>
      <c r="AJ21" s="74">
        <f t="shared" si="6"/>
        <v>563071.51930468075</v>
      </c>
      <c r="AK21" s="74">
        <f t="shared" si="6"/>
        <v>571829.2884052539</v>
      </c>
      <c r="AL21" s="74">
        <f t="shared" si="6"/>
        <v>580587.0575058281</v>
      </c>
      <c r="AM21" s="74">
        <f t="shared" si="6"/>
        <v>589344.82660640019</v>
      </c>
      <c r="AN21" s="74">
        <f t="shared" si="6"/>
        <v>598102.59570697427</v>
      </c>
      <c r="AO21" s="74">
        <f t="shared" si="6"/>
        <v>606860.36480754742</v>
      </c>
      <c r="AP21" s="74">
        <f t="shared" si="6"/>
        <v>615618.1339081215</v>
      </c>
    </row>
    <row r="22" spans="1:42" s="6" customFormat="1" x14ac:dyDescent="0.35">
      <c r="A22" s="7" t="s">
        <v>13</v>
      </c>
      <c r="B22" s="28">
        <f>SUM(B14:B21)</f>
        <v>1450702.4576951689</v>
      </c>
      <c r="C22" s="28">
        <f t="shared" ref="C22:AP22" si="7">SUM(C14:C21)</f>
        <v>1447334.2915017297</v>
      </c>
      <c r="D22" s="28">
        <f t="shared" si="7"/>
        <v>1414779.1368466693</v>
      </c>
      <c r="E22" s="28">
        <f t="shared" si="7"/>
        <v>1401959.7113248557</v>
      </c>
      <c r="F22" s="28">
        <f t="shared" si="7"/>
        <v>1403873.1040344166</v>
      </c>
      <c r="G22" s="28">
        <f t="shared" si="7"/>
        <v>1410028.0041264407</v>
      </c>
      <c r="H22" s="28">
        <f t="shared" si="7"/>
        <v>1421998.8741962505</v>
      </c>
      <c r="I22" s="28">
        <f t="shared" si="7"/>
        <v>1440147.1855199358</v>
      </c>
      <c r="J22" s="28">
        <f t="shared" si="7"/>
        <v>1460400.9087552074</v>
      </c>
      <c r="K22" s="28">
        <f t="shared" si="7"/>
        <v>1482158.6777213106</v>
      </c>
      <c r="L22" s="28">
        <f t="shared" si="7"/>
        <v>1495294.9352019532</v>
      </c>
      <c r="M22" s="28">
        <f t="shared" si="7"/>
        <v>1512609.2830892028</v>
      </c>
      <c r="N22" s="28">
        <f t="shared" si="7"/>
        <v>1531000.0274314631</v>
      </c>
      <c r="O22" s="28">
        <f t="shared" si="7"/>
        <v>1550358.0320268199</v>
      </c>
      <c r="P22" s="28">
        <f t="shared" si="7"/>
        <v>1570918.1043567946</v>
      </c>
      <c r="Q22" s="28">
        <f t="shared" si="7"/>
        <v>1591926.7627354073</v>
      </c>
      <c r="R22" s="28">
        <f t="shared" si="7"/>
        <v>1613565.8588451799</v>
      </c>
      <c r="S22" s="28">
        <f t="shared" si="7"/>
        <v>1636378.5039886972</v>
      </c>
      <c r="T22" s="28">
        <f t="shared" si="7"/>
        <v>1658677.9165567628</v>
      </c>
      <c r="U22" s="28">
        <f t="shared" si="7"/>
        <v>1680334.6353901047</v>
      </c>
      <c r="V22" s="28">
        <f t="shared" si="7"/>
        <v>1701977.0297232796</v>
      </c>
      <c r="W22" s="28">
        <f t="shared" si="7"/>
        <v>1722999.2446382598</v>
      </c>
      <c r="X22" s="28">
        <f t="shared" si="7"/>
        <v>1743528.7504615849</v>
      </c>
      <c r="Y22" s="28">
        <f t="shared" si="7"/>
        <v>1764437.4990475164</v>
      </c>
      <c r="Z22" s="28">
        <f t="shared" si="7"/>
        <v>1784755.2512499462</v>
      </c>
      <c r="AA22" s="28">
        <f t="shared" si="7"/>
        <v>1805064.4695704139</v>
      </c>
      <c r="AB22" s="28">
        <f t="shared" si="7"/>
        <v>1825955.1042141663</v>
      </c>
      <c r="AC22" s="28">
        <f t="shared" si="7"/>
        <v>1846572.6461472134</v>
      </c>
      <c r="AD22" s="28">
        <f t="shared" si="7"/>
        <v>1867190.1880802612</v>
      </c>
      <c r="AE22" s="28">
        <f t="shared" si="7"/>
        <v>1887807.7300133074</v>
      </c>
      <c r="AF22" s="28">
        <f t="shared" si="7"/>
        <v>1908425.2719463562</v>
      </c>
      <c r="AG22" s="28">
        <f t="shared" si="7"/>
        <v>1929042.8138794026</v>
      </c>
      <c r="AH22" s="28">
        <f t="shared" si="7"/>
        <v>1949660.3558124513</v>
      </c>
      <c r="AI22" s="28">
        <f t="shared" si="7"/>
        <v>1970277.8977454968</v>
      </c>
      <c r="AJ22" s="28">
        <f t="shared" si="7"/>
        <v>1990895.439678546</v>
      </c>
      <c r="AK22" s="28">
        <f t="shared" si="7"/>
        <v>2011512.9816115932</v>
      </c>
      <c r="AL22" s="28">
        <f t="shared" si="7"/>
        <v>2032130.5235446405</v>
      </c>
      <c r="AM22" s="28">
        <f t="shared" si="7"/>
        <v>2052748.0654776874</v>
      </c>
      <c r="AN22" s="28">
        <f t="shared" si="7"/>
        <v>2073365.607410735</v>
      </c>
      <c r="AO22" s="28">
        <f t="shared" si="7"/>
        <v>2093983.1493437826</v>
      </c>
      <c r="AP22" s="28">
        <f t="shared" si="7"/>
        <v>2114600.6912768302</v>
      </c>
    </row>
    <row r="23" spans="1:42" s="6" customFormat="1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35">
      <c r="A24" t="s">
        <v>0</v>
      </c>
      <c r="B24" t="s">
        <v>1</v>
      </c>
      <c r="I24" t="s">
        <v>70</v>
      </c>
    </row>
    <row r="25" spans="1:42" x14ac:dyDescent="0.35">
      <c r="A25" t="s">
        <v>2</v>
      </c>
      <c r="B25" t="s">
        <v>62</v>
      </c>
    </row>
    <row r="26" spans="1:42" x14ac:dyDescent="0.35">
      <c r="A26" t="s">
        <v>4</v>
      </c>
      <c r="B26" t="s">
        <v>5</v>
      </c>
    </row>
    <row r="27" spans="1:42" x14ac:dyDescent="0.35">
      <c r="A27" t="s">
        <v>6</v>
      </c>
      <c r="B27" t="s">
        <v>7</v>
      </c>
    </row>
    <row r="28" spans="1:42" x14ac:dyDescent="0.35">
      <c r="A28" t="s">
        <v>8</v>
      </c>
      <c r="B28" t="s">
        <v>9</v>
      </c>
    </row>
    <row r="30" spans="1:42" x14ac:dyDescent="0.35">
      <c r="A30" t="s">
        <v>10</v>
      </c>
      <c r="B30" t="s">
        <v>11</v>
      </c>
    </row>
    <row r="31" spans="1:42" s="6" customFormat="1" x14ac:dyDescent="0.35">
      <c r="A31" s="6" t="s">
        <v>12</v>
      </c>
      <c r="B31" s="6">
        <v>2010</v>
      </c>
      <c r="C31" s="6">
        <v>2011</v>
      </c>
      <c r="D31" s="6">
        <v>2012</v>
      </c>
      <c r="E31" s="6">
        <v>2013</v>
      </c>
      <c r="F31" s="6">
        <v>2014</v>
      </c>
      <c r="G31" s="6">
        <v>2015</v>
      </c>
      <c r="H31" s="6">
        <v>2016</v>
      </c>
      <c r="I31" s="6">
        <v>2017</v>
      </c>
      <c r="J31" s="6">
        <v>2018</v>
      </c>
      <c r="K31" s="6">
        <v>2019</v>
      </c>
      <c r="L31" s="6">
        <v>2020</v>
      </c>
      <c r="M31" s="6">
        <v>2021</v>
      </c>
      <c r="N31" s="6">
        <v>2022</v>
      </c>
      <c r="O31" s="6">
        <v>2023</v>
      </c>
      <c r="P31" s="6">
        <v>2024</v>
      </c>
      <c r="Q31" s="6">
        <v>2025</v>
      </c>
      <c r="R31" s="6">
        <v>2026</v>
      </c>
      <c r="S31" s="6">
        <v>2027</v>
      </c>
      <c r="T31" s="6">
        <v>2028</v>
      </c>
      <c r="U31" s="6">
        <v>2029</v>
      </c>
      <c r="V31" s="6">
        <v>2030</v>
      </c>
      <c r="W31" s="6">
        <v>2031</v>
      </c>
      <c r="X31" s="6">
        <v>2032</v>
      </c>
      <c r="Y31" s="6">
        <v>2033</v>
      </c>
      <c r="Z31" s="6">
        <v>2034</v>
      </c>
      <c r="AA31" s="6">
        <v>2035</v>
      </c>
      <c r="AB31" s="6">
        <v>2036</v>
      </c>
      <c r="AC31" s="6">
        <v>2037</v>
      </c>
      <c r="AD31" s="6">
        <v>2038</v>
      </c>
      <c r="AE31" s="6">
        <v>2039</v>
      </c>
      <c r="AF31" s="6">
        <v>2040</v>
      </c>
      <c r="AG31" s="6">
        <v>2041</v>
      </c>
      <c r="AH31" s="6">
        <v>2042</v>
      </c>
      <c r="AI31" s="6">
        <v>2043</v>
      </c>
      <c r="AJ31" s="6">
        <v>2044</v>
      </c>
      <c r="AK31" s="6">
        <v>2045</v>
      </c>
      <c r="AL31" s="6">
        <v>2046</v>
      </c>
      <c r="AM31" s="6">
        <v>2047</v>
      </c>
      <c r="AN31" s="6">
        <v>2048</v>
      </c>
      <c r="AO31" s="6">
        <v>2049</v>
      </c>
      <c r="AP31" s="6">
        <v>2050</v>
      </c>
    </row>
    <row r="32" spans="1:42" x14ac:dyDescent="0.35">
      <c r="A32" s="1" t="s">
        <v>14</v>
      </c>
      <c r="B32" s="2">
        <f>SUM(B59,B86,B113,B140)</f>
        <v>68747.909229984609</v>
      </c>
      <c r="C32" s="2">
        <f t="shared" ref="C32:AP38" si="8">SUM(C59,C86,C113,C140)</f>
        <v>66878.359447693758</v>
      </c>
      <c r="D32" s="2">
        <f t="shared" si="8"/>
        <v>63051.412990287514</v>
      </c>
      <c r="E32" s="2">
        <f t="shared" si="8"/>
        <v>65300.682746242135</v>
      </c>
      <c r="F32" s="2">
        <f t="shared" si="8"/>
        <v>67163.440624010356</v>
      </c>
      <c r="G32" s="2">
        <f t="shared" si="8"/>
        <v>69293.908434731915</v>
      </c>
      <c r="H32" s="2">
        <f t="shared" si="8"/>
        <v>71757.270372321422</v>
      </c>
      <c r="I32" s="2">
        <f t="shared" si="8"/>
        <v>74434.112914363621</v>
      </c>
      <c r="J32" s="2">
        <f t="shared" si="8"/>
        <v>77217.165382271196</v>
      </c>
      <c r="K32" s="2">
        <f t="shared" si="8"/>
        <v>80077.846905058366</v>
      </c>
      <c r="L32" s="2">
        <f t="shared" si="8"/>
        <v>82828.498474365842</v>
      </c>
      <c r="M32" s="2">
        <f t="shared" si="8"/>
        <v>85541.032351714355</v>
      </c>
      <c r="N32" s="2">
        <f t="shared" si="8"/>
        <v>88229.439237106068</v>
      </c>
      <c r="O32" s="2">
        <f t="shared" si="8"/>
        <v>90997.167478286516</v>
      </c>
      <c r="P32" s="2">
        <f t="shared" si="8"/>
        <v>93842.589420871867</v>
      </c>
      <c r="Q32" s="2">
        <f t="shared" si="8"/>
        <v>96715.752244374598</v>
      </c>
      <c r="R32" s="2">
        <f t="shared" si="8"/>
        <v>99638.374475025397</v>
      </c>
      <c r="S32" s="2">
        <f t="shared" si="8"/>
        <v>102541.91189665411</v>
      </c>
      <c r="T32" s="2">
        <f t="shared" si="8"/>
        <v>105372.02336487315</v>
      </c>
      <c r="U32" s="2">
        <f t="shared" si="8"/>
        <v>108156.86483883008</v>
      </c>
      <c r="V32" s="2">
        <f t="shared" si="8"/>
        <v>110945.32106655142</v>
      </c>
      <c r="W32" s="2">
        <f t="shared" si="8"/>
        <v>113666.4452120646</v>
      </c>
      <c r="X32" s="2">
        <f t="shared" si="8"/>
        <v>116272.15888211731</v>
      </c>
      <c r="Y32" s="2">
        <f t="shared" si="8"/>
        <v>118884.05247889634</v>
      </c>
      <c r="Z32" s="2">
        <f t="shared" si="8"/>
        <v>121407.55049912595</v>
      </c>
      <c r="AA32" s="2">
        <f t="shared" si="8"/>
        <v>123875.32743986325</v>
      </c>
      <c r="AB32" s="2">
        <f t="shared" si="8"/>
        <v>126557.0000622216</v>
      </c>
      <c r="AC32" s="2">
        <f t="shared" si="8"/>
        <v>129142.29267149375</v>
      </c>
      <c r="AD32" s="2">
        <f t="shared" si="8"/>
        <v>131727.58528076592</v>
      </c>
      <c r="AE32" s="2">
        <f t="shared" si="8"/>
        <v>134312.87789003795</v>
      </c>
      <c r="AF32" s="2">
        <f t="shared" si="8"/>
        <v>136898.1704993101</v>
      </c>
      <c r="AG32" s="2">
        <f t="shared" si="8"/>
        <v>139483.46310858228</v>
      </c>
      <c r="AH32" s="2">
        <f t="shared" si="8"/>
        <v>142068.75571785434</v>
      </c>
      <c r="AI32" s="2">
        <f t="shared" si="8"/>
        <v>144654.04832712648</v>
      </c>
      <c r="AJ32" s="2">
        <f t="shared" si="8"/>
        <v>147239.34093639863</v>
      </c>
      <c r="AK32" s="2">
        <f t="shared" si="8"/>
        <v>149824.63354567077</v>
      </c>
      <c r="AL32" s="2">
        <f t="shared" si="8"/>
        <v>152409.92615494283</v>
      </c>
      <c r="AM32" s="2">
        <f t="shared" si="8"/>
        <v>154995.21876421498</v>
      </c>
      <c r="AN32" s="2">
        <f t="shared" si="8"/>
        <v>157580.51137348716</v>
      </c>
      <c r="AO32" s="2">
        <f t="shared" si="8"/>
        <v>160165.80398275919</v>
      </c>
      <c r="AP32" s="2">
        <f t="shared" si="8"/>
        <v>162751.09659203037</v>
      </c>
    </row>
    <row r="33" spans="1:42" x14ac:dyDescent="0.35">
      <c r="A33" s="1" t="s">
        <v>15</v>
      </c>
      <c r="B33" s="2">
        <f t="shared" ref="B33:Q48" si="9">SUM(B60,B87,B114,B141)</f>
        <v>55345.854214657011</v>
      </c>
      <c r="C33" s="2">
        <f t="shared" si="9"/>
        <v>51207.174705158242</v>
      </c>
      <c r="D33" s="2">
        <f t="shared" si="9"/>
        <v>52411.362361595515</v>
      </c>
      <c r="E33" s="2">
        <f t="shared" si="9"/>
        <v>50615.477443080963</v>
      </c>
      <c r="F33" s="2">
        <f t="shared" si="9"/>
        <v>50734.935349186671</v>
      </c>
      <c r="G33" s="2">
        <f t="shared" si="9"/>
        <v>50898.139457623613</v>
      </c>
      <c r="H33" s="2">
        <f t="shared" si="9"/>
        <v>51141.65126132741</v>
      </c>
      <c r="I33" s="2">
        <f t="shared" si="9"/>
        <v>51531.624787752517</v>
      </c>
      <c r="J33" s="2">
        <f t="shared" si="9"/>
        <v>51978.57552690259</v>
      </c>
      <c r="K33" s="2">
        <f t="shared" si="9"/>
        <v>52424.294412264513</v>
      </c>
      <c r="L33" s="2">
        <f t="shared" si="9"/>
        <v>52788.685904393613</v>
      </c>
      <c r="M33" s="2">
        <f t="shared" si="9"/>
        <v>53100.599650418328</v>
      </c>
      <c r="N33" s="2">
        <f t="shared" si="9"/>
        <v>53363.241310119054</v>
      </c>
      <c r="O33" s="2">
        <f t="shared" si="9"/>
        <v>53573.690795140654</v>
      </c>
      <c r="P33" s="2">
        <f t="shared" si="9"/>
        <v>53746.247287359351</v>
      </c>
      <c r="Q33" s="2">
        <f t="shared" si="9"/>
        <v>53895.910093300467</v>
      </c>
      <c r="R33" s="2">
        <f t="shared" si="8"/>
        <v>54063.456490053803</v>
      </c>
      <c r="S33" s="2">
        <f t="shared" si="8"/>
        <v>54230.271166486833</v>
      </c>
      <c r="T33" s="2">
        <f t="shared" si="8"/>
        <v>54389.101504276834</v>
      </c>
      <c r="U33" s="2">
        <f t="shared" si="8"/>
        <v>54529.538612710676</v>
      </c>
      <c r="V33" s="2">
        <f t="shared" si="8"/>
        <v>54643.121272015385</v>
      </c>
      <c r="W33" s="2">
        <f t="shared" si="8"/>
        <v>54709.846120574985</v>
      </c>
      <c r="X33" s="2">
        <f t="shared" si="8"/>
        <v>54729.829109043974</v>
      </c>
      <c r="Y33" s="2">
        <f t="shared" si="8"/>
        <v>54762.989832043015</v>
      </c>
      <c r="Z33" s="2">
        <f t="shared" si="8"/>
        <v>54741.954303056642</v>
      </c>
      <c r="AA33" s="2">
        <f t="shared" si="8"/>
        <v>54675.64895490311</v>
      </c>
      <c r="AB33" s="2">
        <f t="shared" si="8"/>
        <v>54739.777300427799</v>
      </c>
      <c r="AC33" s="2">
        <f t="shared" si="8"/>
        <v>54748.123691424495</v>
      </c>
      <c r="AD33" s="2">
        <f t="shared" si="8"/>
        <v>54756.470082421081</v>
      </c>
      <c r="AE33" s="2">
        <f t="shared" si="8"/>
        <v>54764.81647341777</v>
      </c>
      <c r="AF33" s="2">
        <f t="shared" si="8"/>
        <v>54773.162864414364</v>
      </c>
      <c r="AG33" s="2">
        <f t="shared" si="8"/>
        <v>54781.509255410958</v>
      </c>
      <c r="AH33" s="2">
        <f t="shared" si="8"/>
        <v>54789.855646407646</v>
      </c>
      <c r="AI33" s="2">
        <f t="shared" si="8"/>
        <v>54798.202037404328</v>
      </c>
      <c r="AJ33" s="2">
        <f t="shared" si="8"/>
        <v>54806.548428401016</v>
      </c>
      <c r="AK33" s="2">
        <f t="shared" si="8"/>
        <v>54814.894819397618</v>
      </c>
      <c r="AL33" s="2">
        <f t="shared" si="8"/>
        <v>54823.241210394299</v>
      </c>
      <c r="AM33" s="2">
        <f t="shared" si="8"/>
        <v>54831.587601390886</v>
      </c>
      <c r="AN33" s="2">
        <f t="shared" si="8"/>
        <v>54839.933992387581</v>
      </c>
      <c r="AO33" s="2">
        <f t="shared" si="8"/>
        <v>54848.280383384277</v>
      </c>
      <c r="AP33" s="2">
        <f t="shared" si="8"/>
        <v>54856.626774380864</v>
      </c>
    </row>
    <row r="34" spans="1:42" s="3" customFormat="1" x14ac:dyDescent="0.35">
      <c r="A34" s="1" t="s">
        <v>16</v>
      </c>
      <c r="B34" s="2">
        <f t="shared" si="9"/>
        <v>235498.39309055285</v>
      </c>
      <c r="C34" s="2">
        <f t="shared" si="8"/>
        <v>250159.13831298254</v>
      </c>
      <c r="D34" s="2">
        <f t="shared" si="8"/>
        <v>220331.25848546563</v>
      </c>
      <c r="E34" s="2">
        <f t="shared" si="8"/>
        <v>226195.02141252049</v>
      </c>
      <c r="F34" s="2">
        <f t="shared" si="8"/>
        <v>225233.62263592042</v>
      </c>
      <c r="G34" s="2">
        <f t="shared" si="8"/>
        <v>224177.4068375022</v>
      </c>
      <c r="H34" s="2">
        <f t="shared" si="8"/>
        <v>223580.84656039684</v>
      </c>
      <c r="I34" s="2">
        <f t="shared" si="8"/>
        <v>224840.52960726406</v>
      </c>
      <c r="J34" s="2">
        <f t="shared" si="8"/>
        <v>226448.58795480631</v>
      </c>
      <c r="K34" s="2">
        <f t="shared" si="8"/>
        <v>228255.52591948854</v>
      </c>
      <c r="L34" s="2">
        <f t="shared" si="8"/>
        <v>229979.41156570264</v>
      </c>
      <c r="M34" s="2">
        <f t="shared" si="8"/>
        <v>231769.25208272791</v>
      </c>
      <c r="N34" s="2">
        <f t="shared" si="8"/>
        <v>233531.40796925861</v>
      </c>
      <c r="O34" s="2">
        <f t="shared" si="8"/>
        <v>235438.16068550607</v>
      </c>
      <c r="P34" s="2">
        <f t="shared" si="8"/>
        <v>237424.28565654601</v>
      </c>
      <c r="Q34" s="2">
        <f t="shared" si="8"/>
        <v>239526.38290253631</v>
      </c>
      <c r="R34" s="2">
        <f t="shared" si="8"/>
        <v>241682.65341696635</v>
      </c>
      <c r="S34" s="2">
        <f t="shared" si="8"/>
        <v>243851.58335964326</v>
      </c>
      <c r="T34" s="2">
        <f t="shared" si="8"/>
        <v>246010.93956727561</v>
      </c>
      <c r="U34" s="2">
        <f t="shared" si="8"/>
        <v>248172.51735385958</v>
      </c>
      <c r="V34" s="2">
        <f t="shared" si="8"/>
        <v>250257.89141477767</v>
      </c>
      <c r="W34" s="2">
        <f t="shared" si="8"/>
        <v>252238.50272459077</v>
      </c>
      <c r="X34" s="2">
        <f t="shared" si="8"/>
        <v>254128.62335579074</v>
      </c>
      <c r="Y34" s="2">
        <f t="shared" si="8"/>
        <v>256020.34742138954</v>
      </c>
      <c r="Z34" s="2">
        <f t="shared" si="8"/>
        <v>257758.45127740694</v>
      </c>
      <c r="AA34" s="2">
        <f t="shared" si="8"/>
        <v>259464.38467952571</v>
      </c>
      <c r="AB34" s="2">
        <f t="shared" si="8"/>
        <v>261426.43708369261</v>
      </c>
      <c r="AC34" s="2">
        <f t="shared" si="8"/>
        <v>263268.83811362932</v>
      </c>
      <c r="AD34" s="2">
        <f t="shared" si="8"/>
        <v>265111.239143566</v>
      </c>
      <c r="AE34" s="2">
        <f t="shared" si="8"/>
        <v>266953.64017350279</v>
      </c>
      <c r="AF34" s="2">
        <f t="shared" si="8"/>
        <v>268796.04120343947</v>
      </c>
      <c r="AG34" s="2">
        <f t="shared" si="8"/>
        <v>270638.44223337632</v>
      </c>
      <c r="AH34" s="2">
        <f t="shared" si="8"/>
        <v>272480.843263313</v>
      </c>
      <c r="AI34" s="2">
        <f t="shared" si="8"/>
        <v>274323.24429324979</v>
      </c>
      <c r="AJ34" s="2">
        <f t="shared" si="8"/>
        <v>276165.64532318653</v>
      </c>
      <c r="AK34" s="2">
        <f t="shared" si="8"/>
        <v>278008.04635312315</v>
      </c>
      <c r="AL34" s="2">
        <f t="shared" si="8"/>
        <v>279850.44738305989</v>
      </c>
      <c r="AM34" s="2">
        <f t="shared" si="8"/>
        <v>281692.84841299668</v>
      </c>
      <c r="AN34" s="2">
        <f t="shared" si="8"/>
        <v>283535.24944293342</v>
      </c>
      <c r="AO34" s="2">
        <f t="shared" si="8"/>
        <v>285377.65047287021</v>
      </c>
      <c r="AP34" s="2">
        <f t="shared" si="8"/>
        <v>287220.05150280689</v>
      </c>
    </row>
    <row r="35" spans="1:42" x14ac:dyDescent="0.35">
      <c r="A35" s="1" t="s">
        <v>17</v>
      </c>
      <c r="B35" s="2">
        <f t="shared" si="9"/>
        <v>1861.1967855949617</v>
      </c>
      <c r="C35" s="2">
        <f t="shared" si="8"/>
        <v>2129.4339284476573</v>
      </c>
      <c r="D35" s="2">
        <f t="shared" si="8"/>
        <v>2471.5680117287748</v>
      </c>
      <c r="E35" s="2">
        <f t="shared" si="8"/>
        <v>2780.3068524276978</v>
      </c>
      <c r="F35" s="2">
        <f t="shared" si="8"/>
        <v>3195.7163041193326</v>
      </c>
      <c r="G35" s="2">
        <f t="shared" si="8"/>
        <v>3707.8735349490357</v>
      </c>
      <c r="H35" s="2">
        <f t="shared" si="8"/>
        <v>4254.568892882523</v>
      </c>
      <c r="I35" s="2">
        <f t="shared" si="8"/>
        <v>4753.0376972130061</v>
      </c>
      <c r="J35" s="2">
        <f t="shared" si="8"/>
        <v>5212.0481705491566</v>
      </c>
      <c r="K35" s="2">
        <f t="shared" si="8"/>
        <v>5635.5916642968405</v>
      </c>
      <c r="L35" s="2">
        <f t="shared" si="8"/>
        <v>6017.9657497875705</v>
      </c>
      <c r="M35" s="2">
        <f t="shared" si="8"/>
        <v>6364.9564338926075</v>
      </c>
      <c r="N35" s="2">
        <f t="shared" si="8"/>
        <v>6685.1351733274632</v>
      </c>
      <c r="O35" s="2">
        <f t="shared" si="8"/>
        <v>6990.8421368912441</v>
      </c>
      <c r="P35" s="2">
        <f t="shared" si="8"/>
        <v>7282.9800444208813</v>
      </c>
      <c r="Q35" s="2">
        <f t="shared" si="8"/>
        <v>7561.7676741975765</v>
      </c>
      <c r="R35" s="2">
        <f t="shared" si="8"/>
        <v>7823.8274859796511</v>
      </c>
      <c r="S35" s="2">
        <f t="shared" si="8"/>
        <v>8064.8270549900171</v>
      </c>
      <c r="T35" s="2">
        <f t="shared" si="8"/>
        <v>8287.764418103081</v>
      </c>
      <c r="U35" s="2">
        <f t="shared" si="8"/>
        <v>8495.2814617445438</v>
      </c>
      <c r="V35" s="2">
        <f t="shared" si="8"/>
        <v>8690.0459098924657</v>
      </c>
      <c r="W35" s="2">
        <f t="shared" si="8"/>
        <v>8871.090567136418</v>
      </c>
      <c r="X35" s="2">
        <f t="shared" si="8"/>
        <v>9037.649412620176</v>
      </c>
      <c r="Y35" s="2">
        <f t="shared" si="8"/>
        <v>9198.0643434093327</v>
      </c>
      <c r="Z35" s="2">
        <f t="shared" si="8"/>
        <v>9345.8849857023906</v>
      </c>
      <c r="AA35" s="2">
        <f t="shared" si="8"/>
        <v>9485.2159647565113</v>
      </c>
      <c r="AB35" s="2">
        <f t="shared" si="8"/>
        <v>9660.7233766669451</v>
      </c>
      <c r="AC35" s="2">
        <f t="shared" si="8"/>
        <v>9819.5990469757307</v>
      </c>
      <c r="AD35" s="2">
        <f t="shared" si="8"/>
        <v>9978.4747172844982</v>
      </c>
      <c r="AE35" s="2">
        <f t="shared" si="8"/>
        <v>10137.350387593287</v>
      </c>
      <c r="AF35" s="2">
        <f t="shared" si="8"/>
        <v>10296.226057902066</v>
      </c>
      <c r="AG35" s="2">
        <f t="shared" si="8"/>
        <v>10455.101728210844</v>
      </c>
      <c r="AH35" s="2">
        <f t="shared" si="8"/>
        <v>10613.977398519615</v>
      </c>
      <c r="AI35" s="2">
        <f t="shared" si="8"/>
        <v>10772.853068828403</v>
      </c>
      <c r="AJ35" s="2">
        <f t="shared" si="8"/>
        <v>10931.728739137188</v>
      </c>
      <c r="AK35" s="2">
        <f t="shared" si="8"/>
        <v>11090.604409445963</v>
      </c>
      <c r="AL35" s="2">
        <f t="shared" si="8"/>
        <v>11249.480079754738</v>
      </c>
      <c r="AM35" s="2">
        <f t="shared" si="8"/>
        <v>11408.355750063522</v>
      </c>
      <c r="AN35" s="2">
        <f t="shared" si="8"/>
        <v>11567.231420372302</v>
      </c>
      <c r="AO35" s="2">
        <f t="shared" si="8"/>
        <v>11726.107090681091</v>
      </c>
      <c r="AP35" s="2">
        <f t="shared" si="8"/>
        <v>11884.98276098986</v>
      </c>
    </row>
    <row r="36" spans="1:42" x14ac:dyDescent="0.35">
      <c r="A36" s="1" t="s">
        <v>18</v>
      </c>
      <c r="B36" s="2">
        <f t="shared" si="9"/>
        <v>39509.380916375012</v>
      </c>
      <c r="C36" s="2">
        <f t="shared" si="8"/>
        <v>40251.777476891286</v>
      </c>
      <c r="D36" s="2">
        <f t="shared" si="8"/>
        <v>41634.774364475023</v>
      </c>
      <c r="E36" s="2">
        <f t="shared" si="8"/>
        <v>40267.970950781557</v>
      </c>
      <c r="F36" s="2">
        <f t="shared" si="8"/>
        <v>40572.834526133105</v>
      </c>
      <c r="G36" s="2">
        <f t="shared" si="8"/>
        <v>40856.009894084003</v>
      </c>
      <c r="H36" s="2">
        <f t="shared" si="8"/>
        <v>41104.283470197537</v>
      </c>
      <c r="I36" s="2">
        <f t="shared" si="8"/>
        <v>41339.030637664291</v>
      </c>
      <c r="J36" s="2">
        <f t="shared" si="8"/>
        <v>41567.431699754365</v>
      </c>
      <c r="K36" s="2">
        <f t="shared" si="8"/>
        <v>41681.12662434714</v>
      </c>
      <c r="L36" s="2">
        <f t="shared" si="8"/>
        <v>41909.261753620834</v>
      </c>
      <c r="M36" s="2">
        <f t="shared" si="8"/>
        <v>41946.09195402293</v>
      </c>
      <c r="N36" s="2">
        <f t="shared" si="8"/>
        <v>41949.249737701226</v>
      </c>
      <c r="O36" s="2">
        <f t="shared" si="8"/>
        <v>41951.537979098102</v>
      </c>
      <c r="P36" s="2">
        <f t="shared" si="8"/>
        <v>42282.411038234015</v>
      </c>
      <c r="Q36" s="2">
        <f t="shared" si="8"/>
        <v>42444.484810119109</v>
      </c>
      <c r="R36" s="2">
        <f t="shared" si="8"/>
        <v>42518.573329347506</v>
      </c>
      <c r="S36" s="2">
        <f t="shared" si="8"/>
        <v>42634.088343385629</v>
      </c>
      <c r="T36" s="2">
        <f t="shared" si="8"/>
        <v>42686.994965036545</v>
      </c>
      <c r="U36" s="2">
        <f t="shared" si="8"/>
        <v>42886.211995990729</v>
      </c>
      <c r="V36" s="2">
        <f t="shared" si="8"/>
        <v>42944.365764593429</v>
      </c>
      <c r="W36" s="2">
        <f t="shared" si="8"/>
        <v>43058.085365782121</v>
      </c>
      <c r="X36" s="2">
        <f t="shared" si="8"/>
        <v>43195.047037929224</v>
      </c>
      <c r="Y36" s="2">
        <f t="shared" si="8"/>
        <v>43324.715105476265</v>
      </c>
      <c r="Z36" s="2">
        <f t="shared" si="8"/>
        <v>43408.213027601392</v>
      </c>
      <c r="AA36" s="2">
        <f t="shared" si="8"/>
        <v>43482.815183433209</v>
      </c>
      <c r="AB36" s="2">
        <f t="shared" si="8"/>
        <v>43622.770062189637</v>
      </c>
      <c r="AC36" s="2">
        <f t="shared" si="8"/>
        <v>43733.407152109765</v>
      </c>
      <c r="AD36" s="2">
        <f t="shared" si="8"/>
        <v>43844.044242029886</v>
      </c>
      <c r="AE36" s="2">
        <f t="shared" si="8"/>
        <v>43954.681331950036</v>
      </c>
      <c r="AF36" s="2">
        <f t="shared" si="8"/>
        <v>44065.318421870055</v>
      </c>
      <c r="AG36" s="2">
        <f t="shared" si="8"/>
        <v>44175.955511790176</v>
      </c>
      <c r="AH36" s="2">
        <f t="shared" si="8"/>
        <v>44286.592601710305</v>
      </c>
      <c r="AI36" s="2">
        <f t="shared" si="8"/>
        <v>44397.229691630346</v>
      </c>
      <c r="AJ36" s="2">
        <f t="shared" si="8"/>
        <v>44507.866781550474</v>
      </c>
      <c r="AK36" s="2">
        <f t="shared" si="8"/>
        <v>44618.503871470602</v>
      </c>
      <c r="AL36" s="2">
        <f t="shared" si="8"/>
        <v>44729.140961390731</v>
      </c>
      <c r="AM36" s="2">
        <f t="shared" si="8"/>
        <v>44839.778051310845</v>
      </c>
      <c r="AN36" s="2">
        <f t="shared" si="8"/>
        <v>44950.415141230973</v>
      </c>
      <c r="AO36" s="2">
        <f t="shared" si="8"/>
        <v>45061.052231151116</v>
      </c>
      <c r="AP36" s="2">
        <f t="shared" si="8"/>
        <v>45171.689321071244</v>
      </c>
    </row>
    <row r="37" spans="1:42" x14ac:dyDescent="0.35">
      <c r="A37" s="1" t="s">
        <v>19</v>
      </c>
      <c r="B37" s="2">
        <f t="shared" si="9"/>
        <v>56614.232417192659</v>
      </c>
      <c r="C37" s="2">
        <f t="shared" si="8"/>
        <v>55972.376279988443</v>
      </c>
      <c r="D37" s="2">
        <f t="shared" si="8"/>
        <v>56862.338004888348</v>
      </c>
      <c r="E37" s="2">
        <f t="shared" si="8"/>
        <v>56842.197272093086</v>
      </c>
      <c r="F37" s="2">
        <f t="shared" si="8"/>
        <v>57233.387492892951</v>
      </c>
      <c r="G37" s="2">
        <f t="shared" si="8"/>
        <v>56552.226344757175</v>
      </c>
      <c r="H37" s="2">
        <f t="shared" si="8"/>
        <v>55898.955670048628</v>
      </c>
      <c r="I37" s="2">
        <f t="shared" si="8"/>
        <v>55334.538500764858</v>
      </c>
      <c r="J37" s="2">
        <f t="shared" si="8"/>
        <v>54852.338766873509</v>
      </c>
      <c r="K37" s="2">
        <f t="shared" si="8"/>
        <v>54403.750432279965</v>
      </c>
      <c r="L37" s="2">
        <f t="shared" si="8"/>
        <v>53924.747050238198</v>
      </c>
      <c r="M37" s="2">
        <f t="shared" si="8"/>
        <v>53450.969479564083</v>
      </c>
      <c r="N37" s="2">
        <f t="shared" si="8"/>
        <v>52985.660142901455</v>
      </c>
      <c r="O37" s="2">
        <f t="shared" si="8"/>
        <v>52546.606469839964</v>
      </c>
      <c r="P37" s="2">
        <f t="shared" si="8"/>
        <v>52114.443311235693</v>
      </c>
      <c r="Q37" s="2">
        <f t="shared" si="8"/>
        <v>51729.393987350981</v>
      </c>
      <c r="R37" s="2">
        <f t="shared" si="8"/>
        <v>51418.08020772881</v>
      </c>
      <c r="S37" s="2">
        <f t="shared" si="8"/>
        <v>51217.639018328606</v>
      </c>
      <c r="T37" s="2">
        <f t="shared" si="8"/>
        <v>51110.863856699827</v>
      </c>
      <c r="U37" s="2">
        <f t="shared" si="8"/>
        <v>51088.894066480199</v>
      </c>
      <c r="V37" s="2">
        <f t="shared" si="8"/>
        <v>51147.753609171894</v>
      </c>
      <c r="W37" s="2">
        <f t="shared" si="8"/>
        <v>51273.914200472354</v>
      </c>
      <c r="X37" s="2">
        <f t="shared" si="8"/>
        <v>51491.566817305196</v>
      </c>
      <c r="Y37" s="2">
        <f t="shared" si="8"/>
        <v>51829.694033656233</v>
      </c>
      <c r="Z37" s="2">
        <f t="shared" si="8"/>
        <v>52235.446259532066</v>
      </c>
      <c r="AA37" s="2">
        <f t="shared" si="8"/>
        <v>52718.671566817233</v>
      </c>
      <c r="AB37" s="2">
        <f t="shared" si="8"/>
        <v>52890.57239933488</v>
      </c>
      <c r="AC37" s="2">
        <f t="shared" si="8"/>
        <v>53207.067061670758</v>
      </c>
      <c r="AD37" s="2">
        <f t="shared" si="8"/>
        <v>53523.561724006635</v>
      </c>
      <c r="AE37" s="2">
        <f t="shared" si="8"/>
        <v>53840.056386342614</v>
      </c>
      <c r="AF37" s="2">
        <f t="shared" si="8"/>
        <v>54156.551048678499</v>
      </c>
      <c r="AG37" s="2">
        <f t="shared" si="8"/>
        <v>54473.045711014383</v>
      </c>
      <c r="AH37" s="2">
        <f t="shared" si="8"/>
        <v>54789.540373350363</v>
      </c>
      <c r="AI37" s="2">
        <f t="shared" si="8"/>
        <v>55106.03503568624</v>
      </c>
      <c r="AJ37" s="2">
        <f t="shared" si="8"/>
        <v>55422.529698022117</v>
      </c>
      <c r="AK37" s="2">
        <f t="shared" si="8"/>
        <v>55739.024360358097</v>
      </c>
      <c r="AL37" s="2">
        <f t="shared" si="8"/>
        <v>56055.519022693981</v>
      </c>
      <c r="AM37" s="2">
        <f t="shared" si="8"/>
        <v>56372.013685029866</v>
      </c>
      <c r="AN37" s="2">
        <f t="shared" si="8"/>
        <v>56688.508347365743</v>
      </c>
      <c r="AO37" s="2">
        <f t="shared" si="8"/>
        <v>57005.003009701621</v>
      </c>
      <c r="AP37" s="2">
        <f t="shared" si="8"/>
        <v>57321.4976720376</v>
      </c>
    </row>
    <row r="38" spans="1:42" x14ac:dyDescent="0.35">
      <c r="A38" s="1" t="s">
        <v>20</v>
      </c>
      <c r="B38" s="2">
        <f t="shared" si="9"/>
        <v>9559.7674773016242</v>
      </c>
      <c r="C38" s="2">
        <f t="shared" si="8"/>
        <v>9450.7297473139897</v>
      </c>
      <c r="D38" s="2">
        <f t="shared" si="8"/>
        <v>9536.8633174488623</v>
      </c>
      <c r="E38" s="2">
        <f t="shared" si="8"/>
        <v>9496.8161329839804</v>
      </c>
      <c r="F38" s="2">
        <f t="shared" si="8"/>
        <v>9519.0356784891483</v>
      </c>
      <c r="G38" s="2">
        <f t="shared" si="8"/>
        <v>9499.1050777517794</v>
      </c>
      <c r="H38" s="2">
        <f t="shared" si="8"/>
        <v>9470.8550645635769</v>
      </c>
      <c r="I38" s="2">
        <f t="shared" si="8"/>
        <v>9446.3119332735332</v>
      </c>
      <c r="J38" s="2">
        <f t="shared" si="8"/>
        <v>9425.1182542334027</v>
      </c>
      <c r="K38" s="2">
        <f t="shared" si="8"/>
        <v>9410.5481017777583</v>
      </c>
      <c r="L38" s="2">
        <f t="shared" si="8"/>
        <v>9426.2820986243132</v>
      </c>
      <c r="M38" s="2">
        <f t="shared" si="8"/>
        <v>9479.0484563939208</v>
      </c>
      <c r="N38" s="2">
        <f t="shared" si="8"/>
        <v>9578.240459066732</v>
      </c>
      <c r="O38" s="2">
        <f t="shared" si="8"/>
        <v>9720.8236473298166</v>
      </c>
      <c r="P38" s="2">
        <f t="shared" si="8"/>
        <v>9874.9938748116892</v>
      </c>
      <c r="Q38" s="2">
        <f t="shared" si="8"/>
        <v>10030.465221239443</v>
      </c>
      <c r="R38" s="2">
        <f t="shared" si="8"/>
        <v>10186.408705387221</v>
      </c>
      <c r="S38" s="2">
        <f t="shared" si="8"/>
        <v>10322.125645489326</v>
      </c>
      <c r="T38" s="2">
        <f t="shared" si="8"/>
        <v>10435.757090857926</v>
      </c>
      <c r="U38" s="2">
        <f t="shared" si="8"/>
        <v>10528.192922916394</v>
      </c>
      <c r="V38" s="2">
        <f t="shared" si="8"/>
        <v>10613.453375301118</v>
      </c>
      <c r="W38" s="2">
        <f t="shared" si="8"/>
        <v>10703.733727221024</v>
      </c>
      <c r="X38" s="2">
        <f t="shared" si="8"/>
        <v>10796.763673237308</v>
      </c>
      <c r="Y38" s="2">
        <f t="shared" si="8"/>
        <v>10896.161294671365</v>
      </c>
      <c r="Z38" s="2">
        <f t="shared" si="8"/>
        <v>10994.535863124005</v>
      </c>
      <c r="AA38" s="2">
        <f t="shared" si="8"/>
        <v>11091.547533219607</v>
      </c>
      <c r="AB38" s="2">
        <f t="shared" si="8"/>
        <v>11185.593393002611</v>
      </c>
      <c r="AC38" s="2">
        <f t="shared" si="8"/>
        <v>11281.65838782362</v>
      </c>
      <c r="AD38" s="2">
        <f t="shared" si="8"/>
        <v>11377.72338264465</v>
      </c>
      <c r="AE38" s="2">
        <f t="shared" si="8"/>
        <v>11473.78837746566</v>
      </c>
      <c r="AF38" s="2">
        <f t="shared" si="8"/>
        <v>11569.85337228666</v>
      </c>
      <c r="AG38" s="2">
        <f t="shared" ref="C38:AP45" si="10">SUM(AG65,AG92,AG119,AG146)</f>
        <v>11665.918367107679</v>
      </c>
      <c r="AH38" s="2">
        <f t="shared" si="10"/>
        <v>11761.983361928691</v>
      </c>
      <c r="AI38" s="2">
        <f t="shared" si="10"/>
        <v>11858.04835674971</v>
      </c>
      <c r="AJ38" s="2">
        <f t="shared" si="10"/>
        <v>11954.11335157071</v>
      </c>
      <c r="AK38" s="2">
        <f t="shared" si="10"/>
        <v>12050.178346391731</v>
      </c>
      <c r="AL38" s="2">
        <f t="shared" si="10"/>
        <v>12146.243341212741</v>
      </c>
      <c r="AM38" s="2">
        <f t="shared" si="10"/>
        <v>12242.30833603376</v>
      </c>
      <c r="AN38" s="2">
        <f t="shared" si="10"/>
        <v>12338.373330854769</v>
      </c>
      <c r="AO38" s="2">
        <f t="shared" si="10"/>
        <v>12434.43832567579</v>
      </c>
      <c r="AP38" s="2">
        <f t="shared" si="10"/>
        <v>12530.5033204968</v>
      </c>
    </row>
    <row r="39" spans="1:42" x14ac:dyDescent="0.35">
      <c r="A39" s="1" t="s">
        <v>21</v>
      </c>
      <c r="B39" s="2">
        <f t="shared" si="9"/>
        <v>31195.150843751977</v>
      </c>
      <c r="C39" s="2">
        <f t="shared" si="10"/>
        <v>31438.91575374981</v>
      </c>
      <c r="D39" s="2">
        <f t="shared" si="10"/>
        <v>32046.75874964094</v>
      </c>
      <c r="E39" s="2">
        <f t="shared" si="10"/>
        <v>32190.355319535502</v>
      </c>
      <c r="F39" s="2">
        <f t="shared" si="10"/>
        <v>32576.303375594158</v>
      </c>
      <c r="G39" s="2">
        <f t="shared" si="10"/>
        <v>33075.891317472284</v>
      </c>
      <c r="H39" s="2">
        <f t="shared" si="10"/>
        <v>33633.24312601472</v>
      </c>
      <c r="I39" s="2">
        <f t="shared" si="10"/>
        <v>34212.881886440722</v>
      </c>
      <c r="J39" s="2">
        <f t="shared" si="10"/>
        <v>34780.511409262173</v>
      </c>
      <c r="K39" s="2">
        <f t="shared" si="10"/>
        <v>35338.118131143463</v>
      </c>
      <c r="L39" s="2">
        <f t="shared" si="10"/>
        <v>35880.954708775091</v>
      </c>
      <c r="M39" s="2">
        <f t="shared" si="10"/>
        <v>36406.620126958398</v>
      </c>
      <c r="N39" s="2">
        <f t="shared" si="10"/>
        <v>36929.558165843082</v>
      </c>
      <c r="O39" s="2">
        <f t="shared" si="10"/>
        <v>37459.576746557825</v>
      </c>
      <c r="P39" s="2">
        <f t="shared" si="10"/>
        <v>38000.298932634592</v>
      </c>
      <c r="Q39" s="2">
        <f t="shared" si="10"/>
        <v>38545.497312536958</v>
      </c>
      <c r="R39" s="2">
        <f t="shared" si="10"/>
        <v>39089.635419414153</v>
      </c>
      <c r="S39" s="2">
        <f t="shared" si="10"/>
        <v>39623.502962949882</v>
      </c>
      <c r="T39" s="2">
        <f t="shared" si="10"/>
        <v>40142.783942042181</v>
      </c>
      <c r="U39" s="2">
        <f t="shared" si="10"/>
        <v>40653.288376209603</v>
      </c>
      <c r="V39" s="2">
        <f t="shared" si="10"/>
        <v>41163.54428599056</v>
      </c>
      <c r="W39" s="2">
        <f t="shared" si="10"/>
        <v>41665.902630020973</v>
      </c>
      <c r="X39" s="2">
        <f t="shared" si="10"/>
        <v>42155.236479159663</v>
      </c>
      <c r="Y39" s="2">
        <f t="shared" si="10"/>
        <v>42645.787863334983</v>
      </c>
      <c r="Z39" s="2">
        <f t="shared" si="10"/>
        <v>43141.270639539929</v>
      </c>
      <c r="AA39" s="2">
        <f t="shared" si="10"/>
        <v>43641.683928560895</v>
      </c>
      <c r="AB39" s="2">
        <f t="shared" si="10"/>
        <v>44132.973000326194</v>
      </c>
      <c r="AC39" s="2">
        <f t="shared" si="10"/>
        <v>44627.468818200112</v>
      </c>
      <c r="AD39" s="2">
        <f t="shared" si="10"/>
        <v>45121.964636073913</v>
      </c>
      <c r="AE39" s="2">
        <f t="shared" si="10"/>
        <v>45616.460453947722</v>
      </c>
      <c r="AF39" s="2">
        <f t="shared" si="10"/>
        <v>46110.956271821524</v>
      </c>
      <c r="AG39" s="2">
        <f t="shared" si="10"/>
        <v>46605.452089695347</v>
      </c>
      <c r="AH39" s="2">
        <f t="shared" si="10"/>
        <v>47099.947907569163</v>
      </c>
      <c r="AI39" s="2">
        <f t="shared" si="10"/>
        <v>47594.443725442979</v>
      </c>
      <c r="AJ39" s="2">
        <f t="shared" si="10"/>
        <v>48088.939543316876</v>
      </c>
      <c r="AK39" s="2">
        <f t="shared" si="10"/>
        <v>48583.435361190684</v>
      </c>
      <c r="AL39" s="2">
        <f t="shared" si="10"/>
        <v>49077.931179064508</v>
      </c>
      <c r="AM39" s="2">
        <f t="shared" si="10"/>
        <v>49572.426996938317</v>
      </c>
      <c r="AN39" s="2">
        <f t="shared" si="10"/>
        <v>50066.922814812133</v>
      </c>
      <c r="AO39" s="2">
        <f t="shared" si="10"/>
        <v>50561.418632685949</v>
      </c>
      <c r="AP39" s="2">
        <f t="shared" si="10"/>
        <v>51055.914450559721</v>
      </c>
    </row>
    <row r="40" spans="1:42" x14ac:dyDescent="0.35">
      <c r="A40" s="1" t="s">
        <v>22</v>
      </c>
      <c r="B40" s="2">
        <f t="shared" si="9"/>
        <v>29308.446312284919</v>
      </c>
      <c r="C40" s="2">
        <f t="shared" si="10"/>
        <v>29203.615033380775</v>
      </c>
      <c r="D40" s="2">
        <f t="shared" si="10"/>
        <v>29472.139654293162</v>
      </c>
      <c r="E40" s="2">
        <f t="shared" si="10"/>
        <v>29281.434524960834</v>
      </c>
      <c r="F40" s="2">
        <f t="shared" si="10"/>
        <v>29331.909300321753</v>
      </c>
      <c r="G40" s="2">
        <f t="shared" si="10"/>
        <v>29505.092757038074</v>
      </c>
      <c r="H40" s="2">
        <f t="shared" si="10"/>
        <v>29768.432186252576</v>
      </c>
      <c r="I40" s="2">
        <f t="shared" si="10"/>
        <v>30087.776175655119</v>
      </c>
      <c r="J40" s="2">
        <f t="shared" si="10"/>
        <v>30364.692363150352</v>
      </c>
      <c r="K40" s="2">
        <f t="shared" si="10"/>
        <v>30600.030772477057</v>
      </c>
      <c r="L40" s="2">
        <f t="shared" si="10"/>
        <v>30786.98957252629</v>
      </c>
      <c r="M40" s="2">
        <f t="shared" si="10"/>
        <v>30914.795406987949</v>
      </c>
      <c r="N40" s="2">
        <f t="shared" si="10"/>
        <v>31072.304125856463</v>
      </c>
      <c r="O40" s="2">
        <f t="shared" si="10"/>
        <v>31247.80009026589</v>
      </c>
      <c r="P40" s="2">
        <f t="shared" si="10"/>
        <v>31443.958747296376</v>
      </c>
      <c r="Q40" s="2">
        <f t="shared" si="10"/>
        <v>31731.702392047177</v>
      </c>
      <c r="R40" s="2">
        <f t="shared" si="10"/>
        <v>32105.563370787793</v>
      </c>
      <c r="S40" s="2">
        <f t="shared" si="10"/>
        <v>32548.225395206482</v>
      </c>
      <c r="T40" s="2">
        <f t="shared" si="10"/>
        <v>33055.994068238651</v>
      </c>
      <c r="U40" s="2">
        <f t="shared" si="10"/>
        <v>33561.986964192518</v>
      </c>
      <c r="V40" s="2">
        <f t="shared" si="10"/>
        <v>34073.794275733075</v>
      </c>
      <c r="W40" s="2">
        <f t="shared" si="10"/>
        <v>34585.87736728265</v>
      </c>
      <c r="X40" s="2">
        <f t="shared" si="10"/>
        <v>35086.171552163694</v>
      </c>
      <c r="Y40" s="2">
        <f t="shared" si="10"/>
        <v>35587.48720744162</v>
      </c>
      <c r="Z40" s="2">
        <f t="shared" si="10"/>
        <v>36094.228548652696</v>
      </c>
      <c r="AA40" s="2">
        <f t="shared" si="10"/>
        <v>36606.248864349014</v>
      </c>
      <c r="AB40" s="2">
        <f t="shared" si="10"/>
        <v>37107.832183517246</v>
      </c>
      <c r="AC40" s="2">
        <f t="shared" si="10"/>
        <v>37613.221959016315</v>
      </c>
      <c r="AD40" s="2">
        <f t="shared" si="10"/>
        <v>38118.611734515405</v>
      </c>
      <c r="AE40" s="2">
        <f t="shared" si="10"/>
        <v>38624.001510014481</v>
      </c>
      <c r="AF40" s="2">
        <f t="shared" si="10"/>
        <v>39129.391285513557</v>
      </c>
      <c r="AG40" s="2">
        <f t="shared" si="10"/>
        <v>39634.781061012633</v>
      </c>
      <c r="AH40" s="2">
        <f t="shared" si="10"/>
        <v>40140.170836511694</v>
      </c>
      <c r="AI40" s="2">
        <f t="shared" si="10"/>
        <v>40645.560612010762</v>
      </c>
      <c r="AJ40" s="2">
        <f t="shared" si="10"/>
        <v>41150.950387509831</v>
      </c>
      <c r="AK40" s="2">
        <f t="shared" si="10"/>
        <v>41656.340163008921</v>
      </c>
      <c r="AL40" s="2">
        <f t="shared" si="10"/>
        <v>42161.72993850799</v>
      </c>
      <c r="AM40" s="2">
        <f t="shared" si="10"/>
        <v>42667.119714007058</v>
      </c>
      <c r="AN40" s="2">
        <f t="shared" si="10"/>
        <v>43172.509489506134</v>
      </c>
      <c r="AO40" s="2">
        <f t="shared" si="10"/>
        <v>43677.899265005311</v>
      </c>
      <c r="AP40" s="2">
        <f t="shared" si="10"/>
        <v>44183.289040504387</v>
      </c>
    </row>
    <row r="41" spans="1:42" x14ac:dyDescent="0.35">
      <c r="A41" s="1" t="s">
        <v>23</v>
      </c>
      <c r="B41" s="2">
        <f t="shared" si="9"/>
        <v>24136.373067928012</v>
      </c>
      <c r="C41" s="2">
        <f t="shared" si="10"/>
        <v>24205.415955968947</v>
      </c>
      <c r="D41" s="2">
        <f t="shared" si="10"/>
        <v>24588.681062324493</v>
      </c>
      <c r="E41" s="2">
        <f t="shared" si="10"/>
        <v>24630.380816730816</v>
      </c>
      <c r="F41" s="2">
        <f t="shared" si="10"/>
        <v>24531.891657434891</v>
      </c>
      <c r="G41" s="2">
        <f t="shared" si="10"/>
        <v>24524.233296406332</v>
      </c>
      <c r="H41" s="2">
        <f t="shared" si="10"/>
        <v>24568.72648836211</v>
      </c>
      <c r="I41" s="2">
        <f t="shared" si="10"/>
        <v>24647.222153838906</v>
      </c>
      <c r="J41" s="2">
        <f t="shared" si="10"/>
        <v>24728.95983165986</v>
      </c>
      <c r="K41" s="2">
        <f t="shared" si="10"/>
        <v>24810.069106191389</v>
      </c>
      <c r="L41" s="2">
        <f t="shared" si="10"/>
        <v>24890.657475953478</v>
      </c>
      <c r="M41" s="2">
        <f t="shared" si="10"/>
        <v>24962.446792921706</v>
      </c>
      <c r="N41" s="2">
        <f t="shared" si="10"/>
        <v>25032.513144243763</v>
      </c>
      <c r="O41" s="2">
        <f t="shared" si="10"/>
        <v>25109.209704173893</v>
      </c>
      <c r="P41" s="2">
        <f t="shared" si="10"/>
        <v>25192.294513120763</v>
      </c>
      <c r="Q41" s="2">
        <f t="shared" si="10"/>
        <v>25268.411495425127</v>
      </c>
      <c r="R41" s="2">
        <f t="shared" si="10"/>
        <v>25350.727871658219</v>
      </c>
      <c r="S41" s="2">
        <f t="shared" si="10"/>
        <v>25431.861940014151</v>
      </c>
      <c r="T41" s="2">
        <f t="shared" si="10"/>
        <v>25509.751592841996</v>
      </c>
      <c r="U41" s="2">
        <f t="shared" si="10"/>
        <v>25588.273458885011</v>
      </c>
      <c r="V41" s="2">
        <f t="shared" si="10"/>
        <v>25672.718763004999</v>
      </c>
      <c r="W41" s="2">
        <f t="shared" si="10"/>
        <v>25760.451857192231</v>
      </c>
      <c r="X41" s="2">
        <f t="shared" si="10"/>
        <v>25848.512663606969</v>
      </c>
      <c r="Y41" s="2">
        <f t="shared" si="10"/>
        <v>25941.408089937657</v>
      </c>
      <c r="Z41" s="2">
        <f t="shared" si="10"/>
        <v>26043.360530341626</v>
      </c>
      <c r="AA41" s="2">
        <f t="shared" si="10"/>
        <v>26153.927974819286</v>
      </c>
      <c r="AB41" s="2">
        <f t="shared" si="10"/>
        <v>26238.163396968834</v>
      </c>
      <c r="AC41" s="2">
        <f t="shared" si="10"/>
        <v>26333.811039964581</v>
      </c>
      <c r="AD41" s="2">
        <f t="shared" si="10"/>
        <v>26429.458682960241</v>
      </c>
      <c r="AE41" s="2">
        <f t="shared" si="10"/>
        <v>26525.106325956007</v>
      </c>
      <c r="AF41" s="2">
        <f t="shared" si="10"/>
        <v>26620.753968951769</v>
      </c>
      <c r="AG41" s="2">
        <f t="shared" si="10"/>
        <v>26716.401611947422</v>
      </c>
      <c r="AH41" s="2">
        <f t="shared" si="10"/>
        <v>26812.049254943169</v>
      </c>
      <c r="AI41" s="2">
        <f t="shared" si="10"/>
        <v>26907.696897938931</v>
      </c>
      <c r="AJ41" s="2">
        <f t="shared" si="10"/>
        <v>27003.344540934591</v>
      </c>
      <c r="AK41" s="2">
        <f t="shared" si="10"/>
        <v>27098.99218393035</v>
      </c>
      <c r="AL41" s="2">
        <f t="shared" si="10"/>
        <v>27194.639826926112</v>
      </c>
      <c r="AM41" s="2">
        <f t="shared" si="10"/>
        <v>27290.287469921757</v>
      </c>
      <c r="AN41" s="2">
        <f t="shared" si="10"/>
        <v>27385.935112917512</v>
      </c>
      <c r="AO41" s="2">
        <f t="shared" si="10"/>
        <v>27481.582755913274</v>
      </c>
      <c r="AP41" s="2">
        <f t="shared" si="10"/>
        <v>27577.230398908927</v>
      </c>
    </row>
    <row r="42" spans="1:42" x14ac:dyDescent="0.35">
      <c r="A42" s="1" t="s">
        <v>24</v>
      </c>
      <c r="B42" s="2">
        <f t="shared" si="9"/>
        <v>201849.41385757888</v>
      </c>
      <c r="C42" s="2">
        <f t="shared" si="10"/>
        <v>193802.57521672593</v>
      </c>
      <c r="D42" s="2">
        <f t="shared" si="10"/>
        <v>190683.68314312986</v>
      </c>
      <c r="E42" s="2">
        <f t="shared" si="10"/>
        <v>170401.31676894828</v>
      </c>
      <c r="F42" s="2">
        <f t="shared" si="10"/>
        <v>162601.2365260509</v>
      </c>
      <c r="G42" s="2">
        <f t="shared" si="10"/>
        <v>158670.20895977283</v>
      </c>
      <c r="H42" s="2">
        <f t="shared" si="10"/>
        <v>156457.56569191164</v>
      </c>
      <c r="I42" s="2">
        <f t="shared" si="10"/>
        <v>155551.42239181255</v>
      </c>
      <c r="J42" s="2">
        <f t="shared" si="10"/>
        <v>155364.44348707833</v>
      </c>
      <c r="K42" s="2">
        <f t="shared" si="10"/>
        <v>155570.10146125284</v>
      </c>
      <c r="L42" s="2">
        <f t="shared" si="10"/>
        <v>148007.41317765371</v>
      </c>
      <c r="M42" s="2">
        <f t="shared" si="10"/>
        <v>144891.87290087726</v>
      </c>
      <c r="N42" s="2">
        <f t="shared" si="10"/>
        <v>142805.72151201277</v>
      </c>
      <c r="O42" s="2">
        <f t="shared" si="10"/>
        <v>141382.83921527234</v>
      </c>
      <c r="P42" s="2">
        <f t="shared" si="10"/>
        <v>140378.10482571038</v>
      </c>
      <c r="Q42" s="2">
        <f t="shared" si="10"/>
        <v>139695.91792833802</v>
      </c>
      <c r="R42" s="2">
        <f t="shared" si="10"/>
        <v>139363.58719161566</v>
      </c>
      <c r="S42" s="2">
        <f t="shared" si="10"/>
        <v>139271.97823067033</v>
      </c>
      <c r="T42" s="2">
        <f t="shared" si="10"/>
        <v>139308.1219996833</v>
      </c>
      <c r="U42" s="2">
        <f t="shared" si="10"/>
        <v>139413.06822111621</v>
      </c>
      <c r="V42" s="2">
        <f t="shared" si="10"/>
        <v>139565.25916287123</v>
      </c>
      <c r="W42" s="2">
        <f t="shared" si="10"/>
        <v>139842.91248307496</v>
      </c>
      <c r="X42" s="2">
        <f t="shared" si="10"/>
        <v>140246.16164635663</v>
      </c>
      <c r="Y42" s="2">
        <f t="shared" si="10"/>
        <v>140799.56748550743</v>
      </c>
      <c r="Z42" s="2">
        <f t="shared" si="10"/>
        <v>141350.7681396424</v>
      </c>
      <c r="AA42" s="2">
        <f t="shared" si="10"/>
        <v>141884.73263113454</v>
      </c>
      <c r="AB42" s="2">
        <f t="shared" si="10"/>
        <v>142282.3342731148</v>
      </c>
      <c r="AC42" s="2">
        <f t="shared" si="10"/>
        <v>142758.7439916911</v>
      </c>
      <c r="AD42" s="2">
        <f t="shared" si="10"/>
        <v>143235.15371026739</v>
      </c>
      <c r="AE42" s="2">
        <f t="shared" si="10"/>
        <v>143711.5634288436</v>
      </c>
      <c r="AF42" s="2">
        <f t="shared" si="10"/>
        <v>144187.97314742001</v>
      </c>
      <c r="AG42" s="2">
        <f t="shared" si="10"/>
        <v>144664.38286599622</v>
      </c>
      <c r="AH42" s="2">
        <f t="shared" si="10"/>
        <v>145140.7925845726</v>
      </c>
      <c r="AI42" s="2">
        <f t="shared" si="10"/>
        <v>145617.20230314881</v>
      </c>
      <c r="AJ42" s="2">
        <f t="shared" si="10"/>
        <v>146093.6120217251</v>
      </c>
      <c r="AK42" s="2">
        <f t="shared" si="10"/>
        <v>146570.02174030131</v>
      </c>
      <c r="AL42" s="2">
        <f t="shared" si="10"/>
        <v>147046.43145887769</v>
      </c>
      <c r="AM42" s="2">
        <f t="shared" si="10"/>
        <v>147522.8411774539</v>
      </c>
      <c r="AN42" s="2">
        <f t="shared" si="10"/>
        <v>147999.25089603028</v>
      </c>
      <c r="AO42" s="2">
        <f t="shared" si="10"/>
        <v>148475.66061460652</v>
      </c>
      <c r="AP42" s="2">
        <f t="shared" si="10"/>
        <v>148952.07033318278</v>
      </c>
    </row>
    <row r="43" spans="1:42" x14ac:dyDescent="0.35">
      <c r="A43" s="1" t="s">
        <v>25</v>
      </c>
      <c r="B43" s="2">
        <f t="shared" si="9"/>
        <v>304419.55224580434</v>
      </c>
      <c r="C43" s="2">
        <f t="shared" si="10"/>
        <v>301394.39677152713</v>
      </c>
      <c r="D43" s="2">
        <f t="shared" si="10"/>
        <v>300988.33184700081</v>
      </c>
      <c r="E43" s="2">
        <f t="shared" si="10"/>
        <v>300555.83127720479</v>
      </c>
      <c r="F43" s="2">
        <f t="shared" si="10"/>
        <v>304350.07936300599</v>
      </c>
      <c r="G43" s="2">
        <f t="shared" si="10"/>
        <v>309297.17105498875</v>
      </c>
      <c r="H43" s="2">
        <f t="shared" si="10"/>
        <v>315052.87317085161</v>
      </c>
      <c r="I43" s="2">
        <f t="shared" si="10"/>
        <v>322301.95691816724</v>
      </c>
      <c r="J43" s="2">
        <f t="shared" si="10"/>
        <v>330034.07803228148</v>
      </c>
      <c r="K43" s="2">
        <f t="shared" si="10"/>
        <v>338524.01658141596</v>
      </c>
      <c r="L43" s="2">
        <f t="shared" si="10"/>
        <v>346859.28566908604</v>
      </c>
      <c r="M43" s="2">
        <f t="shared" si="10"/>
        <v>355203.01590569585</v>
      </c>
      <c r="N43" s="2">
        <f t="shared" si="10"/>
        <v>364130.05539365555</v>
      </c>
      <c r="O43" s="2">
        <f t="shared" si="10"/>
        <v>373137.34933262685</v>
      </c>
      <c r="P43" s="2">
        <f t="shared" si="10"/>
        <v>382524.51922193286</v>
      </c>
      <c r="Q43" s="2">
        <f t="shared" si="10"/>
        <v>392035.59353250702</v>
      </c>
      <c r="R43" s="2">
        <f t="shared" si="10"/>
        <v>401529.95141068299</v>
      </c>
      <c r="S43" s="2">
        <f t="shared" si="10"/>
        <v>411758.15453305526</v>
      </c>
      <c r="T43" s="2">
        <f t="shared" si="10"/>
        <v>421559.18030722108</v>
      </c>
      <c r="U43" s="2">
        <f t="shared" si="10"/>
        <v>430744.35120884329</v>
      </c>
      <c r="V43" s="2">
        <f t="shared" si="10"/>
        <v>440225.33416571829</v>
      </c>
      <c r="W43" s="2">
        <f t="shared" si="10"/>
        <v>449329.81516778964</v>
      </c>
      <c r="X43" s="2">
        <f t="shared" si="10"/>
        <v>458126.33341750933</v>
      </c>
      <c r="Y43" s="2">
        <f t="shared" si="10"/>
        <v>466906.15825622826</v>
      </c>
      <c r="Z43" s="2">
        <f t="shared" si="10"/>
        <v>475459.41219652939</v>
      </c>
      <c r="AA43" s="2">
        <f t="shared" si="10"/>
        <v>484095.99468474463</v>
      </c>
      <c r="AB43" s="2">
        <f t="shared" si="10"/>
        <v>493009.36650009372</v>
      </c>
      <c r="AC43" s="2">
        <f t="shared" si="10"/>
        <v>501767.13560066681</v>
      </c>
      <c r="AD43" s="2">
        <f t="shared" si="10"/>
        <v>510524.90470124088</v>
      </c>
      <c r="AE43" s="2">
        <f t="shared" si="10"/>
        <v>519282.6738018131</v>
      </c>
      <c r="AF43" s="2">
        <f t="shared" si="10"/>
        <v>528040.44290238724</v>
      </c>
      <c r="AG43" s="2">
        <f t="shared" si="10"/>
        <v>536798.21200296027</v>
      </c>
      <c r="AH43" s="2">
        <f t="shared" si="10"/>
        <v>545555.98110353458</v>
      </c>
      <c r="AI43" s="2">
        <f t="shared" si="10"/>
        <v>554313.75020410656</v>
      </c>
      <c r="AJ43" s="2">
        <f t="shared" si="10"/>
        <v>563071.51930468075</v>
      </c>
      <c r="AK43" s="2">
        <f t="shared" si="10"/>
        <v>571829.2884052539</v>
      </c>
      <c r="AL43" s="2">
        <f t="shared" si="10"/>
        <v>580587.0575058281</v>
      </c>
      <c r="AM43" s="2">
        <f t="shared" si="10"/>
        <v>589344.82660640019</v>
      </c>
      <c r="AN43" s="2">
        <f t="shared" si="10"/>
        <v>598102.59570697427</v>
      </c>
      <c r="AO43" s="2">
        <f t="shared" si="10"/>
        <v>606860.36480754742</v>
      </c>
      <c r="AP43" s="2">
        <f t="shared" si="10"/>
        <v>615618.1339081215</v>
      </c>
    </row>
    <row r="44" spans="1:42" x14ac:dyDescent="0.35">
      <c r="A44" s="1" t="s">
        <v>26</v>
      </c>
      <c r="B44" s="2">
        <f t="shared" si="9"/>
        <v>50310.993394174853</v>
      </c>
      <c r="C44" s="2">
        <f t="shared" si="10"/>
        <v>51848.675025057528</v>
      </c>
      <c r="D44" s="2">
        <f t="shared" si="10"/>
        <v>53221.931515119475</v>
      </c>
      <c r="E44" s="2">
        <f t="shared" si="10"/>
        <v>54271.164430533252</v>
      </c>
      <c r="F44" s="2">
        <f t="shared" si="10"/>
        <v>56465.565773971684</v>
      </c>
      <c r="G44" s="2">
        <f t="shared" si="10"/>
        <v>58547.92253541758</v>
      </c>
      <c r="H44" s="2">
        <f t="shared" si="10"/>
        <v>61870.974989302813</v>
      </c>
      <c r="I44" s="2">
        <f t="shared" si="10"/>
        <v>65319.486890924672</v>
      </c>
      <c r="J44" s="2">
        <f t="shared" si="10"/>
        <v>68838.24022460969</v>
      </c>
      <c r="K44" s="2">
        <f t="shared" si="10"/>
        <v>72357.539256888529</v>
      </c>
      <c r="L44" s="2">
        <f t="shared" si="10"/>
        <v>75712.415610144861</v>
      </c>
      <c r="M44" s="2">
        <f t="shared" si="10"/>
        <v>79149.711442086089</v>
      </c>
      <c r="N44" s="2">
        <f t="shared" si="10"/>
        <v>82117.401865105086</v>
      </c>
      <c r="O44" s="2">
        <f t="shared" si="10"/>
        <v>84985.036077065888</v>
      </c>
      <c r="P44" s="2">
        <f t="shared" si="10"/>
        <v>87728.240165995419</v>
      </c>
      <c r="Q44" s="2">
        <f t="shared" si="10"/>
        <v>90307.41534638076</v>
      </c>
      <c r="R44" s="2">
        <f t="shared" si="10"/>
        <v>92707.289091303275</v>
      </c>
      <c r="S44" s="2">
        <f t="shared" si="10"/>
        <v>94942.623221790331</v>
      </c>
      <c r="T44" s="2">
        <f t="shared" si="10"/>
        <v>97011.507968606078</v>
      </c>
      <c r="U44" s="2">
        <f t="shared" si="10"/>
        <v>98928.550411178803</v>
      </c>
      <c r="V44" s="2">
        <f t="shared" si="10"/>
        <v>100692.20301628878</v>
      </c>
      <c r="W44" s="2">
        <f t="shared" si="10"/>
        <v>102332.20061310481</v>
      </c>
      <c r="X44" s="2">
        <f t="shared" si="10"/>
        <v>103846.04887255494</v>
      </c>
      <c r="Y44" s="2">
        <f t="shared" si="10"/>
        <v>105285.22176698482</v>
      </c>
      <c r="Z44" s="2">
        <f t="shared" si="10"/>
        <v>106648.35710140836</v>
      </c>
      <c r="AA44" s="2">
        <f t="shared" si="10"/>
        <v>107951.73351620964</v>
      </c>
      <c r="AB44" s="2">
        <f t="shared" si="10"/>
        <v>109527.82363365311</v>
      </c>
      <c r="AC44" s="2">
        <f t="shared" si="10"/>
        <v>110975.97491533711</v>
      </c>
      <c r="AD44" s="2">
        <f t="shared" si="10"/>
        <v>112424.12619702131</v>
      </c>
      <c r="AE44" s="2">
        <f t="shared" si="10"/>
        <v>113872.27747870539</v>
      </c>
      <c r="AF44" s="2">
        <f t="shared" si="10"/>
        <v>115320.42876038959</v>
      </c>
      <c r="AG44" s="2">
        <f t="shared" si="10"/>
        <v>116768.58004207379</v>
      </c>
      <c r="AH44" s="2">
        <f t="shared" si="10"/>
        <v>118216.73132375779</v>
      </c>
      <c r="AI44" s="2">
        <f t="shared" si="10"/>
        <v>119664.88260544199</v>
      </c>
      <c r="AJ44" s="2">
        <f t="shared" si="10"/>
        <v>121113.03388712621</v>
      </c>
      <c r="AK44" s="2">
        <f t="shared" si="10"/>
        <v>122561.18516881039</v>
      </c>
      <c r="AL44" s="2">
        <f t="shared" si="10"/>
        <v>124009.3364504943</v>
      </c>
      <c r="AM44" s="2">
        <f t="shared" si="10"/>
        <v>125457.4877321785</v>
      </c>
      <c r="AN44" s="2">
        <f t="shared" si="10"/>
        <v>126905.6390138627</v>
      </c>
      <c r="AO44" s="2">
        <f t="shared" si="10"/>
        <v>128353.79029554682</v>
      </c>
      <c r="AP44" s="2">
        <f t="shared" si="10"/>
        <v>129801.941577231</v>
      </c>
    </row>
    <row r="45" spans="1:42" x14ac:dyDescent="0.35">
      <c r="A45" s="1" t="s">
        <v>27</v>
      </c>
      <c r="B45" s="2">
        <f t="shared" si="9"/>
        <v>109067.31230254314</v>
      </c>
      <c r="C45" s="2">
        <f t="shared" si="10"/>
        <v>108384.62636351367</v>
      </c>
      <c r="D45" s="2">
        <f t="shared" si="10"/>
        <v>109032.56437309123</v>
      </c>
      <c r="E45" s="2">
        <f t="shared" si="10"/>
        <v>108458.55328327662</v>
      </c>
      <c r="F45" s="2">
        <f t="shared" si="10"/>
        <v>108046.99426166558</v>
      </c>
      <c r="G45" s="2">
        <f t="shared" si="10"/>
        <v>108075.47498051064</v>
      </c>
      <c r="H45" s="2">
        <f t="shared" ref="C45:AP48" si="11">SUM(H72,H99,H126,H153)</f>
        <v>108377.99773749014</v>
      </c>
      <c r="I45" s="2">
        <f t="shared" si="11"/>
        <v>108874.8804562531</v>
      </c>
      <c r="J45" s="2">
        <f t="shared" si="11"/>
        <v>109459.52129748469</v>
      </c>
      <c r="K45" s="2">
        <f t="shared" si="11"/>
        <v>110123.39950881249</v>
      </c>
      <c r="L45" s="2">
        <f t="shared" si="11"/>
        <v>110793.04161025032</v>
      </c>
      <c r="M45" s="2">
        <f t="shared" si="11"/>
        <v>111472.42281969657</v>
      </c>
      <c r="N45" s="2">
        <f t="shared" si="11"/>
        <v>112227.82089832172</v>
      </c>
      <c r="O45" s="2">
        <f t="shared" si="11"/>
        <v>113096.05936450422</v>
      </c>
      <c r="P45" s="2">
        <f t="shared" si="11"/>
        <v>114087.64980334908</v>
      </c>
      <c r="Q45" s="2">
        <f t="shared" si="11"/>
        <v>115187.73045654618</v>
      </c>
      <c r="R45" s="2">
        <f t="shared" si="11"/>
        <v>116384.24595708252</v>
      </c>
      <c r="S45" s="2">
        <f t="shared" si="11"/>
        <v>117658.59759564363</v>
      </c>
      <c r="T45" s="2">
        <f t="shared" si="11"/>
        <v>118922.39005433524</v>
      </c>
      <c r="U45" s="2">
        <f t="shared" si="11"/>
        <v>120167.34799861655</v>
      </c>
      <c r="V45" s="2">
        <f t="shared" si="11"/>
        <v>121408.50650911142</v>
      </c>
      <c r="W45" s="2">
        <f t="shared" si="11"/>
        <v>122615.91153938568</v>
      </c>
      <c r="X45" s="2">
        <f t="shared" si="11"/>
        <v>123769.67392897111</v>
      </c>
      <c r="Y45" s="2">
        <f t="shared" si="11"/>
        <v>124941.70057500555</v>
      </c>
      <c r="Z45" s="2">
        <f t="shared" si="11"/>
        <v>126143.03316979943</v>
      </c>
      <c r="AA45" s="2">
        <f t="shared" si="11"/>
        <v>127369.74666924552</v>
      </c>
      <c r="AB45" s="2">
        <f t="shared" si="11"/>
        <v>128530.7212990477</v>
      </c>
      <c r="AC45" s="2">
        <f t="shared" si="11"/>
        <v>129718.13822298909</v>
      </c>
      <c r="AD45" s="2">
        <f t="shared" si="11"/>
        <v>130905.5551469304</v>
      </c>
      <c r="AE45" s="2">
        <f t="shared" si="11"/>
        <v>132092.97207087159</v>
      </c>
      <c r="AF45" s="2">
        <f t="shared" si="11"/>
        <v>133280.38899481302</v>
      </c>
      <c r="AG45" s="2">
        <f t="shared" si="11"/>
        <v>134467.80591875419</v>
      </c>
      <c r="AH45" s="2">
        <f t="shared" si="11"/>
        <v>135655.2228426956</v>
      </c>
      <c r="AI45" s="2">
        <f t="shared" si="11"/>
        <v>136842.63976663689</v>
      </c>
      <c r="AJ45" s="2">
        <f t="shared" si="11"/>
        <v>138030.0566905782</v>
      </c>
      <c r="AK45" s="2">
        <f t="shared" si="11"/>
        <v>139217.47361451961</v>
      </c>
      <c r="AL45" s="2">
        <f t="shared" si="11"/>
        <v>140404.8905384609</v>
      </c>
      <c r="AM45" s="2">
        <f t="shared" si="11"/>
        <v>141592.30746240221</v>
      </c>
      <c r="AN45" s="2">
        <f t="shared" si="11"/>
        <v>142779.7243863435</v>
      </c>
      <c r="AO45" s="2">
        <f t="shared" si="11"/>
        <v>143967.1413102849</v>
      </c>
      <c r="AP45" s="2">
        <f t="shared" si="11"/>
        <v>145154.55823422619</v>
      </c>
    </row>
    <row r="46" spans="1:42" x14ac:dyDescent="0.35">
      <c r="A46" s="1" t="s">
        <v>28</v>
      </c>
      <c r="B46" s="2">
        <f t="shared" si="9"/>
        <v>33307.251460959938</v>
      </c>
      <c r="C46" s="2">
        <f t="shared" si="11"/>
        <v>32455.906444152184</v>
      </c>
      <c r="D46" s="2">
        <f t="shared" si="11"/>
        <v>26135.122668271673</v>
      </c>
      <c r="E46" s="2">
        <f t="shared" si="11"/>
        <v>27659.754236767792</v>
      </c>
      <c r="F46" s="2">
        <f t="shared" si="11"/>
        <v>27258.532681920868</v>
      </c>
      <c r="G46" s="2">
        <f t="shared" si="11"/>
        <v>26873.088427429746</v>
      </c>
      <c r="H46" s="2">
        <f t="shared" si="11"/>
        <v>26599.594226780297</v>
      </c>
      <c r="I46" s="2">
        <f t="shared" si="11"/>
        <v>26360.247690874461</v>
      </c>
      <c r="J46" s="2">
        <f t="shared" si="11"/>
        <v>26159.425816356092</v>
      </c>
      <c r="K46" s="2">
        <f t="shared" si="11"/>
        <v>26006.617312282397</v>
      </c>
      <c r="L46" s="2">
        <f t="shared" si="11"/>
        <v>25797.486250901224</v>
      </c>
      <c r="M46" s="2">
        <f t="shared" si="11"/>
        <v>25616.228258692205</v>
      </c>
      <c r="N46" s="2">
        <f t="shared" si="11"/>
        <v>25433.976925646934</v>
      </c>
      <c r="O46" s="2">
        <f t="shared" si="11"/>
        <v>25247.409809982855</v>
      </c>
      <c r="P46" s="2">
        <f t="shared" si="11"/>
        <v>25052.007849589187</v>
      </c>
      <c r="Q46" s="2">
        <f t="shared" si="11"/>
        <v>24867.296199567136</v>
      </c>
      <c r="R46" s="2">
        <f t="shared" si="11"/>
        <v>24691.66030038974</v>
      </c>
      <c r="S46" s="2">
        <f t="shared" si="11"/>
        <v>24531.197813755902</v>
      </c>
      <c r="T46" s="2">
        <f t="shared" si="11"/>
        <v>24393.433903552432</v>
      </c>
      <c r="U46" s="2">
        <f t="shared" si="11"/>
        <v>24267.255836746153</v>
      </c>
      <c r="V46" s="2">
        <f t="shared" si="11"/>
        <v>24135.996026937035</v>
      </c>
      <c r="W46" s="2">
        <f t="shared" si="11"/>
        <v>24004.002610561409</v>
      </c>
      <c r="X46" s="2">
        <f t="shared" si="11"/>
        <v>23892.536665415766</v>
      </c>
      <c r="Y46" s="2">
        <f t="shared" si="11"/>
        <v>23786.78384233281</v>
      </c>
      <c r="Z46" s="2">
        <f t="shared" si="11"/>
        <v>23667.241922624733</v>
      </c>
      <c r="AA46" s="2">
        <f t="shared" si="11"/>
        <v>23553.217869685279</v>
      </c>
      <c r="AB46" s="2">
        <f t="shared" si="11"/>
        <v>23436.970588944321</v>
      </c>
      <c r="AC46" s="2">
        <f t="shared" si="11"/>
        <v>23321.82985542572</v>
      </c>
      <c r="AD46" s="2">
        <f t="shared" si="11"/>
        <v>23206.689121907129</v>
      </c>
      <c r="AE46" s="2">
        <f t="shared" si="11"/>
        <v>23091.548388388423</v>
      </c>
      <c r="AF46" s="2">
        <f t="shared" si="11"/>
        <v>22976.407654869821</v>
      </c>
      <c r="AG46" s="2">
        <f t="shared" si="11"/>
        <v>22861.266921351231</v>
      </c>
      <c r="AH46" s="2">
        <f t="shared" si="11"/>
        <v>22746.126187832619</v>
      </c>
      <c r="AI46" s="2">
        <f t="shared" si="11"/>
        <v>22630.98545431393</v>
      </c>
      <c r="AJ46" s="2">
        <f t="shared" si="11"/>
        <v>22515.844720795307</v>
      </c>
      <c r="AK46" s="2">
        <f t="shared" si="11"/>
        <v>22400.703987276735</v>
      </c>
      <c r="AL46" s="2">
        <f t="shared" si="11"/>
        <v>22285.563253758108</v>
      </c>
      <c r="AM46" s="2">
        <f t="shared" si="11"/>
        <v>22170.422520239488</v>
      </c>
      <c r="AN46" s="2">
        <f t="shared" si="11"/>
        <v>22055.281786720869</v>
      </c>
      <c r="AO46" s="2">
        <f t="shared" si="11"/>
        <v>21940.141053202242</v>
      </c>
      <c r="AP46" s="2">
        <f t="shared" si="11"/>
        <v>21825.000319683622</v>
      </c>
    </row>
    <row r="47" spans="1:42" x14ac:dyDescent="0.35">
      <c r="A47" s="1" t="s">
        <v>29</v>
      </c>
      <c r="B47" s="2">
        <f t="shared" si="9"/>
        <v>69022.619822164299</v>
      </c>
      <c r="C47" s="2">
        <f t="shared" si="11"/>
        <v>67873.292244216384</v>
      </c>
      <c r="D47" s="2">
        <f t="shared" si="11"/>
        <v>68312.966588986339</v>
      </c>
      <c r="E47" s="2">
        <f t="shared" si="11"/>
        <v>67853.871655322859</v>
      </c>
      <c r="F47" s="2">
        <f t="shared" si="11"/>
        <v>67921.80430256926</v>
      </c>
      <c r="G47" s="2">
        <f t="shared" si="11"/>
        <v>68206.261860351369</v>
      </c>
      <c r="H47" s="2">
        <f t="shared" si="11"/>
        <v>68658.208732950545</v>
      </c>
      <c r="I47" s="2">
        <f t="shared" si="11"/>
        <v>69352.763890140515</v>
      </c>
      <c r="J47" s="2">
        <f t="shared" si="11"/>
        <v>70187.822317755898</v>
      </c>
      <c r="K47" s="2">
        <f t="shared" si="11"/>
        <v>71127.344962142495</v>
      </c>
      <c r="L47" s="2">
        <f t="shared" si="11"/>
        <v>72067.768532801696</v>
      </c>
      <c r="M47" s="2">
        <f t="shared" si="11"/>
        <v>73033.586238918258</v>
      </c>
      <c r="N47" s="2">
        <f t="shared" si="11"/>
        <v>74037.419520025214</v>
      </c>
      <c r="O47" s="2">
        <f t="shared" si="11"/>
        <v>75078.596100870971</v>
      </c>
      <c r="P47" s="2">
        <f t="shared" si="11"/>
        <v>76167.503456379782</v>
      </c>
      <c r="Q47" s="2">
        <f t="shared" si="11"/>
        <v>77313.017693243775</v>
      </c>
      <c r="R47" s="2">
        <f t="shared" si="11"/>
        <v>78569.22909341722</v>
      </c>
      <c r="S47" s="2">
        <f t="shared" si="11"/>
        <v>79920.940094513993</v>
      </c>
      <c r="T47" s="2">
        <f t="shared" si="11"/>
        <v>81314.692808371139</v>
      </c>
      <c r="U47" s="2">
        <f t="shared" si="11"/>
        <v>82732.239653602272</v>
      </c>
      <c r="V47" s="2">
        <f t="shared" si="11"/>
        <v>84190.569874715322</v>
      </c>
      <c r="W47" s="2">
        <f t="shared" si="11"/>
        <v>85639.305375390759</v>
      </c>
      <c r="X47" s="2">
        <f t="shared" si="11"/>
        <v>87116.69098192823</v>
      </c>
      <c r="Y47" s="2">
        <f t="shared" si="11"/>
        <v>88672.61738317358</v>
      </c>
      <c r="Z47" s="2">
        <f t="shared" si="11"/>
        <v>90230.777858276502</v>
      </c>
      <c r="AA47" s="2">
        <f t="shared" si="11"/>
        <v>91787.00602451936</v>
      </c>
      <c r="AB47" s="2">
        <f t="shared" si="11"/>
        <v>93270.747042892792</v>
      </c>
      <c r="AC47" s="2">
        <f t="shared" si="11"/>
        <v>94793.962031433606</v>
      </c>
      <c r="AD47" s="2">
        <f t="shared" si="11"/>
        <v>96317.177019974217</v>
      </c>
      <c r="AE47" s="2">
        <f t="shared" si="11"/>
        <v>97840.3920085149</v>
      </c>
      <c r="AF47" s="2">
        <f t="shared" si="11"/>
        <v>99363.606997055394</v>
      </c>
      <c r="AG47" s="2">
        <f t="shared" si="11"/>
        <v>100886.82198559611</v>
      </c>
      <c r="AH47" s="2">
        <f t="shared" si="11"/>
        <v>102410.0369741368</v>
      </c>
      <c r="AI47" s="2">
        <f t="shared" si="11"/>
        <v>103933.25196267749</v>
      </c>
      <c r="AJ47" s="2">
        <f t="shared" si="11"/>
        <v>105456.46695121819</v>
      </c>
      <c r="AK47" s="2">
        <f t="shared" si="11"/>
        <v>106979.6819397588</v>
      </c>
      <c r="AL47" s="2">
        <f t="shared" si="11"/>
        <v>108502.89692829939</v>
      </c>
      <c r="AM47" s="2">
        <f t="shared" si="11"/>
        <v>110026.11191684011</v>
      </c>
      <c r="AN47" s="2">
        <f t="shared" si="11"/>
        <v>111549.3269053807</v>
      </c>
      <c r="AO47" s="2">
        <f t="shared" si="11"/>
        <v>113072.5418939214</v>
      </c>
      <c r="AP47" s="2">
        <f t="shared" si="11"/>
        <v>114595.75688246201</v>
      </c>
    </row>
    <row r="48" spans="1:42" x14ac:dyDescent="0.35">
      <c r="A48" s="1" t="s">
        <v>30</v>
      </c>
      <c r="B48" s="2">
        <f t="shared" si="9"/>
        <v>130948.61025631992</v>
      </c>
      <c r="C48" s="2">
        <f t="shared" si="11"/>
        <v>130677.88279496136</v>
      </c>
      <c r="D48" s="2">
        <f t="shared" si="11"/>
        <v>133997.37970892151</v>
      </c>
      <c r="E48" s="2">
        <f t="shared" si="11"/>
        <v>135158.57620144525</v>
      </c>
      <c r="F48" s="2">
        <f t="shared" si="11"/>
        <v>137135.81418112956</v>
      </c>
      <c r="G48" s="2">
        <f t="shared" si="11"/>
        <v>138267.98935565344</v>
      </c>
      <c r="H48" s="2">
        <f t="shared" si="11"/>
        <v>139802.82655459607</v>
      </c>
      <c r="I48" s="2">
        <f t="shared" si="11"/>
        <v>141759.36098753256</v>
      </c>
      <c r="J48" s="2">
        <f t="shared" si="11"/>
        <v>143781.94822017837</v>
      </c>
      <c r="K48" s="2">
        <f t="shared" si="11"/>
        <v>145812.75656919097</v>
      </c>
      <c r="L48" s="2">
        <f t="shared" si="11"/>
        <v>147624.06999712769</v>
      </c>
      <c r="M48" s="2">
        <f t="shared" si="11"/>
        <v>149306.63278763453</v>
      </c>
      <c r="N48" s="2">
        <f t="shared" si="11"/>
        <v>150890.88185127205</v>
      </c>
      <c r="O48" s="2">
        <f t="shared" si="11"/>
        <v>152395.32639340687</v>
      </c>
      <c r="P48" s="2">
        <f t="shared" si="11"/>
        <v>153775.57620730667</v>
      </c>
      <c r="Q48" s="2">
        <f t="shared" si="11"/>
        <v>155070.02344569663</v>
      </c>
      <c r="R48" s="2">
        <f t="shared" si="11"/>
        <v>156442.5950283398</v>
      </c>
      <c r="S48" s="2">
        <f t="shared" si="11"/>
        <v>157828.97571611931</v>
      </c>
      <c r="T48" s="2">
        <f t="shared" si="11"/>
        <v>159166.61514474769</v>
      </c>
      <c r="U48" s="2">
        <f t="shared" si="11"/>
        <v>160420.77200818231</v>
      </c>
      <c r="V48" s="2">
        <f t="shared" si="11"/>
        <v>161607.15123060578</v>
      </c>
      <c r="W48" s="2">
        <f t="shared" si="11"/>
        <v>162701.24707661444</v>
      </c>
      <c r="X48" s="2">
        <f t="shared" si="11"/>
        <v>163789.74596587461</v>
      </c>
      <c r="Y48" s="2">
        <f t="shared" si="11"/>
        <v>164954.74206802744</v>
      </c>
      <c r="Z48" s="2">
        <f t="shared" si="11"/>
        <v>166084.76492758188</v>
      </c>
      <c r="AA48" s="2">
        <f t="shared" si="11"/>
        <v>167226.56608462703</v>
      </c>
      <c r="AB48" s="2">
        <f t="shared" si="11"/>
        <v>168335.29861807133</v>
      </c>
      <c r="AC48" s="2">
        <f t="shared" si="11"/>
        <v>169461.3735873616</v>
      </c>
      <c r="AD48" s="2">
        <f t="shared" si="11"/>
        <v>170587.44855665171</v>
      </c>
      <c r="AE48" s="2">
        <f t="shared" si="11"/>
        <v>171713.52352594241</v>
      </c>
      <c r="AF48" s="2">
        <f t="shared" si="11"/>
        <v>172839.59849523311</v>
      </c>
      <c r="AG48" s="2">
        <f t="shared" si="11"/>
        <v>173965.67346452267</v>
      </c>
      <c r="AH48" s="2">
        <f t="shared" si="11"/>
        <v>175091.74843381339</v>
      </c>
      <c r="AI48" s="2">
        <f t="shared" si="11"/>
        <v>176217.82340310328</v>
      </c>
      <c r="AJ48" s="2">
        <f t="shared" si="11"/>
        <v>177343.898372394</v>
      </c>
      <c r="AK48" s="2">
        <f t="shared" si="11"/>
        <v>178469.97334168461</v>
      </c>
      <c r="AL48" s="2">
        <f t="shared" si="11"/>
        <v>179596.04831097432</v>
      </c>
      <c r="AM48" s="2">
        <f t="shared" si="11"/>
        <v>180722.12328026511</v>
      </c>
      <c r="AN48" s="2">
        <f t="shared" si="11"/>
        <v>181848.19824955481</v>
      </c>
      <c r="AO48" s="2">
        <f t="shared" si="11"/>
        <v>182974.2732188454</v>
      </c>
      <c r="AP48" s="2">
        <f t="shared" si="11"/>
        <v>184100.34818813621</v>
      </c>
    </row>
    <row r="49" spans="1:42" s="6" customFormat="1" x14ac:dyDescent="0.35">
      <c r="A49" s="7" t="s">
        <v>13</v>
      </c>
      <c r="B49" s="8">
        <f>SUM(B32:B48)</f>
        <v>1450702.4576951689</v>
      </c>
      <c r="C49" s="8">
        <f t="shared" ref="C49:AP49" si="12">SUM(C32:C48)</f>
        <v>1447334.2915017297</v>
      </c>
      <c r="D49" s="8">
        <f t="shared" si="12"/>
        <v>1414779.1368466693</v>
      </c>
      <c r="E49" s="8">
        <f t="shared" si="12"/>
        <v>1401959.7113248559</v>
      </c>
      <c r="F49" s="8">
        <f t="shared" si="12"/>
        <v>1403873.1040344164</v>
      </c>
      <c r="G49" s="8">
        <f t="shared" si="12"/>
        <v>1410028.0041264407</v>
      </c>
      <c r="H49" s="8">
        <f t="shared" si="12"/>
        <v>1421998.8741962505</v>
      </c>
      <c r="I49" s="8">
        <f t="shared" si="12"/>
        <v>1440147.1855199358</v>
      </c>
      <c r="J49" s="8">
        <f t="shared" si="12"/>
        <v>1460400.9087552079</v>
      </c>
      <c r="K49" s="8">
        <f t="shared" si="12"/>
        <v>1482158.6777213102</v>
      </c>
      <c r="L49" s="8">
        <f t="shared" si="12"/>
        <v>1495294.9352019529</v>
      </c>
      <c r="M49" s="8">
        <f t="shared" si="12"/>
        <v>1512609.2830892033</v>
      </c>
      <c r="N49" s="8">
        <f t="shared" si="12"/>
        <v>1531000.0274314629</v>
      </c>
      <c r="O49" s="8">
        <f t="shared" si="12"/>
        <v>1550358.0320268199</v>
      </c>
      <c r="P49" s="8">
        <f t="shared" si="12"/>
        <v>1570918.1043567946</v>
      </c>
      <c r="Q49" s="8">
        <f t="shared" si="12"/>
        <v>1591926.7627354071</v>
      </c>
      <c r="R49" s="8">
        <f t="shared" si="12"/>
        <v>1613565.8588451801</v>
      </c>
      <c r="S49" s="8">
        <f t="shared" si="12"/>
        <v>1636378.5039886972</v>
      </c>
      <c r="T49" s="8">
        <f t="shared" si="12"/>
        <v>1658677.9165567628</v>
      </c>
      <c r="U49" s="8">
        <f t="shared" si="12"/>
        <v>1680334.6353901047</v>
      </c>
      <c r="V49" s="8">
        <f t="shared" si="12"/>
        <v>1701977.0297232799</v>
      </c>
      <c r="W49" s="8">
        <f t="shared" si="12"/>
        <v>1722999.2446382598</v>
      </c>
      <c r="X49" s="8">
        <f t="shared" si="12"/>
        <v>1743528.7504615851</v>
      </c>
      <c r="Y49" s="8">
        <f t="shared" si="12"/>
        <v>1764437.4990475161</v>
      </c>
      <c r="Z49" s="8">
        <f t="shared" si="12"/>
        <v>1784755.2512499462</v>
      </c>
      <c r="AA49" s="8">
        <f t="shared" si="12"/>
        <v>1805064.4695704139</v>
      </c>
      <c r="AB49" s="8">
        <f t="shared" si="12"/>
        <v>1825955.1042141661</v>
      </c>
      <c r="AC49" s="8">
        <f t="shared" si="12"/>
        <v>1846572.6461472132</v>
      </c>
      <c r="AD49" s="8">
        <f t="shared" si="12"/>
        <v>1867190.1880802615</v>
      </c>
      <c r="AE49" s="8">
        <f t="shared" si="12"/>
        <v>1887807.7300133079</v>
      </c>
      <c r="AF49" s="8">
        <f t="shared" si="12"/>
        <v>1908425.2719463562</v>
      </c>
      <c r="AG49" s="8">
        <f t="shared" si="12"/>
        <v>1929042.8138794026</v>
      </c>
      <c r="AH49" s="8">
        <f t="shared" si="12"/>
        <v>1949660.3558124513</v>
      </c>
      <c r="AI49" s="8">
        <f t="shared" si="12"/>
        <v>1970277.8977454971</v>
      </c>
      <c r="AJ49" s="8">
        <f t="shared" si="12"/>
        <v>1990895.4396785458</v>
      </c>
      <c r="AK49" s="8">
        <f t="shared" si="12"/>
        <v>2011512.9816115934</v>
      </c>
      <c r="AL49" s="8">
        <f t="shared" si="12"/>
        <v>2032130.5235446405</v>
      </c>
      <c r="AM49" s="8">
        <f t="shared" si="12"/>
        <v>2052748.0654776867</v>
      </c>
      <c r="AN49" s="8">
        <f t="shared" si="12"/>
        <v>2073365.6074107352</v>
      </c>
      <c r="AO49" s="8">
        <f t="shared" si="12"/>
        <v>2093983.1493437823</v>
      </c>
      <c r="AP49" s="8">
        <f t="shared" si="12"/>
        <v>2114600.6912768297</v>
      </c>
    </row>
    <row r="51" spans="1:42" x14ac:dyDescent="0.35">
      <c r="A51" s="4" t="s">
        <v>0</v>
      </c>
      <c r="B51" t="s">
        <v>1</v>
      </c>
      <c r="I51" t="s">
        <v>70</v>
      </c>
    </row>
    <row r="52" spans="1:42" x14ac:dyDescent="0.35">
      <c r="A52" s="4" t="s">
        <v>2</v>
      </c>
      <c r="B52" t="s">
        <v>3</v>
      </c>
    </row>
    <row r="53" spans="1:42" x14ac:dyDescent="0.35">
      <c r="A53" s="4" t="s">
        <v>4</v>
      </c>
      <c r="B53" t="s">
        <v>5</v>
      </c>
    </row>
    <row r="54" spans="1:42" x14ac:dyDescent="0.35">
      <c r="A54" s="4" t="s">
        <v>6</v>
      </c>
      <c r="B54" t="s">
        <v>7</v>
      </c>
    </row>
    <row r="55" spans="1:42" x14ac:dyDescent="0.35">
      <c r="A55" s="4" t="s">
        <v>8</v>
      </c>
      <c r="B55" t="s">
        <v>9</v>
      </c>
    </row>
    <row r="57" spans="1:42" x14ac:dyDescent="0.35">
      <c r="A57" s="4" t="s">
        <v>10</v>
      </c>
      <c r="B57" s="4" t="s">
        <v>11</v>
      </c>
    </row>
    <row r="58" spans="1:42" s="6" customFormat="1" x14ac:dyDescent="0.35">
      <c r="A58" s="5" t="s">
        <v>12</v>
      </c>
      <c r="B58" s="6">
        <v>2010</v>
      </c>
      <c r="C58" s="6">
        <v>2011</v>
      </c>
      <c r="D58" s="6">
        <v>2012</v>
      </c>
      <c r="E58" s="6">
        <v>2013</v>
      </c>
      <c r="F58" s="6">
        <v>2014</v>
      </c>
      <c r="G58" s="6">
        <v>2015</v>
      </c>
      <c r="H58" s="6">
        <v>2016</v>
      </c>
      <c r="I58" s="6">
        <v>2017</v>
      </c>
      <c r="J58" s="6">
        <v>2018</v>
      </c>
      <c r="K58" s="6">
        <v>2019</v>
      </c>
      <c r="L58" s="6">
        <v>2020</v>
      </c>
      <c r="M58" s="6">
        <v>2021</v>
      </c>
      <c r="N58" s="6">
        <v>2022</v>
      </c>
      <c r="O58" s="6">
        <v>2023</v>
      </c>
      <c r="P58" s="6">
        <v>2024</v>
      </c>
      <c r="Q58" s="6">
        <v>2025</v>
      </c>
      <c r="R58" s="6">
        <v>2026</v>
      </c>
      <c r="S58" s="6">
        <v>2027</v>
      </c>
      <c r="T58" s="6">
        <v>2028</v>
      </c>
      <c r="U58" s="6">
        <v>2029</v>
      </c>
      <c r="V58" s="6">
        <v>2030</v>
      </c>
      <c r="W58" s="6">
        <v>2031</v>
      </c>
      <c r="X58" s="6">
        <v>2032</v>
      </c>
      <c r="Y58" s="6">
        <v>2033</v>
      </c>
      <c r="Z58" s="6">
        <v>2034</v>
      </c>
      <c r="AA58" s="6">
        <v>2035</v>
      </c>
      <c r="AB58" s="6">
        <v>2036</v>
      </c>
      <c r="AC58" s="6">
        <v>2037</v>
      </c>
      <c r="AD58" s="6">
        <v>2038</v>
      </c>
      <c r="AE58" s="6">
        <v>2039</v>
      </c>
      <c r="AF58" s="6">
        <v>2040</v>
      </c>
      <c r="AG58" s="6">
        <v>2041</v>
      </c>
      <c r="AH58" s="6">
        <v>2042</v>
      </c>
      <c r="AI58" s="6">
        <v>2043</v>
      </c>
      <c r="AJ58" s="6">
        <v>2044</v>
      </c>
      <c r="AK58" s="6">
        <v>2045</v>
      </c>
      <c r="AL58" s="6">
        <v>2046</v>
      </c>
      <c r="AM58" s="6">
        <v>2047</v>
      </c>
      <c r="AN58" s="6">
        <v>2048</v>
      </c>
      <c r="AO58" s="6">
        <v>2049</v>
      </c>
      <c r="AP58" s="6">
        <v>2050</v>
      </c>
    </row>
    <row r="59" spans="1:42" x14ac:dyDescent="0.35">
      <c r="A59" s="1" t="s">
        <v>14</v>
      </c>
      <c r="B59" s="2">
        <v>4447.6360876165645</v>
      </c>
      <c r="C59" s="2">
        <v>4300.4542213461273</v>
      </c>
      <c r="D59" s="2">
        <v>4058.8268520561746</v>
      </c>
      <c r="E59" s="2">
        <v>4023.4868566054083</v>
      </c>
      <c r="F59" s="2">
        <v>4039.9786388055622</v>
      </c>
      <c r="G59" s="2">
        <v>4053.1775128074833</v>
      </c>
      <c r="H59" s="2">
        <v>4068.9727648966277</v>
      </c>
      <c r="I59" s="2">
        <v>4101.215295720247</v>
      </c>
      <c r="J59" s="2">
        <v>4145.2934066820926</v>
      </c>
      <c r="K59" s="2">
        <v>4190.9045639597289</v>
      </c>
      <c r="L59" s="2">
        <v>4237.7188290111262</v>
      </c>
      <c r="M59" s="2">
        <v>4284.3305352697253</v>
      </c>
      <c r="N59" s="2">
        <v>4327.4203486602282</v>
      </c>
      <c r="O59" s="2">
        <v>4371.9703306150595</v>
      </c>
      <c r="P59" s="2">
        <v>4416.7230260979095</v>
      </c>
      <c r="Q59" s="2">
        <v>4462.9351033224657</v>
      </c>
      <c r="R59" s="2">
        <v>4513.8561360764661</v>
      </c>
      <c r="S59" s="2">
        <v>4567.5960376825433</v>
      </c>
      <c r="T59" s="2">
        <v>4619.7909877764778</v>
      </c>
      <c r="U59" s="2">
        <v>4672.1364036482928</v>
      </c>
      <c r="V59" s="2">
        <v>4721.530310081097</v>
      </c>
      <c r="W59" s="2">
        <v>4770.528100680368</v>
      </c>
      <c r="X59" s="2">
        <v>4817.8872365783564</v>
      </c>
      <c r="Y59" s="2">
        <v>4864.6353600463863</v>
      </c>
      <c r="Z59" s="2">
        <v>4906.5483128276792</v>
      </c>
      <c r="AA59" s="2">
        <v>4945.093747293402</v>
      </c>
      <c r="AB59" s="2">
        <v>4994.9664391816996</v>
      </c>
      <c r="AC59" s="2">
        <v>5039.8986090666003</v>
      </c>
      <c r="AD59" s="2">
        <v>5084.8307789515002</v>
      </c>
      <c r="AE59" s="2">
        <v>5129.7629488364</v>
      </c>
      <c r="AF59" s="2">
        <v>5174.6951187212999</v>
      </c>
      <c r="AG59" s="2">
        <v>5219.6272886061997</v>
      </c>
      <c r="AH59" s="2">
        <v>5264.5594584910996</v>
      </c>
      <c r="AI59" s="2">
        <v>5309.4916283760003</v>
      </c>
      <c r="AJ59" s="2">
        <v>5354.4237982608902</v>
      </c>
      <c r="AK59" s="2">
        <v>5399.35596814579</v>
      </c>
      <c r="AL59" s="2">
        <v>5444.2881380306899</v>
      </c>
      <c r="AM59" s="2">
        <v>5489.2203079155897</v>
      </c>
      <c r="AN59" s="2">
        <v>5534.1524778004896</v>
      </c>
      <c r="AO59" s="2">
        <v>5579.0846476853903</v>
      </c>
      <c r="AP59" s="2">
        <v>5624.0168175702902</v>
      </c>
    </row>
    <row r="60" spans="1:42" x14ac:dyDescent="0.35">
      <c r="A60" s="1" t="s">
        <v>15</v>
      </c>
      <c r="B60" s="2">
        <v>12000.033996260396</v>
      </c>
      <c r="C60" s="2">
        <v>11971.182428537333</v>
      </c>
      <c r="D60" s="2">
        <v>12170.316062398326</v>
      </c>
      <c r="E60" s="2">
        <v>11639.476503303295</v>
      </c>
      <c r="F60" s="2">
        <v>11632.54936088776</v>
      </c>
      <c r="G60" s="2">
        <v>11625.816049702729</v>
      </c>
      <c r="H60" s="2">
        <v>11631.067754336331</v>
      </c>
      <c r="I60" s="2">
        <v>11676.399927028753</v>
      </c>
      <c r="J60" s="2">
        <v>11752.324170314812</v>
      </c>
      <c r="K60" s="2">
        <v>11834.443419073803</v>
      </c>
      <c r="L60" s="2">
        <v>11907.520819805051</v>
      </c>
      <c r="M60" s="2">
        <v>11979.344259341502</v>
      </c>
      <c r="N60" s="2">
        <v>12039.284532459142</v>
      </c>
      <c r="O60" s="2">
        <v>12084.968092550616</v>
      </c>
      <c r="P60" s="2">
        <v>12123.903805743132</v>
      </c>
      <c r="Q60" s="2">
        <v>12159.781974832091</v>
      </c>
      <c r="R60" s="2">
        <v>12202.143222605024</v>
      </c>
      <c r="S60" s="2">
        <v>12251.095779720075</v>
      </c>
      <c r="T60" s="2">
        <v>12302.008630396949</v>
      </c>
      <c r="U60" s="2">
        <v>12351.564752377872</v>
      </c>
      <c r="V60" s="2">
        <v>12397.50608838442</v>
      </c>
      <c r="W60" s="2">
        <v>12438.477461282833</v>
      </c>
      <c r="X60" s="2">
        <v>12478.573314592588</v>
      </c>
      <c r="Y60" s="2">
        <v>12516.867102029293</v>
      </c>
      <c r="Z60" s="2">
        <v>12542.469465281363</v>
      </c>
      <c r="AA60" s="2">
        <v>12557.701906069688</v>
      </c>
      <c r="AB60" s="2">
        <v>12603.7241117259</v>
      </c>
      <c r="AC60" s="2">
        <v>12636.6169370933</v>
      </c>
      <c r="AD60" s="2">
        <v>12669.509762460701</v>
      </c>
      <c r="AE60" s="2">
        <v>12702.402587828101</v>
      </c>
      <c r="AF60" s="2">
        <v>12735.295413195499</v>
      </c>
      <c r="AG60" s="2">
        <v>12768.1882385628</v>
      </c>
      <c r="AH60" s="2">
        <v>12801.0810639302</v>
      </c>
      <c r="AI60" s="2">
        <v>12833.9738892976</v>
      </c>
      <c r="AJ60" s="2">
        <v>12866.866714665</v>
      </c>
      <c r="AK60" s="2">
        <v>12899.759540032401</v>
      </c>
      <c r="AL60" s="2">
        <v>12932.652365399799</v>
      </c>
      <c r="AM60" s="2">
        <v>12965.5451907672</v>
      </c>
      <c r="AN60" s="2">
        <v>12998.4380161346</v>
      </c>
      <c r="AO60" s="2">
        <v>13031.330841502</v>
      </c>
      <c r="AP60" s="2">
        <v>13064.2236668694</v>
      </c>
    </row>
    <row r="61" spans="1:42" s="3" customFormat="1" x14ac:dyDescent="0.35">
      <c r="A61" s="1" t="s">
        <v>16</v>
      </c>
      <c r="B61" s="2">
        <v>43633.582150790942</v>
      </c>
      <c r="C61" s="2">
        <v>44871.331194632847</v>
      </c>
      <c r="D61" s="2">
        <v>39161.826787716498</v>
      </c>
      <c r="E61" s="2">
        <v>39881.927217170007</v>
      </c>
      <c r="F61" s="2">
        <v>39554.685111488106</v>
      </c>
      <c r="G61" s="2">
        <v>39244.736135047307</v>
      </c>
      <c r="H61" s="2">
        <v>38898.061846832919</v>
      </c>
      <c r="I61" s="2">
        <v>38975.721247337293</v>
      </c>
      <c r="J61" s="2">
        <v>39139.273152009759</v>
      </c>
      <c r="K61" s="2">
        <v>39322.319912479921</v>
      </c>
      <c r="L61" s="2">
        <v>39549.184180137439</v>
      </c>
      <c r="M61" s="2">
        <v>39779.333380310251</v>
      </c>
      <c r="N61" s="2">
        <v>39990.743098366882</v>
      </c>
      <c r="O61" s="2">
        <v>40237.459857258036</v>
      </c>
      <c r="P61" s="2">
        <v>40480.682264728464</v>
      </c>
      <c r="Q61" s="2">
        <v>40739.012291431012</v>
      </c>
      <c r="R61" s="2">
        <v>41031.0047884331</v>
      </c>
      <c r="S61" s="2">
        <v>41342.140171989558</v>
      </c>
      <c r="T61" s="2">
        <v>41637.048959541004</v>
      </c>
      <c r="U61" s="2">
        <v>41940.796168551868</v>
      </c>
      <c r="V61" s="2">
        <v>42209.32596443982</v>
      </c>
      <c r="W61" s="2">
        <v>42497.982512467788</v>
      </c>
      <c r="X61" s="2">
        <v>42762.111524558248</v>
      </c>
      <c r="Y61" s="2">
        <v>43007.78862286103</v>
      </c>
      <c r="Z61" s="2">
        <v>43225.659040776416</v>
      </c>
      <c r="AA61" s="2">
        <v>43433.925326866171</v>
      </c>
      <c r="AB61" s="2">
        <v>43711.302514864299</v>
      </c>
      <c r="AC61" s="2">
        <v>43955.636900445999</v>
      </c>
      <c r="AD61" s="2">
        <v>44199.9712860277</v>
      </c>
      <c r="AE61" s="2">
        <v>44444.305671609502</v>
      </c>
      <c r="AF61" s="2">
        <v>44688.640057191202</v>
      </c>
      <c r="AG61" s="2">
        <v>44932.974442772902</v>
      </c>
      <c r="AH61" s="2">
        <v>45177.308828354602</v>
      </c>
      <c r="AI61" s="2">
        <v>45421.643213936397</v>
      </c>
      <c r="AJ61" s="2">
        <v>45665.977599518097</v>
      </c>
      <c r="AK61" s="2">
        <v>45910.311985099797</v>
      </c>
      <c r="AL61" s="2">
        <v>46154.646370681498</v>
      </c>
      <c r="AM61" s="2">
        <v>46398.9807562633</v>
      </c>
      <c r="AN61" s="2">
        <v>46643.315141845</v>
      </c>
      <c r="AO61" s="2">
        <v>46887.6495274267</v>
      </c>
      <c r="AP61" s="2">
        <v>47131.9839130084</v>
      </c>
    </row>
    <row r="62" spans="1:42" x14ac:dyDescent="0.35">
      <c r="A62" s="1" t="s">
        <v>17</v>
      </c>
      <c r="B62" s="2">
        <v>544.59635302185666</v>
      </c>
      <c r="C62" s="2">
        <v>592.43505091083864</v>
      </c>
      <c r="D62" s="2">
        <v>702.50525969042837</v>
      </c>
      <c r="E62" s="2">
        <v>764.13131013731686</v>
      </c>
      <c r="F62" s="2">
        <v>867.16885338801626</v>
      </c>
      <c r="G62" s="2">
        <v>995.09831988032511</v>
      </c>
      <c r="H62" s="2">
        <v>1129.5131902805599</v>
      </c>
      <c r="I62" s="2">
        <v>1254.6737717707938</v>
      </c>
      <c r="J62" s="2">
        <v>1372.9261442015224</v>
      </c>
      <c r="K62" s="2">
        <v>1483.2622851364904</v>
      </c>
      <c r="L62" s="2">
        <v>1585.8313962910661</v>
      </c>
      <c r="M62" s="2">
        <v>1680.3538445145514</v>
      </c>
      <c r="N62" s="2">
        <v>1768.0707646701637</v>
      </c>
      <c r="O62" s="2">
        <v>1853.0280306505247</v>
      </c>
      <c r="P62" s="2">
        <v>1934.9922085509334</v>
      </c>
      <c r="Q62" s="2">
        <v>2014.3842725389836</v>
      </c>
      <c r="R62" s="2">
        <v>2090.845107685504</v>
      </c>
      <c r="S62" s="2">
        <v>2162.7588241371936</v>
      </c>
      <c r="T62" s="2">
        <v>2229.005532945368</v>
      </c>
      <c r="U62" s="2">
        <v>2291.3799762339813</v>
      </c>
      <c r="V62" s="2">
        <v>2349.1761324495228</v>
      </c>
      <c r="W62" s="2">
        <v>2404.5251678446648</v>
      </c>
      <c r="X62" s="2">
        <v>2456.0281943489372</v>
      </c>
      <c r="Y62" s="2">
        <v>2505.4868197817536</v>
      </c>
      <c r="Z62" s="2">
        <v>2551.977807438961</v>
      </c>
      <c r="AA62" s="2">
        <v>2595.8124012903609</v>
      </c>
      <c r="AB62" s="2">
        <v>2649.66754270102</v>
      </c>
      <c r="AC62" s="2">
        <v>2698.9531966558802</v>
      </c>
      <c r="AD62" s="2">
        <v>2748.23885061073</v>
      </c>
      <c r="AE62" s="2">
        <v>2797.5245045655902</v>
      </c>
      <c r="AF62" s="2">
        <v>2846.8101585204399</v>
      </c>
      <c r="AG62" s="2">
        <v>2896.0958124752901</v>
      </c>
      <c r="AH62" s="2">
        <v>2945.3814664301499</v>
      </c>
      <c r="AI62" s="2">
        <v>2994.6671203850001</v>
      </c>
      <c r="AJ62" s="2">
        <v>3043.9527743398598</v>
      </c>
      <c r="AK62" s="2">
        <v>3093.23842829471</v>
      </c>
      <c r="AL62" s="2">
        <v>3142.5240822495598</v>
      </c>
      <c r="AM62" s="2">
        <v>3191.80973620442</v>
      </c>
      <c r="AN62" s="2">
        <v>3241.0953901592702</v>
      </c>
      <c r="AO62" s="2">
        <v>3290.38104411413</v>
      </c>
      <c r="AP62" s="2">
        <v>3339.6666980689802</v>
      </c>
    </row>
    <row r="63" spans="1:42" x14ac:dyDescent="0.35">
      <c r="A63" s="1" t="s">
        <v>18</v>
      </c>
      <c r="B63" s="2">
        <v>14708.953618550217</v>
      </c>
      <c r="C63" s="2">
        <v>15337.123916369181</v>
      </c>
      <c r="D63" s="2">
        <v>15657.066649737393</v>
      </c>
      <c r="E63" s="2">
        <v>15053.534301164853</v>
      </c>
      <c r="F63" s="2">
        <v>15128.425571803167</v>
      </c>
      <c r="G63" s="2">
        <v>15180.576330589109</v>
      </c>
      <c r="H63" s="2">
        <v>15208.163380259317</v>
      </c>
      <c r="I63" s="2">
        <v>15230.222941626886</v>
      </c>
      <c r="J63" s="2">
        <v>15252.623451463698</v>
      </c>
      <c r="K63" s="2">
        <v>15269.865701029285</v>
      </c>
      <c r="L63" s="2">
        <v>15274.308461991601</v>
      </c>
      <c r="M63" s="2">
        <v>15256.910766329696</v>
      </c>
      <c r="N63" s="2">
        <v>15224.037522222665</v>
      </c>
      <c r="O63" s="2">
        <v>15201.643421106503</v>
      </c>
      <c r="P63" s="2">
        <v>15205.737548858455</v>
      </c>
      <c r="Q63" s="2">
        <v>15220.897211018008</v>
      </c>
      <c r="R63" s="2">
        <v>15237.923548927642</v>
      </c>
      <c r="S63" s="2">
        <v>15251.822430072894</v>
      </c>
      <c r="T63" s="2">
        <v>15270.582750913098</v>
      </c>
      <c r="U63" s="2">
        <v>15292.158070814701</v>
      </c>
      <c r="V63" s="2">
        <v>15304.85375051677</v>
      </c>
      <c r="W63" s="2">
        <v>15316.098194412105</v>
      </c>
      <c r="X63" s="2">
        <v>15329.495163716432</v>
      </c>
      <c r="Y63" s="2">
        <v>15324.91814794472</v>
      </c>
      <c r="Z63" s="2">
        <v>15303.931109688085</v>
      </c>
      <c r="AA63" s="2">
        <v>15284.947889879328</v>
      </c>
      <c r="AB63" s="2">
        <v>15296.646618713101</v>
      </c>
      <c r="AC63" s="2">
        <v>15292.6292594808</v>
      </c>
      <c r="AD63" s="2">
        <v>15288.611900248499</v>
      </c>
      <c r="AE63" s="2">
        <v>15284.5945410162</v>
      </c>
      <c r="AF63" s="2">
        <v>15280.5771817839</v>
      </c>
      <c r="AG63" s="2">
        <v>15276.559822551601</v>
      </c>
      <c r="AH63" s="2">
        <v>15272.5424633193</v>
      </c>
      <c r="AI63" s="2">
        <v>15268.525104086901</v>
      </c>
      <c r="AJ63" s="2">
        <v>15264.5077448546</v>
      </c>
      <c r="AK63" s="2">
        <v>15260.490385622301</v>
      </c>
      <c r="AL63" s="2">
        <v>15256.47302639</v>
      </c>
      <c r="AM63" s="2">
        <v>15252.455667157699</v>
      </c>
      <c r="AN63" s="2">
        <v>15248.4383079254</v>
      </c>
      <c r="AO63" s="2">
        <v>15244.420948693099</v>
      </c>
      <c r="AP63" s="2">
        <v>15240.403589460801</v>
      </c>
    </row>
    <row r="64" spans="1:42" x14ac:dyDescent="0.35">
      <c r="A64" s="1" t="s">
        <v>19</v>
      </c>
      <c r="B64" s="2">
        <v>12153.808460379689</v>
      </c>
      <c r="C64" s="2">
        <v>11841.712532311087</v>
      </c>
      <c r="D64" s="2">
        <v>11956.354848940937</v>
      </c>
      <c r="E64" s="2">
        <v>11888.850708704109</v>
      </c>
      <c r="F64" s="2">
        <v>11865.124344308353</v>
      </c>
      <c r="G64" s="2">
        <v>11617.831227351679</v>
      </c>
      <c r="H64" s="2">
        <v>11363.473401716787</v>
      </c>
      <c r="I64" s="2">
        <v>11136.80565935529</v>
      </c>
      <c r="J64" s="2">
        <v>10943.743388679426</v>
      </c>
      <c r="K64" s="2">
        <v>10761.74760820707</v>
      </c>
      <c r="L64" s="2">
        <v>10582.841296320872</v>
      </c>
      <c r="M64" s="2">
        <v>10413.905220251218</v>
      </c>
      <c r="N64" s="2">
        <v>10246.639830801912</v>
      </c>
      <c r="O64" s="2">
        <v>10084.408085774987</v>
      </c>
      <c r="P64" s="2">
        <v>9926.3630316133804</v>
      </c>
      <c r="Q64" s="2">
        <v>9780.7074639405491</v>
      </c>
      <c r="R64" s="2">
        <v>9654.1871690400112</v>
      </c>
      <c r="S64" s="2">
        <v>9553.0640221489321</v>
      </c>
      <c r="T64" s="2">
        <v>9471.7520244069929</v>
      </c>
      <c r="U64" s="2">
        <v>9408.028996085417</v>
      </c>
      <c r="V64" s="2">
        <v>9360.0863324164948</v>
      </c>
      <c r="W64" s="2">
        <v>9330.1304712261008</v>
      </c>
      <c r="X64" s="2">
        <v>9320.9318089439275</v>
      </c>
      <c r="Y64" s="2">
        <v>9333.8511425591041</v>
      </c>
      <c r="Z64" s="2">
        <v>9359.4127542323295</v>
      </c>
      <c r="AA64" s="2">
        <v>9400.8124537981821</v>
      </c>
      <c r="AB64" s="2">
        <v>9381.3105061502501</v>
      </c>
      <c r="AC64" s="2">
        <v>9390.0075572800306</v>
      </c>
      <c r="AD64" s="2">
        <v>9398.7046084098092</v>
      </c>
      <c r="AE64" s="2">
        <v>9407.4016595395897</v>
      </c>
      <c r="AF64" s="2">
        <v>9416.0987106693701</v>
      </c>
      <c r="AG64" s="2">
        <v>9424.7957617991506</v>
      </c>
      <c r="AH64" s="2">
        <v>9433.4928129289292</v>
      </c>
      <c r="AI64" s="2">
        <v>9442.1898640587096</v>
      </c>
      <c r="AJ64" s="2">
        <v>9450.8869151884901</v>
      </c>
      <c r="AK64" s="2">
        <v>9459.5839663182705</v>
      </c>
      <c r="AL64" s="2">
        <v>9468.2810174480492</v>
      </c>
      <c r="AM64" s="2">
        <v>9476.9780685778296</v>
      </c>
      <c r="AN64" s="2">
        <v>9485.6751197076101</v>
      </c>
      <c r="AO64" s="2">
        <v>9494.3721708373905</v>
      </c>
      <c r="AP64" s="2">
        <v>9503.0692219671691</v>
      </c>
    </row>
    <row r="65" spans="1:42" x14ac:dyDescent="0.35">
      <c r="A65" s="1" t="s">
        <v>20</v>
      </c>
      <c r="B65" s="2">
        <v>2259.2575333954619</v>
      </c>
      <c r="C65" s="2">
        <v>2229.908503168097</v>
      </c>
      <c r="D65" s="2">
        <v>2241.4030364046889</v>
      </c>
      <c r="E65" s="2">
        <v>2225.4379983763283</v>
      </c>
      <c r="F65" s="2">
        <v>2219.1345199473449</v>
      </c>
      <c r="G65" s="2">
        <v>2202.922198525202</v>
      </c>
      <c r="H65" s="2">
        <v>2182.7377450280756</v>
      </c>
      <c r="I65" s="2">
        <v>2161.9084293407004</v>
      </c>
      <c r="J65" s="2">
        <v>2141.1872578418083</v>
      </c>
      <c r="K65" s="2">
        <v>2121.4520783691023</v>
      </c>
      <c r="L65" s="2">
        <v>2107.9719359220021</v>
      </c>
      <c r="M65" s="2">
        <v>2102.7288859136861</v>
      </c>
      <c r="N65" s="2">
        <v>2107.9867432951123</v>
      </c>
      <c r="O65" s="2">
        <v>2122.1927453541011</v>
      </c>
      <c r="P65" s="2">
        <v>2138.5050175029173</v>
      </c>
      <c r="Q65" s="2">
        <v>2154.0958558666766</v>
      </c>
      <c r="R65" s="2">
        <v>2169.0671240754236</v>
      </c>
      <c r="S65" s="2">
        <v>2179.5492083979971</v>
      </c>
      <c r="T65" s="2">
        <v>2185.184047558756</v>
      </c>
      <c r="U65" s="2">
        <v>2185.9963522899789</v>
      </c>
      <c r="V65" s="2">
        <v>2186.4830585474024</v>
      </c>
      <c r="W65" s="2">
        <v>2189.2888471208908</v>
      </c>
      <c r="X65" s="2">
        <v>2194.2435261074584</v>
      </c>
      <c r="Y65" s="2">
        <v>2201.4316102143521</v>
      </c>
      <c r="Z65" s="2">
        <v>2208.2253906590545</v>
      </c>
      <c r="AA65" s="2">
        <v>2214.6098113428543</v>
      </c>
      <c r="AB65" s="2">
        <v>2219.5101885352001</v>
      </c>
      <c r="AC65" s="2">
        <v>2225.3568022123</v>
      </c>
      <c r="AD65" s="2">
        <v>2231.2034158894098</v>
      </c>
      <c r="AE65" s="2">
        <v>2237.0500295665101</v>
      </c>
      <c r="AF65" s="2">
        <v>2242.89664324362</v>
      </c>
      <c r="AG65" s="2">
        <v>2248.7432569207199</v>
      </c>
      <c r="AH65" s="2">
        <v>2254.5898705978202</v>
      </c>
      <c r="AI65" s="2">
        <v>2260.4364842749301</v>
      </c>
      <c r="AJ65" s="2">
        <v>2266.2830979520299</v>
      </c>
      <c r="AK65" s="2">
        <v>2272.1297116291398</v>
      </c>
      <c r="AL65" s="2">
        <v>2277.9763253062401</v>
      </c>
      <c r="AM65" s="2">
        <v>2283.82293898335</v>
      </c>
      <c r="AN65" s="2">
        <v>2289.6695526604499</v>
      </c>
      <c r="AO65" s="2">
        <v>2295.5161663375602</v>
      </c>
      <c r="AP65" s="2">
        <v>2301.3627800146601</v>
      </c>
    </row>
    <row r="66" spans="1:42" x14ac:dyDescent="0.35">
      <c r="A66" s="1" t="s">
        <v>21</v>
      </c>
      <c r="B66" s="2">
        <v>6493.1503396695243</v>
      </c>
      <c r="C66" s="2">
        <v>6504.3286617782305</v>
      </c>
      <c r="D66" s="2">
        <v>6594.0393560545181</v>
      </c>
      <c r="E66" s="2">
        <v>6595.6876973352628</v>
      </c>
      <c r="F66" s="2">
        <v>6631.9951940906903</v>
      </c>
      <c r="G66" s="2">
        <v>6680.1602293640499</v>
      </c>
      <c r="H66" s="2">
        <v>6733.3990324316292</v>
      </c>
      <c r="I66" s="2">
        <v>6787.6573810108248</v>
      </c>
      <c r="J66" s="2">
        <v>6839.6853311450914</v>
      </c>
      <c r="K66" s="2">
        <v>6890.2216485204153</v>
      </c>
      <c r="L66" s="2">
        <v>6938.873461257579</v>
      </c>
      <c r="M66" s="2">
        <v>6985.6752483208575</v>
      </c>
      <c r="N66" s="2">
        <v>7032.1211325888753</v>
      </c>
      <c r="O66" s="2">
        <v>7079.4486319468524</v>
      </c>
      <c r="P66" s="2">
        <v>7127.9955755217179</v>
      </c>
      <c r="Q66" s="2">
        <v>7177.0230825084564</v>
      </c>
      <c r="R66" s="2">
        <v>7225.9404669139258</v>
      </c>
      <c r="S66" s="2">
        <v>7273.6519026801161</v>
      </c>
      <c r="T66" s="2">
        <v>7319.6469641183194</v>
      </c>
      <c r="U66" s="2">
        <v>7364.5283012043201</v>
      </c>
      <c r="V66" s="2">
        <v>7409.1010749023508</v>
      </c>
      <c r="W66" s="2">
        <v>7452.58908615369</v>
      </c>
      <c r="X66" s="2">
        <v>7494.3949809549322</v>
      </c>
      <c r="Y66" s="2">
        <v>7535.044152842027</v>
      </c>
      <c r="Z66" s="2">
        <v>7575.8805178201046</v>
      </c>
      <c r="AA66" s="2">
        <v>7617.0636696967567</v>
      </c>
      <c r="AB66" s="2">
        <v>7659.0458911474798</v>
      </c>
      <c r="AC66" s="2">
        <v>7700.4840751720103</v>
      </c>
      <c r="AD66" s="2">
        <v>7741.9222591965299</v>
      </c>
      <c r="AE66" s="2">
        <v>7783.3604432210504</v>
      </c>
      <c r="AF66" s="2">
        <v>7824.7986272455801</v>
      </c>
      <c r="AG66" s="2">
        <v>7866.2368112701097</v>
      </c>
      <c r="AH66" s="2">
        <v>7907.6749952946302</v>
      </c>
      <c r="AI66" s="2">
        <v>7949.1131793191598</v>
      </c>
      <c r="AJ66" s="2">
        <v>7990.5513633436804</v>
      </c>
      <c r="AK66" s="2">
        <v>8031.9895473682</v>
      </c>
      <c r="AL66" s="2">
        <v>8073.4277313927296</v>
      </c>
      <c r="AM66" s="2">
        <v>8114.8659154172501</v>
      </c>
      <c r="AN66" s="2">
        <v>8156.3040994417797</v>
      </c>
      <c r="AO66" s="2">
        <v>8197.7422834662993</v>
      </c>
      <c r="AP66" s="2">
        <v>8239.1804674908308</v>
      </c>
    </row>
    <row r="67" spans="1:42" x14ac:dyDescent="0.35">
      <c r="A67" s="1" t="s">
        <v>22</v>
      </c>
      <c r="B67" s="2">
        <v>6455.3330168164175</v>
      </c>
      <c r="C67" s="2">
        <v>6394.6362107064697</v>
      </c>
      <c r="D67" s="2">
        <v>6425.5959364939317</v>
      </c>
      <c r="E67" s="2">
        <v>6359.3990629530526</v>
      </c>
      <c r="F67" s="2">
        <v>6333.8871508277007</v>
      </c>
      <c r="G67" s="2">
        <v>6325.8237695736771</v>
      </c>
      <c r="H67" s="2">
        <v>6331.8192585476172</v>
      </c>
      <c r="I67" s="2">
        <v>6346.52870070875</v>
      </c>
      <c r="J67" s="2">
        <v>6352.1419876793389</v>
      </c>
      <c r="K67" s="2">
        <v>6349.5952669083208</v>
      </c>
      <c r="L67" s="2">
        <v>6337.8479702827444</v>
      </c>
      <c r="M67" s="2">
        <v>6316.0181001390283</v>
      </c>
      <c r="N67" s="2">
        <v>6301.1498276948059</v>
      </c>
      <c r="O67" s="2">
        <v>6289.4068896201807</v>
      </c>
      <c r="P67" s="2">
        <v>6280.8676825860639</v>
      </c>
      <c r="Q67" s="2">
        <v>6290.9540537661615</v>
      </c>
      <c r="R67" s="2">
        <v>6318.8482018265022</v>
      </c>
      <c r="S67" s="2">
        <v>6361.7332846353775</v>
      </c>
      <c r="T67" s="2">
        <v>6418.4511732050942</v>
      </c>
      <c r="U67" s="2">
        <v>6475.0577646464699</v>
      </c>
      <c r="V67" s="2">
        <v>6532.5104942570324</v>
      </c>
      <c r="W67" s="2">
        <v>6590.830764960022</v>
      </c>
      <c r="X67" s="2">
        <v>6647.2246316261298</v>
      </c>
      <c r="Y67" s="2">
        <v>6702.4308642617661</v>
      </c>
      <c r="Z67" s="2">
        <v>6757.6588814010829</v>
      </c>
      <c r="AA67" s="2">
        <v>6812.9561356983086</v>
      </c>
      <c r="AB67" s="2">
        <v>6869.7271742839102</v>
      </c>
      <c r="AC67" s="2">
        <v>6925.6677111172003</v>
      </c>
      <c r="AD67" s="2">
        <v>6981.6082479504903</v>
      </c>
      <c r="AE67" s="2">
        <v>7037.5487847837903</v>
      </c>
      <c r="AF67" s="2">
        <v>7093.4893216170803</v>
      </c>
      <c r="AG67" s="2">
        <v>7149.4298584503704</v>
      </c>
      <c r="AH67" s="2">
        <v>7205.3703952836604</v>
      </c>
      <c r="AI67" s="2">
        <v>7261.3109321169504</v>
      </c>
      <c r="AJ67" s="2">
        <v>7317.2514689502405</v>
      </c>
      <c r="AK67" s="2">
        <v>7373.1920057835396</v>
      </c>
      <c r="AL67" s="2">
        <v>7429.1325426168296</v>
      </c>
      <c r="AM67" s="2">
        <v>7485.0730794501196</v>
      </c>
      <c r="AN67" s="2">
        <v>7541.0136162834096</v>
      </c>
      <c r="AO67" s="2">
        <v>7596.9541531166997</v>
      </c>
      <c r="AP67" s="2">
        <v>7652.8946899499897</v>
      </c>
    </row>
    <row r="68" spans="1:42" x14ac:dyDescent="0.35">
      <c r="A68" s="1" t="s">
        <v>23</v>
      </c>
      <c r="B68" s="2">
        <v>6976.7374726711005</v>
      </c>
      <c r="C68" s="2">
        <v>6955.6369316616465</v>
      </c>
      <c r="D68" s="2">
        <v>7022.6252845329163</v>
      </c>
      <c r="E68" s="2">
        <v>7005.7277930870459</v>
      </c>
      <c r="F68" s="2">
        <v>6941.054416897241</v>
      </c>
      <c r="G68" s="2">
        <v>6892.8997672867945</v>
      </c>
      <c r="H68" s="2">
        <v>6854.5828156578355</v>
      </c>
      <c r="I68" s="2">
        <v>6823.7058934506185</v>
      </c>
      <c r="J68" s="2">
        <v>6794.2846346147744</v>
      </c>
      <c r="K68" s="2">
        <v>6765.5698816952499</v>
      </c>
      <c r="L68" s="2">
        <v>6738.0558922956989</v>
      </c>
      <c r="M68" s="2">
        <v>6709.9458672442797</v>
      </c>
      <c r="N68" s="2">
        <v>6682.1908208073583</v>
      </c>
      <c r="O68" s="2">
        <v>6656.1378411932974</v>
      </c>
      <c r="P68" s="2">
        <v>6631.5143649544807</v>
      </c>
      <c r="Q68" s="2">
        <v>6604.8307534624764</v>
      </c>
      <c r="R68" s="2">
        <v>6580.2830641692817</v>
      </c>
      <c r="S68" s="2">
        <v>6556.5512481165324</v>
      </c>
      <c r="T68" s="2">
        <v>6533.3505992710916</v>
      </c>
      <c r="U68" s="2">
        <v>6511.2517009853309</v>
      </c>
      <c r="V68" s="2">
        <v>6490.8617645273198</v>
      </c>
      <c r="W68" s="2">
        <v>6472.1328498709099</v>
      </c>
      <c r="X68" s="2">
        <v>6454.6185250608851</v>
      </c>
      <c r="Y68" s="2">
        <v>6437.694340203283</v>
      </c>
      <c r="Z68" s="2">
        <v>6422.7418406296565</v>
      </c>
      <c r="AA68" s="2">
        <v>6409.8567282649728</v>
      </c>
      <c r="AB68" s="2">
        <v>6390.9721020368597</v>
      </c>
      <c r="AC68" s="2">
        <v>6374.6828907827703</v>
      </c>
      <c r="AD68" s="2">
        <v>6358.39367952868</v>
      </c>
      <c r="AE68" s="2">
        <v>6342.1044682745996</v>
      </c>
      <c r="AF68" s="2">
        <v>6325.8152570205102</v>
      </c>
      <c r="AG68" s="2">
        <v>6309.5260457664199</v>
      </c>
      <c r="AH68" s="2">
        <v>6293.2368345123296</v>
      </c>
      <c r="AI68" s="2">
        <v>6276.9476232582401</v>
      </c>
      <c r="AJ68" s="2">
        <v>6260.6584120041498</v>
      </c>
      <c r="AK68" s="2">
        <v>6244.3692007500704</v>
      </c>
      <c r="AL68" s="2">
        <v>6228.07998949598</v>
      </c>
      <c r="AM68" s="2">
        <v>6211.7907782418897</v>
      </c>
      <c r="AN68" s="2">
        <v>6195.5015669878003</v>
      </c>
      <c r="AO68" s="2">
        <v>6179.21235573371</v>
      </c>
      <c r="AP68" s="2">
        <v>6162.9231444796196</v>
      </c>
    </row>
    <row r="69" spans="1:42" x14ac:dyDescent="0.35">
      <c r="A69" s="1" t="s">
        <v>24</v>
      </c>
      <c r="B69" s="2">
        <v>45203.438018369648</v>
      </c>
      <c r="C69" s="2">
        <v>42788.241103823355</v>
      </c>
      <c r="D69" s="2">
        <v>41875.014750409777</v>
      </c>
      <c r="E69" s="2">
        <v>37227.890045176609</v>
      </c>
      <c r="F69" s="2">
        <v>35246.814060731849</v>
      </c>
      <c r="G69" s="2">
        <v>34077.998438610455</v>
      </c>
      <c r="H69" s="2">
        <v>33267.367834207907</v>
      </c>
      <c r="I69" s="2">
        <v>32773.562114746288</v>
      </c>
      <c r="J69" s="2">
        <v>32483.022405098342</v>
      </c>
      <c r="K69" s="2">
        <v>32293.493413190103</v>
      </c>
      <c r="L69" s="2">
        <v>30567.912878038853</v>
      </c>
      <c r="M69" s="2">
        <v>29779.351346969732</v>
      </c>
      <c r="N69" s="2">
        <v>29197.226011997067</v>
      </c>
      <c r="O69" s="2">
        <v>28745.244671604312</v>
      </c>
      <c r="P69" s="2">
        <v>28381.390144002464</v>
      </c>
      <c r="Q69" s="2">
        <v>28086.072038510058</v>
      </c>
      <c r="R69" s="2">
        <v>27866.491376127695</v>
      </c>
      <c r="S69" s="2">
        <v>27706.713707519215</v>
      </c>
      <c r="T69" s="2">
        <v>27579.455085429152</v>
      </c>
      <c r="U69" s="2">
        <v>27477.916818404796</v>
      </c>
      <c r="V69" s="2">
        <v>27391.056086070945</v>
      </c>
      <c r="W69" s="2">
        <v>27339.935644709883</v>
      </c>
      <c r="X69" s="2">
        <v>27322.571597902777</v>
      </c>
      <c r="Y69" s="2">
        <v>27327.522494334869</v>
      </c>
      <c r="Z69" s="2">
        <v>27327.122091959653</v>
      </c>
      <c r="AA69" s="2">
        <v>27324.402576415683</v>
      </c>
      <c r="AB69" s="2">
        <v>27302.0926842228</v>
      </c>
      <c r="AC69" s="2">
        <v>27291.613903934402</v>
      </c>
      <c r="AD69" s="2">
        <v>27281.135123646</v>
      </c>
      <c r="AE69" s="2">
        <v>27270.656343357499</v>
      </c>
      <c r="AF69" s="2">
        <v>27260.177563069101</v>
      </c>
      <c r="AG69" s="2">
        <v>27249.698782780699</v>
      </c>
      <c r="AH69" s="2">
        <v>27239.2200024923</v>
      </c>
      <c r="AI69" s="2">
        <v>27228.7412222038</v>
      </c>
      <c r="AJ69" s="2">
        <v>27218.262441915402</v>
      </c>
      <c r="AK69" s="2">
        <v>27207.783661627</v>
      </c>
      <c r="AL69" s="2">
        <v>27197.304881338601</v>
      </c>
      <c r="AM69" s="2">
        <v>27186.826101050101</v>
      </c>
      <c r="AN69" s="2">
        <v>27176.347320761699</v>
      </c>
      <c r="AO69" s="2">
        <v>27165.868540473301</v>
      </c>
      <c r="AP69" s="2">
        <v>27155.389760184898</v>
      </c>
    </row>
    <row r="70" spans="1:42" x14ac:dyDescent="0.35">
      <c r="A70" s="1" t="s">
        <v>25</v>
      </c>
      <c r="B70" s="2">
        <v>70163.393647388351</v>
      </c>
      <c r="C70" s="2">
        <v>68270.325367657744</v>
      </c>
      <c r="D70" s="2">
        <v>67947.459511160923</v>
      </c>
      <c r="E70" s="2">
        <v>67348.606650550675</v>
      </c>
      <c r="F70" s="2">
        <v>67714.749916128101</v>
      </c>
      <c r="G70" s="2">
        <v>68186.262116406608</v>
      </c>
      <c r="H70" s="2">
        <v>68880.863689301856</v>
      </c>
      <c r="I70" s="2">
        <v>69911.566673330875</v>
      </c>
      <c r="J70" s="2">
        <v>71152.915115701486</v>
      </c>
      <c r="K70" s="2">
        <v>72568.546391997341</v>
      </c>
      <c r="L70" s="2">
        <v>74040.815932714264</v>
      </c>
      <c r="M70" s="2">
        <v>75520.05639628935</v>
      </c>
      <c r="N70" s="2">
        <v>77109.97661785665</v>
      </c>
      <c r="O70" s="2">
        <v>78688.994928745989</v>
      </c>
      <c r="P70" s="2">
        <v>80367.925065887626</v>
      </c>
      <c r="Q70" s="2">
        <v>82077.942920167916</v>
      </c>
      <c r="R70" s="2">
        <v>83783.882197831219</v>
      </c>
      <c r="S70" s="2">
        <v>85665.650946302529</v>
      </c>
      <c r="T70" s="2">
        <v>87483.108390580252</v>
      </c>
      <c r="U70" s="2">
        <v>89194.94225607696</v>
      </c>
      <c r="V70" s="2">
        <v>90977.149387079189</v>
      </c>
      <c r="W70" s="2">
        <v>92713.872710967989</v>
      </c>
      <c r="X70" s="2">
        <v>94415.328406320317</v>
      </c>
      <c r="Y70" s="2">
        <v>96115.625801296497</v>
      </c>
      <c r="Z70" s="2">
        <v>97772.601031729195</v>
      </c>
      <c r="AA70" s="2">
        <v>99475.059869175981</v>
      </c>
      <c r="AB70" s="2">
        <v>101181.543011203</v>
      </c>
      <c r="AC70" s="2">
        <v>102877.715433138</v>
      </c>
      <c r="AD70" s="2">
        <v>104573.887855074</v>
      </c>
      <c r="AE70" s="2">
        <v>106270.060277009</v>
      </c>
      <c r="AF70" s="2">
        <v>107966.23269894499</v>
      </c>
      <c r="AG70" s="2">
        <v>109662.40512087999</v>
      </c>
      <c r="AH70" s="2">
        <v>111358.577542816</v>
      </c>
      <c r="AI70" s="2">
        <v>113054.749964751</v>
      </c>
      <c r="AJ70" s="2">
        <v>114750.922386687</v>
      </c>
      <c r="AK70" s="2">
        <v>116447.094808622</v>
      </c>
      <c r="AL70" s="2">
        <v>118143.26723055801</v>
      </c>
      <c r="AM70" s="2">
        <v>119839.43965249301</v>
      </c>
      <c r="AN70" s="2">
        <v>121535.61207442899</v>
      </c>
      <c r="AO70" s="2">
        <v>123231.78449636399</v>
      </c>
      <c r="AP70" s="2">
        <v>124927.9569183</v>
      </c>
    </row>
    <row r="71" spans="1:42" x14ac:dyDescent="0.35">
      <c r="A71" s="1" t="s">
        <v>26</v>
      </c>
      <c r="B71" s="2">
        <v>10965.271647704947</v>
      </c>
      <c r="C71" s="2">
        <v>11244.801502869155</v>
      </c>
      <c r="D71" s="2">
        <v>11488.414694823827</v>
      </c>
      <c r="E71" s="2">
        <v>11674.113340415679</v>
      </c>
      <c r="F71" s="2">
        <v>12083.119531176031</v>
      </c>
      <c r="G71" s="2">
        <v>12448.115094158184</v>
      </c>
      <c r="H71" s="2">
        <v>13064.222102683576</v>
      </c>
      <c r="I71" s="2">
        <v>13695.031137722232</v>
      </c>
      <c r="J71" s="2">
        <v>14333.371179416306</v>
      </c>
      <c r="K71" s="2">
        <v>14964.616742504037</v>
      </c>
      <c r="L71" s="2">
        <v>15556.770450748027</v>
      </c>
      <c r="M71" s="2">
        <v>16160.809980333153</v>
      </c>
      <c r="N71" s="2">
        <v>16663.635882816441</v>
      </c>
      <c r="O71" s="2">
        <v>17139.61900917445</v>
      </c>
      <c r="P71" s="2">
        <v>17583.627084772284</v>
      </c>
      <c r="Q71" s="2">
        <v>17989.164557185752</v>
      </c>
      <c r="R71" s="2">
        <v>18355.569855184061</v>
      </c>
      <c r="S71" s="2">
        <v>18688.077577975633</v>
      </c>
      <c r="T71" s="2">
        <v>18987.459029906633</v>
      </c>
      <c r="U71" s="2">
        <v>19255.992500350359</v>
      </c>
      <c r="V71" s="2">
        <v>19491.830686478905</v>
      </c>
      <c r="W71" s="2">
        <v>19702.17132114627</v>
      </c>
      <c r="X71" s="2">
        <v>19888.428465240406</v>
      </c>
      <c r="Y71" s="2">
        <v>20056.265382810579</v>
      </c>
      <c r="Z71" s="2">
        <v>20206.503596159138</v>
      </c>
      <c r="AA71" s="2">
        <v>20343.163883527472</v>
      </c>
      <c r="AB71" s="2">
        <v>20541.810528679001</v>
      </c>
      <c r="AC71" s="2">
        <v>20711.453378046099</v>
      </c>
      <c r="AD71" s="2">
        <v>20881.096227413302</v>
      </c>
      <c r="AE71" s="2">
        <v>21050.739076780501</v>
      </c>
      <c r="AF71" s="2">
        <v>21220.3819261477</v>
      </c>
      <c r="AG71" s="2">
        <v>21390.024775514899</v>
      </c>
      <c r="AH71" s="2">
        <v>21559.667624882099</v>
      </c>
      <c r="AI71" s="2">
        <v>21729.310474249301</v>
      </c>
      <c r="AJ71" s="2">
        <v>21898.953323616501</v>
      </c>
      <c r="AK71" s="2">
        <v>22068.5961729837</v>
      </c>
      <c r="AL71" s="2">
        <v>22238.239022350801</v>
      </c>
      <c r="AM71" s="2">
        <v>22407.881871718</v>
      </c>
      <c r="AN71" s="2">
        <v>22577.524721085199</v>
      </c>
      <c r="AO71" s="2">
        <v>22747.167570452399</v>
      </c>
      <c r="AP71" s="2">
        <v>22916.810419819602</v>
      </c>
    </row>
    <row r="72" spans="1:42" x14ac:dyDescent="0.35">
      <c r="A72" s="1" t="s">
        <v>27</v>
      </c>
      <c r="B72" s="2">
        <v>25890.875520934045</v>
      </c>
      <c r="C72" s="2">
        <v>25609.182507165555</v>
      </c>
      <c r="D72" s="2">
        <v>25663.984093443163</v>
      </c>
      <c r="E72" s="2">
        <v>25448.733400563007</v>
      </c>
      <c r="F72" s="2">
        <v>25234.202287954286</v>
      </c>
      <c r="G72" s="2">
        <v>25097.154862239138</v>
      </c>
      <c r="H72" s="2">
        <v>25011.368032948696</v>
      </c>
      <c r="I72" s="2">
        <v>24966.371130187021</v>
      </c>
      <c r="J72" s="2">
        <v>24945.257637314025</v>
      </c>
      <c r="K72" s="2">
        <v>24946.207342273821</v>
      </c>
      <c r="L72" s="2">
        <v>24952.883265351811</v>
      </c>
      <c r="M72" s="2">
        <v>24967.448331219581</v>
      </c>
      <c r="N72" s="2">
        <v>25001.922154335152</v>
      </c>
      <c r="O72" s="2">
        <v>25062.137311621744</v>
      </c>
      <c r="P72" s="2">
        <v>25149.751095943247</v>
      </c>
      <c r="Q72" s="2">
        <v>25262.894397290496</v>
      </c>
      <c r="R72" s="2">
        <v>25400.334139827995</v>
      </c>
      <c r="S72" s="2">
        <v>25560.128224068176</v>
      </c>
      <c r="T72" s="2">
        <v>25721.588363523624</v>
      </c>
      <c r="U72" s="2">
        <v>25880.675008992155</v>
      </c>
      <c r="V72" s="2">
        <v>26037.962094177881</v>
      </c>
      <c r="W72" s="2">
        <v>26188.670315666168</v>
      </c>
      <c r="X72" s="2">
        <v>26329.225903310533</v>
      </c>
      <c r="Y72" s="2">
        <v>26469.897688975005</v>
      </c>
      <c r="Z72" s="2">
        <v>26614.246804957802</v>
      </c>
      <c r="AA72" s="2">
        <v>26761.804791005772</v>
      </c>
      <c r="AB72" s="2">
        <v>26903.962740116702</v>
      </c>
      <c r="AC72" s="2">
        <v>27047.866018336099</v>
      </c>
      <c r="AD72" s="2">
        <v>27191.7692965555</v>
      </c>
      <c r="AE72" s="2">
        <v>27335.672574774901</v>
      </c>
      <c r="AF72" s="2">
        <v>27479.575852994301</v>
      </c>
      <c r="AG72" s="2">
        <v>27623.479131213699</v>
      </c>
      <c r="AH72" s="2">
        <v>27767.382409433099</v>
      </c>
      <c r="AI72" s="2">
        <v>27911.2856876525</v>
      </c>
      <c r="AJ72" s="2">
        <v>28055.188965871901</v>
      </c>
      <c r="AK72" s="2">
        <v>28199.092244091298</v>
      </c>
      <c r="AL72" s="2">
        <v>28342.995522310699</v>
      </c>
      <c r="AM72" s="2">
        <v>28486.8988005301</v>
      </c>
      <c r="AN72" s="2">
        <v>28630.802078749501</v>
      </c>
      <c r="AO72" s="2">
        <v>28774.705356968901</v>
      </c>
      <c r="AP72" s="2">
        <v>28918.608635188299</v>
      </c>
    </row>
    <row r="73" spans="1:42" x14ac:dyDescent="0.35">
      <c r="A73" s="1" t="s">
        <v>28</v>
      </c>
      <c r="B73" s="2">
        <v>5456.3461639909192</v>
      </c>
      <c r="C73" s="2">
        <v>4924.8225623344415</v>
      </c>
      <c r="D73" s="2">
        <v>3992.2788379162344</v>
      </c>
      <c r="E73" s="2">
        <v>4123.7834219479919</v>
      </c>
      <c r="F73" s="2">
        <v>4054.8047957603194</v>
      </c>
      <c r="G73" s="2">
        <v>3996.7573995872981</v>
      </c>
      <c r="H73" s="2">
        <v>3939.2837873722237</v>
      </c>
      <c r="I73" s="2">
        <v>3897.8914125403098</v>
      </c>
      <c r="J73" s="2">
        <v>3866.0355859014894</v>
      </c>
      <c r="K73" s="2">
        <v>3838.1693563454455</v>
      </c>
      <c r="L73" s="2">
        <v>3814.1204001276583</v>
      </c>
      <c r="M73" s="2">
        <v>3790.3424250653306</v>
      </c>
      <c r="N73" s="2">
        <v>3764.854039513245</v>
      </c>
      <c r="O73" s="2">
        <v>3740.6435557724853</v>
      </c>
      <c r="P73" s="2">
        <v>3715.2742098661693</v>
      </c>
      <c r="Q73" s="2">
        <v>3692.3538574878989</v>
      </c>
      <c r="R73" s="2">
        <v>3673.1835566182763</v>
      </c>
      <c r="S73" s="2">
        <v>3657.2898316419937</v>
      </c>
      <c r="T73" s="2">
        <v>3642.0110377871947</v>
      </c>
      <c r="U73" s="2">
        <v>3631.0303304001072</v>
      </c>
      <c r="V73" s="2">
        <v>3614.3908215844276</v>
      </c>
      <c r="W73" s="2">
        <v>3602.0231151014723</v>
      </c>
      <c r="X73" s="2">
        <v>3589.7838235846725</v>
      </c>
      <c r="Y73" s="2">
        <v>3577.8936885675776</v>
      </c>
      <c r="Z73" s="2">
        <v>3563.6238857927201</v>
      </c>
      <c r="AA73" s="2">
        <v>3548.6496296708992</v>
      </c>
      <c r="AB73" s="2">
        <v>3537.1481157991998</v>
      </c>
      <c r="AC73" s="2">
        <v>3524.1254362988798</v>
      </c>
      <c r="AD73" s="2">
        <v>3511.1027567985702</v>
      </c>
      <c r="AE73" s="2">
        <v>3498.0800772982502</v>
      </c>
      <c r="AF73" s="2">
        <v>3485.0573977979402</v>
      </c>
      <c r="AG73" s="2">
        <v>3472.0347182976302</v>
      </c>
      <c r="AH73" s="2">
        <v>3459.0120387973102</v>
      </c>
      <c r="AI73" s="2">
        <v>3445.9893592970002</v>
      </c>
      <c r="AJ73" s="2">
        <v>3432.9666797966802</v>
      </c>
      <c r="AK73" s="2">
        <v>3419.9440002963702</v>
      </c>
      <c r="AL73" s="2">
        <v>3406.9213207960502</v>
      </c>
      <c r="AM73" s="2">
        <v>3393.8986412957402</v>
      </c>
      <c r="AN73" s="2">
        <v>3380.8759617954302</v>
      </c>
      <c r="AO73" s="2">
        <v>3367.8532822951101</v>
      </c>
      <c r="AP73" s="2">
        <v>3354.8306027948001</v>
      </c>
    </row>
    <row r="74" spans="1:42" x14ac:dyDescent="0.35">
      <c r="A74" s="1" t="s">
        <v>29</v>
      </c>
      <c r="B74" s="2">
        <v>15750.27665922264</v>
      </c>
      <c r="C74" s="2">
        <v>15281.60371790401</v>
      </c>
      <c r="D74" s="2">
        <v>15303.756839680409</v>
      </c>
      <c r="E74" s="2">
        <v>15148.346503019668</v>
      </c>
      <c r="F74" s="2">
        <v>15050.108292824367</v>
      </c>
      <c r="G74" s="2">
        <v>14974.981310086747</v>
      </c>
      <c r="H74" s="2">
        <v>14928.379003295166</v>
      </c>
      <c r="I74" s="2">
        <v>14944.326296098321</v>
      </c>
      <c r="J74" s="2">
        <v>15012.706470934078</v>
      </c>
      <c r="K74" s="2">
        <v>15110.681161075179</v>
      </c>
      <c r="L74" s="2">
        <v>15216.277429543037</v>
      </c>
      <c r="M74" s="2">
        <v>15339.635618401378</v>
      </c>
      <c r="N74" s="2">
        <v>15465.974874218195</v>
      </c>
      <c r="O74" s="2">
        <v>15593.117625110117</v>
      </c>
      <c r="P74" s="2">
        <v>15727.497245528919</v>
      </c>
      <c r="Q74" s="2">
        <v>15872.16011431776</v>
      </c>
      <c r="R74" s="2">
        <v>16038.325691530514</v>
      </c>
      <c r="S74" s="2">
        <v>16226.754444518085</v>
      </c>
      <c r="T74" s="2">
        <v>16426.225395055328</v>
      </c>
      <c r="U74" s="2">
        <v>16634.944382839465</v>
      </c>
      <c r="V74" s="2">
        <v>16851.248829281489</v>
      </c>
      <c r="W74" s="2">
        <v>17070.324135480201</v>
      </c>
      <c r="X74" s="2">
        <v>17301.446002022811</v>
      </c>
      <c r="Y74" s="2">
        <v>17543.042059645431</v>
      </c>
      <c r="Z74" s="2">
        <v>17780.395047631242</v>
      </c>
      <c r="AA74" s="2">
        <v>18016.322419871001</v>
      </c>
      <c r="AB74" s="2">
        <v>18246.847423691001</v>
      </c>
      <c r="AC74" s="2">
        <v>18481.052473606</v>
      </c>
      <c r="AD74" s="2">
        <v>18715.257523520901</v>
      </c>
      <c r="AE74" s="2">
        <v>18949.4625734359</v>
      </c>
      <c r="AF74" s="2">
        <v>19183.667623350801</v>
      </c>
      <c r="AG74" s="2">
        <v>19417.8726732658</v>
      </c>
      <c r="AH74" s="2">
        <v>19652.077723180701</v>
      </c>
      <c r="AI74" s="2">
        <v>19886.2827730957</v>
      </c>
      <c r="AJ74" s="2">
        <v>20120.487823010601</v>
      </c>
      <c r="AK74" s="2">
        <v>20354.6928729256</v>
      </c>
      <c r="AL74" s="2">
        <v>20588.897922840501</v>
      </c>
      <c r="AM74" s="2">
        <v>20823.1029727555</v>
      </c>
      <c r="AN74" s="2">
        <v>21057.308022670401</v>
      </c>
      <c r="AO74" s="2">
        <v>21291.5130725854</v>
      </c>
      <c r="AP74" s="2">
        <v>21525.718122500301</v>
      </c>
    </row>
    <row r="75" spans="1:42" x14ac:dyDescent="0.35">
      <c r="A75" s="1" t="s">
        <v>30</v>
      </c>
      <c r="B75" s="2">
        <v>22861.301118945852</v>
      </c>
      <c r="C75" s="2">
        <v>22610.582508337848</v>
      </c>
      <c r="D75" s="2">
        <v>23128.322542713147</v>
      </c>
      <c r="E75" s="2">
        <v>23296.963320480754</v>
      </c>
      <c r="F75" s="2">
        <v>23516.418114933142</v>
      </c>
      <c r="G75" s="2">
        <v>23564.180430660559</v>
      </c>
      <c r="H75" s="2">
        <v>23644.205756131785</v>
      </c>
      <c r="I75" s="2">
        <v>23801.080300106158</v>
      </c>
      <c r="J75" s="2">
        <v>23996.650807070742</v>
      </c>
      <c r="K75" s="2">
        <v>24196.020645654917</v>
      </c>
      <c r="L75" s="2">
        <v>24373.475097750314</v>
      </c>
      <c r="M75" s="2">
        <v>24547.867999330483</v>
      </c>
      <c r="N75" s="2">
        <v>24700.24830542189</v>
      </c>
      <c r="O75" s="2">
        <v>24833.418639991898</v>
      </c>
      <c r="P75" s="2">
        <v>24947.972250247942</v>
      </c>
      <c r="Q75" s="2">
        <v>25052.967637179503</v>
      </c>
      <c r="R75" s="2">
        <v>25176.373237566946</v>
      </c>
      <c r="S75" s="2">
        <v>25310.622927924884</v>
      </c>
      <c r="T75" s="2">
        <v>25441.505375124907</v>
      </c>
      <c r="U75" s="2">
        <v>25562.911549246448</v>
      </c>
      <c r="V75" s="2">
        <v>25669.361178212348</v>
      </c>
      <c r="W75" s="2">
        <v>25763.83239333197</v>
      </c>
      <c r="X75" s="2">
        <v>25858.595599444772</v>
      </c>
      <c r="Y75" s="2">
        <v>25954.830338226351</v>
      </c>
      <c r="Z75" s="2">
        <v>26039.806443091329</v>
      </c>
      <c r="AA75" s="2">
        <v>26128.951567774373</v>
      </c>
      <c r="AB75" s="2">
        <v>26224.773803600499</v>
      </c>
      <c r="AC75" s="2">
        <v>26316.8340560539</v>
      </c>
      <c r="AD75" s="2">
        <v>26408.894308507399</v>
      </c>
      <c r="AE75" s="2">
        <v>26500.954560960799</v>
      </c>
      <c r="AF75" s="2">
        <v>26593.0148134142</v>
      </c>
      <c r="AG75" s="2">
        <v>26685.075065867601</v>
      </c>
      <c r="AH75" s="2">
        <v>26777.135318321001</v>
      </c>
      <c r="AI75" s="2">
        <v>26869.1955707745</v>
      </c>
      <c r="AJ75" s="2">
        <v>26961.255823227901</v>
      </c>
      <c r="AK75" s="2">
        <v>27053.316075681301</v>
      </c>
      <c r="AL75" s="2">
        <v>27145.376328134698</v>
      </c>
      <c r="AM75" s="2">
        <v>27237.436580588201</v>
      </c>
      <c r="AN75" s="2">
        <v>27329.496833041601</v>
      </c>
      <c r="AO75" s="2">
        <v>27421.557085494998</v>
      </c>
      <c r="AP75" s="2">
        <v>27513.617337948399</v>
      </c>
    </row>
    <row r="76" spans="1:42" s="6" customFormat="1" x14ac:dyDescent="0.35">
      <c r="A76" s="7" t="s">
        <v>13</v>
      </c>
      <c r="B76" s="8">
        <v>305963.99180572858</v>
      </c>
      <c r="C76" s="8">
        <v>301728.30892151396</v>
      </c>
      <c r="D76" s="8">
        <v>295389.79134417325</v>
      </c>
      <c r="E76" s="8">
        <v>289706.09613099106</v>
      </c>
      <c r="F76" s="8">
        <v>288114.22016195202</v>
      </c>
      <c r="G76" s="8">
        <v>287164.49119187734</v>
      </c>
      <c r="H76" s="8">
        <v>287137.48139592895</v>
      </c>
      <c r="I76" s="8">
        <v>288484.66831208137</v>
      </c>
      <c r="J76" s="8">
        <v>290523.44212606881</v>
      </c>
      <c r="K76" s="8">
        <v>292907.11741842021</v>
      </c>
      <c r="L76" s="8">
        <v>293782.40969758917</v>
      </c>
      <c r="M76" s="8">
        <v>295614.05820524378</v>
      </c>
      <c r="N76" s="8">
        <v>297623.48250772583</v>
      </c>
      <c r="O76" s="8">
        <v>299783.83966809115</v>
      </c>
      <c r="P76" s="8">
        <v>302140.7216224061</v>
      </c>
      <c r="Q76" s="8">
        <v>304638.17758482631</v>
      </c>
      <c r="R76" s="8">
        <v>307318.25888443965</v>
      </c>
      <c r="S76" s="8">
        <v>310315.20056953171</v>
      </c>
      <c r="T76" s="8">
        <v>313268.17434754025</v>
      </c>
      <c r="U76" s="8">
        <v>316131.31133314851</v>
      </c>
      <c r="V76" s="8">
        <v>318994.4340534074</v>
      </c>
      <c r="W76" s="8">
        <v>321843.41309242335</v>
      </c>
      <c r="X76" s="8">
        <v>324660.88870431419</v>
      </c>
      <c r="Y76" s="8">
        <v>327475.22561659996</v>
      </c>
      <c r="Z76" s="8">
        <v>330158.80402207584</v>
      </c>
      <c r="AA76" s="8">
        <v>332871.13480764121</v>
      </c>
      <c r="AB76" s="8">
        <v>335715.05139665102</v>
      </c>
      <c r="AC76" s="8">
        <v>338490.59463871998</v>
      </c>
      <c r="AD76" s="8">
        <v>341266.137880789</v>
      </c>
      <c r="AE76" s="8">
        <v>344041.68112285802</v>
      </c>
      <c r="AF76" s="8">
        <v>346817.22436492698</v>
      </c>
      <c r="AG76" s="8">
        <v>349592.767606996</v>
      </c>
      <c r="AH76" s="8">
        <v>352368.31084906502</v>
      </c>
      <c r="AI76" s="8">
        <v>355143.85409113398</v>
      </c>
      <c r="AJ76" s="8">
        <v>357919.397333203</v>
      </c>
      <c r="AK76" s="8">
        <v>360694.94057527202</v>
      </c>
      <c r="AL76" s="8">
        <v>363470.48381734098</v>
      </c>
      <c r="AM76" s="8">
        <v>366246.02705941</v>
      </c>
      <c r="AN76" s="8">
        <v>369021.57030147902</v>
      </c>
      <c r="AO76" s="8">
        <v>371797.11354354798</v>
      </c>
      <c r="AP76" s="8">
        <v>374572.656785617</v>
      </c>
    </row>
    <row r="78" spans="1:42" x14ac:dyDescent="0.35">
      <c r="A78" t="s">
        <v>0</v>
      </c>
      <c r="B78" t="s">
        <v>1</v>
      </c>
    </row>
    <row r="79" spans="1:42" x14ac:dyDescent="0.35">
      <c r="A79" t="s">
        <v>2</v>
      </c>
      <c r="B79" t="s">
        <v>31</v>
      </c>
    </row>
    <row r="80" spans="1:42" x14ac:dyDescent="0.35">
      <c r="A80" t="s">
        <v>4</v>
      </c>
      <c r="B80" t="s">
        <v>5</v>
      </c>
    </row>
    <row r="81" spans="1:42" x14ac:dyDescent="0.35">
      <c r="A81" t="s">
        <v>6</v>
      </c>
      <c r="B81" t="s">
        <v>7</v>
      </c>
    </row>
    <row r="82" spans="1:42" x14ac:dyDescent="0.35">
      <c r="A82" t="s">
        <v>8</v>
      </c>
      <c r="B82" t="s">
        <v>9</v>
      </c>
    </row>
    <row r="84" spans="1:42" x14ac:dyDescent="0.35">
      <c r="A84" t="s">
        <v>10</v>
      </c>
      <c r="B84" t="s">
        <v>11</v>
      </c>
    </row>
    <row r="85" spans="1:42" s="6" customFormat="1" x14ac:dyDescent="0.35">
      <c r="A85" s="6" t="s">
        <v>12</v>
      </c>
      <c r="B85" s="6">
        <v>2010</v>
      </c>
      <c r="C85" s="6">
        <v>2011</v>
      </c>
      <c r="D85" s="6">
        <v>2012</v>
      </c>
      <c r="E85" s="6">
        <v>2013</v>
      </c>
      <c r="F85" s="6">
        <v>2014</v>
      </c>
      <c r="G85" s="6">
        <v>2015</v>
      </c>
      <c r="H85" s="6">
        <v>2016</v>
      </c>
      <c r="I85" s="6">
        <v>2017</v>
      </c>
      <c r="J85" s="6">
        <v>2018</v>
      </c>
      <c r="K85" s="6">
        <v>2019</v>
      </c>
      <c r="L85" s="6">
        <v>2020</v>
      </c>
      <c r="M85" s="6">
        <v>2021</v>
      </c>
      <c r="N85" s="6">
        <v>2022</v>
      </c>
      <c r="O85" s="6">
        <v>2023</v>
      </c>
      <c r="P85" s="6">
        <v>2024</v>
      </c>
      <c r="Q85" s="6">
        <v>2025</v>
      </c>
      <c r="R85" s="6">
        <v>2026</v>
      </c>
      <c r="S85" s="6">
        <v>2027</v>
      </c>
      <c r="T85" s="6">
        <v>2028</v>
      </c>
      <c r="U85" s="6">
        <v>2029</v>
      </c>
      <c r="V85" s="6">
        <v>2030</v>
      </c>
      <c r="W85" s="6">
        <v>2031</v>
      </c>
      <c r="X85" s="6">
        <v>2032</v>
      </c>
      <c r="Y85" s="6">
        <v>2033</v>
      </c>
      <c r="Z85" s="6">
        <v>2034</v>
      </c>
      <c r="AA85" s="6">
        <v>2035</v>
      </c>
      <c r="AB85" s="6">
        <v>2036</v>
      </c>
      <c r="AC85" s="6">
        <v>2037</v>
      </c>
      <c r="AD85" s="6">
        <v>2038</v>
      </c>
      <c r="AE85" s="6">
        <v>2039</v>
      </c>
      <c r="AF85" s="6">
        <v>2040</v>
      </c>
      <c r="AG85" s="6">
        <v>2041</v>
      </c>
      <c r="AH85" s="6">
        <v>2042</v>
      </c>
      <c r="AI85" s="6">
        <v>2043</v>
      </c>
      <c r="AJ85" s="6">
        <v>2044</v>
      </c>
      <c r="AK85" s="6">
        <v>2045</v>
      </c>
      <c r="AL85" s="6">
        <v>2046</v>
      </c>
      <c r="AM85" s="6">
        <v>2047</v>
      </c>
      <c r="AN85" s="6">
        <v>2048</v>
      </c>
      <c r="AO85" s="6">
        <v>2049</v>
      </c>
      <c r="AP85" s="6">
        <v>2050</v>
      </c>
    </row>
    <row r="86" spans="1:42" x14ac:dyDescent="0.35">
      <c r="A86" s="1" t="s">
        <v>14</v>
      </c>
      <c r="B86" s="2">
        <v>1486.3677926462553</v>
      </c>
      <c r="C86" s="2">
        <v>1565.1422167581038</v>
      </c>
      <c r="D86" s="2">
        <v>1607.535415576376</v>
      </c>
      <c r="E86" s="2">
        <v>1756.4888156888071</v>
      </c>
      <c r="F86" s="2">
        <v>1892.8761563072053</v>
      </c>
      <c r="G86" s="2">
        <v>2026.5943892617265</v>
      </c>
      <c r="H86" s="2">
        <v>2165.2048943332438</v>
      </c>
      <c r="I86" s="2">
        <v>2307.9808950631655</v>
      </c>
      <c r="J86" s="2">
        <v>2452.7141376210666</v>
      </c>
      <c r="K86" s="2">
        <v>2594.0843371668898</v>
      </c>
      <c r="L86" s="2">
        <v>2726.8878755539454</v>
      </c>
      <c r="M86" s="2">
        <v>2858.9527867122861</v>
      </c>
      <c r="N86" s="2">
        <v>2986.8508150455723</v>
      </c>
      <c r="O86" s="2">
        <v>3112.1741135835323</v>
      </c>
      <c r="P86" s="2">
        <v>3230.3460072054645</v>
      </c>
      <c r="Q86" s="2">
        <v>3342.0338753881651</v>
      </c>
      <c r="R86" s="2">
        <v>3454.6548908975765</v>
      </c>
      <c r="S86" s="2">
        <v>3566.6425299135344</v>
      </c>
      <c r="T86" s="2">
        <v>3672.4466317212814</v>
      </c>
      <c r="U86" s="2">
        <v>3771.0258946704425</v>
      </c>
      <c r="V86" s="2">
        <v>3868.2794962169482</v>
      </c>
      <c r="W86" s="2">
        <v>3961.4989635122456</v>
      </c>
      <c r="X86" s="2">
        <v>4051.0964120692297</v>
      </c>
      <c r="Y86" s="2">
        <v>4132.2358626889891</v>
      </c>
      <c r="Z86" s="2">
        <v>4203.2186866221919</v>
      </c>
      <c r="AA86" s="2">
        <v>4268.4097679583165</v>
      </c>
      <c r="AB86" s="2">
        <v>4361.4848627103001</v>
      </c>
      <c r="AC86" s="2">
        <v>4441.6834335290496</v>
      </c>
      <c r="AD86" s="2">
        <v>4521.8820043478099</v>
      </c>
      <c r="AE86" s="2">
        <v>4602.0805751665603</v>
      </c>
      <c r="AF86" s="2">
        <v>4682.2791459853197</v>
      </c>
      <c r="AG86" s="2">
        <v>4762.47771680407</v>
      </c>
      <c r="AH86" s="2">
        <v>4842.6762876228304</v>
      </c>
      <c r="AI86" s="2">
        <v>4922.8748584415798</v>
      </c>
      <c r="AJ86" s="2">
        <v>5003.0734292603402</v>
      </c>
      <c r="AK86" s="2">
        <v>5083.2720000790996</v>
      </c>
      <c r="AL86" s="2">
        <v>5163.4705708978499</v>
      </c>
      <c r="AM86" s="2">
        <v>5243.6691417166003</v>
      </c>
      <c r="AN86" s="2">
        <v>5323.8677125353697</v>
      </c>
      <c r="AO86" s="2">
        <v>5404.0662833541101</v>
      </c>
      <c r="AP86" s="2">
        <v>5484.2648541728704</v>
      </c>
    </row>
    <row r="87" spans="1:42" x14ac:dyDescent="0.35">
      <c r="A87" s="1" t="s">
        <v>15</v>
      </c>
      <c r="B87" s="2">
        <v>3787.5125287942415</v>
      </c>
      <c r="C87" s="2">
        <v>3810.2718498805511</v>
      </c>
      <c r="D87" s="2">
        <v>4065.2558764184869</v>
      </c>
      <c r="E87" s="2">
        <v>3845.3978319509511</v>
      </c>
      <c r="F87" s="2">
        <v>3858.5564523801504</v>
      </c>
      <c r="G87" s="2">
        <v>3870.3445345120354</v>
      </c>
      <c r="H87" s="2">
        <v>3881.604612763334</v>
      </c>
      <c r="I87" s="2">
        <v>3898.9581879792559</v>
      </c>
      <c r="J87" s="2">
        <v>3914.4622297899978</v>
      </c>
      <c r="K87" s="2">
        <v>3924.174046663948</v>
      </c>
      <c r="L87" s="2">
        <v>3928.9774024587268</v>
      </c>
      <c r="M87" s="2">
        <v>3927.0155592934393</v>
      </c>
      <c r="N87" s="2">
        <v>3920.5586478298155</v>
      </c>
      <c r="O87" s="2">
        <v>3908.7787828646769</v>
      </c>
      <c r="P87" s="2">
        <v>3889.1616970543359</v>
      </c>
      <c r="Q87" s="2">
        <v>3863.6980239819077</v>
      </c>
      <c r="R87" s="2">
        <v>3841.0702712438911</v>
      </c>
      <c r="S87" s="2">
        <v>3823.7559810362013</v>
      </c>
      <c r="T87" s="2">
        <v>3805.8836596785459</v>
      </c>
      <c r="U87" s="2">
        <v>3785.2280541035343</v>
      </c>
      <c r="V87" s="2">
        <v>3763.5668948425196</v>
      </c>
      <c r="W87" s="2">
        <v>3742.5612383951238</v>
      </c>
      <c r="X87" s="2">
        <v>3719.6590511222657</v>
      </c>
      <c r="Y87" s="2">
        <v>3693.7860543197294</v>
      </c>
      <c r="Z87" s="2">
        <v>3661.4316560887751</v>
      </c>
      <c r="AA87" s="2">
        <v>3626.624200492869</v>
      </c>
      <c r="AB87" s="2">
        <v>3605.8739943299001</v>
      </c>
      <c r="AC87" s="2">
        <v>3578.6175596021899</v>
      </c>
      <c r="AD87" s="2">
        <v>3551.3611248744801</v>
      </c>
      <c r="AE87" s="2">
        <v>3524.1046901467698</v>
      </c>
      <c r="AF87" s="2">
        <v>3496.84825541906</v>
      </c>
      <c r="AG87" s="2">
        <v>3469.5918206913502</v>
      </c>
      <c r="AH87" s="2">
        <v>3442.33538596364</v>
      </c>
      <c r="AI87" s="2">
        <v>3415.0789512359302</v>
      </c>
      <c r="AJ87" s="2">
        <v>3387.8225165082199</v>
      </c>
      <c r="AK87" s="2">
        <v>3360.5660817805101</v>
      </c>
      <c r="AL87" s="2">
        <v>3333.3096470527998</v>
      </c>
      <c r="AM87" s="2">
        <v>3306.05321232509</v>
      </c>
      <c r="AN87" s="2">
        <v>3278.7967775973798</v>
      </c>
      <c r="AO87" s="2">
        <v>3251.54034286967</v>
      </c>
      <c r="AP87" s="2">
        <v>3224.2839081419602</v>
      </c>
    </row>
    <row r="88" spans="1:42" s="3" customFormat="1" x14ac:dyDescent="0.35">
      <c r="A88" s="1" t="s">
        <v>16</v>
      </c>
      <c r="B88" s="2">
        <v>11454.488678659127</v>
      </c>
      <c r="C88" s="2">
        <v>15309.67480276598</v>
      </c>
      <c r="D88" s="2">
        <v>12434.282424149074</v>
      </c>
      <c r="E88" s="2">
        <v>13773.038912443884</v>
      </c>
      <c r="F88" s="2">
        <v>13689.131120789223</v>
      </c>
      <c r="G88" s="2">
        <v>13579.082795785867</v>
      </c>
      <c r="H88" s="2">
        <v>13527.847730465613</v>
      </c>
      <c r="I88" s="2">
        <v>13620.674568057566</v>
      </c>
      <c r="J88" s="2">
        <v>13737.191738291269</v>
      </c>
      <c r="K88" s="2">
        <v>13898.019684475208</v>
      </c>
      <c r="L88" s="2">
        <v>13987.314912836271</v>
      </c>
      <c r="M88" s="2">
        <v>14103.682680493019</v>
      </c>
      <c r="N88" s="2">
        <v>14212.638310448279</v>
      </c>
      <c r="O88" s="2">
        <v>14335.261469440802</v>
      </c>
      <c r="P88" s="2">
        <v>14429.099663986184</v>
      </c>
      <c r="Q88" s="2">
        <v>14506.792661069772</v>
      </c>
      <c r="R88" s="2">
        <v>14596.592731120085</v>
      </c>
      <c r="S88" s="2">
        <v>14693.563593540903</v>
      </c>
      <c r="T88" s="2">
        <v>14796.25544902649</v>
      </c>
      <c r="U88" s="2">
        <v>14869.331541008329</v>
      </c>
      <c r="V88" s="2">
        <v>14962.496334680474</v>
      </c>
      <c r="W88" s="2">
        <v>15036.559798377191</v>
      </c>
      <c r="X88" s="2">
        <v>15127.714857681514</v>
      </c>
      <c r="Y88" s="2">
        <v>15183.506326073924</v>
      </c>
      <c r="Z88" s="2">
        <v>15223.631505512791</v>
      </c>
      <c r="AA88" s="2">
        <v>15264.176264158408</v>
      </c>
      <c r="AB88" s="2">
        <v>15345.5548047996</v>
      </c>
      <c r="AC88" s="2">
        <v>15406.2806972907</v>
      </c>
      <c r="AD88" s="2">
        <v>15467.0065897818</v>
      </c>
      <c r="AE88" s="2">
        <v>15527.732482272901</v>
      </c>
      <c r="AF88" s="2">
        <v>15588.458374764001</v>
      </c>
      <c r="AG88" s="2">
        <v>15649.184267255199</v>
      </c>
      <c r="AH88" s="2">
        <v>15709.9101597463</v>
      </c>
      <c r="AI88" s="2">
        <v>15770.6360522374</v>
      </c>
      <c r="AJ88" s="2">
        <v>15831.3619447285</v>
      </c>
      <c r="AK88" s="2">
        <v>15892.0878372196</v>
      </c>
      <c r="AL88" s="2">
        <v>15952.8137297107</v>
      </c>
      <c r="AM88" s="2">
        <v>16013.539622201801</v>
      </c>
      <c r="AN88" s="2">
        <v>16074.265514692899</v>
      </c>
      <c r="AO88" s="2">
        <v>16134.991407184099</v>
      </c>
      <c r="AP88" s="2">
        <v>16195.7172996752</v>
      </c>
    </row>
    <row r="89" spans="1:42" x14ac:dyDescent="0.35">
      <c r="A89" s="1" t="s">
        <v>17</v>
      </c>
      <c r="B89" s="2">
        <v>152.89349206070074</v>
      </c>
      <c r="C89" s="2">
        <v>179.14518493648674</v>
      </c>
      <c r="D89" s="2">
        <v>213.23330829211122</v>
      </c>
      <c r="E89" s="2">
        <v>242.56005363152499</v>
      </c>
      <c r="F89" s="2">
        <v>277.48607073573555</v>
      </c>
      <c r="G89" s="2">
        <v>320.92526496606968</v>
      </c>
      <c r="H89" s="2">
        <v>368.55036053808078</v>
      </c>
      <c r="I89" s="2">
        <v>411.50432134260433</v>
      </c>
      <c r="J89" s="2">
        <v>451.70238709474631</v>
      </c>
      <c r="K89" s="2">
        <v>489.69009134087798</v>
      </c>
      <c r="L89" s="2">
        <v>523.30862205357869</v>
      </c>
      <c r="M89" s="2">
        <v>554.56827955901895</v>
      </c>
      <c r="N89" s="2">
        <v>583.28121678271691</v>
      </c>
      <c r="O89" s="2">
        <v>611.01190923206286</v>
      </c>
      <c r="P89" s="2">
        <v>636.61762254026883</v>
      </c>
      <c r="Q89" s="2">
        <v>660.03269577833282</v>
      </c>
      <c r="R89" s="2">
        <v>682.69543992534193</v>
      </c>
      <c r="S89" s="2">
        <v>703.95873726429556</v>
      </c>
      <c r="T89" s="2">
        <v>723.70770940908869</v>
      </c>
      <c r="U89" s="2">
        <v>741.03815867623462</v>
      </c>
      <c r="V89" s="2">
        <v>758.24453129019571</v>
      </c>
      <c r="W89" s="2">
        <v>774.0935780898742</v>
      </c>
      <c r="X89" s="2">
        <v>789.57259113313319</v>
      </c>
      <c r="Y89" s="2">
        <v>803.51957340135743</v>
      </c>
      <c r="Z89" s="2">
        <v>816.11303962385773</v>
      </c>
      <c r="AA89" s="2">
        <v>828.08640939358656</v>
      </c>
      <c r="AB89" s="2">
        <v>843.85976289404698</v>
      </c>
      <c r="AC89" s="2">
        <v>857.837327390822</v>
      </c>
      <c r="AD89" s="2">
        <v>871.81489188759701</v>
      </c>
      <c r="AE89" s="2">
        <v>885.79245638437203</v>
      </c>
      <c r="AF89" s="2">
        <v>899.77002088114705</v>
      </c>
      <c r="AG89" s="2">
        <v>913.74758537792195</v>
      </c>
      <c r="AH89" s="2">
        <v>927.72514987469697</v>
      </c>
      <c r="AI89" s="2">
        <v>941.70271437147301</v>
      </c>
      <c r="AJ89" s="2">
        <v>955.68027886824802</v>
      </c>
      <c r="AK89" s="2">
        <v>969.65784336502304</v>
      </c>
      <c r="AL89" s="2">
        <v>983.63540786179794</v>
      </c>
      <c r="AM89" s="2">
        <v>997.61297235857296</v>
      </c>
      <c r="AN89" s="2">
        <v>1011.59053685535</v>
      </c>
      <c r="AO89" s="2">
        <v>1025.56810135212</v>
      </c>
      <c r="AP89" s="2">
        <v>1039.5456658488999</v>
      </c>
    </row>
    <row r="90" spans="1:42" x14ac:dyDescent="0.35">
      <c r="A90" s="1" t="s">
        <v>18</v>
      </c>
      <c r="B90" s="2">
        <v>10746.646386138891</v>
      </c>
      <c r="C90" s="2">
        <v>11218.319881364761</v>
      </c>
      <c r="D90" s="2">
        <v>11858.099081535736</v>
      </c>
      <c r="E90" s="2">
        <v>11336.221157984328</v>
      </c>
      <c r="F90" s="2">
        <v>11347.114405829547</v>
      </c>
      <c r="G90" s="2">
        <v>11345.729853728717</v>
      </c>
      <c r="H90" s="2">
        <v>11335.290080708484</v>
      </c>
      <c r="I90" s="2">
        <v>11322.227591430275</v>
      </c>
      <c r="J90" s="2">
        <v>11304.410884458022</v>
      </c>
      <c r="K90" s="2">
        <v>11277.098602120512</v>
      </c>
      <c r="L90" s="2">
        <v>11338.190762333425</v>
      </c>
      <c r="M90" s="2">
        <v>11295.146647758722</v>
      </c>
      <c r="N90" s="2">
        <v>11232.278447699493</v>
      </c>
      <c r="O90" s="2">
        <v>11189.700504201228</v>
      </c>
      <c r="P90" s="2">
        <v>11388.559143893475</v>
      </c>
      <c r="Q90" s="2">
        <v>11414.663898460494</v>
      </c>
      <c r="R90" s="2">
        <v>11391.987241320698</v>
      </c>
      <c r="S90" s="2">
        <v>11369.129673965141</v>
      </c>
      <c r="T90" s="2">
        <v>11348.641351086237</v>
      </c>
      <c r="U90" s="2">
        <v>11412.997122551675</v>
      </c>
      <c r="V90" s="2">
        <v>11413.855695472812</v>
      </c>
      <c r="W90" s="2">
        <v>11389.614571490714</v>
      </c>
      <c r="X90" s="2">
        <v>11369.011650882116</v>
      </c>
      <c r="Y90" s="2">
        <v>11366.27616224892</v>
      </c>
      <c r="Z90" s="2">
        <v>11351.178754652963</v>
      </c>
      <c r="AA90" s="2">
        <v>11321.960667400255</v>
      </c>
      <c r="AB90" s="2">
        <v>11310.897775740401</v>
      </c>
      <c r="AC90" s="2">
        <v>11294.397259183001</v>
      </c>
      <c r="AD90" s="2">
        <v>11277.8967426256</v>
      </c>
      <c r="AE90" s="2">
        <v>11261.3962260682</v>
      </c>
      <c r="AF90" s="2">
        <v>11244.8957095107</v>
      </c>
      <c r="AG90" s="2">
        <v>11228.3951929533</v>
      </c>
      <c r="AH90" s="2">
        <v>11211.894676395899</v>
      </c>
      <c r="AI90" s="2">
        <v>11195.394159838501</v>
      </c>
      <c r="AJ90" s="2">
        <v>11178.893643281101</v>
      </c>
      <c r="AK90" s="2">
        <v>11162.3931267237</v>
      </c>
      <c r="AL90" s="2">
        <v>11145.8926101663</v>
      </c>
      <c r="AM90" s="2">
        <v>11129.3920936089</v>
      </c>
      <c r="AN90" s="2">
        <v>11112.8915770515</v>
      </c>
      <c r="AO90" s="2">
        <v>11096.391060494099</v>
      </c>
      <c r="AP90" s="2">
        <v>11079.890543936701</v>
      </c>
    </row>
    <row r="91" spans="1:42" x14ac:dyDescent="0.35">
      <c r="A91" s="1" t="s">
        <v>19</v>
      </c>
      <c r="B91" s="2">
        <v>7218.9892560094158</v>
      </c>
      <c r="C91" s="2">
        <v>7122.6731611246814</v>
      </c>
      <c r="D91" s="2">
        <v>7199.5955746764466</v>
      </c>
      <c r="E91" s="2">
        <v>7196.051265957014</v>
      </c>
      <c r="F91" s="2">
        <v>7239.252211241459</v>
      </c>
      <c r="G91" s="2">
        <v>7146.3829711638118</v>
      </c>
      <c r="H91" s="2">
        <v>7046.6862421543265</v>
      </c>
      <c r="I91" s="2">
        <v>6945.5342045626103</v>
      </c>
      <c r="J91" s="2">
        <v>6847.2847761424473</v>
      </c>
      <c r="K91" s="2">
        <v>6747.9763630450552</v>
      </c>
      <c r="L91" s="2">
        <v>6638.6563830085961</v>
      </c>
      <c r="M91" s="2">
        <v>6530.1560728615932</v>
      </c>
      <c r="N91" s="2">
        <v>6420.8527328030696</v>
      </c>
      <c r="O91" s="2">
        <v>6313.1177288515046</v>
      </c>
      <c r="P91" s="2">
        <v>6198.4876198955963</v>
      </c>
      <c r="Q91" s="2">
        <v>6086.0651219639685</v>
      </c>
      <c r="R91" s="2">
        <v>5985.651771031411</v>
      </c>
      <c r="S91" s="2">
        <v>5904.1225306830329</v>
      </c>
      <c r="T91" s="2">
        <v>5834.852714162731</v>
      </c>
      <c r="U91" s="2">
        <v>5776.8512168087746</v>
      </c>
      <c r="V91" s="2">
        <v>5733.3868807078452</v>
      </c>
      <c r="W91" s="2">
        <v>5703.7269304367646</v>
      </c>
      <c r="X91" s="2">
        <v>5688.9058444999173</v>
      </c>
      <c r="Y91" s="2">
        <v>5683.339578409048</v>
      </c>
      <c r="Z91" s="2">
        <v>5683.8920553447342</v>
      </c>
      <c r="AA91" s="2">
        <v>5696.3980248855378</v>
      </c>
      <c r="AB91" s="2">
        <v>5673.2733686661304</v>
      </c>
      <c r="AC91" s="2">
        <v>5666.1300780810298</v>
      </c>
      <c r="AD91" s="2">
        <v>5658.98678749593</v>
      </c>
      <c r="AE91" s="2">
        <v>5651.8434969108303</v>
      </c>
      <c r="AF91" s="2">
        <v>5644.7002063257296</v>
      </c>
      <c r="AG91" s="2">
        <v>5637.5569157406298</v>
      </c>
      <c r="AH91" s="2">
        <v>5630.4136251555301</v>
      </c>
      <c r="AI91" s="2">
        <v>5623.2703345704304</v>
      </c>
      <c r="AJ91" s="2">
        <v>5616.1270439853297</v>
      </c>
      <c r="AK91" s="2">
        <v>5608.9837534002299</v>
      </c>
      <c r="AL91" s="2">
        <v>5601.8404628151302</v>
      </c>
      <c r="AM91" s="2">
        <v>5594.6971722300304</v>
      </c>
      <c r="AN91" s="2">
        <v>5587.5538816449298</v>
      </c>
      <c r="AO91" s="2">
        <v>5580.41059105983</v>
      </c>
      <c r="AP91" s="2">
        <v>5573.2673004747303</v>
      </c>
    </row>
    <row r="92" spans="1:42" x14ac:dyDescent="0.35">
      <c r="A92" s="1" t="s">
        <v>20</v>
      </c>
      <c r="B92" s="2">
        <v>1551.1297895162547</v>
      </c>
      <c r="C92" s="2">
        <v>1507.6430040971336</v>
      </c>
      <c r="D92" s="2">
        <v>1501.4964106025873</v>
      </c>
      <c r="E92" s="2">
        <v>1480.682578194524</v>
      </c>
      <c r="F92" s="2">
        <v>1466.052104335557</v>
      </c>
      <c r="G92" s="2">
        <v>1450.9317735355239</v>
      </c>
      <c r="H92" s="2">
        <v>1432.5915837979212</v>
      </c>
      <c r="I92" s="2">
        <v>1413.3155276744981</v>
      </c>
      <c r="J92" s="2">
        <v>1395.8183664938515</v>
      </c>
      <c r="K92" s="2">
        <v>1379.9915329574685</v>
      </c>
      <c r="L92" s="2">
        <v>1369.2874605768886</v>
      </c>
      <c r="M92" s="2">
        <v>1365.0731223133128</v>
      </c>
      <c r="N92" s="2">
        <v>1368.8800228195009</v>
      </c>
      <c r="O92" s="2">
        <v>1383.4796039171069</v>
      </c>
      <c r="P92" s="2">
        <v>1401.966058435672</v>
      </c>
      <c r="Q92" s="2">
        <v>1420.2290126787823</v>
      </c>
      <c r="R92" s="2">
        <v>1438.6703738583224</v>
      </c>
      <c r="S92" s="2">
        <v>1453.602434543438</v>
      </c>
      <c r="T92" s="2">
        <v>1465.0144305000645</v>
      </c>
      <c r="U92" s="2">
        <v>1472.9172566953548</v>
      </c>
      <c r="V92" s="2">
        <v>1475.9773959977942</v>
      </c>
      <c r="W92" s="2">
        <v>1478.5799595909762</v>
      </c>
      <c r="X92" s="2">
        <v>1481.1014082952561</v>
      </c>
      <c r="Y92" s="2">
        <v>1483.5135893424967</v>
      </c>
      <c r="Z92" s="2">
        <v>1485.5958695494687</v>
      </c>
      <c r="AA92" s="2">
        <v>1487.3715399822117</v>
      </c>
      <c r="AB92" s="2">
        <v>1490.0663568775101</v>
      </c>
      <c r="AC92" s="2">
        <v>1492.3643749016501</v>
      </c>
      <c r="AD92" s="2">
        <v>1494.6623929257901</v>
      </c>
      <c r="AE92" s="2">
        <v>1496.9604109499301</v>
      </c>
      <c r="AF92" s="2">
        <v>1499.2584289740601</v>
      </c>
      <c r="AG92" s="2">
        <v>1501.5564469982</v>
      </c>
      <c r="AH92" s="2">
        <v>1503.85446502234</v>
      </c>
      <c r="AI92" s="2">
        <v>1506.15248304648</v>
      </c>
      <c r="AJ92" s="2">
        <v>1508.45050107061</v>
      </c>
      <c r="AK92" s="2">
        <v>1510.74851909475</v>
      </c>
      <c r="AL92" s="2">
        <v>1513.04653711889</v>
      </c>
      <c r="AM92" s="2">
        <v>1515.34455514302</v>
      </c>
      <c r="AN92" s="2">
        <v>1517.64257316716</v>
      </c>
      <c r="AO92" s="2">
        <v>1519.9405911913</v>
      </c>
      <c r="AP92" s="2">
        <v>1522.23860921544</v>
      </c>
    </row>
    <row r="93" spans="1:42" x14ac:dyDescent="0.35">
      <c r="A93" s="1" t="s">
        <v>21</v>
      </c>
      <c r="B93" s="2">
        <v>3766.7457958934815</v>
      </c>
      <c r="C93" s="2">
        <v>3784.228372810021</v>
      </c>
      <c r="D93" s="2">
        <v>3833.020887495346</v>
      </c>
      <c r="E93" s="2">
        <v>3834.6180040950162</v>
      </c>
      <c r="F93" s="2">
        <v>3854.5307746977169</v>
      </c>
      <c r="G93" s="2">
        <v>3880.5890005073952</v>
      </c>
      <c r="H93" s="2">
        <v>3909.7664777052428</v>
      </c>
      <c r="I93" s="2">
        <v>3939.7556491179189</v>
      </c>
      <c r="J93" s="2">
        <v>3968.3254965160995</v>
      </c>
      <c r="K93" s="2">
        <v>3995.8484481349938</v>
      </c>
      <c r="L93" s="2">
        <v>4022.0857770808939</v>
      </c>
      <c r="M93" s="2">
        <v>4047.1753076922796</v>
      </c>
      <c r="N93" s="2">
        <v>4071.4754471786941</v>
      </c>
      <c r="O93" s="2">
        <v>4095.4127329066655</v>
      </c>
      <c r="P93" s="2">
        <v>4119.0719991228034</v>
      </c>
      <c r="Q93" s="2">
        <v>4142.1592332985256</v>
      </c>
      <c r="R93" s="2">
        <v>4164.6817405542006</v>
      </c>
      <c r="S93" s="2">
        <v>4186.1066550117957</v>
      </c>
      <c r="T93" s="2">
        <v>4206.6500822731869</v>
      </c>
      <c r="U93" s="2">
        <v>4226.6939606729684</v>
      </c>
      <c r="V93" s="2">
        <v>4246.6373231912075</v>
      </c>
      <c r="W93" s="2">
        <v>4266.217743080013</v>
      </c>
      <c r="X93" s="2">
        <v>4285.1210220392741</v>
      </c>
      <c r="Y93" s="2">
        <v>4303.4591332213613</v>
      </c>
      <c r="Z93" s="2">
        <v>4321.9304335426787</v>
      </c>
      <c r="AA93" s="2">
        <v>4340.7104020800543</v>
      </c>
      <c r="AB93" s="2">
        <v>4359.5968338938601</v>
      </c>
      <c r="AC93" s="2">
        <v>4378.3351646657002</v>
      </c>
      <c r="AD93" s="2">
        <v>4397.0734954375403</v>
      </c>
      <c r="AE93" s="2">
        <v>4415.8118262093803</v>
      </c>
      <c r="AF93" s="2">
        <v>4434.5501569812104</v>
      </c>
      <c r="AG93" s="2">
        <v>4453.2884877530496</v>
      </c>
      <c r="AH93" s="2">
        <v>4472.0268185248897</v>
      </c>
      <c r="AI93" s="2">
        <v>4490.7651492967298</v>
      </c>
      <c r="AJ93" s="2">
        <v>4509.5034800685598</v>
      </c>
      <c r="AK93" s="2">
        <v>4528.2418108403999</v>
      </c>
      <c r="AL93" s="2">
        <v>4546.98014161224</v>
      </c>
      <c r="AM93" s="2">
        <v>4565.7184723840801</v>
      </c>
      <c r="AN93" s="2">
        <v>4584.4568031559102</v>
      </c>
      <c r="AO93" s="2">
        <v>4603.1951339277502</v>
      </c>
      <c r="AP93" s="2">
        <v>4621.9334646995903</v>
      </c>
    </row>
    <row r="94" spans="1:42" x14ac:dyDescent="0.35">
      <c r="A94" s="1" t="s">
        <v>22</v>
      </c>
      <c r="B94" s="2">
        <v>4546.8442092059468</v>
      </c>
      <c r="C94" s="2">
        <v>4510.832791151588</v>
      </c>
      <c r="D94" s="2">
        <v>4514.1861694032286</v>
      </c>
      <c r="E94" s="2">
        <v>4460.8673148592889</v>
      </c>
      <c r="F94" s="2">
        <v>4432.778251658694</v>
      </c>
      <c r="G94" s="2">
        <v>4414.7056940323</v>
      </c>
      <c r="H94" s="2">
        <v>4405.3358968989987</v>
      </c>
      <c r="I94" s="2">
        <v>4401.4476693650613</v>
      </c>
      <c r="J94" s="2">
        <v>4392.3748799711511</v>
      </c>
      <c r="K94" s="2">
        <v>4377.5618126980098</v>
      </c>
      <c r="L94" s="2">
        <v>4355.6803285277692</v>
      </c>
      <c r="M94" s="2">
        <v>4325.7508322694839</v>
      </c>
      <c r="N94" s="2">
        <v>4299.6933970125383</v>
      </c>
      <c r="O94" s="2">
        <v>4274.9299155993158</v>
      </c>
      <c r="P94" s="2">
        <v>4251.7536793456065</v>
      </c>
      <c r="Q94" s="2">
        <v>4239.5658614642243</v>
      </c>
      <c r="R94" s="2">
        <v>4239.3415911493867</v>
      </c>
      <c r="S94" s="2">
        <v>4249.8909976605419</v>
      </c>
      <c r="T94" s="2">
        <v>4271.5039488127723</v>
      </c>
      <c r="U94" s="2">
        <v>4293.7097923733745</v>
      </c>
      <c r="V94" s="2">
        <v>4317.0587393364312</v>
      </c>
      <c r="W94" s="2">
        <v>4341.4464051670666</v>
      </c>
      <c r="X94" s="2">
        <v>4365.097480757111</v>
      </c>
      <c r="Y94" s="2">
        <v>4387.9425722685482</v>
      </c>
      <c r="Z94" s="2">
        <v>4411.1019927613424</v>
      </c>
      <c r="AA94" s="2">
        <v>4434.7309882369564</v>
      </c>
      <c r="AB94" s="2">
        <v>4458.2470063009296</v>
      </c>
      <c r="AC94" s="2">
        <v>4481.6805234094099</v>
      </c>
      <c r="AD94" s="2">
        <v>4505.1140405179003</v>
      </c>
      <c r="AE94" s="2">
        <v>4528.5475576263798</v>
      </c>
      <c r="AF94" s="2">
        <v>4551.9810747348602</v>
      </c>
      <c r="AG94" s="2">
        <v>4575.4145918433396</v>
      </c>
      <c r="AH94" s="2">
        <v>4598.84810895183</v>
      </c>
      <c r="AI94" s="2">
        <v>4622.2816260603104</v>
      </c>
      <c r="AJ94" s="2">
        <v>4645.7151431687898</v>
      </c>
      <c r="AK94" s="2">
        <v>4669.1486602772802</v>
      </c>
      <c r="AL94" s="2">
        <v>4692.5821773857597</v>
      </c>
      <c r="AM94" s="2">
        <v>4716.0156944942401</v>
      </c>
      <c r="AN94" s="2">
        <v>4739.4492116027204</v>
      </c>
      <c r="AO94" s="2">
        <v>4762.8827287112099</v>
      </c>
      <c r="AP94" s="2">
        <v>4786.3162458196903</v>
      </c>
    </row>
    <row r="95" spans="1:42" x14ac:dyDescent="0.35">
      <c r="A95" s="1" t="s">
        <v>23</v>
      </c>
      <c r="B95" s="2">
        <v>2867.8140404555465</v>
      </c>
      <c r="C95" s="2">
        <v>2866.5371291916472</v>
      </c>
      <c r="D95" s="2">
        <v>2893.4884120828829</v>
      </c>
      <c r="E95" s="2">
        <v>2885.1594228581821</v>
      </c>
      <c r="F95" s="2">
        <v>2859.8545143406368</v>
      </c>
      <c r="G95" s="2">
        <v>2841.398533396778</v>
      </c>
      <c r="H95" s="2">
        <v>2826.8263292818169</v>
      </c>
      <c r="I95" s="2">
        <v>2815.1042720311239</v>
      </c>
      <c r="J95" s="2">
        <v>2804.0025653605744</v>
      </c>
      <c r="K95" s="2">
        <v>2793.1052188709818</v>
      </c>
      <c r="L95" s="2">
        <v>2782.5964718233699</v>
      </c>
      <c r="M95" s="2">
        <v>2771.7367492433441</v>
      </c>
      <c r="N95" s="2">
        <v>2760.6541050523006</v>
      </c>
      <c r="O95" s="2">
        <v>2750.1052988274773</v>
      </c>
      <c r="P95" s="2">
        <v>2739.9812130033588</v>
      </c>
      <c r="Q95" s="2">
        <v>2728.811382524153</v>
      </c>
      <c r="R95" s="2">
        <v>2718.2738837202014</v>
      </c>
      <c r="S95" s="2">
        <v>2707.7199344852979</v>
      </c>
      <c r="T95" s="2">
        <v>2697.2788176913214</v>
      </c>
      <c r="U95" s="2">
        <v>2687.2455931276641</v>
      </c>
      <c r="V95" s="2">
        <v>2677.9495537861098</v>
      </c>
      <c r="W95" s="2">
        <v>2669.373562780982</v>
      </c>
      <c r="X95" s="2">
        <v>2661.3033907959953</v>
      </c>
      <c r="Y95" s="2">
        <v>2653.4562654871406</v>
      </c>
      <c r="Z95" s="2">
        <v>2646.4921752590299</v>
      </c>
      <c r="AA95" s="2">
        <v>2640.4480783315366</v>
      </c>
      <c r="AB95" s="2">
        <v>2631.7706378920402</v>
      </c>
      <c r="AC95" s="2">
        <v>2624.2278188878199</v>
      </c>
      <c r="AD95" s="2">
        <v>2616.6849998836101</v>
      </c>
      <c r="AE95" s="2">
        <v>2609.1421808793898</v>
      </c>
      <c r="AF95" s="2">
        <v>2601.59936187518</v>
      </c>
      <c r="AG95" s="2">
        <v>2594.0565428709601</v>
      </c>
      <c r="AH95" s="2">
        <v>2586.5137238667398</v>
      </c>
      <c r="AI95" s="2">
        <v>2578.97090486253</v>
      </c>
      <c r="AJ95" s="2">
        <v>2571.4280858583102</v>
      </c>
      <c r="AK95" s="2">
        <v>2563.8852668540899</v>
      </c>
      <c r="AL95" s="2">
        <v>2556.34244784988</v>
      </c>
      <c r="AM95" s="2">
        <v>2548.7996288456602</v>
      </c>
      <c r="AN95" s="2">
        <v>2541.2568098414399</v>
      </c>
      <c r="AO95" s="2">
        <v>2533.7139908372301</v>
      </c>
      <c r="AP95" s="2">
        <v>2526.1711718330098</v>
      </c>
    </row>
    <row r="96" spans="1:42" x14ac:dyDescent="0.35">
      <c r="A96" s="1" t="s">
        <v>24</v>
      </c>
      <c r="B96" s="2">
        <v>33765.470643056804</v>
      </c>
      <c r="C96" s="2">
        <v>32279.820874876139</v>
      </c>
      <c r="D96" s="2">
        <v>31504.869362567726</v>
      </c>
      <c r="E96" s="2">
        <v>28322.385695447389</v>
      </c>
      <c r="F96" s="2">
        <v>27017.480779905032</v>
      </c>
      <c r="G96" s="2">
        <v>26304.80023044371</v>
      </c>
      <c r="H96" s="2">
        <v>25849.265739978284</v>
      </c>
      <c r="I96" s="2">
        <v>25582.24156729379</v>
      </c>
      <c r="J96" s="2">
        <v>25408.208248733295</v>
      </c>
      <c r="K96" s="2">
        <v>25276.868568929916</v>
      </c>
      <c r="L96" s="2">
        <v>23920.262857063615</v>
      </c>
      <c r="M96" s="2">
        <v>23270.043528308241</v>
      </c>
      <c r="N96" s="2">
        <v>22786.621226921805</v>
      </c>
      <c r="O96" s="2">
        <v>22396.875204065207</v>
      </c>
      <c r="P96" s="2">
        <v>22043.08121111228</v>
      </c>
      <c r="Q96" s="2">
        <v>21722.751017074872</v>
      </c>
      <c r="R96" s="2">
        <v>21464.658203175535</v>
      </c>
      <c r="S96" s="2">
        <v>21264.798669318443</v>
      </c>
      <c r="T96" s="2">
        <v>21089.07108417897</v>
      </c>
      <c r="U96" s="2">
        <v>20927.948233948657</v>
      </c>
      <c r="V96" s="2">
        <v>20785.990151307291</v>
      </c>
      <c r="W96" s="2">
        <v>20679.399495006215</v>
      </c>
      <c r="X96" s="2">
        <v>20601.00405431736</v>
      </c>
      <c r="Y96" s="2">
        <v>20525.965581537967</v>
      </c>
      <c r="Z96" s="2">
        <v>20434.835839480718</v>
      </c>
      <c r="AA96" s="2">
        <v>20348.362620824388</v>
      </c>
      <c r="AB96" s="2">
        <v>20262.906247901901</v>
      </c>
      <c r="AC96" s="2">
        <v>20177.281473851399</v>
      </c>
      <c r="AD96" s="2">
        <v>20091.656699800798</v>
      </c>
      <c r="AE96" s="2">
        <v>20006.031925750201</v>
      </c>
      <c r="AF96" s="2">
        <v>19920.407151699601</v>
      </c>
      <c r="AG96" s="2">
        <v>19834.782377649</v>
      </c>
      <c r="AH96" s="2">
        <v>19749.157603598502</v>
      </c>
      <c r="AI96" s="2">
        <v>19663.532829547901</v>
      </c>
      <c r="AJ96" s="2">
        <v>19577.908055497301</v>
      </c>
      <c r="AK96" s="2">
        <v>19492.2832814467</v>
      </c>
      <c r="AL96" s="2">
        <v>19406.6585073961</v>
      </c>
      <c r="AM96" s="2">
        <v>19321.033733345499</v>
      </c>
      <c r="AN96" s="2">
        <v>19235.408959295</v>
      </c>
      <c r="AO96" s="2">
        <v>19149.7841852444</v>
      </c>
      <c r="AP96" s="2">
        <v>19064.159411193799</v>
      </c>
    </row>
    <row r="97" spans="1:42" x14ac:dyDescent="0.35">
      <c r="A97" s="1" t="s">
        <v>25</v>
      </c>
      <c r="B97" s="2">
        <v>40721.584694649056</v>
      </c>
      <c r="C97" s="2">
        <v>40707.510242838754</v>
      </c>
      <c r="D97" s="2">
        <v>40361.232936410539</v>
      </c>
      <c r="E97" s="2">
        <v>40034.613066534053</v>
      </c>
      <c r="F97" s="2">
        <v>40138.06966904024</v>
      </c>
      <c r="G97" s="2">
        <v>40299.90964810866</v>
      </c>
      <c r="H97" s="2">
        <v>40568.8294588754</v>
      </c>
      <c r="I97" s="2">
        <v>41188.866515230911</v>
      </c>
      <c r="J97" s="2">
        <v>41803.876204299071</v>
      </c>
      <c r="K97" s="2">
        <v>42435.069575162677</v>
      </c>
      <c r="L97" s="2">
        <v>43031.485324325011</v>
      </c>
      <c r="M97" s="2">
        <v>43666.251052566076</v>
      </c>
      <c r="N97" s="2">
        <v>44333.569596749905</v>
      </c>
      <c r="O97" s="2">
        <v>44954.91709811255</v>
      </c>
      <c r="P97" s="2">
        <v>45568.589605511253</v>
      </c>
      <c r="Q97" s="2">
        <v>46142.11269674544</v>
      </c>
      <c r="R97" s="2">
        <v>46694.386298456448</v>
      </c>
      <c r="S97" s="2">
        <v>47369.876091457569</v>
      </c>
      <c r="T97" s="2">
        <v>47996.944215247182</v>
      </c>
      <c r="U97" s="2">
        <v>48548.344391889157</v>
      </c>
      <c r="V97" s="2">
        <v>49115.830751332207</v>
      </c>
      <c r="W97" s="2">
        <v>49741.775958987004</v>
      </c>
      <c r="X97" s="2">
        <v>50342.622740894876</v>
      </c>
      <c r="Y97" s="2">
        <v>50901.778271436648</v>
      </c>
      <c r="Z97" s="2">
        <v>51428.454521211723</v>
      </c>
      <c r="AA97" s="2">
        <v>51956.507776611455</v>
      </c>
      <c r="AB97" s="2">
        <v>52563.419304440198</v>
      </c>
      <c r="AC97" s="2">
        <v>53129.778628543398</v>
      </c>
      <c r="AD97" s="2">
        <v>53696.137952646597</v>
      </c>
      <c r="AE97" s="2">
        <v>54262.497276749797</v>
      </c>
      <c r="AF97" s="2">
        <v>54828.856600853003</v>
      </c>
      <c r="AG97" s="2">
        <v>55395.215924956203</v>
      </c>
      <c r="AH97" s="2">
        <v>55961.575249059402</v>
      </c>
      <c r="AI97" s="2">
        <v>56527.934573162602</v>
      </c>
      <c r="AJ97" s="2">
        <v>57094.293897265903</v>
      </c>
      <c r="AK97" s="2">
        <v>57660.653221369103</v>
      </c>
      <c r="AL97" s="2">
        <v>58227.012545472302</v>
      </c>
      <c r="AM97" s="2">
        <v>58793.371869575501</v>
      </c>
      <c r="AN97" s="2">
        <v>59359.731193678701</v>
      </c>
      <c r="AO97" s="2">
        <v>59926.0905177819</v>
      </c>
      <c r="AP97" s="2">
        <v>60492.4498418851</v>
      </c>
    </row>
    <row r="98" spans="1:42" x14ac:dyDescent="0.35">
      <c r="A98" s="1" t="s">
        <v>26</v>
      </c>
      <c r="B98" s="2">
        <v>8726.1199716306965</v>
      </c>
      <c r="C98" s="2">
        <v>8958.2710557011033</v>
      </c>
      <c r="D98" s="2">
        <v>9131.4829595321062</v>
      </c>
      <c r="E98" s="2">
        <v>9271.4349339572655</v>
      </c>
      <c r="F98" s="2">
        <v>9582.6903907197502</v>
      </c>
      <c r="G98" s="2">
        <v>9855.769782062398</v>
      </c>
      <c r="H98" s="2">
        <v>10324.254409481062</v>
      </c>
      <c r="I98" s="2">
        <v>10802.530358271113</v>
      </c>
      <c r="J98" s="2">
        <v>11284.709062165402</v>
      </c>
      <c r="K98" s="2">
        <v>11759.599091178772</v>
      </c>
      <c r="L98" s="2">
        <v>12201.722945751704</v>
      </c>
      <c r="M98" s="2">
        <v>12653.664137093381</v>
      </c>
      <c r="N98" s="2">
        <v>13023.525266771738</v>
      </c>
      <c r="O98" s="2">
        <v>13368.952250297169</v>
      </c>
      <c r="P98" s="2">
        <v>13686.857247938347</v>
      </c>
      <c r="Q98" s="2">
        <v>13972.103951203393</v>
      </c>
      <c r="R98" s="2">
        <v>14224.531734884531</v>
      </c>
      <c r="S98" s="2">
        <v>14449.802412569436</v>
      </c>
      <c r="T98" s="2">
        <v>14649.10474572469</v>
      </c>
      <c r="U98" s="2">
        <v>14824.336884113127</v>
      </c>
      <c r="V98" s="2">
        <v>14974.169959880046</v>
      </c>
      <c r="W98" s="2">
        <v>15106.146645239336</v>
      </c>
      <c r="X98" s="2">
        <v>15220.53697019689</v>
      </c>
      <c r="Y98" s="2">
        <v>15320.713028121299</v>
      </c>
      <c r="Z98" s="2">
        <v>15407.889928208147</v>
      </c>
      <c r="AA98" s="2">
        <v>15484.819848455298</v>
      </c>
      <c r="AB98" s="2">
        <v>15608.244931654201</v>
      </c>
      <c r="AC98" s="2">
        <v>15709.9207987887</v>
      </c>
      <c r="AD98" s="2">
        <v>15811.5966659232</v>
      </c>
      <c r="AE98" s="2">
        <v>15913.2725330577</v>
      </c>
      <c r="AF98" s="2">
        <v>16014.948400192199</v>
      </c>
      <c r="AG98" s="2">
        <v>16116.624267326701</v>
      </c>
      <c r="AH98" s="2">
        <v>16218.3001344611</v>
      </c>
      <c r="AI98" s="2">
        <v>16319.9760015956</v>
      </c>
      <c r="AJ98" s="2">
        <v>16421.6518687301</v>
      </c>
      <c r="AK98" s="2">
        <v>16523.327735864601</v>
      </c>
      <c r="AL98" s="2">
        <v>16625.003602999099</v>
      </c>
      <c r="AM98" s="2">
        <v>16726.6794701336</v>
      </c>
      <c r="AN98" s="2">
        <v>16828.355337268102</v>
      </c>
      <c r="AO98" s="2">
        <v>16930.0312044026</v>
      </c>
      <c r="AP98" s="2">
        <v>17031.707071537101</v>
      </c>
    </row>
    <row r="99" spans="1:42" x14ac:dyDescent="0.35">
      <c r="A99" s="1" t="s">
        <v>27</v>
      </c>
      <c r="B99" s="2">
        <v>19571.943999953084</v>
      </c>
      <c r="C99" s="2">
        <v>19360.455022361311</v>
      </c>
      <c r="D99" s="2">
        <v>19315.612734266146</v>
      </c>
      <c r="E99" s="2">
        <v>19114.518629616785</v>
      </c>
      <c r="F99" s="2">
        <v>18914.789599933301</v>
      </c>
      <c r="G99" s="2">
        <v>18765.124598731632</v>
      </c>
      <c r="H99" s="2">
        <v>18652.043122970801</v>
      </c>
      <c r="I99" s="2">
        <v>18569.05465866992</v>
      </c>
      <c r="J99" s="2">
        <v>18504.026772367935</v>
      </c>
      <c r="K99" s="2">
        <v>18455.791531078874</v>
      </c>
      <c r="L99" s="2">
        <v>18412.167635076599</v>
      </c>
      <c r="M99" s="2">
        <v>18375.290787783884</v>
      </c>
      <c r="N99" s="2">
        <v>18350.990046941923</v>
      </c>
      <c r="O99" s="2">
        <v>18342.797493893064</v>
      </c>
      <c r="P99" s="2">
        <v>18351.230540147935</v>
      </c>
      <c r="Q99" s="2">
        <v>18375.673714664699</v>
      </c>
      <c r="R99" s="2">
        <v>18416.987836105287</v>
      </c>
      <c r="S99" s="2">
        <v>18474.599944828857</v>
      </c>
      <c r="T99" s="2">
        <v>18534.39816883274</v>
      </c>
      <c r="U99" s="2">
        <v>18593.102771699596</v>
      </c>
      <c r="V99" s="2">
        <v>18650.907086503179</v>
      </c>
      <c r="W99" s="2">
        <v>18705.158963481903</v>
      </c>
      <c r="X99" s="2">
        <v>18753.85766326775</v>
      </c>
      <c r="Y99" s="2">
        <v>18802.5377737505</v>
      </c>
      <c r="Z99" s="2">
        <v>18854.198990113371</v>
      </c>
      <c r="AA99" s="2">
        <v>18909.092849827699</v>
      </c>
      <c r="AB99" s="2">
        <v>18957.9651218574</v>
      </c>
      <c r="AC99" s="2">
        <v>19009.014522057401</v>
      </c>
      <c r="AD99" s="2">
        <v>19060.063922257399</v>
      </c>
      <c r="AE99" s="2">
        <v>19111.1133224574</v>
      </c>
      <c r="AF99" s="2">
        <v>19162.162722657398</v>
      </c>
      <c r="AG99" s="2">
        <v>19213.212122857301</v>
      </c>
      <c r="AH99" s="2">
        <v>19264.261523057299</v>
      </c>
      <c r="AI99" s="2">
        <v>19315.310923257301</v>
      </c>
      <c r="AJ99" s="2">
        <v>19366.360323457298</v>
      </c>
      <c r="AK99" s="2">
        <v>19417.4097236573</v>
      </c>
      <c r="AL99" s="2">
        <v>19468.459123857301</v>
      </c>
      <c r="AM99" s="2">
        <v>19519.508524057299</v>
      </c>
      <c r="AN99" s="2">
        <v>19570.5579242573</v>
      </c>
      <c r="AO99" s="2">
        <v>19621.607324457302</v>
      </c>
      <c r="AP99" s="2">
        <v>19672.656724657299</v>
      </c>
    </row>
    <row r="100" spans="1:42" x14ac:dyDescent="0.35">
      <c r="A100" s="1" t="s">
        <v>28</v>
      </c>
      <c r="B100" s="2">
        <v>9059.7624950910449</v>
      </c>
      <c r="C100" s="2">
        <v>7792.6851117039159</v>
      </c>
      <c r="D100" s="2">
        <v>5607.3490569678797</v>
      </c>
      <c r="E100" s="2">
        <v>6605.4387816117314</v>
      </c>
      <c r="F100" s="2">
        <v>6521.5395245750988</v>
      </c>
      <c r="G100" s="2">
        <v>6439.5909737481943</v>
      </c>
      <c r="H100" s="2">
        <v>6398.8708322851089</v>
      </c>
      <c r="I100" s="2">
        <v>6339.2153533144492</v>
      </c>
      <c r="J100" s="2">
        <v>6292.4835731569719</v>
      </c>
      <c r="K100" s="2">
        <v>6270.9357827200974</v>
      </c>
      <c r="L100" s="2">
        <v>6206.5924741038598</v>
      </c>
      <c r="M100" s="2">
        <v>6163.269350138472</v>
      </c>
      <c r="N100" s="2">
        <v>6116.378350210266</v>
      </c>
      <c r="O100" s="2">
        <v>6073.0113836337205</v>
      </c>
      <c r="P100" s="2">
        <v>6017.012464478752</v>
      </c>
      <c r="Q100" s="2">
        <v>5956.1027010180787</v>
      </c>
      <c r="R100" s="2">
        <v>5905.1078478365216</v>
      </c>
      <c r="S100" s="2">
        <v>5862.2579803629105</v>
      </c>
      <c r="T100" s="2">
        <v>5825.396650449472</v>
      </c>
      <c r="U100" s="2">
        <v>5780.544134538799</v>
      </c>
      <c r="V100" s="2">
        <v>5747.6909215738724</v>
      </c>
      <c r="W100" s="2">
        <v>5709.4480257085379</v>
      </c>
      <c r="X100" s="2">
        <v>5683.2916801788688</v>
      </c>
      <c r="Y100" s="2">
        <v>5645.7443122706081</v>
      </c>
      <c r="Z100" s="2">
        <v>5604.6535384181607</v>
      </c>
      <c r="AA100" s="2">
        <v>5566.2193757142259</v>
      </c>
      <c r="AB100" s="2">
        <v>5533.5791197362796</v>
      </c>
      <c r="AC100" s="2">
        <v>5497.5994466197799</v>
      </c>
      <c r="AD100" s="2">
        <v>5461.6197735032802</v>
      </c>
      <c r="AE100" s="2">
        <v>5425.6401003867704</v>
      </c>
      <c r="AF100" s="2">
        <v>5389.6604272702698</v>
      </c>
      <c r="AG100" s="2">
        <v>5353.6807541537701</v>
      </c>
      <c r="AH100" s="2">
        <v>5317.7010810372603</v>
      </c>
      <c r="AI100" s="2">
        <v>5281.7214079207597</v>
      </c>
      <c r="AJ100" s="2">
        <v>5245.74173480425</v>
      </c>
      <c r="AK100" s="2">
        <v>5209.7620616877502</v>
      </c>
      <c r="AL100" s="2">
        <v>5173.7823885712496</v>
      </c>
      <c r="AM100" s="2">
        <v>5137.8027154547399</v>
      </c>
      <c r="AN100" s="2">
        <v>5101.8230423382402</v>
      </c>
      <c r="AO100" s="2">
        <v>5065.8433692217404</v>
      </c>
      <c r="AP100" s="2">
        <v>5029.8636961052298</v>
      </c>
    </row>
    <row r="101" spans="1:42" x14ac:dyDescent="0.35">
      <c r="A101" s="1" t="s">
        <v>29</v>
      </c>
      <c r="B101" s="2">
        <v>12367.635853159585</v>
      </c>
      <c r="C101" s="2">
        <v>12112.978548400772</v>
      </c>
      <c r="D101" s="2">
        <v>12110.087638197891</v>
      </c>
      <c r="E101" s="2">
        <v>12012.860006137338</v>
      </c>
      <c r="F101" s="2">
        <v>11987.495524725493</v>
      </c>
      <c r="G101" s="2">
        <v>11987.743188562712</v>
      </c>
      <c r="H101" s="2">
        <v>12007.495034877695</v>
      </c>
      <c r="I101" s="2">
        <v>12060.958472580784</v>
      </c>
      <c r="J101" s="2">
        <v>12125.557073623924</v>
      </c>
      <c r="K101" s="2">
        <v>12193.785392851833</v>
      </c>
      <c r="L101" s="2">
        <v>12263.682286841609</v>
      </c>
      <c r="M101" s="2">
        <v>12330.647555506483</v>
      </c>
      <c r="N101" s="2">
        <v>12401.316503011043</v>
      </c>
      <c r="O101" s="2">
        <v>12469.422636657793</v>
      </c>
      <c r="P101" s="2">
        <v>12528.9710343609</v>
      </c>
      <c r="Q101" s="2">
        <v>12584.930368391109</v>
      </c>
      <c r="R101" s="2">
        <v>12659.405725364082</v>
      </c>
      <c r="S101" s="2">
        <v>12758.573097120709</v>
      </c>
      <c r="T101" s="2">
        <v>12865.384461997457</v>
      </c>
      <c r="U101" s="2">
        <v>12975.854667650849</v>
      </c>
      <c r="V101" s="2">
        <v>13093.329769274404</v>
      </c>
      <c r="W101" s="2">
        <v>13219.194987152807</v>
      </c>
      <c r="X101" s="2">
        <v>13352.96633447366</v>
      </c>
      <c r="Y101" s="2">
        <v>13487.481407498297</v>
      </c>
      <c r="Z101" s="2">
        <v>13610.397294133858</v>
      </c>
      <c r="AA101" s="2">
        <v>13734.882769423977</v>
      </c>
      <c r="AB101" s="2">
        <v>13867.9641264644</v>
      </c>
      <c r="AC101" s="2">
        <v>13996.989469170599</v>
      </c>
      <c r="AD101" s="2">
        <v>14126.014811876699</v>
      </c>
      <c r="AE101" s="2">
        <v>14255.040154582901</v>
      </c>
      <c r="AF101" s="2">
        <v>14384.065497289001</v>
      </c>
      <c r="AG101" s="2">
        <v>14513.0908399952</v>
      </c>
      <c r="AH101" s="2">
        <v>14642.1161827014</v>
      </c>
      <c r="AI101" s="2">
        <v>14771.1415254075</v>
      </c>
      <c r="AJ101" s="2">
        <v>14900.1668681137</v>
      </c>
      <c r="AK101" s="2">
        <v>15029.1922108199</v>
      </c>
      <c r="AL101" s="2">
        <v>15158.217553525999</v>
      </c>
      <c r="AM101" s="2">
        <v>15287.242896232199</v>
      </c>
      <c r="AN101" s="2">
        <v>15416.268238938301</v>
      </c>
      <c r="AO101" s="2">
        <v>15545.293581644501</v>
      </c>
      <c r="AP101" s="2">
        <v>15674.3189243507</v>
      </c>
    </row>
    <row r="102" spans="1:42" x14ac:dyDescent="0.35">
      <c r="A102" s="1" t="s">
        <v>30</v>
      </c>
      <c r="B102" s="2">
        <v>13027.797804310474</v>
      </c>
      <c r="C102" s="2">
        <v>13229.126882249831</v>
      </c>
      <c r="D102" s="2">
        <v>13778.971612711659</v>
      </c>
      <c r="E102" s="2">
        <v>14150.12594355164</v>
      </c>
      <c r="F102" s="2">
        <v>14564.769737685237</v>
      </c>
      <c r="G102" s="2">
        <v>14865.031256587827</v>
      </c>
      <c r="H102" s="2">
        <v>15162.683951896739</v>
      </c>
      <c r="I102" s="2">
        <v>15463.435378802935</v>
      </c>
      <c r="J102" s="2">
        <v>15737.029453506251</v>
      </c>
      <c r="K102" s="2">
        <v>15971.468750052445</v>
      </c>
      <c r="L102" s="2">
        <v>16152.400657548042</v>
      </c>
      <c r="M102" s="2">
        <v>16310.833626291929</v>
      </c>
      <c r="N102" s="2">
        <v>16446.630700195572</v>
      </c>
      <c r="O102" s="2">
        <v>16558.739469393789</v>
      </c>
      <c r="P102" s="2">
        <v>16625.976416388592</v>
      </c>
      <c r="Q102" s="2">
        <v>16661.27263631524</v>
      </c>
      <c r="R102" s="2">
        <v>16700.648408293488</v>
      </c>
      <c r="S102" s="2">
        <v>16747.601998741979</v>
      </c>
      <c r="T102" s="2">
        <v>16783.911146448092</v>
      </c>
      <c r="U102" s="2">
        <v>16807.752473323439</v>
      </c>
      <c r="V102" s="2">
        <v>16820.423467651817</v>
      </c>
      <c r="W102" s="2">
        <v>16824.922203431488</v>
      </c>
      <c r="X102" s="2">
        <v>16823.620693457848</v>
      </c>
      <c r="Y102" s="2">
        <v>16801.579131847877</v>
      </c>
      <c r="Z102" s="2">
        <v>16758.623886704198</v>
      </c>
      <c r="AA102" s="2">
        <v>16719.824387248012</v>
      </c>
      <c r="AB102" s="2">
        <v>16719.105770342401</v>
      </c>
      <c r="AC102" s="2">
        <v>16698.422001376399</v>
      </c>
      <c r="AD102" s="2">
        <v>16677.7382324104</v>
      </c>
      <c r="AE102" s="2">
        <v>16657.054463444401</v>
      </c>
      <c r="AF102" s="2">
        <v>16636.370694478399</v>
      </c>
      <c r="AG102" s="2">
        <v>16615.686925512298</v>
      </c>
      <c r="AH102" s="2">
        <v>16595.0031565463</v>
      </c>
      <c r="AI102" s="2">
        <v>16574.319387580301</v>
      </c>
      <c r="AJ102" s="2">
        <v>16553.635618614298</v>
      </c>
      <c r="AK102" s="2">
        <v>16532.951849648201</v>
      </c>
      <c r="AL102" s="2">
        <v>16512.268080682199</v>
      </c>
      <c r="AM102" s="2">
        <v>16491.5843117162</v>
      </c>
      <c r="AN102" s="2">
        <v>16470.900542750202</v>
      </c>
      <c r="AO102" s="2">
        <v>16450.216773784101</v>
      </c>
      <c r="AP102" s="2">
        <v>16429.533004818099</v>
      </c>
    </row>
    <row r="103" spans="1:42" s="6" customFormat="1" x14ac:dyDescent="0.35">
      <c r="A103" s="7" t="s">
        <v>13</v>
      </c>
      <c r="B103" s="8">
        <v>184819.74743123064</v>
      </c>
      <c r="C103" s="8">
        <v>186315.31613221276</v>
      </c>
      <c r="D103" s="8">
        <v>181929.79986088627</v>
      </c>
      <c r="E103" s="8">
        <v>180322.46241451974</v>
      </c>
      <c r="F103" s="8">
        <v>179644.46728890011</v>
      </c>
      <c r="G103" s="8">
        <v>179394.65448913537</v>
      </c>
      <c r="H103" s="8">
        <v>179863.14675901216</v>
      </c>
      <c r="I103" s="8">
        <v>181082.805190788</v>
      </c>
      <c r="J103" s="8">
        <v>182424.17784959209</v>
      </c>
      <c r="K103" s="8">
        <v>183841.06882944857</v>
      </c>
      <c r="L103" s="8">
        <v>183861.30017696391</v>
      </c>
      <c r="M103" s="8">
        <v>184549.25807588498</v>
      </c>
      <c r="N103" s="8">
        <v>185316.19483347423</v>
      </c>
      <c r="O103" s="8">
        <v>186138.68759547768</v>
      </c>
      <c r="P103" s="8">
        <v>187106.76322442084</v>
      </c>
      <c r="Q103" s="8">
        <v>187818.99885202115</v>
      </c>
      <c r="R103" s="8">
        <v>188579.34598893698</v>
      </c>
      <c r="S103" s="8">
        <v>189586.00326250409</v>
      </c>
      <c r="T103" s="8">
        <v>190566.44526724028</v>
      </c>
      <c r="U103" s="8">
        <v>191494.92214785199</v>
      </c>
      <c r="V103" s="8">
        <v>192405.79495304514</v>
      </c>
      <c r="W103" s="8">
        <v>193349.71902992827</v>
      </c>
      <c r="X103" s="8">
        <v>194316.48384606306</v>
      </c>
      <c r="Y103" s="8">
        <v>195176.83462392469</v>
      </c>
      <c r="Z103" s="8">
        <v>195903.640167228</v>
      </c>
      <c r="AA103" s="8">
        <v>196628.62597102477</v>
      </c>
      <c r="AB103" s="8">
        <v>197593.810026502</v>
      </c>
      <c r="AC103" s="8">
        <v>198440.56057734901</v>
      </c>
      <c r="AD103" s="8">
        <v>199287.31112819599</v>
      </c>
      <c r="AE103" s="8">
        <v>200134.06167904401</v>
      </c>
      <c r="AF103" s="8">
        <v>200980.81222989099</v>
      </c>
      <c r="AG103" s="8">
        <v>201827.56278073901</v>
      </c>
      <c r="AH103" s="8">
        <v>202674.31333158599</v>
      </c>
      <c r="AI103" s="8">
        <v>203521.06388243299</v>
      </c>
      <c r="AJ103" s="8">
        <v>204367.81443328099</v>
      </c>
      <c r="AK103" s="8">
        <v>205214.564984128</v>
      </c>
      <c r="AL103" s="8">
        <v>206061.31553497599</v>
      </c>
      <c r="AM103" s="8">
        <v>206908.066085823</v>
      </c>
      <c r="AN103" s="8">
        <v>207754.81663667</v>
      </c>
      <c r="AO103" s="8">
        <v>208601.567187518</v>
      </c>
      <c r="AP103" s="8">
        <v>209448.317738365</v>
      </c>
    </row>
    <row r="105" spans="1:42" x14ac:dyDescent="0.35">
      <c r="A105" t="s">
        <v>0</v>
      </c>
      <c r="B105" t="s">
        <v>1</v>
      </c>
    </row>
    <row r="106" spans="1:42" x14ac:dyDescent="0.35">
      <c r="A106" t="s">
        <v>2</v>
      </c>
      <c r="B106" t="s">
        <v>32</v>
      </c>
    </row>
    <row r="107" spans="1:42" x14ac:dyDescent="0.35">
      <c r="A107" t="s">
        <v>4</v>
      </c>
      <c r="B107" t="s">
        <v>5</v>
      </c>
    </row>
    <row r="108" spans="1:42" x14ac:dyDescent="0.35">
      <c r="A108" t="s">
        <v>6</v>
      </c>
      <c r="B108" t="s">
        <v>7</v>
      </c>
    </row>
    <row r="109" spans="1:42" x14ac:dyDescent="0.35">
      <c r="A109" t="s">
        <v>8</v>
      </c>
      <c r="B109" t="s">
        <v>9</v>
      </c>
    </row>
    <row r="111" spans="1:42" x14ac:dyDescent="0.35">
      <c r="A111" t="s">
        <v>10</v>
      </c>
      <c r="B111" t="s">
        <v>11</v>
      </c>
    </row>
    <row r="112" spans="1:42" s="6" customFormat="1" x14ac:dyDescent="0.35">
      <c r="A112" s="6" t="s">
        <v>12</v>
      </c>
      <c r="B112" s="6">
        <v>2010</v>
      </c>
      <c r="C112" s="6">
        <v>2011</v>
      </c>
      <c r="D112" s="6">
        <v>2012</v>
      </c>
      <c r="E112" s="6">
        <v>2013</v>
      </c>
      <c r="F112" s="6">
        <v>2014</v>
      </c>
      <c r="G112" s="6">
        <v>2015</v>
      </c>
      <c r="H112" s="6">
        <v>2016</v>
      </c>
      <c r="I112" s="6">
        <v>2017</v>
      </c>
      <c r="J112" s="6">
        <v>2018</v>
      </c>
      <c r="K112" s="6">
        <v>2019</v>
      </c>
      <c r="L112" s="6">
        <v>2020</v>
      </c>
      <c r="M112" s="6">
        <v>2021</v>
      </c>
      <c r="N112" s="6">
        <v>2022</v>
      </c>
      <c r="O112" s="6">
        <v>2023</v>
      </c>
      <c r="P112" s="6">
        <v>2024</v>
      </c>
      <c r="Q112" s="6">
        <v>2025</v>
      </c>
      <c r="R112" s="6">
        <v>2026</v>
      </c>
      <c r="S112" s="6">
        <v>2027</v>
      </c>
      <c r="T112" s="6">
        <v>2028</v>
      </c>
      <c r="U112" s="6">
        <v>2029</v>
      </c>
      <c r="V112" s="6">
        <v>2030</v>
      </c>
      <c r="W112" s="6">
        <v>2031</v>
      </c>
      <c r="X112" s="6">
        <v>2032</v>
      </c>
      <c r="Y112" s="6">
        <v>2033</v>
      </c>
      <c r="Z112" s="6">
        <v>2034</v>
      </c>
      <c r="AA112" s="6">
        <v>2035</v>
      </c>
      <c r="AB112" s="6">
        <v>2036</v>
      </c>
      <c r="AC112" s="6">
        <v>2037</v>
      </c>
      <c r="AD112" s="6">
        <v>2038</v>
      </c>
      <c r="AE112" s="6">
        <v>2039</v>
      </c>
      <c r="AF112" s="6">
        <v>2040</v>
      </c>
      <c r="AG112" s="6">
        <v>2041</v>
      </c>
      <c r="AH112" s="6">
        <v>2042</v>
      </c>
      <c r="AI112" s="6">
        <v>2043</v>
      </c>
      <c r="AJ112" s="6">
        <v>2044</v>
      </c>
      <c r="AK112" s="6">
        <v>2045</v>
      </c>
      <c r="AL112" s="6">
        <v>2046</v>
      </c>
      <c r="AM112" s="6">
        <v>2047</v>
      </c>
      <c r="AN112" s="6">
        <v>2048</v>
      </c>
      <c r="AO112" s="6">
        <v>2049</v>
      </c>
      <c r="AP112" s="6">
        <v>2050</v>
      </c>
    </row>
    <row r="113" spans="1:42" x14ac:dyDescent="0.35">
      <c r="A113" s="1" t="s">
        <v>14</v>
      </c>
      <c r="B113" s="2">
        <v>57033.714618978047</v>
      </c>
      <c r="C113" s="2">
        <v>55245.895684419345</v>
      </c>
      <c r="D113" s="2">
        <v>51318.785937875648</v>
      </c>
      <c r="E113" s="2">
        <v>53060.860896554586</v>
      </c>
      <c r="F113" s="2">
        <v>54554.75030273397</v>
      </c>
      <c r="G113" s="2">
        <v>56288.148973044124</v>
      </c>
      <c r="H113" s="2">
        <v>58312.220824007512</v>
      </c>
      <c r="I113" s="2">
        <v>60503.776576481629</v>
      </c>
      <c r="J113" s="2">
        <v>62770.495127913025</v>
      </c>
      <c r="K113" s="2">
        <v>65107.938221363867</v>
      </c>
      <c r="L113" s="2">
        <v>67340.396705742663</v>
      </c>
      <c r="M113" s="2">
        <v>69527.715691314384</v>
      </c>
      <c r="N113" s="2">
        <v>71704.587646908651</v>
      </c>
      <c r="O113" s="2">
        <v>73956.87011534725</v>
      </c>
      <c r="P113" s="2">
        <v>76287.008065960399</v>
      </c>
      <c r="Q113" s="2">
        <v>78634.386004242755</v>
      </c>
      <c r="R113" s="2">
        <v>81010.979195099528</v>
      </c>
      <c r="S113" s="2">
        <v>83365.412623485623</v>
      </c>
      <c r="T113" s="2">
        <v>85662.263610431983</v>
      </c>
      <c r="U113" s="2">
        <v>87922.3727053326</v>
      </c>
      <c r="V113" s="2">
        <v>90192.904712763571</v>
      </c>
      <c r="W113" s="2">
        <v>92421.133943645051</v>
      </c>
      <c r="X113" s="2">
        <v>94541.74809729222</v>
      </c>
      <c r="Y113" s="2">
        <v>96648.970951460215</v>
      </c>
      <c r="Z113" s="2">
        <v>98665.599444940512</v>
      </c>
      <c r="AA113" s="2">
        <v>100641.43440083525</v>
      </c>
      <c r="AB113" s="2">
        <v>102826.958704997</v>
      </c>
      <c r="AC113" s="2">
        <v>104915.052070666</v>
      </c>
      <c r="AD113" s="2">
        <v>107003.14543633501</v>
      </c>
      <c r="AE113" s="2">
        <v>109091.23880200399</v>
      </c>
      <c r="AF113" s="2">
        <v>111179.332167673</v>
      </c>
      <c r="AG113" s="2">
        <v>113267.425533342</v>
      </c>
      <c r="AH113" s="2">
        <v>115355.518899011</v>
      </c>
      <c r="AI113" s="2">
        <v>117443.61226468001</v>
      </c>
      <c r="AJ113" s="2">
        <v>119531.705630349</v>
      </c>
      <c r="AK113" s="2">
        <v>121619.798996018</v>
      </c>
      <c r="AL113" s="2">
        <v>123707.892361687</v>
      </c>
      <c r="AM113" s="2">
        <v>125795.985727356</v>
      </c>
      <c r="AN113" s="2">
        <v>127884.07909302499</v>
      </c>
      <c r="AO113" s="2">
        <v>129972.172458694</v>
      </c>
      <c r="AP113" s="2">
        <v>132060.265824362</v>
      </c>
    </row>
    <row r="114" spans="1:42" x14ac:dyDescent="0.35">
      <c r="A114" s="1" t="s">
        <v>15</v>
      </c>
      <c r="B114" s="2">
        <v>28794.75666297393</v>
      </c>
      <c r="C114" s="2">
        <v>24251.684421848819</v>
      </c>
      <c r="D114" s="2">
        <v>25071.755722167341</v>
      </c>
      <c r="E114" s="2">
        <v>24795.095490219377</v>
      </c>
      <c r="F114" s="2">
        <v>24871.944310062958</v>
      </c>
      <c r="G114" s="2">
        <v>24987.270984953204</v>
      </c>
      <c r="H114" s="2">
        <v>25160.139710009593</v>
      </c>
      <c r="I114" s="2">
        <v>25421.120704636058</v>
      </c>
      <c r="J114" s="2">
        <v>25698.866506053582</v>
      </c>
      <c r="K114" s="2">
        <v>25975.29736161801</v>
      </c>
      <c r="L114" s="2">
        <v>26210.428869293988</v>
      </c>
      <c r="M114" s="2">
        <v>26418.87818931905</v>
      </c>
      <c r="N114" s="2">
        <v>26606.75697973874</v>
      </c>
      <c r="O114" s="2">
        <v>26770.034737610866</v>
      </c>
      <c r="P114" s="2">
        <v>26909.697888651011</v>
      </c>
      <c r="Q114" s="2">
        <v>27031.626980696579</v>
      </c>
      <c r="R114" s="2">
        <v>27156.219527422709</v>
      </c>
      <c r="S114" s="2">
        <v>27273.355419738662</v>
      </c>
      <c r="T114" s="2">
        <v>27386.859831644986</v>
      </c>
      <c r="U114" s="2">
        <v>27509.739748797103</v>
      </c>
      <c r="V114" s="2">
        <v>27631.034066865566</v>
      </c>
      <c r="W114" s="2">
        <v>27723.487121245227</v>
      </c>
      <c r="X114" s="2">
        <v>27775.319070529658</v>
      </c>
      <c r="Y114" s="2">
        <v>27825.245377641142</v>
      </c>
      <c r="Z114" s="2">
        <v>27842.692065215248</v>
      </c>
      <c r="AA114" s="2">
        <v>27838.741962698321</v>
      </c>
      <c r="AB114" s="2">
        <v>27917.361339184401</v>
      </c>
      <c r="AC114" s="2">
        <v>27958.6779282754</v>
      </c>
      <c r="AD114" s="2">
        <v>27999.994517366398</v>
      </c>
      <c r="AE114" s="2">
        <v>28041.3111064574</v>
      </c>
      <c r="AF114" s="2">
        <v>28082.627695548399</v>
      </c>
      <c r="AG114" s="2">
        <v>28123.944284639401</v>
      </c>
      <c r="AH114" s="2">
        <v>28165.2608737304</v>
      </c>
      <c r="AI114" s="2">
        <v>28206.5774628215</v>
      </c>
      <c r="AJ114" s="2">
        <v>28247.894051912499</v>
      </c>
      <c r="AK114" s="2">
        <v>28289.210641003501</v>
      </c>
      <c r="AL114" s="2">
        <v>28330.5272300945</v>
      </c>
      <c r="AM114" s="2">
        <v>28371.843819185498</v>
      </c>
      <c r="AN114" s="2">
        <v>28413.160408276501</v>
      </c>
      <c r="AO114" s="2">
        <v>28454.476997367499</v>
      </c>
      <c r="AP114" s="2">
        <v>28495.793586458502</v>
      </c>
    </row>
    <row r="115" spans="1:42" s="3" customFormat="1" x14ac:dyDescent="0.35">
      <c r="A115" s="1" t="s">
        <v>16</v>
      </c>
      <c r="B115" s="2">
        <v>152912.78640384023</v>
      </c>
      <c r="C115" s="2">
        <v>155548.56720408134</v>
      </c>
      <c r="D115" s="2">
        <v>133747.94650464912</v>
      </c>
      <c r="E115" s="2">
        <v>135629.37794342809</v>
      </c>
      <c r="F115" s="2">
        <v>135113.4440614683</v>
      </c>
      <c r="G115" s="2">
        <v>134455.00884226969</v>
      </c>
      <c r="H115" s="2">
        <v>134222.40419351208</v>
      </c>
      <c r="I115" s="2">
        <v>134829.41350203936</v>
      </c>
      <c r="J115" s="2">
        <v>135612.67444177979</v>
      </c>
      <c r="K115" s="2">
        <v>136519.93154379708</v>
      </c>
      <c r="L115" s="2">
        <v>137366.46925836161</v>
      </c>
      <c r="M115" s="2">
        <v>138201.56198631297</v>
      </c>
      <c r="N115" s="2">
        <v>139071.89416172559</v>
      </c>
      <c r="O115" s="2">
        <v>140021.80915569817</v>
      </c>
      <c r="P115" s="2">
        <v>141069.99310643791</v>
      </c>
      <c r="Q115" s="2">
        <v>142215.17325070637</v>
      </c>
      <c r="R115" s="2">
        <v>143348.71265001321</v>
      </c>
      <c r="S115" s="2">
        <v>144469.96527653601</v>
      </c>
      <c r="T115" s="2">
        <v>145643.02517509766</v>
      </c>
      <c r="U115" s="2">
        <v>146853.31690981693</v>
      </c>
      <c r="V115" s="2">
        <v>148013.2550289121</v>
      </c>
      <c r="W115" s="2">
        <v>149128.21342396497</v>
      </c>
      <c r="X115" s="2">
        <v>150167.52292437758</v>
      </c>
      <c r="Y115" s="2">
        <v>151230.97588074877</v>
      </c>
      <c r="Z115" s="2">
        <v>152153.38705743171</v>
      </c>
      <c r="AA115" s="2">
        <v>153077.10079654818</v>
      </c>
      <c r="AB115" s="2">
        <v>154174.22945482601</v>
      </c>
      <c r="AC115" s="2">
        <v>155187.320960396</v>
      </c>
      <c r="AD115" s="2">
        <v>156200.41246596599</v>
      </c>
      <c r="AE115" s="2">
        <v>157213.503971536</v>
      </c>
      <c r="AF115" s="2">
        <v>158226.59547710599</v>
      </c>
      <c r="AG115" s="2">
        <v>159239.68698267601</v>
      </c>
      <c r="AH115" s="2">
        <v>160252.778488246</v>
      </c>
      <c r="AI115" s="2">
        <v>161265.86999381601</v>
      </c>
      <c r="AJ115" s="2">
        <v>162278.961499386</v>
      </c>
      <c r="AK115" s="2">
        <v>163292.05300495599</v>
      </c>
      <c r="AL115" s="2">
        <v>164305.14451052601</v>
      </c>
      <c r="AM115" s="2">
        <v>165318.23601609599</v>
      </c>
      <c r="AN115" s="2">
        <v>166331.32752166601</v>
      </c>
      <c r="AO115" s="2">
        <v>167344.419027236</v>
      </c>
      <c r="AP115" s="2">
        <v>168357.51053280599</v>
      </c>
    </row>
    <row r="116" spans="1:42" x14ac:dyDescent="0.35">
      <c r="A116" s="1" t="s">
        <v>17</v>
      </c>
      <c r="B116" s="2">
        <v>943.05509152613786</v>
      </c>
      <c r="C116" s="2">
        <v>1123.3195158130491</v>
      </c>
      <c r="D116" s="2">
        <v>1280.3409516633421</v>
      </c>
      <c r="E116" s="2">
        <v>1462.6818184442279</v>
      </c>
      <c r="F116" s="2">
        <v>1706.6877430398283</v>
      </c>
      <c r="G116" s="2">
        <v>2004.9689580591189</v>
      </c>
      <c r="H116" s="2">
        <v>2323.6942354586308</v>
      </c>
      <c r="I116" s="2">
        <v>2612.3235486376739</v>
      </c>
      <c r="J116" s="2">
        <v>2873.8849362071142</v>
      </c>
      <c r="K116" s="2">
        <v>3112.8367839039506</v>
      </c>
      <c r="L116" s="2">
        <v>3325.6841628069519</v>
      </c>
      <c r="M116" s="2">
        <v>3515.6026892381451</v>
      </c>
      <c r="N116" s="2">
        <v>3690.8290030164312</v>
      </c>
      <c r="O116" s="2">
        <v>3856.5688993569197</v>
      </c>
      <c r="P116" s="2">
        <v>4014.9038464216947</v>
      </c>
      <c r="Q116" s="2">
        <v>4165.3191883328072</v>
      </c>
      <c r="R116" s="2">
        <v>4303.722597574596</v>
      </c>
      <c r="S116" s="2">
        <v>4428.85323205239</v>
      </c>
      <c r="T116" s="2">
        <v>4545.2778864620796</v>
      </c>
      <c r="U116" s="2">
        <v>4654.0760097493276</v>
      </c>
      <c r="V116" s="2">
        <v>4756.110620293558</v>
      </c>
      <c r="W116" s="2">
        <v>4850.3353753066567</v>
      </c>
      <c r="X116" s="2">
        <v>4935.2605315761875</v>
      </c>
      <c r="Y116" s="2">
        <v>5016.9769216373079</v>
      </c>
      <c r="Z116" s="2">
        <v>5089.9617893915511</v>
      </c>
      <c r="AA116" s="2">
        <v>5158.6043154506715</v>
      </c>
      <c r="AB116" s="2">
        <v>5249.1813364194604</v>
      </c>
      <c r="AC116" s="2">
        <v>5329.5545966509299</v>
      </c>
      <c r="AD116" s="2">
        <v>5409.9278568823902</v>
      </c>
      <c r="AE116" s="2">
        <v>5490.3011171138596</v>
      </c>
      <c r="AF116" s="2">
        <v>5570.67437734533</v>
      </c>
      <c r="AG116" s="2">
        <v>5651.0476375768003</v>
      </c>
      <c r="AH116" s="2">
        <v>5731.4208978082597</v>
      </c>
      <c r="AI116" s="2">
        <v>5811.7941580397301</v>
      </c>
      <c r="AJ116" s="2">
        <v>5892.1674182712004</v>
      </c>
      <c r="AK116" s="2">
        <v>5972.5406785026698</v>
      </c>
      <c r="AL116" s="2">
        <v>6052.9139387341302</v>
      </c>
      <c r="AM116" s="2">
        <v>6133.2871989655996</v>
      </c>
      <c r="AN116" s="2">
        <v>6213.6604591970699</v>
      </c>
      <c r="AO116" s="2">
        <v>6294.0337194285403</v>
      </c>
      <c r="AP116" s="2">
        <v>6374.4069796599997</v>
      </c>
    </row>
    <row r="117" spans="1:42" x14ac:dyDescent="0.35">
      <c r="A117" s="1" t="s">
        <v>18</v>
      </c>
      <c r="B117" s="2">
        <v>8056.7567567567457</v>
      </c>
      <c r="C117" s="2">
        <v>7330.4263599969436</v>
      </c>
      <c r="D117" s="2">
        <v>7625.1156200836476</v>
      </c>
      <c r="E117" s="2">
        <v>7635.0446577307775</v>
      </c>
      <c r="F117" s="2">
        <v>7752.7855086942836</v>
      </c>
      <c r="G117" s="2">
        <v>7881.8132477533291</v>
      </c>
      <c r="H117" s="2">
        <v>8016.6525604242306</v>
      </c>
      <c r="I117" s="2">
        <v>8146.1197415875122</v>
      </c>
      <c r="J117" s="2">
        <v>8273.526272330857</v>
      </c>
      <c r="K117" s="2">
        <v>8290.8287105093877</v>
      </c>
      <c r="L117" s="2">
        <v>8356.7472228870865</v>
      </c>
      <c r="M117" s="2">
        <v>8365.711081559064</v>
      </c>
      <c r="N117" s="2">
        <v>8383.1097779072988</v>
      </c>
      <c r="O117" s="2">
        <v>8365.2266803688017</v>
      </c>
      <c r="P117" s="2">
        <v>8390.6131725601026</v>
      </c>
      <c r="Q117" s="2">
        <v>8401.0677469159164</v>
      </c>
      <c r="R117" s="2">
        <v>8368.7276190531738</v>
      </c>
      <c r="S117" s="2">
        <v>8386.7750004954687</v>
      </c>
      <c r="T117" s="2">
        <v>8331.5019636921406</v>
      </c>
      <c r="U117" s="2">
        <v>8335.2844402674309</v>
      </c>
      <c r="V117" s="2">
        <v>8268.1536631419112</v>
      </c>
      <c r="W117" s="2">
        <v>8286.8086380848272</v>
      </c>
      <c r="X117" s="2">
        <v>8338.8651625039747</v>
      </c>
      <c r="Y117" s="2">
        <v>8386.4503956282533</v>
      </c>
      <c r="Z117" s="2">
        <v>8423.7340976067062</v>
      </c>
      <c r="AA117" s="2">
        <v>8462.7490295866119</v>
      </c>
      <c r="AB117" s="2">
        <v>8504.2606754833905</v>
      </c>
      <c r="AC117" s="2">
        <v>8545.1560595951996</v>
      </c>
      <c r="AD117" s="2">
        <v>8586.0514437070105</v>
      </c>
      <c r="AE117" s="2">
        <v>8626.9468278188306</v>
      </c>
      <c r="AF117" s="2">
        <v>8667.8422119306397</v>
      </c>
      <c r="AG117" s="2">
        <v>8708.7375960424506</v>
      </c>
      <c r="AH117" s="2">
        <v>8749.6329801542597</v>
      </c>
      <c r="AI117" s="2">
        <v>8790.5283642660706</v>
      </c>
      <c r="AJ117" s="2">
        <v>8831.4237483778907</v>
      </c>
      <c r="AK117" s="2">
        <v>8872.3191324896998</v>
      </c>
      <c r="AL117" s="2">
        <v>8913.2145166015107</v>
      </c>
      <c r="AM117" s="2">
        <v>8954.1099007133198</v>
      </c>
      <c r="AN117" s="2">
        <v>8995.0052848251307</v>
      </c>
      <c r="AO117" s="2">
        <v>9035.9006689369508</v>
      </c>
      <c r="AP117" s="2">
        <v>9076.7960530487599</v>
      </c>
    </row>
    <row r="118" spans="1:42" x14ac:dyDescent="0.35">
      <c r="A118" s="1" t="s">
        <v>19</v>
      </c>
      <c r="B118" s="2">
        <v>27306.187026323623</v>
      </c>
      <c r="C118" s="2">
        <v>27121.315655277882</v>
      </c>
      <c r="D118" s="2">
        <v>27614.76374606774</v>
      </c>
      <c r="E118" s="2">
        <v>27644.588655963831</v>
      </c>
      <c r="F118" s="2">
        <v>27878.159660127676</v>
      </c>
      <c r="G118" s="2">
        <v>27583.990917741692</v>
      </c>
      <c r="H118" s="2">
        <v>27329.081686299844</v>
      </c>
      <c r="I118" s="2">
        <v>27132.053079210618</v>
      </c>
      <c r="J118" s="2">
        <v>26964.324633639557</v>
      </c>
      <c r="K118" s="2">
        <v>26815.824851572143</v>
      </c>
      <c r="L118" s="2">
        <v>26650.226905645617</v>
      </c>
      <c r="M118" s="2">
        <v>26479.386913933726</v>
      </c>
      <c r="N118" s="2">
        <v>26317.519028959498</v>
      </c>
      <c r="O118" s="2">
        <v>26171.287841153273</v>
      </c>
      <c r="P118" s="2">
        <v>26031.253323815945</v>
      </c>
      <c r="Q118" s="2">
        <v>25909.364039103784</v>
      </c>
      <c r="R118" s="2">
        <v>25813.586860142226</v>
      </c>
      <c r="S118" s="2">
        <v>25767.917053125842</v>
      </c>
      <c r="T118" s="2">
        <v>25771.632359383111</v>
      </c>
      <c r="U118" s="2">
        <v>25826.171416103556</v>
      </c>
      <c r="V118" s="2">
        <v>25924.162505959328</v>
      </c>
      <c r="W118" s="2">
        <v>26053.903161399685</v>
      </c>
      <c r="X118" s="2">
        <v>26220.210079953576</v>
      </c>
      <c r="Y118" s="2">
        <v>26436.733203104024</v>
      </c>
      <c r="Z118" s="2">
        <v>26677.98263577235</v>
      </c>
      <c r="AA118" s="2">
        <v>26956.7913577246</v>
      </c>
      <c r="AB118" s="2">
        <v>27103.4877378284</v>
      </c>
      <c r="AC118" s="2">
        <v>27310.685046545401</v>
      </c>
      <c r="AD118" s="2">
        <v>27517.882355262402</v>
      </c>
      <c r="AE118" s="2">
        <v>27725.079663979399</v>
      </c>
      <c r="AF118" s="2">
        <v>27932.2769726964</v>
      </c>
      <c r="AG118" s="2">
        <v>28139.474281413401</v>
      </c>
      <c r="AH118" s="2">
        <v>28346.671590130401</v>
      </c>
      <c r="AI118" s="2">
        <v>28553.868898847399</v>
      </c>
      <c r="AJ118" s="2">
        <v>28761.0662075644</v>
      </c>
      <c r="AK118" s="2">
        <v>28968.2635162814</v>
      </c>
      <c r="AL118" s="2">
        <v>29175.460824998401</v>
      </c>
      <c r="AM118" s="2">
        <v>29382.6581337153</v>
      </c>
      <c r="AN118" s="2">
        <v>29589.855442432301</v>
      </c>
      <c r="AO118" s="2">
        <v>29797.052751149298</v>
      </c>
      <c r="AP118" s="2">
        <v>30004.250059866299</v>
      </c>
    </row>
    <row r="119" spans="1:42" x14ac:dyDescent="0.35">
      <c r="A119" s="1" t="s">
        <v>20</v>
      </c>
      <c r="B119" s="2">
        <v>3690.9860087804091</v>
      </c>
      <c r="C119" s="2">
        <v>3672.9934879576986</v>
      </c>
      <c r="D119" s="2">
        <v>3725.3039885739845</v>
      </c>
      <c r="E119" s="2">
        <v>3725.1052232044676</v>
      </c>
      <c r="F119" s="2">
        <v>3755.1417546705138</v>
      </c>
      <c r="G119" s="2">
        <v>3764.7537595052536</v>
      </c>
      <c r="H119" s="2">
        <v>3774.4343214348773</v>
      </c>
      <c r="I119" s="2">
        <v>3787.9840161210677</v>
      </c>
      <c r="J119" s="2">
        <v>3802.4354309528476</v>
      </c>
      <c r="K119" s="2">
        <v>3819.1133137326406</v>
      </c>
      <c r="L119" s="2">
        <v>3847.8440686047707</v>
      </c>
      <c r="M119" s="2">
        <v>3890.7160323810599</v>
      </c>
      <c r="N119" s="2">
        <v>3951.2830021587765</v>
      </c>
      <c r="O119" s="2">
        <v>4026.1307199984058</v>
      </c>
      <c r="P119" s="2">
        <v>4104.3476662685453</v>
      </c>
      <c r="Q119" s="2">
        <v>4183.744797149483</v>
      </c>
      <c r="R119" s="2">
        <v>4264.0050119633215</v>
      </c>
      <c r="S119" s="2">
        <v>4336.4033206097092</v>
      </c>
      <c r="T119" s="2">
        <v>4399.999082055203</v>
      </c>
      <c r="U119" s="2">
        <v>4455.3812664915486</v>
      </c>
      <c r="V119" s="2">
        <v>4510.149621300021</v>
      </c>
      <c r="W119" s="2">
        <v>4566.8036447645964</v>
      </c>
      <c r="X119" s="2">
        <v>4623.8564346625471</v>
      </c>
      <c r="Y119" s="2">
        <v>4683.5893447690205</v>
      </c>
      <c r="Z119" s="2">
        <v>4743.1090654358986</v>
      </c>
      <c r="AA119" s="2">
        <v>4802.1700999485874</v>
      </c>
      <c r="AB119" s="2">
        <v>4859.8215250164303</v>
      </c>
      <c r="AC119" s="2">
        <v>4918.3572840268098</v>
      </c>
      <c r="AD119" s="2">
        <v>4976.8930430371902</v>
      </c>
      <c r="AE119" s="2">
        <v>5035.4288020475697</v>
      </c>
      <c r="AF119" s="2">
        <v>5093.96456105794</v>
      </c>
      <c r="AG119" s="2">
        <v>5152.5003200683204</v>
      </c>
      <c r="AH119" s="2">
        <v>5211.0360790786999</v>
      </c>
      <c r="AI119" s="2">
        <v>5269.5718380890803</v>
      </c>
      <c r="AJ119" s="2">
        <v>5328.1075970994498</v>
      </c>
      <c r="AK119" s="2">
        <v>5386.6433561098302</v>
      </c>
      <c r="AL119" s="2">
        <v>5445.1791151202096</v>
      </c>
      <c r="AM119" s="2">
        <v>5503.71487413059</v>
      </c>
      <c r="AN119" s="2">
        <v>5562.2506331409704</v>
      </c>
      <c r="AO119" s="2">
        <v>5620.7863921513399</v>
      </c>
      <c r="AP119" s="2">
        <v>5679.3221511617203</v>
      </c>
    </row>
    <row r="120" spans="1:42" x14ac:dyDescent="0.35">
      <c r="A120" s="1" t="s">
        <v>21</v>
      </c>
      <c r="B120" s="2">
        <v>15357.249995603914</v>
      </c>
      <c r="C120" s="2">
        <v>15518.146090136963</v>
      </c>
      <c r="D120" s="2">
        <v>15855.399477891182</v>
      </c>
      <c r="E120" s="2">
        <v>15957.313587035946</v>
      </c>
      <c r="F120" s="2">
        <v>16201.049902381144</v>
      </c>
      <c r="G120" s="2">
        <v>16518.443378669988</v>
      </c>
      <c r="H120" s="2">
        <v>16874.319098482571</v>
      </c>
      <c r="I120" s="2">
        <v>17245.489732369864</v>
      </c>
      <c r="J120" s="2">
        <v>17610.133681475352</v>
      </c>
      <c r="K120" s="2">
        <v>17968.589052401338</v>
      </c>
      <c r="L120" s="2">
        <v>18317.747265230457</v>
      </c>
      <c r="M120" s="2">
        <v>18655.715684093841</v>
      </c>
      <c r="N120" s="2">
        <v>18991.978357671243</v>
      </c>
      <c r="O120" s="2">
        <v>19332.726016559616</v>
      </c>
      <c r="P120" s="2">
        <v>19680.367001181483</v>
      </c>
      <c r="Q120" s="2">
        <v>20030.868450684582</v>
      </c>
      <c r="R120" s="2">
        <v>20380.477782181912</v>
      </c>
      <c r="S120" s="2">
        <v>20723.491398037637</v>
      </c>
      <c r="T120" s="2">
        <v>21057.148025225484</v>
      </c>
      <c r="U120" s="2">
        <v>21384.993813272158</v>
      </c>
      <c r="V120" s="2">
        <v>21712.470797472728</v>
      </c>
      <c r="W120" s="2">
        <v>22034.886808292427</v>
      </c>
      <c r="X120" s="2">
        <v>22349.149425219217</v>
      </c>
      <c r="Y120" s="2">
        <v>22665.119339732028</v>
      </c>
      <c r="Z120" s="2">
        <v>22984.439708214013</v>
      </c>
      <c r="AA120" s="2">
        <v>23306.743134609813</v>
      </c>
      <c r="AB120" s="2">
        <v>23622.4005655863</v>
      </c>
      <c r="AC120" s="2">
        <v>23940.5717170139</v>
      </c>
      <c r="AD120" s="2">
        <v>24258.742868441401</v>
      </c>
      <c r="AE120" s="2">
        <v>24576.914019868898</v>
      </c>
      <c r="AF120" s="2">
        <v>24895.085171296399</v>
      </c>
      <c r="AG120" s="2">
        <v>25213.256322723901</v>
      </c>
      <c r="AH120" s="2">
        <v>25531.427474151398</v>
      </c>
      <c r="AI120" s="2">
        <v>25849.598625578899</v>
      </c>
      <c r="AJ120" s="2">
        <v>26167.769777006499</v>
      </c>
      <c r="AK120" s="2">
        <v>26485.940928434</v>
      </c>
      <c r="AL120" s="2">
        <v>26804.112079861501</v>
      </c>
      <c r="AM120" s="2">
        <v>27122.283231288999</v>
      </c>
      <c r="AN120" s="2">
        <v>27440.4543827165</v>
      </c>
      <c r="AO120" s="2">
        <v>27758.625534144001</v>
      </c>
      <c r="AP120" s="2">
        <v>28076.796685571499</v>
      </c>
    </row>
    <row r="121" spans="1:42" x14ac:dyDescent="0.35">
      <c r="A121" s="1" t="s">
        <v>22</v>
      </c>
      <c r="B121" s="2">
        <v>11585.661784100284</v>
      </c>
      <c r="C121" s="2">
        <v>11587.74933033227</v>
      </c>
      <c r="D121" s="2">
        <v>11736.349890275251</v>
      </c>
      <c r="E121" s="2">
        <v>11696.545288906153</v>
      </c>
      <c r="F121" s="2">
        <v>11770.999428176356</v>
      </c>
      <c r="G121" s="2">
        <v>11909.572849197059</v>
      </c>
      <c r="H121" s="2">
        <v>12093.457953802397</v>
      </c>
      <c r="I121" s="2">
        <v>12304.670188659606</v>
      </c>
      <c r="J121" s="2">
        <v>12498.172069950091</v>
      </c>
      <c r="K121" s="2">
        <v>12672.558132453249</v>
      </c>
      <c r="L121" s="2">
        <v>12824.693278236147</v>
      </c>
      <c r="M121" s="2">
        <v>12949.575205621775</v>
      </c>
      <c r="N121" s="2">
        <v>13086.313664277142</v>
      </c>
      <c r="O121" s="2">
        <v>13231.498823336184</v>
      </c>
      <c r="P121" s="2">
        <v>13386.846844594922</v>
      </c>
      <c r="Q121" s="2">
        <v>13580.94195367401</v>
      </c>
      <c r="R121" s="2">
        <v>13811.528543110819</v>
      </c>
      <c r="S121" s="2">
        <v>14070.032983424375</v>
      </c>
      <c r="T121" s="2">
        <v>14354.213692439473</v>
      </c>
      <c r="U121" s="2">
        <v>14636.426523933183</v>
      </c>
      <c r="V121" s="2">
        <v>14920.689830183204</v>
      </c>
      <c r="W121" s="2">
        <v>15203.328301383928</v>
      </c>
      <c r="X121" s="2">
        <v>15479.806355279026</v>
      </c>
      <c r="Y121" s="2">
        <v>15758.174213888087</v>
      </c>
      <c r="Z121" s="2">
        <v>16039.67693989277</v>
      </c>
      <c r="AA121" s="2">
        <v>16323.979830290104</v>
      </c>
      <c r="AB121" s="2">
        <v>16601.328955953199</v>
      </c>
      <c r="AC121" s="2">
        <v>16881.4393495152</v>
      </c>
      <c r="AD121" s="2">
        <v>17161.549743077201</v>
      </c>
      <c r="AE121" s="2">
        <v>17441.660136639199</v>
      </c>
      <c r="AF121" s="2">
        <v>17721.7705302012</v>
      </c>
      <c r="AG121" s="2">
        <v>18001.880923763201</v>
      </c>
      <c r="AH121" s="2">
        <v>18281.991317325199</v>
      </c>
      <c r="AI121" s="2">
        <v>18562.1017108872</v>
      </c>
      <c r="AJ121" s="2">
        <v>18842.212104449201</v>
      </c>
      <c r="AK121" s="2">
        <v>19122.322498011199</v>
      </c>
      <c r="AL121" s="2">
        <v>19402.4328915732</v>
      </c>
      <c r="AM121" s="2">
        <v>19682.543285135202</v>
      </c>
      <c r="AN121" s="2">
        <v>19962.653678697199</v>
      </c>
      <c r="AO121" s="2">
        <v>20242.7640722592</v>
      </c>
      <c r="AP121" s="2">
        <v>20522.874465821202</v>
      </c>
    </row>
    <row r="122" spans="1:42" x14ac:dyDescent="0.35">
      <c r="A122" s="1" t="s">
        <v>23</v>
      </c>
      <c r="B122" s="2">
        <v>9444.4603679802003</v>
      </c>
      <c r="C122" s="2">
        <v>9508.2402832240059</v>
      </c>
      <c r="D122" s="2">
        <v>9696.9511744119718</v>
      </c>
      <c r="E122" s="2">
        <v>9745.7118281163548</v>
      </c>
      <c r="F122" s="2">
        <v>9744.5350095801441</v>
      </c>
      <c r="G122" s="2">
        <v>9790.6145484440895</v>
      </c>
      <c r="H122" s="2">
        <v>9865.10675463191</v>
      </c>
      <c r="I122" s="2">
        <v>9956.7155656777595</v>
      </c>
      <c r="J122" s="2">
        <v>10048.969422316046</v>
      </c>
      <c r="K122" s="2">
        <v>10139.58721428002</v>
      </c>
      <c r="L122" s="2">
        <v>10228.025243512864</v>
      </c>
      <c r="M122" s="2">
        <v>10310.558799641283</v>
      </c>
      <c r="N122" s="2">
        <v>10391.636590997236</v>
      </c>
      <c r="O122" s="2">
        <v>10474.86682115825</v>
      </c>
      <c r="P122" s="2">
        <v>10560.475965686539</v>
      </c>
      <c r="Q122" s="2">
        <v>10642.916785244877</v>
      </c>
      <c r="R122" s="2">
        <v>10727.368325800519</v>
      </c>
      <c r="S122" s="2">
        <v>10810.398102845616</v>
      </c>
      <c r="T122" s="2">
        <v>10890.745145528146</v>
      </c>
      <c r="U122" s="2">
        <v>10970.283402504581</v>
      </c>
      <c r="V122" s="2">
        <v>11051.793257361902</v>
      </c>
      <c r="W122" s="2">
        <v>11133.668236426489</v>
      </c>
      <c r="X122" s="2">
        <v>11214.549513171778</v>
      </c>
      <c r="Y122" s="2">
        <v>11298.136802410931</v>
      </c>
      <c r="Z122" s="2">
        <v>11385.427543735108</v>
      </c>
      <c r="AA122" s="2">
        <v>11476.057132388563</v>
      </c>
      <c r="AB122" s="2">
        <v>11555.957206212301</v>
      </c>
      <c r="AC122" s="2">
        <v>11640.533908678</v>
      </c>
      <c r="AD122" s="2">
        <v>11725.1106111436</v>
      </c>
      <c r="AE122" s="2">
        <v>11809.6873136093</v>
      </c>
      <c r="AF122" s="2">
        <v>11894.264016075</v>
      </c>
      <c r="AG122" s="2">
        <v>11978.840718540599</v>
      </c>
      <c r="AH122" s="2">
        <v>12063.417421006299</v>
      </c>
      <c r="AI122" s="2">
        <v>12147.994123472001</v>
      </c>
      <c r="AJ122" s="2">
        <v>12232.570825937601</v>
      </c>
      <c r="AK122" s="2">
        <v>12317.1475284033</v>
      </c>
      <c r="AL122" s="2">
        <v>12401.724230869</v>
      </c>
      <c r="AM122" s="2">
        <v>12486.3009333346</v>
      </c>
      <c r="AN122" s="2">
        <v>12570.8776358003</v>
      </c>
      <c r="AO122" s="2">
        <v>12655.454338265999</v>
      </c>
      <c r="AP122" s="2">
        <v>12740.031040731599</v>
      </c>
    </row>
    <row r="123" spans="1:42" x14ac:dyDescent="0.35">
      <c r="A123" s="1" t="s">
        <v>24</v>
      </c>
      <c r="B123" s="2">
        <v>77683.832726675842</v>
      </c>
      <c r="C123" s="2">
        <v>75127.797511239187</v>
      </c>
      <c r="D123" s="2">
        <v>74311.719073372966</v>
      </c>
      <c r="E123" s="2">
        <v>66401.284451655942</v>
      </c>
      <c r="F123" s="2">
        <v>63484.653021421662</v>
      </c>
      <c r="G123" s="2">
        <v>62136.703789902604</v>
      </c>
      <c r="H123" s="2">
        <v>61521.796502367666</v>
      </c>
      <c r="I123" s="2">
        <v>61458.540327825845</v>
      </c>
      <c r="J123" s="2">
        <v>61647.88113894155</v>
      </c>
      <c r="K123" s="2">
        <v>61996.342236961311</v>
      </c>
      <c r="L123" s="2">
        <v>59178.012904820833</v>
      </c>
      <c r="M123" s="2">
        <v>58136.922454938162</v>
      </c>
      <c r="N123" s="2">
        <v>57515.933840451587</v>
      </c>
      <c r="O123" s="2">
        <v>57173.106908209636</v>
      </c>
      <c r="P123" s="2">
        <v>57002.882972022184</v>
      </c>
      <c r="Q123" s="2">
        <v>56948.220417805816</v>
      </c>
      <c r="R123" s="2">
        <v>57015.119750726662</v>
      </c>
      <c r="S123" s="2">
        <v>57162.163199704766</v>
      </c>
      <c r="T123" s="2">
        <v>57361.333593796182</v>
      </c>
      <c r="U123" s="2">
        <v>57617.569525274521</v>
      </c>
      <c r="V123" s="2">
        <v>57904.447138136689</v>
      </c>
      <c r="W123" s="2">
        <v>58238.613904532322</v>
      </c>
      <c r="X123" s="2">
        <v>58594.150052531026</v>
      </c>
      <c r="Y123" s="2">
        <v>58986.458781303561</v>
      </c>
      <c r="Z123" s="2">
        <v>59362.964545157054</v>
      </c>
      <c r="AA123" s="2">
        <v>59735.040107174762</v>
      </c>
      <c r="AB123" s="2">
        <v>60095.444971056299</v>
      </c>
      <c r="AC123" s="2">
        <v>60464.539985222997</v>
      </c>
      <c r="AD123" s="2">
        <v>60833.634999389797</v>
      </c>
      <c r="AE123" s="2">
        <v>61202.730013556597</v>
      </c>
      <c r="AF123" s="2">
        <v>61571.825027723396</v>
      </c>
      <c r="AG123" s="2">
        <v>61940.920041890102</v>
      </c>
      <c r="AH123" s="2">
        <v>62310.015056056902</v>
      </c>
      <c r="AI123" s="2">
        <v>62679.110070223702</v>
      </c>
      <c r="AJ123" s="2">
        <v>63048.205084390502</v>
      </c>
      <c r="AK123" s="2">
        <v>63417.3000985572</v>
      </c>
      <c r="AL123" s="2">
        <v>63786.395112724</v>
      </c>
      <c r="AM123" s="2">
        <v>64155.4901268908</v>
      </c>
      <c r="AN123" s="2">
        <v>64524.5851410576</v>
      </c>
      <c r="AO123" s="2">
        <v>64893.680155224298</v>
      </c>
      <c r="AP123" s="2">
        <v>65262.775169391098</v>
      </c>
    </row>
    <row r="124" spans="1:42" x14ac:dyDescent="0.35">
      <c r="A124" s="1" t="s">
        <v>25</v>
      </c>
      <c r="B124" s="2">
        <v>150490.70202277732</v>
      </c>
      <c r="C124" s="2">
        <v>150104.12761492768</v>
      </c>
      <c r="D124" s="2">
        <v>150191.19159148773</v>
      </c>
      <c r="E124" s="2">
        <v>151053.81513146937</v>
      </c>
      <c r="F124" s="2">
        <v>154105.68793369763</v>
      </c>
      <c r="G124" s="2">
        <v>157931.74708010757</v>
      </c>
      <c r="H124" s="2">
        <v>162089.67727482313</v>
      </c>
      <c r="I124" s="2">
        <v>166698.50884594393</v>
      </c>
      <c r="J124" s="2">
        <v>171524.04490737431</v>
      </c>
      <c r="K124" s="2">
        <v>176810.08175699768</v>
      </c>
      <c r="L124" s="2">
        <v>181959.94880528035</v>
      </c>
      <c r="M124" s="2">
        <v>187011.12633011263</v>
      </c>
      <c r="N124" s="2">
        <v>192458.86508138347</v>
      </c>
      <c r="O124" s="2">
        <v>198051.57612813025</v>
      </c>
      <c r="P124" s="2">
        <v>203872.47952504182</v>
      </c>
      <c r="Q124" s="2">
        <v>209760.91546756841</v>
      </c>
      <c r="R124" s="2">
        <v>215631.55959589031</v>
      </c>
      <c r="S124" s="2">
        <v>221884.34796505945</v>
      </c>
      <c r="T124" s="2">
        <v>227892.61183116384</v>
      </c>
      <c r="U124" s="2">
        <v>233593.98737505014</v>
      </c>
      <c r="V124" s="2">
        <v>239529.41782651786</v>
      </c>
      <c r="W124" s="2">
        <v>245151.14428663324</v>
      </c>
      <c r="X124" s="2">
        <v>250540.33308810322</v>
      </c>
      <c r="Y124" s="2">
        <v>255853.88289046191</v>
      </c>
      <c r="Z124" s="2">
        <v>260929.82534318534</v>
      </c>
      <c r="AA124" s="2">
        <v>266065.49657935911</v>
      </c>
      <c r="AB124" s="2">
        <v>271544.682009332</v>
      </c>
      <c r="AC124" s="2">
        <v>276839.82448751002</v>
      </c>
      <c r="AD124" s="2">
        <v>282134.96696568799</v>
      </c>
      <c r="AE124" s="2">
        <v>287430.10944386502</v>
      </c>
      <c r="AF124" s="2">
        <v>292725.25192204298</v>
      </c>
      <c r="AG124" s="2">
        <v>298020.394400221</v>
      </c>
      <c r="AH124" s="2">
        <v>303315.53687839903</v>
      </c>
      <c r="AI124" s="2">
        <v>308610.679356576</v>
      </c>
      <c r="AJ124" s="2">
        <v>313905.82183475402</v>
      </c>
      <c r="AK124" s="2">
        <v>319200.96431293199</v>
      </c>
      <c r="AL124" s="2">
        <v>324496.10679111001</v>
      </c>
      <c r="AM124" s="2">
        <v>329791.24926928699</v>
      </c>
      <c r="AN124" s="2">
        <v>335086.39174746501</v>
      </c>
      <c r="AO124" s="2">
        <v>340381.53422564297</v>
      </c>
      <c r="AP124" s="2">
        <v>345676.67670382099</v>
      </c>
    </row>
    <row r="125" spans="1:42" x14ac:dyDescent="0.35">
      <c r="A125" s="1" t="s">
        <v>26</v>
      </c>
      <c r="B125" s="2">
        <v>19615.078806848462</v>
      </c>
      <c r="C125" s="2">
        <v>20283.019454066925</v>
      </c>
      <c r="D125" s="2">
        <v>20891.945512112281</v>
      </c>
      <c r="E125" s="2">
        <v>21356.020904588258</v>
      </c>
      <c r="F125" s="2">
        <v>22306.987146055952</v>
      </c>
      <c r="G125" s="2">
        <v>23244.63358258022</v>
      </c>
      <c r="H125" s="2">
        <v>24694.760575497829</v>
      </c>
      <c r="I125" s="2">
        <v>26210.649293838265</v>
      </c>
      <c r="J125" s="2">
        <v>27764.828077184931</v>
      </c>
      <c r="K125" s="2">
        <v>29328.535882460266</v>
      </c>
      <c r="L125" s="2">
        <v>30831.960514781407</v>
      </c>
      <c r="M125" s="2">
        <v>32373.37137652688</v>
      </c>
      <c r="N125" s="2">
        <v>33730.539684388787</v>
      </c>
      <c r="O125" s="2">
        <v>35057.891670743542</v>
      </c>
      <c r="P125" s="2">
        <v>36344.4913537834</v>
      </c>
      <c r="Q125" s="2">
        <v>37571.379093957323</v>
      </c>
      <c r="R125" s="2">
        <v>38728.482521792583</v>
      </c>
      <c r="S125" s="2">
        <v>39817.425560651951</v>
      </c>
      <c r="T125" s="2">
        <v>40835.54898935552</v>
      </c>
      <c r="U125" s="2">
        <v>41789.952737899723</v>
      </c>
      <c r="V125" s="2">
        <v>42682.270823590465</v>
      </c>
      <c r="W125" s="2">
        <v>43522.145812850824</v>
      </c>
      <c r="X125" s="2">
        <v>44306.264439995277</v>
      </c>
      <c r="Y125" s="2">
        <v>45061.749939533125</v>
      </c>
      <c r="Z125" s="2">
        <v>45787.947820456924</v>
      </c>
      <c r="AA125" s="2">
        <v>46490.717273623675</v>
      </c>
      <c r="AB125" s="2">
        <v>47301.361728927302</v>
      </c>
      <c r="AC125" s="2">
        <v>48061.222408142203</v>
      </c>
      <c r="AD125" s="2">
        <v>48821.083087357103</v>
      </c>
      <c r="AE125" s="2">
        <v>49580.943766572003</v>
      </c>
      <c r="AF125" s="2">
        <v>50340.804445786896</v>
      </c>
      <c r="AG125" s="2">
        <v>51100.665125001899</v>
      </c>
      <c r="AH125" s="2">
        <v>51860.525804216799</v>
      </c>
      <c r="AI125" s="2">
        <v>52620.386483431699</v>
      </c>
      <c r="AJ125" s="2">
        <v>53380.247162646701</v>
      </c>
      <c r="AK125" s="2">
        <v>54140.107841861602</v>
      </c>
      <c r="AL125" s="2">
        <v>54899.9685210764</v>
      </c>
      <c r="AM125" s="2">
        <v>55659.829200291402</v>
      </c>
      <c r="AN125" s="2">
        <v>56419.689879506303</v>
      </c>
      <c r="AO125" s="2">
        <v>57179.550558721203</v>
      </c>
      <c r="AP125" s="2">
        <v>57939.411237936103</v>
      </c>
    </row>
    <row r="126" spans="1:42" x14ac:dyDescent="0.35">
      <c r="A126" s="1" t="s">
        <v>27</v>
      </c>
      <c r="B126" s="2">
        <v>39736.435492095821</v>
      </c>
      <c r="C126" s="2">
        <v>39623.361585397972</v>
      </c>
      <c r="D126" s="2">
        <v>39991.209329138728</v>
      </c>
      <c r="E126" s="2">
        <v>39891.405718549475</v>
      </c>
      <c r="F126" s="2">
        <v>39891.678071389055</v>
      </c>
      <c r="G126" s="2">
        <v>40094.530880977487</v>
      </c>
      <c r="H126" s="2">
        <v>40418.859472604359</v>
      </c>
      <c r="I126" s="2">
        <v>40820.610421306563</v>
      </c>
      <c r="J126" s="2">
        <v>41249.276724626914</v>
      </c>
      <c r="K126" s="2">
        <v>41700.711124552181</v>
      </c>
      <c r="L126" s="2">
        <v>42146.798512704918</v>
      </c>
      <c r="M126" s="2">
        <v>42587.372508660847</v>
      </c>
      <c r="N126" s="2">
        <v>43053.525514322762</v>
      </c>
      <c r="O126" s="2">
        <v>43562.635599123481</v>
      </c>
      <c r="P126" s="2">
        <v>44119.956499082662</v>
      </c>
      <c r="Q126" s="2">
        <v>44717.279938582324</v>
      </c>
      <c r="R126" s="2">
        <v>45347.360580998895</v>
      </c>
      <c r="S126" s="2">
        <v>46000.170803509245</v>
      </c>
      <c r="T126" s="2">
        <v>46642.64161790855</v>
      </c>
      <c r="U126" s="2">
        <v>47274.349705851258</v>
      </c>
      <c r="V126" s="2">
        <v>47904.251417040941</v>
      </c>
      <c r="W126" s="2">
        <v>48518.715612130363</v>
      </c>
      <c r="X126" s="2">
        <v>49108.703202766388</v>
      </c>
      <c r="Y126" s="2">
        <v>49709.663303082219</v>
      </c>
      <c r="Z126" s="2">
        <v>50325.181090589482</v>
      </c>
      <c r="AA126" s="2">
        <v>50952.745303026357</v>
      </c>
      <c r="AB126" s="2">
        <v>51546.159251334597</v>
      </c>
      <c r="AC126" s="2">
        <v>52153.668564638101</v>
      </c>
      <c r="AD126" s="2">
        <v>52761.177877941504</v>
      </c>
      <c r="AE126" s="2">
        <v>53368.687191244899</v>
      </c>
      <c r="AF126" s="2">
        <v>53976.196504548403</v>
      </c>
      <c r="AG126" s="2">
        <v>54583.705817851798</v>
      </c>
      <c r="AH126" s="2">
        <v>55191.215131155303</v>
      </c>
      <c r="AI126" s="2">
        <v>55798.724444458698</v>
      </c>
      <c r="AJ126" s="2">
        <v>56406.2337577621</v>
      </c>
      <c r="AK126" s="2">
        <v>57013.743071065597</v>
      </c>
      <c r="AL126" s="2">
        <v>57621.252384369</v>
      </c>
      <c r="AM126" s="2">
        <v>58228.761697672402</v>
      </c>
      <c r="AN126" s="2">
        <v>58836.271010975797</v>
      </c>
      <c r="AO126" s="2">
        <v>59443.780324279302</v>
      </c>
      <c r="AP126" s="2">
        <v>60051.289637582697</v>
      </c>
    </row>
    <row r="127" spans="1:42" x14ac:dyDescent="0.35">
      <c r="A127" s="1" t="s">
        <v>28</v>
      </c>
      <c r="B127" s="2">
        <v>16539.455883990671</v>
      </c>
      <c r="C127" s="2">
        <v>17441.541256712873</v>
      </c>
      <c r="D127" s="2">
        <v>14138.020886888524</v>
      </c>
      <c r="E127" s="2">
        <v>14328.969571578691</v>
      </c>
      <c r="F127" s="2">
        <v>14071.912974280051</v>
      </c>
      <c r="G127" s="2">
        <v>13800.011012664247</v>
      </c>
      <c r="H127" s="2">
        <v>13592.689421496554</v>
      </c>
      <c r="I127" s="2">
        <v>13415.158238987678</v>
      </c>
      <c r="J127" s="2">
        <v>13250.208773825289</v>
      </c>
      <c r="K127" s="2">
        <v>13102.599747211727</v>
      </c>
      <c r="L127" s="2">
        <v>12943.713798626888</v>
      </c>
      <c r="M127" s="2">
        <v>12788.500498655099</v>
      </c>
      <c r="N127" s="2">
        <v>12640.049985766145</v>
      </c>
      <c r="O127" s="2">
        <v>12482.98712454146</v>
      </c>
      <c r="P127" s="2">
        <v>12327.172781494763</v>
      </c>
      <c r="Q127" s="2">
        <v>12181.620450783537</v>
      </c>
      <c r="R127" s="2">
        <v>12030.871269409632</v>
      </c>
      <c r="S127" s="2">
        <v>11881.863937605245</v>
      </c>
      <c r="T127" s="2">
        <v>11753.182747486127</v>
      </c>
      <c r="U127" s="2">
        <v>11640.989734331359</v>
      </c>
      <c r="V127" s="2">
        <v>11521.089440383916</v>
      </c>
      <c r="W127" s="2">
        <v>11405.661831837999</v>
      </c>
      <c r="X127" s="2">
        <v>11295.070175163104</v>
      </c>
      <c r="Y127" s="2">
        <v>11195.096548185538</v>
      </c>
      <c r="Z127" s="2">
        <v>11085.13868450619</v>
      </c>
      <c r="AA127" s="2">
        <v>10978.290797010461</v>
      </c>
      <c r="AB127" s="2">
        <v>10869.1709509305</v>
      </c>
      <c r="AC127" s="2">
        <v>10761.2984856208</v>
      </c>
      <c r="AD127" s="2">
        <v>10653.426020311101</v>
      </c>
      <c r="AE127" s="2">
        <v>10545.553555001299</v>
      </c>
      <c r="AF127" s="2">
        <v>10437.681089691599</v>
      </c>
      <c r="AG127" s="2">
        <v>10329.8086243819</v>
      </c>
      <c r="AH127" s="2">
        <v>10221.9361590722</v>
      </c>
      <c r="AI127" s="2">
        <v>10114.0636937624</v>
      </c>
      <c r="AJ127" s="2">
        <v>10006.191228452701</v>
      </c>
      <c r="AK127" s="2">
        <v>9898.3187631430101</v>
      </c>
      <c r="AL127" s="2">
        <v>9790.4462978332904</v>
      </c>
      <c r="AM127" s="2">
        <v>9682.5738325235707</v>
      </c>
      <c r="AN127" s="2">
        <v>9574.7013672138492</v>
      </c>
      <c r="AO127" s="2">
        <v>9466.8289019041204</v>
      </c>
      <c r="AP127" s="2">
        <v>9358.9564365944007</v>
      </c>
    </row>
    <row r="128" spans="1:42" x14ac:dyDescent="0.35">
      <c r="A128" s="1" t="s">
        <v>29</v>
      </c>
      <c r="B128" s="2">
        <v>26234.115833465185</v>
      </c>
      <c r="C128" s="2">
        <v>25987.524234029548</v>
      </c>
      <c r="D128" s="2">
        <v>26291.876011742719</v>
      </c>
      <c r="E128" s="2">
        <v>26178.77625492978</v>
      </c>
      <c r="F128" s="2">
        <v>26290.918754496961</v>
      </c>
      <c r="G128" s="2">
        <v>26514.122248014275</v>
      </c>
      <c r="H128" s="2">
        <v>26825.326040282882</v>
      </c>
      <c r="I128" s="2">
        <v>27250.017921554609</v>
      </c>
      <c r="J128" s="2">
        <v>27718.88561846529</v>
      </c>
      <c r="K128" s="2">
        <v>28232.063643701447</v>
      </c>
      <c r="L128" s="2">
        <v>28745.406077740459</v>
      </c>
      <c r="M128" s="2">
        <v>29267.048794481067</v>
      </c>
      <c r="N128" s="2">
        <v>29809.42839669231</v>
      </c>
      <c r="O128" s="2">
        <v>30378.25517636579</v>
      </c>
      <c r="P128" s="2">
        <v>30971.627655970806</v>
      </c>
      <c r="Q128" s="2">
        <v>31583.366390212181</v>
      </c>
      <c r="R128" s="2">
        <v>32234.808662418385</v>
      </c>
      <c r="S128" s="2">
        <v>32919.472970644441</v>
      </c>
      <c r="T128" s="2">
        <v>33621.124133774152</v>
      </c>
      <c r="U128" s="2">
        <v>34350.330453159753</v>
      </c>
      <c r="V128" s="2">
        <v>35110.558386010292</v>
      </c>
      <c r="W128" s="2">
        <v>35864.451280558278</v>
      </c>
      <c r="X128" s="2">
        <v>36613.027689730232</v>
      </c>
      <c r="Y128" s="2">
        <v>37380.598465547744</v>
      </c>
      <c r="Z128" s="2">
        <v>38143.178235785461</v>
      </c>
      <c r="AA128" s="2">
        <v>38908.286954138806</v>
      </c>
      <c r="AB128" s="2">
        <v>39662.589616842597</v>
      </c>
      <c r="AC128" s="2">
        <v>40422.372316332403</v>
      </c>
      <c r="AD128" s="2">
        <v>41182.155015822202</v>
      </c>
      <c r="AE128" s="2">
        <v>41941.937715311899</v>
      </c>
      <c r="AF128" s="2">
        <v>42701.720414801697</v>
      </c>
      <c r="AG128" s="2">
        <v>43461.503114291401</v>
      </c>
      <c r="AH128" s="2">
        <v>44221.2858137812</v>
      </c>
      <c r="AI128" s="2">
        <v>44981.068513270999</v>
      </c>
      <c r="AJ128" s="2">
        <v>45740.851212760797</v>
      </c>
      <c r="AK128" s="2">
        <v>46500.633912250501</v>
      </c>
      <c r="AL128" s="2">
        <v>47260.4166117403</v>
      </c>
      <c r="AM128" s="2">
        <v>48020.199311229997</v>
      </c>
      <c r="AN128" s="2">
        <v>48779.982010719803</v>
      </c>
      <c r="AO128" s="2">
        <v>49539.764710209602</v>
      </c>
      <c r="AP128" s="2">
        <v>50299.547409699298</v>
      </c>
    </row>
    <row r="129" spans="1:53" x14ac:dyDescent="0.35">
      <c r="A129" s="1" t="s">
        <v>30</v>
      </c>
      <c r="B129" s="2">
        <v>74869.107070635931</v>
      </c>
      <c r="C129" s="2">
        <v>74640.671250300307</v>
      </c>
      <c r="D129" s="2">
        <v>76446.861519910482</v>
      </c>
      <c r="E129" s="2">
        <v>76904.157077897296</v>
      </c>
      <c r="F129" s="2">
        <v>77912.554379599649</v>
      </c>
      <c r="G129" s="2">
        <v>78488.578590868725</v>
      </c>
      <c r="H129" s="2">
        <v>79387.222946404931</v>
      </c>
      <c r="I129" s="2">
        <v>80586.920526469505</v>
      </c>
      <c r="J129" s="2">
        <v>81817.396926986752</v>
      </c>
      <c r="K129" s="2">
        <v>83086.666776353988</v>
      </c>
      <c r="L129" s="2">
        <v>84249.446559404532</v>
      </c>
      <c r="M129" s="2">
        <v>85329.168271478411</v>
      </c>
      <c r="N129" s="2">
        <v>86366.561535970133</v>
      </c>
      <c r="O129" s="2">
        <v>87373.592049328669</v>
      </c>
      <c r="P129" s="2">
        <v>88322.622644808187</v>
      </c>
      <c r="Q129" s="2">
        <v>89216.709163454565</v>
      </c>
      <c r="R129" s="2">
        <v>90140.066668061889</v>
      </c>
      <c r="S129" s="2">
        <v>91058.598422422991</v>
      </c>
      <c r="T129" s="2">
        <v>91948.80293865141</v>
      </c>
      <c r="U129" s="2">
        <v>92821.957794240443</v>
      </c>
      <c r="V129" s="2">
        <v>93683.872789320478</v>
      </c>
      <c r="W129" s="2">
        <v>94501.512200205034</v>
      </c>
      <c r="X129" s="2">
        <v>95302.429019634394</v>
      </c>
      <c r="Y129" s="2">
        <v>96141.268927790836</v>
      </c>
      <c r="Z129" s="2">
        <v>96950.973849031492</v>
      </c>
      <c r="AA129" s="2">
        <v>97769.871709401588</v>
      </c>
      <c r="AB129" s="2">
        <v>98586.710028068104</v>
      </c>
      <c r="AC129" s="2">
        <v>99404.344869640699</v>
      </c>
      <c r="AD129" s="2">
        <v>100221.979711213</v>
      </c>
      <c r="AE129" s="2">
        <v>101039.61455278601</v>
      </c>
      <c r="AF129" s="2">
        <v>101857.24939435899</v>
      </c>
      <c r="AG129" s="2">
        <v>102674.88423593099</v>
      </c>
      <c r="AH129" s="2">
        <v>103492.519077504</v>
      </c>
      <c r="AI129" s="2">
        <v>104310.15391907599</v>
      </c>
      <c r="AJ129" s="2">
        <v>105127.788760649</v>
      </c>
      <c r="AK129" s="2">
        <v>105945.423602222</v>
      </c>
      <c r="AL129" s="2">
        <v>106763.058443794</v>
      </c>
      <c r="AM129" s="2">
        <v>107580.693285367</v>
      </c>
      <c r="AN129" s="2">
        <v>108398.328126939</v>
      </c>
      <c r="AO129" s="2">
        <v>109215.962968512</v>
      </c>
      <c r="AP129" s="2">
        <v>110033.597810085</v>
      </c>
    </row>
    <row r="130" spans="1:53" s="6" customFormat="1" x14ac:dyDescent="0.35">
      <c r="A130" s="7" t="s">
        <v>13</v>
      </c>
      <c r="B130" s="8">
        <v>720294.34255335259</v>
      </c>
      <c r="C130" s="8">
        <v>714116.38093976281</v>
      </c>
      <c r="D130" s="8">
        <v>689935.5369383127</v>
      </c>
      <c r="E130" s="8">
        <v>687466.75450027268</v>
      </c>
      <c r="F130" s="8">
        <v>691413.88996187609</v>
      </c>
      <c r="G130" s="8">
        <v>697394.91364475293</v>
      </c>
      <c r="H130" s="8">
        <v>706501.84357154102</v>
      </c>
      <c r="I130" s="8">
        <v>718380.07223134756</v>
      </c>
      <c r="J130" s="8">
        <v>731126.00469002337</v>
      </c>
      <c r="K130" s="8">
        <v>744679.50635387027</v>
      </c>
      <c r="L130" s="8">
        <v>754523.55015368154</v>
      </c>
      <c r="M130" s="8">
        <v>765808.93250826839</v>
      </c>
      <c r="N130" s="8">
        <v>777770.81225233572</v>
      </c>
      <c r="O130" s="8">
        <v>790287.06446703058</v>
      </c>
      <c r="P130" s="8">
        <v>803396.74031378236</v>
      </c>
      <c r="Q130" s="8">
        <v>816774.90011911548</v>
      </c>
      <c r="R130" s="8">
        <v>830313.59716166055</v>
      </c>
      <c r="S130" s="8">
        <v>844356.64726994943</v>
      </c>
      <c r="T130" s="8">
        <v>858097.91262409615</v>
      </c>
      <c r="U130" s="8">
        <v>871637.1835620756</v>
      </c>
      <c r="V130" s="8">
        <v>885316.63192525459</v>
      </c>
      <c r="W130" s="8">
        <v>898604.8135832618</v>
      </c>
      <c r="X130" s="8">
        <v>911406.26526248944</v>
      </c>
      <c r="Y130" s="8">
        <v>924279.09128692467</v>
      </c>
      <c r="Z130" s="8">
        <v>936591.21991634776</v>
      </c>
      <c r="AA130" s="8">
        <v>948944.82078381546</v>
      </c>
      <c r="AB130" s="8">
        <v>962021.10605799896</v>
      </c>
      <c r="AC130" s="8">
        <v>974734.62003847002</v>
      </c>
      <c r="AD130" s="8">
        <v>987448.13401894097</v>
      </c>
      <c r="AE130" s="8">
        <v>1000161.6479994101</v>
      </c>
      <c r="AF130" s="8">
        <v>1012875.16197988</v>
      </c>
      <c r="AG130" s="8">
        <v>1025588.67596036</v>
      </c>
      <c r="AH130" s="8">
        <v>1038302.18994083</v>
      </c>
      <c r="AI130" s="8">
        <v>1051015.7039212999</v>
      </c>
      <c r="AJ130" s="8">
        <v>1063729.21790177</v>
      </c>
      <c r="AK130" s="8">
        <v>1076442.7318822399</v>
      </c>
      <c r="AL130" s="8">
        <v>1089156.2458627101</v>
      </c>
      <c r="AM130" s="8">
        <v>1101869.75984318</v>
      </c>
      <c r="AN130" s="8">
        <v>1114583.2738236501</v>
      </c>
      <c r="AO130" s="8">
        <v>1127296.78780413</v>
      </c>
      <c r="AP130" s="8">
        <v>1140010.3017845999</v>
      </c>
    </row>
    <row r="132" spans="1:53" x14ac:dyDescent="0.35">
      <c r="A132" t="s">
        <v>0</v>
      </c>
      <c r="B132" t="s">
        <v>1</v>
      </c>
    </row>
    <row r="133" spans="1:53" x14ac:dyDescent="0.35">
      <c r="A133" t="s">
        <v>2</v>
      </c>
      <c r="B133" t="s">
        <v>33</v>
      </c>
    </row>
    <row r="134" spans="1:53" x14ac:dyDescent="0.35">
      <c r="A134" t="s">
        <v>4</v>
      </c>
      <c r="B134" t="s">
        <v>5</v>
      </c>
    </row>
    <row r="135" spans="1:53" x14ac:dyDescent="0.35">
      <c r="A135" t="s">
        <v>6</v>
      </c>
      <c r="B135" t="s">
        <v>7</v>
      </c>
    </row>
    <row r="136" spans="1:53" x14ac:dyDescent="0.35">
      <c r="A136" t="s">
        <v>8</v>
      </c>
      <c r="B136" t="s">
        <v>9</v>
      </c>
    </row>
    <row r="138" spans="1:53" x14ac:dyDescent="0.35">
      <c r="A138" t="s">
        <v>10</v>
      </c>
      <c r="B138" t="s">
        <v>11</v>
      </c>
    </row>
    <row r="139" spans="1:53" s="6" customFormat="1" x14ac:dyDescent="0.35">
      <c r="A139" s="6" t="s">
        <v>12</v>
      </c>
      <c r="B139" s="6">
        <v>2010</v>
      </c>
      <c r="C139" s="6">
        <v>2011</v>
      </c>
      <c r="D139" s="6">
        <v>2012</v>
      </c>
      <c r="E139" s="6">
        <v>2013</v>
      </c>
      <c r="F139" s="6">
        <v>2014</v>
      </c>
      <c r="G139" s="6">
        <v>2015</v>
      </c>
      <c r="H139" s="6">
        <v>2016</v>
      </c>
      <c r="I139" s="6">
        <v>2017</v>
      </c>
      <c r="J139" s="6">
        <v>2018</v>
      </c>
      <c r="K139" s="6">
        <v>2019</v>
      </c>
      <c r="L139" s="6">
        <v>2020</v>
      </c>
      <c r="M139" s="6">
        <v>2021</v>
      </c>
      <c r="N139" s="6">
        <v>2022</v>
      </c>
      <c r="O139" s="6">
        <v>2023</v>
      </c>
      <c r="P139" s="6">
        <v>2024</v>
      </c>
      <c r="Q139" s="6">
        <v>2025</v>
      </c>
      <c r="R139" s="6">
        <v>2026</v>
      </c>
      <c r="S139" s="6">
        <v>2027</v>
      </c>
      <c r="T139" s="6">
        <v>2028</v>
      </c>
      <c r="U139" s="6">
        <v>2029</v>
      </c>
      <c r="V139" s="6">
        <v>2030</v>
      </c>
      <c r="W139" s="6">
        <v>2031</v>
      </c>
      <c r="X139" s="6">
        <v>2032</v>
      </c>
      <c r="Y139" s="6">
        <v>2033</v>
      </c>
      <c r="Z139" s="6">
        <v>2034</v>
      </c>
      <c r="AA139" s="6">
        <v>2035</v>
      </c>
      <c r="AB139" s="6">
        <v>2036</v>
      </c>
      <c r="AC139" s="6">
        <v>2037</v>
      </c>
      <c r="AD139" s="6">
        <v>2038</v>
      </c>
      <c r="AE139" s="6">
        <v>2039</v>
      </c>
      <c r="AF139" s="6">
        <v>2040</v>
      </c>
      <c r="AG139" s="6">
        <v>2041</v>
      </c>
      <c r="AH139" s="6">
        <v>2042</v>
      </c>
      <c r="AI139" s="6">
        <v>2043</v>
      </c>
      <c r="AJ139" s="6">
        <v>2044</v>
      </c>
      <c r="AK139" s="6">
        <v>2045</v>
      </c>
      <c r="AL139" s="6">
        <v>2046</v>
      </c>
      <c r="AM139" s="6">
        <v>2047</v>
      </c>
      <c r="AN139" s="6">
        <v>2048</v>
      </c>
      <c r="AO139" s="6">
        <v>2049</v>
      </c>
      <c r="AP139" s="6">
        <v>2050</v>
      </c>
    </row>
    <row r="140" spans="1:53" x14ac:dyDescent="0.35">
      <c r="A140" s="1" t="s">
        <v>14</v>
      </c>
      <c r="B140" s="2">
        <v>5780.1907307437486</v>
      </c>
      <c r="C140" s="2">
        <v>5766.8673251701803</v>
      </c>
      <c r="D140" s="2">
        <v>6066.2647847793105</v>
      </c>
      <c r="E140" s="2">
        <v>6459.8461773933341</v>
      </c>
      <c r="F140" s="2">
        <v>6675.8355261636216</v>
      </c>
      <c r="G140" s="2">
        <v>6925.9875596185884</v>
      </c>
      <c r="H140" s="2">
        <v>7210.8718890840464</v>
      </c>
      <c r="I140" s="2">
        <v>7521.1401470985656</v>
      </c>
      <c r="J140" s="2">
        <v>7848.662710055014</v>
      </c>
      <c r="K140" s="2">
        <v>8184.919782567893</v>
      </c>
      <c r="L140" s="2">
        <v>8523.4950640581064</v>
      </c>
      <c r="M140" s="2">
        <v>8870.0333384179467</v>
      </c>
      <c r="N140" s="2">
        <v>9210.5804264916187</v>
      </c>
      <c r="O140" s="2">
        <v>9556.1529187406722</v>
      </c>
      <c r="P140" s="2">
        <v>9908.5123216081047</v>
      </c>
      <c r="Q140" s="2">
        <v>10276.397261421211</v>
      </c>
      <c r="R140" s="2">
        <v>10658.884252951824</v>
      </c>
      <c r="S140" s="2">
        <v>11042.260705572404</v>
      </c>
      <c r="T140" s="2">
        <v>11417.522134943416</v>
      </c>
      <c r="U140" s="2">
        <v>11791.329835178745</v>
      </c>
      <c r="V140" s="2">
        <v>12162.606547489806</v>
      </c>
      <c r="W140" s="2">
        <v>12513.284204226935</v>
      </c>
      <c r="X140" s="2">
        <v>12861.42713617751</v>
      </c>
      <c r="Y140" s="2">
        <v>13238.210304700733</v>
      </c>
      <c r="Z140" s="2">
        <v>13632.184054735571</v>
      </c>
      <c r="AA140" s="2">
        <v>14020.389523776274</v>
      </c>
      <c r="AB140" s="2">
        <v>14373.590055332599</v>
      </c>
      <c r="AC140" s="2">
        <v>14745.6585582321</v>
      </c>
      <c r="AD140" s="2">
        <v>15117.7270611316</v>
      </c>
      <c r="AE140" s="2">
        <v>15489.795564030999</v>
      </c>
      <c r="AF140" s="2">
        <v>15861.8640669305</v>
      </c>
      <c r="AG140" s="2">
        <v>16233.93256983</v>
      </c>
      <c r="AH140" s="2">
        <v>16606.001072729399</v>
      </c>
      <c r="AI140" s="2">
        <v>16978.069575628899</v>
      </c>
      <c r="AJ140" s="2">
        <v>17350.138078528398</v>
      </c>
      <c r="AK140" s="2">
        <v>17722.206581427901</v>
      </c>
      <c r="AL140" s="2">
        <v>18094.275084327299</v>
      </c>
      <c r="AM140" s="2">
        <v>18466.343587226798</v>
      </c>
      <c r="AN140" s="2">
        <v>18838.412090126301</v>
      </c>
      <c r="AO140" s="2">
        <v>19210.480593025699</v>
      </c>
      <c r="AP140" s="2">
        <v>19582.549095925198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35">
      <c r="A141" s="1" t="s">
        <v>15</v>
      </c>
      <c r="B141" s="2">
        <v>10763.551026628438</v>
      </c>
      <c r="C141" s="2">
        <v>11174.036004891539</v>
      </c>
      <c r="D141" s="2">
        <v>11104.034700611361</v>
      </c>
      <c r="E141" s="2">
        <v>10335.507617607338</v>
      </c>
      <c r="F141" s="2">
        <v>10371.885225855804</v>
      </c>
      <c r="G141" s="2">
        <v>10414.707888455645</v>
      </c>
      <c r="H141" s="2">
        <v>10468.839184218148</v>
      </c>
      <c r="I141" s="2">
        <v>10535.145968108449</v>
      </c>
      <c r="J141" s="2">
        <v>10612.922620744197</v>
      </c>
      <c r="K141" s="2">
        <v>10690.379584908758</v>
      </c>
      <c r="L141" s="2">
        <v>10741.758812835846</v>
      </c>
      <c r="M141" s="2">
        <v>10775.361642464339</v>
      </c>
      <c r="N141" s="2">
        <v>10796.641150091358</v>
      </c>
      <c r="O141" s="2">
        <v>10809.90918211449</v>
      </c>
      <c r="P141" s="2">
        <v>10823.483895910878</v>
      </c>
      <c r="Q141" s="2">
        <v>10840.803113789889</v>
      </c>
      <c r="R141" s="2">
        <v>10864.023468782181</v>
      </c>
      <c r="S141" s="2">
        <v>10882.063985991896</v>
      </c>
      <c r="T141" s="2">
        <v>10894.349382556356</v>
      </c>
      <c r="U141" s="2">
        <v>10883.006057432172</v>
      </c>
      <c r="V141" s="2">
        <v>10851.014221922878</v>
      </c>
      <c r="W141" s="2">
        <v>10805.320299651799</v>
      </c>
      <c r="X141" s="2">
        <v>10756.277672799464</v>
      </c>
      <c r="Y141" s="2">
        <v>10727.091298052852</v>
      </c>
      <c r="Z141" s="2">
        <v>10695.361116471258</v>
      </c>
      <c r="AA141" s="2">
        <v>10652.580885642234</v>
      </c>
      <c r="AB141" s="2">
        <v>10612.817855187601</v>
      </c>
      <c r="AC141" s="2">
        <v>10574.2112664536</v>
      </c>
      <c r="AD141" s="2">
        <v>10535.604677719501</v>
      </c>
      <c r="AE141" s="2">
        <v>10496.9980889855</v>
      </c>
      <c r="AF141" s="2">
        <v>10458.3915002514</v>
      </c>
      <c r="AG141" s="2">
        <v>10419.784911517399</v>
      </c>
      <c r="AH141" s="2">
        <v>10381.1783227834</v>
      </c>
      <c r="AI141" s="2">
        <v>10342.571734049299</v>
      </c>
      <c r="AJ141" s="2">
        <v>10303.9651453153</v>
      </c>
      <c r="AK141" s="2">
        <v>10265.358556581201</v>
      </c>
      <c r="AL141" s="2">
        <v>10226.7519678472</v>
      </c>
      <c r="AM141" s="2">
        <v>10188.145379113101</v>
      </c>
      <c r="AN141" s="2">
        <v>10149.5387903791</v>
      </c>
      <c r="AO141" s="2">
        <v>10110.932201645101</v>
      </c>
      <c r="AP141" s="2">
        <v>10072.325612911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s="3" customFormat="1" x14ac:dyDescent="0.35">
      <c r="A142" s="1" t="s">
        <v>16</v>
      </c>
      <c r="B142" s="2">
        <v>27497.535857262566</v>
      </c>
      <c r="C142" s="2">
        <v>34429.565111502394</v>
      </c>
      <c r="D142" s="2">
        <v>34987.202768950927</v>
      </c>
      <c r="E142" s="2">
        <v>36910.677339478498</v>
      </c>
      <c r="F142" s="2">
        <v>36876.362342174791</v>
      </c>
      <c r="G142" s="2">
        <v>36898.579064399346</v>
      </c>
      <c r="H142" s="2">
        <v>36932.532789586228</v>
      </c>
      <c r="I142" s="2">
        <v>37414.720289829856</v>
      </c>
      <c r="J142" s="2">
        <v>37959.448622725497</v>
      </c>
      <c r="K142" s="2">
        <v>38515.254778736322</v>
      </c>
      <c r="L142" s="2">
        <v>39076.443214367326</v>
      </c>
      <c r="M142" s="2">
        <v>39684.674035611679</v>
      </c>
      <c r="N142" s="2">
        <v>40256.132398717877</v>
      </c>
      <c r="O142" s="2">
        <v>40843.630203109067</v>
      </c>
      <c r="P142" s="2">
        <v>41444.510621393456</v>
      </c>
      <c r="Q142" s="2">
        <v>42065.40469932917</v>
      </c>
      <c r="R142" s="2">
        <v>42706.343247399964</v>
      </c>
      <c r="S142" s="2">
        <v>43345.914317576804</v>
      </c>
      <c r="T142" s="2">
        <v>43934.609983610462</v>
      </c>
      <c r="U142" s="2">
        <v>44509.072734482441</v>
      </c>
      <c r="V142" s="2">
        <v>45072.814086745275</v>
      </c>
      <c r="W142" s="2">
        <v>45575.746989780797</v>
      </c>
      <c r="X142" s="2">
        <v>46071.274049173393</v>
      </c>
      <c r="Y142" s="2">
        <v>46598.076591705823</v>
      </c>
      <c r="Z142" s="2">
        <v>47155.773673686039</v>
      </c>
      <c r="AA142" s="2">
        <v>47689.182291952959</v>
      </c>
      <c r="AB142" s="2">
        <v>48195.350309202702</v>
      </c>
      <c r="AC142" s="2">
        <v>48719.599555496599</v>
      </c>
      <c r="AD142" s="2">
        <v>49243.848801790497</v>
      </c>
      <c r="AE142" s="2">
        <v>49768.098048084401</v>
      </c>
      <c r="AF142" s="2">
        <v>50292.347294378298</v>
      </c>
      <c r="AG142" s="2">
        <v>50816.596540672203</v>
      </c>
      <c r="AH142" s="2">
        <v>51340.8457869661</v>
      </c>
      <c r="AI142" s="2">
        <v>51865.095033259997</v>
      </c>
      <c r="AJ142" s="2">
        <v>52389.344279553901</v>
      </c>
      <c r="AK142" s="2">
        <v>52913.593525847798</v>
      </c>
      <c r="AL142" s="2">
        <v>53437.842772141703</v>
      </c>
      <c r="AM142" s="2">
        <v>53962.0920184356</v>
      </c>
      <c r="AN142" s="2">
        <v>54486.341264729497</v>
      </c>
      <c r="AO142" s="2">
        <v>55010.590511023402</v>
      </c>
      <c r="AP142" s="2">
        <v>55534.839757317299</v>
      </c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35">
      <c r="A143" s="1" t="s">
        <v>17</v>
      </c>
      <c r="B143" s="2">
        <v>220.65184898626643</v>
      </c>
      <c r="C143" s="2">
        <v>234.534176787283</v>
      </c>
      <c r="D143" s="2">
        <v>275.48849208289312</v>
      </c>
      <c r="E143" s="2">
        <v>310.93367021462802</v>
      </c>
      <c r="F143" s="2">
        <v>344.37363695575277</v>
      </c>
      <c r="G143" s="2">
        <v>386.88099204352204</v>
      </c>
      <c r="H143" s="2">
        <v>432.81110660525121</v>
      </c>
      <c r="I143" s="2">
        <v>474.53605546193336</v>
      </c>
      <c r="J143" s="2">
        <v>513.53470304577377</v>
      </c>
      <c r="K143" s="2">
        <v>549.80250391552136</v>
      </c>
      <c r="L143" s="2">
        <v>583.14156863597384</v>
      </c>
      <c r="M143" s="2">
        <v>614.4316205808916</v>
      </c>
      <c r="N143" s="2">
        <v>642.95418885815047</v>
      </c>
      <c r="O143" s="2">
        <v>670.2332976517373</v>
      </c>
      <c r="P143" s="2">
        <v>696.46636690798437</v>
      </c>
      <c r="Q143" s="2">
        <v>722.03151754745227</v>
      </c>
      <c r="R143" s="2">
        <v>746.56434079420967</v>
      </c>
      <c r="S143" s="2">
        <v>769.25626153613814</v>
      </c>
      <c r="T143" s="2">
        <v>789.77328928654379</v>
      </c>
      <c r="U143" s="2">
        <v>808.7873170850005</v>
      </c>
      <c r="V143" s="2">
        <v>826.51462585918978</v>
      </c>
      <c r="W143" s="2">
        <v>842.13644589522232</v>
      </c>
      <c r="X143" s="2">
        <v>856.78809556191811</v>
      </c>
      <c r="Y143" s="2">
        <v>872.0810285889122</v>
      </c>
      <c r="Z143" s="2">
        <v>887.83234924802161</v>
      </c>
      <c r="AA143" s="2">
        <v>902.71283862189262</v>
      </c>
      <c r="AB143" s="2">
        <v>918.01473465241702</v>
      </c>
      <c r="AC143" s="2">
        <v>933.25392627809902</v>
      </c>
      <c r="AD143" s="2">
        <v>948.49311790378204</v>
      </c>
      <c r="AE143" s="2">
        <v>963.73230952946597</v>
      </c>
      <c r="AF143" s="2">
        <v>978.97150115514796</v>
      </c>
      <c r="AG143" s="2">
        <v>994.21069278083098</v>
      </c>
      <c r="AH143" s="2">
        <v>1009.44988440651</v>
      </c>
      <c r="AI143" s="2">
        <v>1024.6890760322001</v>
      </c>
      <c r="AJ143" s="2">
        <v>1039.92826765788</v>
      </c>
      <c r="AK143" s="2">
        <v>1055.16745928356</v>
      </c>
      <c r="AL143" s="2">
        <v>1070.4066509092499</v>
      </c>
      <c r="AM143" s="2">
        <v>1085.6458425349299</v>
      </c>
      <c r="AN143" s="2">
        <v>1100.8850341606101</v>
      </c>
      <c r="AO143" s="2">
        <v>1116.1242257863</v>
      </c>
      <c r="AP143" s="2">
        <v>1131.36341741198</v>
      </c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35">
      <c r="A144" s="1" t="s">
        <v>18</v>
      </c>
      <c r="B144" s="2">
        <v>5997.0241549291568</v>
      </c>
      <c r="C144" s="2">
        <v>6365.9073191604011</v>
      </c>
      <c r="D144" s="2">
        <v>6494.49301311825</v>
      </c>
      <c r="E144" s="2">
        <v>6243.1708339016077</v>
      </c>
      <c r="F144" s="2">
        <v>6344.5090398061084</v>
      </c>
      <c r="G144" s="2">
        <v>6447.8904620128496</v>
      </c>
      <c r="H144" s="2">
        <v>6544.1774488055071</v>
      </c>
      <c r="I144" s="2">
        <v>6640.4603630196161</v>
      </c>
      <c r="J144" s="2">
        <v>6736.8710915017855</v>
      </c>
      <c r="K144" s="2">
        <v>6843.3336106879497</v>
      </c>
      <c r="L144" s="2">
        <v>6940.0153064087272</v>
      </c>
      <c r="M144" s="2">
        <v>7028.3234583754484</v>
      </c>
      <c r="N144" s="2">
        <v>7109.8239898717638</v>
      </c>
      <c r="O144" s="2">
        <v>7194.9673734215676</v>
      </c>
      <c r="P144" s="2">
        <v>7297.5011729219841</v>
      </c>
      <c r="Q144" s="2">
        <v>7407.8559537246911</v>
      </c>
      <c r="R144" s="2">
        <v>7519.9349200459947</v>
      </c>
      <c r="S144" s="2">
        <v>7626.3612388521242</v>
      </c>
      <c r="T144" s="2">
        <v>7736.2688993450702</v>
      </c>
      <c r="U144" s="2">
        <v>7845.7723623569182</v>
      </c>
      <c r="V144" s="2">
        <v>7957.5026554619362</v>
      </c>
      <c r="W144" s="2">
        <v>8065.5639617944762</v>
      </c>
      <c r="X144" s="2">
        <v>8157.6750608266993</v>
      </c>
      <c r="Y144" s="2">
        <v>8247.0703996543743</v>
      </c>
      <c r="Z144" s="2">
        <v>8329.3690656536328</v>
      </c>
      <c r="AA144" s="2">
        <v>8413.1575965670236</v>
      </c>
      <c r="AB144" s="2">
        <v>8510.9649922527497</v>
      </c>
      <c r="AC144" s="2">
        <v>8601.2245738507609</v>
      </c>
      <c r="AD144" s="2">
        <v>8691.4841554487793</v>
      </c>
      <c r="AE144" s="2">
        <v>8781.7437370467997</v>
      </c>
      <c r="AF144" s="2">
        <v>8872.0033186448109</v>
      </c>
      <c r="AG144" s="2">
        <v>8962.2629002428293</v>
      </c>
      <c r="AH144" s="2">
        <v>9052.5224818408497</v>
      </c>
      <c r="AI144" s="2">
        <v>9142.78206343887</v>
      </c>
      <c r="AJ144" s="2">
        <v>9233.0416450368793</v>
      </c>
      <c r="AK144" s="2">
        <v>9323.3012266348996</v>
      </c>
      <c r="AL144" s="2">
        <v>9413.56080823292</v>
      </c>
      <c r="AM144" s="2">
        <v>9503.8203898309293</v>
      </c>
      <c r="AN144" s="2">
        <v>9594.0799714289496</v>
      </c>
      <c r="AO144" s="2">
        <v>9684.33955302697</v>
      </c>
      <c r="AP144" s="2">
        <v>9774.5991346249793</v>
      </c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35">
      <c r="A145" s="1" t="s">
        <v>19</v>
      </c>
      <c r="B145" s="2">
        <v>9935.2476744799333</v>
      </c>
      <c r="C145" s="2">
        <v>9886.6749312747888</v>
      </c>
      <c r="D145" s="2">
        <v>10091.623835203229</v>
      </c>
      <c r="E145" s="2">
        <v>10112.706641468134</v>
      </c>
      <c r="F145" s="2">
        <v>10250.851277215463</v>
      </c>
      <c r="G145" s="2">
        <v>10204.021228499994</v>
      </c>
      <c r="H145" s="2">
        <v>10159.71433987767</v>
      </c>
      <c r="I145" s="2">
        <v>10120.145557636333</v>
      </c>
      <c r="J145" s="2">
        <v>10096.985968412078</v>
      </c>
      <c r="K145" s="2">
        <v>10078.201609455697</v>
      </c>
      <c r="L145" s="2">
        <v>10053.022465263106</v>
      </c>
      <c r="M145" s="2">
        <v>10027.521272517541</v>
      </c>
      <c r="N145" s="2">
        <v>10000.648550336973</v>
      </c>
      <c r="O145" s="2">
        <v>9977.7928140602016</v>
      </c>
      <c r="P145" s="2">
        <v>9958.339335910774</v>
      </c>
      <c r="Q145" s="2">
        <v>9953.2573623426761</v>
      </c>
      <c r="R145" s="2">
        <v>9964.6544075151614</v>
      </c>
      <c r="S145" s="2">
        <v>9992.5354123708039</v>
      </c>
      <c r="T145" s="2">
        <v>10032.626758746994</v>
      </c>
      <c r="U145" s="2">
        <v>10077.842437482452</v>
      </c>
      <c r="V145" s="2">
        <v>10130.117890088222</v>
      </c>
      <c r="W145" s="2">
        <v>10186.153637409807</v>
      </c>
      <c r="X145" s="2">
        <v>10261.519083907777</v>
      </c>
      <c r="Y145" s="2">
        <v>10375.770109584055</v>
      </c>
      <c r="Z145" s="2">
        <v>10514.158814182652</v>
      </c>
      <c r="AA145" s="2">
        <v>10664.669730408908</v>
      </c>
      <c r="AB145" s="2">
        <v>10732.5007866901</v>
      </c>
      <c r="AC145" s="2">
        <v>10840.244379764301</v>
      </c>
      <c r="AD145" s="2">
        <v>10947.9879728385</v>
      </c>
      <c r="AE145" s="2">
        <v>11055.7315659128</v>
      </c>
      <c r="AF145" s="2">
        <v>11163.475158986999</v>
      </c>
      <c r="AG145" s="2">
        <v>11271.218752061201</v>
      </c>
      <c r="AH145" s="2">
        <v>11378.9623451355</v>
      </c>
      <c r="AI145" s="2">
        <v>11486.7059382097</v>
      </c>
      <c r="AJ145" s="2">
        <v>11594.449531283901</v>
      </c>
      <c r="AK145" s="2">
        <v>11702.1931243582</v>
      </c>
      <c r="AL145" s="2">
        <v>11809.9367174324</v>
      </c>
      <c r="AM145" s="2">
        <v>11917.680310506699</v>
      </c>
      <c r="AN145" s="2">
        <v>12025.423903580901</v>
      </c>
      <c r="AO145" s="2">
        <v>12133.1674966551</v>
      </c>
      <c r="AP145" s="2">
        <v>12240.911089729399</v>
      </c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35">
      <c r="A146" s="1" t="s">
        <v>20</v>
      </c>
      <c r="B146" s="2">
        <v>2058.3941456094976</v>
      </c>
      <c r="C146" s="2">
        <v>2040.1847520910605</v>
      </c>
      <c r="D146" s="2">
        <v>2068.6598818676011</v>
      </c>
      <c r="E146" s="2">
        <v>2065.5903332086596</v>
      </c>
      <c r="F146" s="2">
        <v>2078.707299535733</v>
      </c>
      <c r="G146" s="2">
        <v>2080.4973461857999</v>
      </c>
      <c r="H146" s="2">
        <v>2081.0914143027039</v>
      </c>
      <c r="I146" s="2">
        <v>2083.1039601372677</v>
      </c>
      <c r="J146" s="2">
        <v>2085.6771989448953</v>
      </c>
      <c r="K146" s="2">
        <v>2089.9911767185463</v>
      </c>
      <c r="L146" s="2">
        <v>2101.1786335206521</v>
      </c>
      <c r="M146" s="2">
        <v>2120.5304157858623</v>
      </c>
      <c r="N146" s="2">
        <v>2150.0906907933422</v>
      </c>
      <c r="O146" s="2">
        <v>2189.0205780602032</v>
      </c>
      <c r="P146" s="2">
        <v>2230.1751326045542</v>
      </c>
      <c r="Q146" s="2">
        <v>2272.3955555445018</v>
      </c>
      <c r="R146" s="2">
        <v>2314.6661954901538</v>
      </c>
      <c r="S146" s="2">
        <v>2352.5706819381826</v>
      </c>
      <c r="T146" s="2">
        <v>2385.5595307439007</v>
      </c>
      <c r="U146" s="2">
        <v>2413.898047439513</v>
      </c>
      <c r="V146" s="2">
        <v>2440.8432994559007</v>
      </c>
      <c r="W146" s="2">
        <v>2469.061275744562</v>
      </c>
      <c r="X146" s="2">
        <v>2497.5623041720464</v>
      </c>
      <c r="Y146" s="2">
        <v>2527.6267503454951</v>
      </c>
      <c r="Z146" s="2">
        <v>2557.6055374795833</v>
      </c>
      <c r="AA146" s="2">
        <v>2587.3960819459535</v>
      </c>
      <c r="AB146" s="2">
        <v>2616.1953225734701</v>
      </c>
      <c r="AC146" s="2">
        <v>2645.5799266828599</v>
      </c>
      <c r="AD146" s="2">
        <v>2674.9645307922601</v>
      </c>
      <c r="AE146" s="2">
        <v>2704.3491349016499</v>
      </c>
      <c r="AF146" s="2">
        <v>2733.7337390110401</v>
      </c>
      <c r="AG146" s="2">
        <v>2763.1183431204399</v>
      </c>
      <c r="AH146" s="2">
        <v>2792.5029472298302</v>
      </c>
      <c r="AI146" s="2">
        <v>2821.88755133922</v>
      </c>
      <c r="AJ146" s="2">
        <v>2851.2721554486202</v>
      </c>
      <c r="AK146" s="2">
        <v>2880.65675955801</v>
      </c>
      <c r="AL146" s="2">
        <v>2910.0413636674002</v>
      </c>
      <c r="AM146" s="2">
        <v>2939.4259677768</v>
      </c>
      <c r="AN146" s="2">
        <v>2968.8105718861898</v>
      </c>
      <c r="AO146" s="2">
        <v>2998.19517599559</v>
      </c>
      <c r="AP146" s="2">
        <v>3027.5797801049798</v>
      </c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35">
      <c r="A147" s="1" t="s">
        <v>21</v>
      </c>
      <c r="B147" s="2">
        <v>5578.004712585057</v>
      </c>
      <c r="C147" s="2">
        <v>5632.2126290245933</v>
      </c>
      <c r="D147" s="2">
        <v>5764.2990281998955</v>
      </c>
      <c r="E147" s="2">
        <v>5802.7360310692775</v>
      </c>
      <c r="F147" s="2">
        <v>5888.7275044246053</v>
      </c>
      <c r="G147" s="2">
        <v>5996.6987089308459</v>
      </c>
      <c r="H147" s="2">
        <v>6115.758517395273</v>
      </c>
      <c r="I147" s="2">
        <v>6239.979123942112</v>
      </c>
      <c r="J147" s="2">
        <v>6362.3669001256285</v>
      </c>
      <c r="K147" s="2">
        <v>6483.4589820867168</v>
      </c>
      <c r="L147" s="2">
        <v>6602.2482052061605</v>
      </c>
      <c r="M147" s="2">
        <v>6718.0538868514195</v>
      </c>
      <c r="N147" s="2">
        <v>6833.9832284042723</v>
      </c>
      <c r="O147" s="2">
        <v>6951.9893651446919</v>
      </c>
      <c r="P147" s="2">
        <v>7072.8643568085918</v>
      </c>
      <c r="Q147" s="2">
        <v>7195.446546045393</v>
      </c>
      <c r="R147" s="2">
        <v>7318.5354297641188</v>
      </c>
      <c r="S147" s="2">
        <v>7440.2530072203353</v>
      </c>
      <c r="T147" s="2">
        <v>7559.3388704251893</v>
      </c>
      <c r="U147" s="2">
        <v>7677.072301060156</v>
      </c>
      <c r="V147" s="2">
        <v>7795.3350904242707</v>
      </c>
      <c r="W147" s="2">
        <v>7912.2089924948468</v>
      </c>
      <c r="X147" s="2">
        <v>8026.5710509462351</v>
      </c>
      <c r="Y147" s="2">
        <v>8142.1652375395724</v>
      </c>
      <c r="Z147" s="2">
        <v>8259.0199799631391</v>
      </c>
      <c r="AA147" s="2">
        <v>8377.1667221742737</v>
      </c>
      <c r="AB147" s="2">
        <v>8491.9297096985501</v>
      </c>
      <c r="AC147" s="2">
        <v>8608.0778613484999</v>
      </c>
      <c r="AD147" s="2">
        <v>8724.2260129984406</v>
      </c>
      <c r="AE147" s="2">
        <v>8840.3741646483904</v>
      </c>
      <c r="AF147" s="2">
        <v>8956.5223162983402</v>
      </c>
      <c r="AG147" s="2">
        <v>9072.67046794829</v>
      </c>
      <c r="AH147" s="2">
        <v>9188.8186195982398</v>
      </c>
      <c r="AI147" s="2">
        <v>9304.9667712481896</v>
      </c>
      <c r="AJ147" s="2">
        <v>9421.1149228981394</v>
      </c>
      <c r="AK147" s="2">
        <v>9537.2630745480892</v>
      </c>
      <c r="AL147" s="2">
        <v>9653.4112261980408</v>
      </c>
      <c r="AM147" s="2">
        <v>9769.5593778479906</v>
      </c>
      <c r="AN147" s="2">
        <v>9885.7075294979404</v>
      </c>
      <c r="AO147" s="2">
        <v>10001.855681147899</v>
      </c>
      <c r="AP147" s="2">
        <v>10118.0038327978</v>
      </c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35">
      <c r="A148" s="1" t="s">
        <v>22</v>
      </c>
      <c r="B148" s="2">
        <v>6720.6073021622706</v>
      </c>
      <c r="C148" s="2">
        <v>6710.396701190446</v>
      </c>
      <c r="D148" s="2">
        <v>6796.0076581207522</v>
      </c>
      <c r="E148" s="2">
        <v>6764.6228582423391</v>
      </c>
      <c r="F148" s="2">
        <v>6794.2444696590028</v>
      </c>
      <c r="G148" s="2">
        <v>6854.9904442350362</v>
      </c>
      <c r="H148" s="2">
        <v>6937.8190770035599</v>
      </c>
      <c r="I148" s="2">
        <v>7035.129616921703</v>
      </c>
      <c r="J148" s="2">
        <v>7122.0034255497721</v>
      </c>
      <c r="K148" s="2">
        <v>7200.3155604174781</v>
      </c>
      <c r="L148" s="2">
        <v>7268.7679954796286</v>
      </c>
      <c r="M148" s="2">
        <v>7323.4512689576604</v>
      </c>
      <c r="N148" s="2">
        <v>7385.1472368719787</v>
      </c>
      <c r="O148" s="2">
        <v>7451.9644617102113</v>
      </c>
      <c r="P148" s="2">
        <v>7524.4905407697843</v>
      </c>
      <c r="Q148" s="2">
        <v>7620.240523142782</v>
      </c>
      <c r="R148" s="2">
        <v>7735.8450347010867</v>
      </c>
      <c r="S148" s="2">
        <v>7866.5681294861906</v>
      </c>
      <c r="T148" s="2">
        <v>8011.8252537813141</v>
      </c>
      <c r="U148" s="2">
        <v>8156.7928832394882</v>
      </c>
      <c r="V148" s="2">
        <v>8303.5352119564031</v>
      </c>
      <c r="W148" s="2">
        <v>8450.271895771637</v>
      </c>
      <c r="X148" s="2">
        <v>8594.0430845014253</v>
      </c>
      <c r="Y148" s="2">
        <v>8738.9395570232227</v>
      </c>
      <c r="Z148" s="2">
        <v>8885.7907345975073</v>
      </c>
      <c r="AA148" s="2">
        <v>9034.5819101236466</v>
      </c>
      <c r="AB148" s="2">
        <v>9178.5290469792108</v>
      </c>
      <c r="AC148" s="2">
        <v>9324.4343749745094</v>
      </c>
      <c r="AD148" s="2">
        <v>9470.3397029698099</v>
      </c>
      <c r="AE148" s="2">
        <v>9616.2450309651103</v>
      </c>
      <c r="AF148" s="2">
        <v>9762.1503589604199</v>
      </c>
      <c r="AG148" s="2">
        <v>9908.0556869557204</v>
      </c>
      <c r="AH148" s="2">
        <v>10053.961014951001</v>
      </c>
      <c r="AI148" s="2">
        <v>10199.866342946299</v>
      </c>
      <c r="AJ148" s="2">
        <v>10345.7716709416</v>
      </c>
      <c r="AK148" s="2">
        <v>10491.6769989369</v>
      </c>
      <c r="AL148" s="2">
        <v>10637.582326932201</v>
      </c>
      <c r="AM148" s="2">
        <v>10783.4876549275</v>
      </c>
      <c r="AN148" s="2">
        <v>10929.3929829228</v>
      </c>
      <c r="AO148" s="2">
        <v>11075.298310918201</v>
      </c>
      <c r="AP148" s="2">
        <v>11221.203638913499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35">
      <c r="A149" s="1" t="s">
        <v>23</v>
      </c>
      <c r="B149" s="2">
        <v>4847.3611868211683</v>
      </c>
      <c r="C149" s="2">
        <v>4875.0016118916501</v>
      </c>
      <c r="D149" s="2">
        <v>4975.6161912967209</v>
      </c>
      <c r="E149" s="2">
        <v>4993.7817726692356</v>
      </c>
      <c r="F149" s="2">
        <v>4986.4477166168699</v>
      </c>
      <c r="G149" s="2">
        <v>4999.3204472786692</v>
      </c>
      <c r="H149" s="2">
        <v>5022.2105887905473</v>
      </c>
      <c r="I149" s="2">
        <v>5051.6964226794034</v>
      </c>
      <c r="J149" s="2">
        <v>5081.7032093684638</v>
      </c>
      <c r="K149" s="2">
        <v>5111.8067913451387</v>
      </c>
      <c r="L149" s="2">
        <v>5141.979868321544</v>
      </c>
      <c r="M149" s="2">
        <v>5170.205376792801</v>
      </c>
      <c r="N149" s="2">
        <v>5198.0316273868657</v>
      </c>
      <c r="O149" s="2">
        <v>5228.0997429948657</v>
      </c>
      <c r="P149" s="2">
        <v>5260.3229694763832</v>
      </c>
      <c r="Q149" s="2">
        <v>5291.8525741936219</v>
      </c>
      <c r="R149" s="2">
        <v>5324.8025979682161</v>
      </c>
      <c r="S149" s="2">
        <v>5357.1926545667047</v>
      </c>
      <c r="T149" s="2">
        <v>5388.3770303514375</v>
      </c>
      <c r="U149" s="2">
        <v>5419.4927622674322</v>
      </c>
      <c r="V149" s="2">
        <v>5452.1141873296692</v>
      </c>
      <c r="W149" s="2">
        <v>5485.2772081138492</v>
      </c>
      <c r="X149" s="2">
        <v>5518.0412345783097</v>
      </c>
      <c r="Y149" s="2">
        <v>5552.1206818363025</v>
      </c>
      <c r="Z149" s="2">
        <v>5588.69897071783</v>
      </c>
      <c r="AA149" s="2">
        <v>5627.5660358342157</v>
      </c>
      <c r="AB149" s="2">
        <v>5659.4634508276304</v>
      </c>
      <c r="AC149" s="2">
        <v>5694.3664216159896</v>
      </c>
      <c r="AD149" s="2">
        <v>5729.2693924043497</v>
      </c>
      <c r="AE149" s="2">
        <v>5764.1723631927198</v>
      </c>
      <c r="AF149" s="2">
        <v>5799.0753339810799</v>
      </c>
      <c r="AG149" s="2">
        <v>5833.97830476944</v>
      </c>
      <c r="AH149" s="2">
        <v>5868.8812755578001</v>
      </c>
      <c r="AI149" s="2">
        <v>5903.7842463461602</v>
      </c>
      <c r="AJ149" s="2">
        <v>5938.6872171345303</v>
      </c>
      <c r="AK149" s="2">
        <v>5973.5901879228904</v>
      </c>
      <c r="AL149" s="2">
        <v>6008.4931587112496</v>
      </c>
      <c r="AM149" s="2">
        <v>6043.3961294996097</v>
      </c>
      <c r="AN149" s="2">
        <v>6078.2991002879698</v>
      </c>
      <c r="AO149" s="2">
        <v>6113.20207107633</v>
      </c>
      <c r="AP149" s="2">
        <v>6148.1050418647001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35">
      <c r="A150" s="1" t="s">
        <v>24</v>
      </c>
      <c r="B150" s="2">
        <v>45196.672469476573</v>
      </c>
      <c r="C150" s="2">
        <v>43606.715726787239</v>
      </c>
      <c r="D150" s="2">
        <v>42992.079956779373</v>
      </c>
      <c r="E150" s="2">
        <v>38449.756576668369</v>
      </c>
      <c r="F150" s="2">
        <v>36852.288663992367</v>
      </c>
      <c r="G150" s="2">
        <v>36150.706500816079</v>
      </c>
      <c r="H150" s="2">
        <v>35819.13561535778</v>
      </c>
      <c r="I150" s="2">
        <v>35737.078381946616</v>
      </c>
      <c r="J150" s="2">
        <v>35825.331694305147</v>
      </c>
      <c r="K150" s="2">
        <v>36003.397242171523</v>
      </c>
      <c r="L150" s="2">
        <v>34341.224537730406</v>
      </c>
      <c r="M150" s="2">
        <v>33705.555570661134</v>
      </c>
      <c r="N150" s="2">
        <v>33305.94043264231</v>
      </c>
      <c r="O150" s="2">
        <v>33067.612431393194</v>
      </c>
      <c r="P150" s="2">
        <v>32950.750498573449</v>
      </c>
      <c r="Q150" s="2">
        <v>32938.874454947283</v>
      </c>
      <c r="R150" s="2">
        <v>33017.317861585776</v>
      </c>
      <c r="S150" s="2">
        <v>33138.302654127918</v>
      </c>
      <c r="T150" s="2">
        <v>33278.262236279006</v>
      </c>
      <c r="U150" s="2">
        <v>33389.633643488211</v>
      </c>
      <c r="V150" s="2">
        <v>33483.765787356293</v>
      </c>
      <c r="W150" s="2">
        <v>33584.96343882654</v>
      </c>
      <c r="X150" s="2">
        <v>33728.435941605472</v>
      </c>
      <c r="Y150" s="2">
        <v>33959.620628331038</v>
      </c>
      <c r="Z150" s="2">
        <v>34225.84566304498</v>
      </c>
      <c r="AA150" s="2">
        <v>34476.92732671972</v>
      </c>
      <c r="AB150" s="2">
        <v>34621.890369933797</v>
      </c>
      <c r="AC150" s="2">
        <v>34825.308628682302</v>
      </c>
      <c r="AD150" s="2">
        <v>35028.726887430799</v>
      </c>
      <c r="AE150" s="2">
        <v>35232.145146179297</v>
      </c>
      <c r="AF150" s="2">
        <v>35435.563404927903</v>
      </c>
      <c r="AG150" s="2">
        <v>35638.981663676401</v>
      </c>
      <c r="AH150" s="2">
        <v>35842.399922424898</v>
      </c>
      <c r="AI150" s="2">
        <v>36045.818181173403</v>
      </c>
      <c r="AJ150" s="2">
        <v>36249.2364399219</v>
      </c>
      <c r="AK150" s="2">
        <v>36452.654698670398</v>
      </c>
      <c r="AL150" s="2">
        <v>36656.072957418997</v>
      </c>
      <c r="AM150" s="2">
        <v>36859.491216167502</v>
      </c>
      <c r="AN150" s="2">
        <v>37062.909474915999</v>
      </c>
      <c r="AO150" s="2">
        <v>37266.327733664497</v>
      </c>
      <c r="AP150" s="2">
        <v>37469.745992413002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35">
      <c r="A151" s="1" t="s">
        <v>25</v>
      </c>
      <c r="B151" s="2">
        <v>43043.871880989587</v>
      </c>
      <c r="C151" s="2">
        <v>42312.433546102984</v>
      </c>
      <c r="D151" s="2">
        <v>42488.447807941608</v>
      </c>
      <c r="E151" s="2">
        <v>42118.79642865069</v>
      </c>
      <c r="F151" s="2">
        <v>42391.571844139988</v>
      </c>
      <c r="G151" s="2">
        <v>42879.252210365899</v>
      </c>
      <c r="H151" s="2">
        <v>43513.502747851184</v>
      </c>
      <c r="I151" s="2">
        <v>44503.014883661526</v>
      </c>
      <c r="J151" s="2">
        <v>45553.241804906647</v>
      </c>
      <c r="K151" s="2">
        <v>46710.318857258251</v>
      </c>
      <c r="L151" s="2">
        <v>47827.035606766411</v>
      </c>
      <c r="M151" s="2">
        <v>49005.582126727801</v>
      </c>
      <c r="N151" s="2">
        <v>50227.644097665558</v>
      </c>
      <c r="O151" s="2">
        <v>51441.861177638042</v>
      </c>
      <c r="P151" s="2">
        <v>52715.525025492185</v>
      </c>
      <c r="Q151" s="2">
        <v>54054.622448025206</v>
      </c>
      <c r="R151" s="2">
        <v>55420.123318505008</v>
      </c>
      <c r="S151" s="2">
        <v>56838.27953023569</v>
      </c>
      <c r="T151" s="2">
        <v>58186.515870229821</v>
      </c>
      <c r="U151" s="2">
        <v>59407.077185827045</v>
      </c>
      <c r="V151" s="2">
        <v>60602.936200789052</v>
      </c>
      <c r="W151" s="2">
        <v>61723.022211201445</v>
      </c>
      <c r="X151" s="2">
        <v>62828.049182190924</v>
      </c>
      <c r="Y151" s="2">
        <v>64034.871293033197</v>
      </c>
      <c r="Z151" s="2">
        <v>65328.531300403112</v>
      </c>
      <c r="AA151" s="2">
        <v>66598.93045959805</v>
      </c>
      <c r="AB151" s="2">
        <v>67719.722175118499</v>
      </c>
      <c r="AC151" s="2">
        <v>68919.817051475402</v>
      </c>
      <c r="AD151" s="2">
        <v>70119.911927832305</v>
      </c>
      <c r="AE151" s="2">
        <v>71320.006804189296</v>
      </c>
      <c r="AF151" s="2">
        <v>72520.101680546199</v>
      </c>
      <c r="AG151" s="2">
        <v>73720.196556903102</v>
      </c>
      <c r="AH151" s="2">
        <v>74920.291433260107</v>
      </c>
      <c r="AI151" s="2">
        <v>76120.386309616995</v>
      </c>
      <c r="AJ151" s="2">
        <v>77320.481185973898</v>
      </c>
      <c r="AK151" s="2">
        <v>78520.576062330802</v>
      </c>
      <c r="AL151" s="2">
        <v>79720.670938687705</v>
      </c>
      <c r="AM151" s="2">
        <v>80920.765815044695</v>
      </c>
      <c r="AN151" s="2">
        <v>82120.860691401598</v>
      </c>
      <c r="AO151" s="2">
        <v>83320.955567758501</v>
      </c>
      <c r="AP151" s="2">
        <v>84521.050444115404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35">
      <c r="A152" s="1" t="s">
        <v>26</v>
      </c>
      <c r="B152" s="2">
        <v>11004.522967990748</v>
      </c>
      <c r="C152" s="2">
        <v>11362.583012420344</v>
      </c>
      <c r="D152" s="2">
        <v>11710.088348651263</v>
      </c>
      <c r="E152" s="2">
        <v>11969.595251572049</v>
      </c>
      <c r="F152" s="2">
        <v>12492.76870601995</v>
      </c>
      <c r="G152" s="2">
        <v>12999.404076616784</v>
      </c>
      <c r="H152" s="2">
        <v>13787.73790164035</v>
      </c>
      <c r="I152" s="2">
        <v>14611.276101093059</v>
      </c>
      <c r="J152" s="2">
        <v>15455.331905843052</v>
      </c>
      <c r="K152" s="2">
        <v>16304.787540745459</v>
      </c>
      <c r="L152" s="2">
        <v>17121.961698863721</v>
      </c>
      <c r="M152" s="2">
        <v>17961.865948132669</v>
      </c>
      <c r="N152" s="2">
        <v>18699.701031128119</v>
      </c>
      <c r="O152" s="2">
        <v>19418.573146850722</v>
      </c>
      <c r="P152" s="2">
        <v>20113.264479501388</v>
      </c>
      <c r="Q152" s="2">
        <v>20774.767744034289</v>
      </c>
      <c r="R152" s="2">
        <v>21398.704979442111</v>
      </c>
      <c r="S152" s="2">
        <v>21987.317670593304</v>
      </c>
      <c r="T152" s="2">
        <v>22539.395203619231</v>
      </c>
      <c r="U152" s="2">
        <v>23058.268288815587</v>
      </c>
      <c r="V152" s="2">
        <v>23543.931546339365</v>
      </c>
      <c r="W152" s="2">
        <v>24001.736833868392</v>
      </c>
      <c r="X152" s="2">
        <v>24430.818997122355</v>
      </c>
      <c r="Y152" s="2">
        <v>24846.493416519806</v>
      </c>
      <c r="Z152" s="2">
        <v>25246.015756584151</v>
      </c>
      <c r="AA152" s="2">
        <v>25633.032510603196</v>
      </c>
      <c r="AB152" s="2">
        <v>26076.4064443926</v>
      </c>
      <c r="AC152" s="2">
        <v>26493.378330360101</v>
      </c>
      <c r="AD152" s="2">
        <v>26910.350216327701</v>
      </c>
      <c r="AE152" s="2">
        <v>27327.322102295198</v>
      </c>
      <c r="AF152" s="2">
        <v>27744.293988262802</v>
      </c>
      <c r="AG152" s="2">
        <v>28161.265874230299</v>
      </c>
      <c r="AH152" s="2">
        <v>28578.237760197801</v>
      </c>
      <c r="AI152" s="2">
        <v>28995.2096461654</v>
      </c>
      <c r="AJ152" s="2">
        <v>29412.181532132901</v>
      </c>
      <c r="AK152" s="2">
        <v>29829.153418100501</v>
      </c>
      <c r="AL152" s="2">
        <v>30246.125304067999</v>
      </c>
      <c r="AM152" s="2">
        <v>30663.0971900355</v>
      </c>
      <c r="AN152" s="2">
        <v>31080.069076003099</v>
      </c>
      <c r="AO152" s="2">
        <v>31497.040961970601</v>
      </c>
      <c r="AP152" s="2">
        <v>31914.0128479382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35">
      <c r="A153" s="1" t="s">
        <v>27</v>
      </c>
      <c r="B153" s="2">
        <v>23868.057289560187</v>
      </c>
      <c r="C153" s="2">
        <v>23791.627248588833</v>
      </c>
      <c r="D153" s="2">
        <v>24061.758216243194</v>
      </c>
      <c r="E153" s="2">
        <v>24003.895534547344</v>
      </c>
      <c r="F153" s="2">
        <v>24006.324302388919</v>
      </c>
      <c r="G153" s="2">
        <v>24118.664638562372</v>
      </c>
      <c r="H153" s="2">
        <v>24295.727108966261</v>
      </c>
      <c r="I153" s="2">
        <v>24518.844246089611</v>
      </c>
      <c r="J153" s="2">
        <v>24760.96016317582</v>
      </c>
      <c r="K153" s="2">
        <v>25020.689510907618</v>
      </c>
      <c r="L153" s="2">
        <v>25281.19219711699</v>
      </c>
      <c r="M153" s="2">
        <v>25542.311192032263</v>
      </c>
      <c r="N153" s="2">
        <v>25821.383182721889</v>
      </c>
      <c r="O153" s="2">
        <v>26128.488959865932</v>
      </c>
      <c r="P153" s="2">
        <v>26466.711668175234</v>
      </c>
      <c r="Q153" s="2">
        <v>26831.882406008663</v>
      </c>
      <c r="R153" s="2">
        <v>27219.563400150335</v>
      </c>
      <c r="S153" s="2">
        <v>27623.698623237353</v>
      </c>
      <c r="T153" s="2">
        <v>28023.761904070328</v>
      </c>
      <c r="U153" s="2">
        <v>28419.220512073538</v>
      </c>
      <c r="V153" s="2">
        <v>28815.385911389418</v>
      </c>
      <c r="W153" s="2">
        <v>29203.366648107251</v>
      </c>
      <c r="X153" s="2">
        <v>29577.887159626433</v>
      </c>
      <c r="Y153" s="2">
        <v>29959.601809197826</v>
      </c>
      <c r="Z153" s="2">
        <v>30349.406284138764</v>
      </c>
      <c r="AA153" s="2">
        <v>30746.103725385692</v>
      </c>
      <c r="AB153" s="2">
        <v>31122.634185739</v>
      </c>
      <c r="AC153" s="2">
        <v>31507.589117957501</v>
      </c>
      <c r="AD153" s="2">
        <v>31892.544050175999</v>
      </c>
      <c r="AE153" s="2">
        <v>32277.498982394402</v>
      </c>
      <c r="AF153" s="2">
        <v>32662.453914612899</v>
      </c>
      <c r="AG153" s="2">
        <v>33047.4088468314</v>
      </c>
      <c r="AH153" s="2">
        <v>33432.363779049898</v>
      </c>
      <c r="AI153" s="2">
        <v>33817.318711268403</v>
      </c>
      <c r="AJ153" s="2">
        <v>34202.2736434869</v>
      </c>
      <c r="AK153" s="2">
        <v>34587.228575705398</v>
      </c>
      <c r="AL153" s="2">
        <v>34972.183507923903</v>
      </c>
      <c r="AM153" s="2">
        <v>35357.1384401424</v>
      </c>
      <c r="AN153" s="2">
        <v>35742.093372360898</v>
      </c>
      <c r="AO153" s="2">
        <v>36127.048304579403</v>
      </c>
      <c r="AP153" s="2">
        <v>36512.0032367979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35">
      <c r="A154" s="1" t="s">
        <v>28</v>
      </c>
      <c r="B154" s="2">
        <v>2251.6869178873053</v>
      </c>
      <c r="C154" s="2">
        <v>2296.8575134009498</v>
      </c>
      <c r="D154" s="2">
        <v>2397.4738864990359</v>
      </c>
      <c r="E154" s="2">
        <v>2601.5624616293785</v>
      </c>
      <c r="F154" s="2">
        <v>2610.2753873053975</v>
      </c>
      <c r="G154" s="2">
        <v>2636.7290414300082</v>
      </c>
      <c r="H154" s="2">
        <v>2668.7501856264112</v>
      </c>
      <c r="I154" s="2">
        <v>2707.9826860320236</v>
      </c>
      <c r="J154" s="2">
        <v>2750.6978834723404</v>
      </c>
      <c r="K154" s="2">
        <v>2794.9124260051258</v>
      </c>
      <c r="L154" s="2">
        <v>2833.0595780428184</v>
      </c>
      <c r="M154" s="2">
        <v>2874.1159848333009</v>
      </c>
      <c r="N154" s="2">
        <v>2912.6945501572764</v>
      </c>
      <c r="O154" s="2">
        <v>2950.7677460351933</v>
      </c>
      <c r="P154" s="2">
        <v>2992.5483937495023</v>
      </c>
      <c r="Q154" s="2">
        <v>3037.2191902776231</v>
      </c>
      <c r="R154" s="2">
        <v>3082.4976265253113</v>
      </c>
      <c r="S154" s="2">
        <v>3129.7860641457519</v>
      </c>
      <c r="T154" s="2">
        <v>3172.8434678296408</v>
      </c>
      <c r="U154" s="2">
        <v>3214.6916374758885</v>
      </c>
      <c r="V154" s="2">
        <v>3252.8248433948193</v>
      </c>
      <c r="W154" s="2">
        <v>3286.8696379133994</v>
      </c>
      <c r="X154" s="2">
        <v>3324.3909864891216</v>
      </c>
      <c r="Y154" s="2">
        <v>3368.0492933090868</v>
      </c>
      <c r="Z154" s="2">
        <v>3413.8258139076602</v>
      </c>
      <c r="AA154" s="2">
        <v>3460.0580672896931</v>
      </c>
      <c r="AB154" s="2">
        <v>3497.0724024783399</v>
      </c>
      <c r="AC154" s="2">
        <v>3538.8064868862598</v>
      </c>
      <c r="AD154" s="2">
        <v>3580.5405712941802</v>
      </c>
      <c r="AE154" s="2">
        <v>3622.2746557021001</v>
      </c>
      <c r="AF154" s="2">
        <v>3664.00874011001</v>
      </c>
      <c r="AG154" s="2">
        <v>3705.7428245179299</v>
      </c>
      <c r="AH154" s="2">
        <v>3747.4769089258498</v>
      </c>
      <c r="AI154" s="2">
        <v>3789.2109933337701</v>
      </c>
      <c r="AJ154" s="2">
        <v>3830.9450777416801</v>
      </c>
      <c r="AK154" s="2">
        <v>3872.6791621496</v>
      </c>
      <c r="AL154" s="2">
        <v>3914.4132465575199</v>
      </c>
      <c r="AM154" s="2">
        <v>3956.1473309654398</v>
      </c>
      <c r="AN154" s="2">
        <v>3997.8814153733501</v>
      </c>
      <c r="AO154" s="2">
        <v>4039.61549978127</v>
      </c>
      <c r="AP154" s="2">
        <v>4081.34958418919</v>
      </c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35">
      <c r="A155" s="1" t="s">
        <v>29</v>
      </c>
      <c r="B155" s="2">
        <v>14670.591476316897</v>
      </c>
      <c r="C155" s="2">
        <v>14491.185743882053</v>
      </c>
      <c r="D155" s="2">
        <v>14607.246099365319</v>
      </c>
      <c r="E155" s="2">
        <v>14513.888891236074</v>
      </c>
      <c r="F155" s="2">
        <v>14593.281730522433</v>
      </c>
      <c r="G155" s="2">
        <v>14729.415113687639</v>
      </c>
      <c r="H155" s="2">
        <v>14897.008654494799</v>
      </c>
      <c r="I155" s="2">
        <v>15097.461199906793</v>
      </c>
      <c r="J155" s="2">
        <v>15330.673154732609</v>
      </c>
      <c r="K155" s="2">
        <v>15590.814764514042</v>
      </c>
      <c r="L155" s="2">
        <v>15842.402738676583</v>
      </c>
      <c r="M155" s="2">
        <v>16096.254270529333</v>
      </c>
      <c r="N155" s="2">
        <v>16360.699746103668</v>
      </c>
      <c r="O155" s="2">
        <v>16637.800662737267</v>
      </c>
      <c r="P155" s="2">
        <v>16939.407520519155</v>
      </c>
      <c r="Q155" s="2">
        <v>17272.560820322738</v>
      </c>
      <c r="R155" s="2">
        <v>17636.689014104235</v>
      </c>
      <c r="S155" s="2">
        <v>18016.139582230753</v>
      </c>
      <c r="T155" s="2">
        <v>18401.958817544204</v>
      </c>
      <c r="U155" s="2">
        <v>18771.110149952212</v>
      </c>
      <c r="V155" s="2">
        <v>19135.432890149139</v>
      </c>
      <c r="W155" s="2">
        <v>19485.334972199478</v>
      </c>
      <c r="X155" s="2">
        <v>19849.250955701529</v>
      </c>
      <c r="Y155" s="2">
        <v>20261.495450482111</v>
      </c>
      <c r="Z155" s="2">
        <v>20696.807280725952</v>
      </c>
      <c r="AA155" s="2">
        <v>21127.513881085571</v>
      </c>
      <c r="AB155" s="2">
        <v>21493.3458758948</v>
      </c>
      <c r="AC155" s="2">
        <v>21893.5477723246</v>
      </c>
      <c r="AD155" s="2">
        <v>22293.749668754401</v>
      </c>
      <c r="AE155" s="2">
        <v>22693.951565184201</v>
      </c>
      <c r="AF155" s="2">
        <v>23094.1534616139</v>
      </c>
      <c r="AG155" s="2">
        <v>23494.3553580437</v>
      </c>
      <c r="AH155" s="2">
        <v>23894.557254473501</v>
      </c>
      <c r="AI155" s="2">
        <v>24294.759150903301</v>
      </c>
      <c r="AJ155" s="2">
        <v>24694.961047333101</v>
      </c>
      <c r="AK155" s="2">
        <v>25095.1629437628</v>
      </c>
      <c r="AL155" s="2">
        <v>25495.3648401926</v>
      </c>
      <c r="AM155" s="2">
        <v>25895.566736622401</v>
      </c>
      <c r="AN155" s="2">
        <v>26295.768633052201</v>
      </c>
      <c r="AO155" s="2">
        <v>26695.9705294819</v>
      </c>
      <c r="AP155" s="2">
        <v>27096.1724259117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35">
      <c r="A156" s="1" t="s">
        <v>30</v>
      </c>
      <c r="B156" s="2">
        <v>20190.404262427663</v>
      </c>
      <c r="C156" s="2">
        <v>20197.502154073372</v>
      </c>
      <c r="D156" s="2">
        <v>20643.224033586204</v>
      </c>
      <c r="E156" s="2">
        <v>20807.329859515572</v>
      </c>
      <c r="F156" s="2">
        <v>21142.071948911536</v>
      </c>
      <c r="G156" s="2">
        <v>21350.19907753633</v>
      </c>
      <c r="H156" s="2">
        <v>21608.713900162606</v>
      </c>
      <c r="I156" s="2">
        <v>21907.924782153976</v>
      </c>
      <c r="J156" s="2">
        <v>22230.871032614621</v>
      </c>
      <c r="K156" s="2">
        <v>22558.600397129627</v>
      </c>
      <c r="L156" s="2">
        <v>22848.747682424808</v>
      </c>
      <c r="M156" s="2">
        <v>23118.762890533704</v>
      </c>
      <c r="N156" s="2">
        <v>23377.441309684455</v>
      </c>
      <c r="O156" s="2">
        <v>23629.576234692497</v>
      </c>
      <c r="P156" s="2">
        <v>23879.004895861952</v>
      </c>
      <c r="Q156" s="2">
        <v>24139.074008747331</v>
      </c>
      <c r="R156" s="2">
        <v>24425.506714417472</v>
      </c>
      <c r="S156" s="2">
        <v>24712.152367029466</v>
      </c>
      <c r="T156" s="2">
        <v>24992.395684523268</v>
      </c>
      <c r="U156" s="2">
        <v>25228.150191371969</v>
      </c>
      <c r="V156" s="2">
        <v>25433.493795421153</v>
      </c>
      <c r="W156" s="2">
        <v>25610.980279645952</v>
      </c>
      <c r="X156" s="2">
        <v>25805.10065333758</v>
      </c>
      <c r="Y156" s="2">
        <v>26057.063670162388</v>
      </c>
      <c r="Z156" s="2">
        <v>26335.360748754858</v>
      </c>
      <c r="AA156" s="2">
        <v>26607.918420203048</v>
      </c>
      <c r="AB156" s="2">
        <v>26804.7090160603</v>
      </c>
      <c r="AC156" s="2">
        <v>27041.7726602906</v>
      </c>
      <c r="AD156" s="2">
        <v>27278.836304520901</v>
      </c>
      <c r="AE156" s="2">
        <v>27515.899948751201</v>
      </c>
      <c r="AF156" s="2">
        <v>27752.963592981501</v>
      </c>
      <c r="AG156" s="2">
        <v>27990.027237211802</v>
      </c>
      <c r="AH156" s="2">
        <v>28227.090881442102</v>
      </c>
      <c r="AI156" s="2">
        <v>28464.1545256725</v>
      </c>
      <c r="AJ156" s="2">
        <v>28701.218169902801</v>
      </c>
      <c r="AK156" s="2">
        <v>28938.281814133101</v>
      </c>
      <c r="AL156" s="2">
        <v>29175.345458363401</v>
      </c>
      <c r="AM156" s="2">
        <v>29412.409102593701</v>
      </c>
      <c r="AN156" s="2">
        <v>29649.472746824002</v>
      </c>
      <c r="AO156" s="2">
        <v>29886.536391054298</v>
      </c>
      <c r="AP156" s="2">
        <v>30123.6000352847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s="6" customFormat="1" x14ac:dyDescent="0.35">
      <c r="A157" s="7" t="s">
        <v>13</v>
      </c>
      <c r="B157" s="8">
        <v>239624.37590485706</v>
      </c>
      <c r="C157" s="8">
        <v>245174.28550824011</v>
      </c>
      <c r="D157" s="8">
        <v>247524.00870329695</v>
      </c>
      <c r="E157" s="8">
        <v>244464.39827907248</v>
      </c>
      <c r="F157" s="8">
        <v>244700.5266216883</v>
      </c>
      <c r="G157" s="8">
        <v>246073.94480067541</v>
      </c>
      <c r="H157" s="8">
        <v>248496.40246976833</v>
      </c>
      <c r="I157" s="8">
        <v>252199.63978571884</v>
      </c>
      <c r="J157" s="8">
        <v>256327.28408952334</v>
      </c>
      <c r="K157" s="8">
        <v>260730.98511957165</v>
      </c>
      <c r="L157" s="8">
        <v>263127.67517371883</v>
      </c>
      <c r="M157" s="8">
        <v>266637.03429980582</v>
      </c>
      <c r="N157" s="8">
        <v>270289.53783792746</v>
      </c>
      <c r="O157" s="8">
        <v>274148.44029622048</v>
      </c>
      <c r="P157" s="8">
        <v>278273.87919618533</v>
      </c>
      <c r="Q157" s="8">
        <v>282694.68617944454</v>
      </c>
      <c r="R157" s="8">
        <v>287354.65681014315</v>
      </c>
      <c r="S157" s="8">
        <v>292120.65288671182</v>
      </c>
      <c r="T157" s="8">
        <v>296745.38431788614</v>
      </c>
      <c r="U157" s="8">
        <v>301071.21834702877</v>
      </c>
      <c r="V157" s="8">
        <v>305260.1687915728</v>
      </c>
      <c r="W157" s="8">
        <v>309201.29893264634</v>
      </c>
      <c r="X157" s="8">
        <v>313145.11264871818</v>
      </c>
      <c r="Y157" s="8">
        <v>317506.34752006683</v>
      </c>
      <c r="Z157" s="8">
        <v>322101.58714429475</v>
      </c>
      <c r="AA157" s="8">
        <v>326619.88800793234</v>
      </c>
      <c r="AB157" s="8">
        <v>330625.13673301402</v>
      </c>
      <c r="AC157" s="8">
        <v>334906.87089267402</v>
      </c>
      <c r="AD157" s="8">
        <v>339188.60505233402</v>
      </c>
      <c r="AE157" s="8">
        <v>343470.33921199403</v>
      </c>
      <c r="AF157" s="8">
        <v>347752.07337165298</v>
      </c>
      <c r="AG157" s="8">
        <v>352033.80753131298</v>
      </c>
      <c r="AH157" s="8">
        <v>356315.54169097298</v>
      </c>
      <c r="AI157" s="8">
        <v>360597.27585063298</v>
      </c>
      <c r="AJ157" s="8">
        <v>364879.010010292</v>
      </c>
      <c r="AK157" s="8">
        <v>369160.744169952</v>
      </c>
      <c r="AL157" s="8">
        <v>373442.478329612</v>
      </c>
      <c r="AM157" s="8">
        <v>377724.212489272</v>
      </c>
      <c r="AN157" s="8">
        <v>382005.94664893101</v>
      </c>
      <c r="AO157" s="8">
        <v>386287.68080859102</v>
      </c>
      <c r="AP157" s="8">
        <v>390569.41496825102</v>
      </c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3"/>
  <sheetViews>
    <sheetView topLeftCell="A19" workbookViewId="0">
      <selection activeCell="E27" sqref="E27"/>
    </sheetView>
  </sheetViews>
  <sheetFormatPr defaultRowHeight="14.5" x14ac:dyDescent="0.35"/>
  <cols>
    <col min="1" max="1" width="27.54296875" bestFit="1" customWidth="1"/>
    <col min="2" max="4" width="9" bestFit="1" customWidth="1"/>
    <col min="5" max="27" width="11.26953125" bestFit="1" customWidth="1"/>
    <col min="28" max="28" width="13.26953125" customWidth="1"/>
    <col min="29" max="32" width="10.54296875" bestFit="1" customWidth="1"/>
    <col min="33" max="42" width="11.1796875" customWidth="1"/>
  </cols>
  <sheetData>
    <row r="1" spans="1:42" x14ac:dyDescent="0.35">
      <c r="A1" s="6" t="s">
        <v>55</v>
      </c>
    </row>
    <row r="2" spans="1:42" s="6" customFormat="1" x14ac:dyDescent="0.35">
      <c r="A2" s="6" t="s">
        <v>36</v>
      </c>
      <c r="B2" s="8">
        <f t="shared" ref="B2:O2" si="0">SUM(B92,B119,B146,B173)</f>
        <v>0</v>
      </c>
      <c r="C2" s="8">
        <f t="shared" si="0"/>
        <v>0</v>
      </c>
      <c r="D2" s="8">
        <f t="shared" si="0"/>
        <v>0</v>
      </c>
      <c r="E2" s="8">
        <f t="shared" si="0"/>
        <v>124227.06586971923</v>
      </c>
      <c r="F2" s="8">
        <f t="shared" si="0"/>
        <v>201342.96021103492</v>
      </c>
      <c r="G2" s="8">
        <f t="shared" si="0"/>
        <v>234371.91248185147</v>
      </c>
      <c r="H2" s="8">
        <f t="shared" si="0"/>
        <v>261197.15445617097</v>
      </c>
      <c r="I2" s="8">
        <f t="shared" si="0"/>
        <v>288795.06942786189</v>
      </c>
      <c r="J2" s="8">
        <f t="shared" si="0"/>
        <v>321071.75677580468</v>
      </c>
      <c r="K2" s="8">
        <f t="shared" si="0"/>
        <v>358601.07444075041</v>
      </c>
      <c r="L2" s="8">
        <f t="shared" si="0"/>
        <v>401019.77161309496</v>
      </c>
      <c r="M2" s="8">
        <f t="shared" si="0"/>
        <v>444827.05309048743</v>
      </c>
      <c r="N2" s="8">
        <f t="shared" si="0"/>
        <v>487186.46753061382</v>
      </c>
      <c r="O2" s="8">
        <f t="shared" si="0"/>
        <v>531345.65002483933</v>
      </c>
      <c r="P2" s="8" t="e">
        <f>SUM(P92,P119,P146,#REF!)</f>
        <v>#REF!</v>
      </c>
      <c r="Q2" s="8">
        <f t="shared" ref="Q2:AA2" si="1">SUM(Q92,Q119,Q146,P173)</f>
        <v>618877.15601953748</v>
      </c>
      <c r="R2" s="8">
        <f t="shared" si="1"/>
        <v>664749.62058093131</v>
      </c>
      <c r="S2" s="8">
        <f t="shared" si="1"/>
        <v>706906.76540194626</v>
      </c>
      <c r="T2" s="8">
        <f t="shared" si="1"/>
        <v>742278.35312265903</v>
      </c>
      <c r="U2" s="8">
        <f t="shared" si="1"/>
        <v>771256.70492208982</v>
      </c>
      <c r="V2" s="8">
        <f t="shared" si="1"/>
        <v>795158.0508890436</v>
      </c>
      <c r="W2" s="8">
        <f t="shared" si="1"/>
        <v>815547.65379808284</v>
      </c>
      <c r="X2" s="8">
        <f t="shared" si="1"/>
        <v>833755.04813528643</v>
      </c>
      <c r="Y2" s="8">
        <f t="shared" si="1"/>
        <v>850791.74868313677</v>
      </c>
      <c r="Z2" s="8">
        <f t="shared" si="1"/>
        <v>866673.3980080249</v>
      </c>
      <c r="AA2" s="8">
        <f t="shared" si="1"/>
        <v>881903.24791289121</v>
      </c>
      <c r="AB2" s="8">
        <f t="shared" ref="AB2:AP2" si="2">SUM(AB92,AB119,AB146,AA173)</f>
        <v>901052.1830674361</v>
      </c>
      <c r="AC2" s="8">
        <f t="shared" si="2"/>
        <v>918313.32359020354</v>
      </c>
      <c r="AD2" s="8">
        <f t="shared" si="2"/>
        <v>935574.46411297214</v>
      </c>
      <c r="AE2" s="8">
        <f t="shared" si="2"/>
        <v>952835.60463574086</v>
      </c>
      <c r="AF2" s="8">
        <f t="shared" si="2"/>
        <v>970096.74515850935</v>
      </c>
      <c r="AG2" s="8">
        <f t="shared" si="2"/>
        <v>987357.88568127807</v>
      </c>
      <c r="AH2" s="8">
        <f t="shared" si="2"/>
        <v>1004619.0262040466</v>
      </c>
      <c r="AI2" s="8">
        <f t="shared" si="2"/>
        <v>1021880.1667268153</v>
      </c>
      <c r="AJ2" s="8">
        <f t="shared" si="2"/>
        <v>1039141.3072495838</v>
      </c>
      <c r="AK2" s="8">
        <f t="shared" si="2"/>
        <v>1056402.4477723523</v>
      </c>
      <c r="AL2" s="8">
        <f t="shared" si="2"/>
        <v>1073663.5882951219</v>
      </c>
      <c r="AM2" s="8">
        <f t="shared" si="2"/>
        <v>1090924.7288178895</v>
      </c>
      <c r="AN2" s="8">
        <f t="shared" si="2"/>
        <v>1108185.8693406591</v>
      </c>
      <c r="AO2" s="8">
        <f t="shared" si="2"/>
        <v>1125447.0098634278</v>
      </c>
      <c r="AP2" s="8">
        <f t="shared" si="2"/>
        <v>1142708.1503861961</v>
      </c>
    </row>
    <row r="3" spans="1:42" s="6" customForma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42" s="6" customFormat="1" x14ac:dyDescent="0.35">
      <c r="A4" s="6" t="s">
        <v>63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42" s="6" customFormat="1" x14ac:dyDescent="0.35">
      <c r="A5" t="s">
        <v>0</v>
      </c>
      <c r="B5" t="s">
        <v>1</v>
      </c>
      <c r="C5"/>
      <c r="D5"/>
      <c r="E5"/>
      <c r="F5" s="14"/>
      <c r="G5" s="15" t="s">
        <v>71</v>
      </c>
      <c r="H5" s="15"/>
      <c r="I5" s="16"/>
      <c r="K5" s="14"/>
      <c r="L5" s="15" t="s">
        <v>74</v>
      </c>
      <c r="M5" s="15"/>
      <c r="N5" s="16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42" s="6" customFormat="1" x14ac:dyDescent="0.35">
      <c r="A6" t="s">
        <v>2</v>
      </c>
      <c r="B6" t="s">
        <v>62</v>
      </c>
      <c r="C6"/>
      <c r="D6"/>
      <c r="E6"/>
      <c r="F6" s="17" t="s">
        <v>72</v>
      </c>
      <c r="G6" s="18">
        <v>0.5</v>
      </c>
      <c r="H6" s="19"/>
      <c r="I6" s="20"/>
      <c r="K6" s="17" t="s">
        <v>72</v>
      </c>
      <c r="L6" s="18">
        <v>0.5</v>
      </c>
      <c r="M6" s="19"/>
      <c r="N6" s="20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42" s="6" customFormat="1" x14ac:dyDescent="0.35">
      <c r="A7" t="s">
        <v>4</v>
      </c>
      <c r="B7" t="s">
        <v>5</v>
      </c>
      <c r="C7"/>
      <c r="D7"/>
      <c r="E7"/>
      <c r="F7" s="21" t="s">
        <v>73</v>
      </c>
      <c r="G7" s="22">
        <v>0.5</v>
      </c>
      <c r="H7" s="23"/>
      <c r="I7" s="24"/>
      <c r="K7" s="21" t="s">
        <v>73</v>
      </c>
      <c r="L7" s="22">
        <v>0.5</v>
      </c>
      <c r="M7" s="23"/>
      <c r="N7" s="24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42" s="6" customFormat="1" x14ac:dyDescent="0.35">
      <c r="A8" t="s">
        <v>6</v>
      </c>
      <c r="B8" t="s">
        <v>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42" s="6" customFormat="1" x14ac:dyDescent="0.35">
      <c r="A9" t="s">
        <v>8</v>
      </c>
      <c r="B9" t="s">
        <v>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42" s="6" customForma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42" s="6" customFormat="1" x14ac:dyDescent="0.35">
      <c r="A11" t="s">
        <v>10</v>
      </c>
      <c r="B11" t="s">
        <v>11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42" s="6" customFormat="1" x14ac:dyDescent="0.35">
      <c r="A12" s="6" t="s">
        <v>12</v>
      </c>
      <c r="B12" s="6">
        <v>2010</v>
      </c>
      <c r="C12" s="6">
        <v>2011</v>
      </c>
      <c r="D12" s="6">
        <v>2012</v>
      </c>
      <c r="E12" s="6">
        <v>2013</v>
      </c>
      <c r="F12" s="6">
        <v>2014</v>
      </c>
      <c r="G12" s="6">
        <v>2015</v>
      </c>
      <c r="H12" s="6">
        <v>2016</v>
      </c>
      <c r="I12" s="6">
        <v>2017</v>
      </c>
      <c r="J12" s="6">
        <v>2018</v>
      </c>
      <c r="K12" s="6">
        <v>2019</v>
      </c>
      <c r="L12" s="6">
        <v>2020</v>
      </c>
      <c r="M12" s="6">
        <v>2021</v>
      </c>
      <c r="N12" s="6">
        <v>2022</v>
      </c>
      <c r="O12" s="6">
        <v>2023</v>
      </c>
      <c r="P12" s="6">
        <v>2024</v>
      </c>
      <c r="Q12" s="6">
        <v>2025</v>
      </c>
      <c r="R12" s="6">
        <v>2026</v>
      </c>
      <c r="S12" s="6">
        <v>2027</v>
      </c>
      <c r="T12" s="6">
        <v>2028</v>
      </c>
      <c r="U12" s="6">
        <v>2029</v>
      </c>
      <c r="V12" s="6">
        <v>2030</v>
      </c>
      <c r="W12" s="6">
        <v>2031</v>
      </c>
      <c r="X12" s="6">
        <v>2032</v>
      </c>
      <c r="Y12" s="6">
        <v>2033</v>
      </c>
      <c r="Z12" s="6">
        <v>2034</v>
      </c>
      <c r="AA12" s="6">
        <v>2035</v>
      </c>
      <c r="AB12" s="6">
        <v>2036</v>
      </c>
      <c r="AC12" s="6">
        <v>2037</v>
      </c>
      <c r="AD12" s="6">
        <v>2038</v>
      </c>
      <c r="AE12" s="6">
        <v>2039</v>
      </c>
      <c r="AF12" s="6">
        <v>2040</v>
      </c>
      <c r="AG12" s="6">
        <v>2041</v>
      </c>
      <c r="AH12" s="6">
        <v>2042</v>
      </c>
      <c r="AI12" s="6">
        <v>2043</v>
      </c>
      <c r="AJ12" s="6">
        <v>2044</v>
      </c>
      <c r="AK12" s="6">
        <v>2045</v>
      </c>
      <c r="AL12" s="6">
        <v>2046</v>
      </c>
      <c r="AM12" s="6">
        <v>2047</v>
      </c>
      <c r="AN12" s="6">
        <v>2048</v>
      </c>
      <c r="AO12" s="6">
        <v>2049</v>
      </c>
      <c r="AP12" s="6">
        <v>2050</v>
      </c>
    </row>
    <row r="13" spans="1:42" s="6" customFormat="1" x14ac:dyDescent="0.35">
      <c r="A13" s="6" t="s">
        <v>126</v>
      </c>
    </row>
    <row r="14" spans="1:42" s="6" customFormat="1" x14ac:dyDescent="0.35">
      <c r="A14" s="11" t="s">
        <v>64</v>
      </c>
      <c r="B14" s="26">
        <f>B50+B62+$G$6*B48+$L$6*B51</f>
        <v>0</v>
      </c>
      <c r="C14" s="26">
        <f t="shared" ref="C14:AA14" si="3">C50+C62+$G$6*C48+$L$6*C51</f>
        <v>0</v>
      </c>
      <c r="D14" s="26">
        <f t="shared" si="3"/>
        <v>0</v>
      </c>
      <c r="E14" s="25">
        <f t="shared" si="3"/>
        <v>11255.914422541733</v>
      </c>
      <c r="F14" s="25">
        <f t="shared" si="3"/>
        <v>21429.641745646983</v>
      </c>
      <c r="G14" s="25">
        <f t="shared" si="3"/>
        <v>30061.677809398145</v>
      </c>
      <c r="H14" s="25">
        <f t="shared" si="3"/>
        <v>39308.342588136788</v>
      </c>
      <c r="I14" s="25">
        <f t="shared" si="3"/>
        <v>49555.258187194682</v>
      </c>
      <c r="J14" s="25">
        <f t="shared" si="3"/>
        <v>60572.281209835361</v>
      </c>
      <c r="K14" s="25">
        <f t="shared" si="3"/>
        <v>72293.046359740416</v>
      </c>
      <c r="L14" s="25">
        <f t="shared" si="3"/>
        <v>87072.145299122712</v>
      </c>
      <c r="M14" s="25">
        <f t="shared" si="3"/>
        <v>102280.06641604545</v>
      </c>
      <c r="N14" s="25">
        <f t="shared" si="3"/>
        <v>117827.88472311162</v>
      </c>
      <c r="O14" s="25">
        <f t="shared" si="3"/>
        <v>134050.0002330998</v>
      </c>
      <c r="P14" s="25">
        <f t="shared" si="3"/>
        <v>148564.74118508323</v>
      </c>
      <c r="Q14" s="25">
        <f t="shared" si="3"/>
        <v>167789.14519694229</v>
      </c>
      <c r="R14" s="25">
        <f t="shared" si="3"/>
        <v>187444.2276448631</v>
      </c>
      <c r="S14" s="25">
        <f t="shared" si="3"/>
        <v>205827.13950850896</v>
      </c>
      <c r="T14" s="25">
        <f t="shared" si="3"/>
        <v>221710.19060706298</v>
      </c>
      <c r="U14" s="25">
        <f t="shared" si="3"/>
        <v>234544.27435579491</v>
      </c>
      <c r="V14" s="25">
        <f t="shared" si="3"/>
        <v>244530.14130474449</v>
      </c>
      <c r="W14" s="25">
        <f t="shared" si="3"/>
        <v>252379.69806175304</v>
      </c>
      <c r="X14" s="25">
        <f t="shared" si="3"/>
        <v>258875.0783693564</v>
      </c>
      <c r="Y14" s="25">
        <f t="shared" si="3"/>
        <v>264606.61391221045</v>
      </c>
      <c r="Z14" s="25">
        <f t="shared" si="3"/>
        <v>269655.83706640726</v>
      </c>
      <c r="AA14" s="25">
        <f t="shared" si="3"/>
        <v>274297.20605645282</v>
      </c>
      <c r="AB14" s="25">
        <f t="shared" ref="AB14:AP14" si="4">AB50+AB62+$G$6*AB48+$L$6*AB51</f>
        <v>281363.62342668948</v>
      </c>
      <c r="AC14" s="25">
        <f t="shared" si="4"/>
        <v>287260.63132141391</v>
      </c>
      <c r="AD14" s="25">
        <f t="shared" si="4"/>
        <v>293157.63921613834</v>
      </c>
      <c r="AE14" s="25">
        <f t="shared" si="4"/>
        <v>299054.64711086371</v>
      </c>
      <c r="AF14" s="25">
        <f t="shared" si="4"/>
        <v>304951.65500558814</v>
      </c>
      <c r="AG14" s="25">
        <f t="shared" si="4"/>
        <v>310848.66290031251</v>
      </c>
      <c r="AH14" s="25">
        <f t="shared" si="4"/>
        <v>316745.67079503706</v>
      </c>
      <c r="AI14" s="25">
        <f t="shared" si="4"/>
        <v>322642.67868976115</v>
      </c>
      <c r="AJ14" s="25">
        <f t="shared" si="4"/>
        <v>328539.68658448575</v>
      </c>
      <c r="AK14" s="25">
        <f t="shared" si="4"/>
        <v>334436.69447921007</v>
      </c>
      <c r="AL14" s="25">
        <f t="shared" si="4"/>
        <v>340333.70237393468</v>
      </c>
      <c r="AM14" s="25">
        <f t="shared" si="4"/>
        <v>346230.71026865888</v>
      </c>
      <c r="AN14" s="25">
        <f t="shared" si="4"/>
        <v>352127.71816338296</v>
      </c>
      <c r="AO14" s="25">
        <f t="shared" si="4"/>
        <v>358024.72605810774</v>
      </c>
      <c r="AP14" s="25">
        <f t="shared" si="4"/>
        <v>363921.73395283293</v>
      </c>
    </row>
    <row r="15" spans="1:42" s="6" customFormat="1" x14ac:dyDescent="0.35">
      <c r="A15" s="11" t="s">
        <v>131</v>
      </c>
      <c r="B15" s="25">
        <f>B49+B52</f>
        <v>0</v>
      </c>
      <c r="C15" s="25">
        <f t="shared" ref="C15:AP15" si="5">C49+C52</f>
        <v>0</v>
      </c>
      <c r="D15" s="25">
        <f t="shared" si="5"/>
        <v>0</v>
      </c>
      <c r="E15" s="25">
        <f t="shared" si="5"/>
        <v>2392.7763939661595</v>
      </c>
      <c r="F15" s="25">
        <f t="shared" si="5"/>
        <v>4450.7661653425594</v>
      </c>
      <c r="G15" s="25">
        <f t="shared" si="5"/>
        <v>6101.1510981990641</v>
      </c>
      <c r="H15" s="25">
        <f t="shared" si="5"/>
        <v>7866.5648627564924</v>
      </c>
      <c r="I15" s="25">
        <f t="shared" si="5"/>
        <v>9803.0906462699895</v>
      </c>
      <c r="J15" s="25">
        <f t="shared" si="5"/>
        <v>11913.364449714851</v>
      </c>
      <c r="K15" s="25">
        <f t="shared" si="5"/>
        <v>14163.438733203482</v>
      </c>
      <c r="L15" s="25">
        <f t="shared" si="5"/>
        <v>16823.052778912341</v>
      </c>
      <c r="M15" s="25">
        <f t="shared" si="5"/>
        <v>19476.165557204349</v>
      </c>
      <c r="N15" s="25">
        <f t="shared" si="5"/>
        <v>22122.13289857113</v>
      </c>
      <c r="O15" s="25">
        <f t="shared" si="5"/>
        <v>24885.383169071156</v>
      </c>
      <c r="P15" s="25">
        <f t="shared" si="5"/>
        <v>27820.594633557899</v>
      </c>
      <c r="Q15" s="25">
        <f t="shared" si="5"/>
        <v>31683.644619898703</v>
      </c>
      <c r="R15" s="25">
        <f t="shared" si="5"/>
        <v>35721.511565172405</v>
      </c>
      <c r="S15" s="25">
        <f t="shared" si="5"/>
        <v>39495.909283535861</v>
      </c>
      <c r="T15" s="25">
        <f t="shared" si="5"/>
        <v>42614.431908816114</v>
      </c>
      <c r="U15" s="25">
        <f t="shared" si="5"/>
        <v>45011.873700199409</v>
      </c>
      <c r="V15" s="25">
        <f t="shared" si="5"/>
        <v>46637.865094584035</v>
      </c>
      <c r="W15" s="25">
        <f t="shared" si="5"/>
        <v>47749.924705918209</v>
      </c>
      <c r="X15" s="25">
        <f t="shared" si="5"/>
        <v>48560.722143039166</v>
      </c>
      <c r="Y15" s="25">
        <f t="shared" si="5"/>
        <v>49230.565915252657</v>
      </c>
      <c r="Z15" s="25">
        <f t="shared" si="5"/>
        <v>49785.874770832859</v>
      </c>
      <c r="AA15" s="25">
        <f t="shared" si="5"/>
        <v>50267.158957190091</v>
      </c>
      <c r="AB15" s="25">
        <f t="shared" si="5"/>
        <v>51197.768259135031</v>
      </c>
      <c r="AC15" s="25">
        <f t="shared" si="5"/>
        <v>51909.887209991779</v>
      </c>
      <c r="AD15" s="25">
        <f t="shared" si="5"/>
        <v>52622.006160848614</v>
      </c>
      <c r="AE15" s="25">
        <f t="shared" si="5"/>
        <v>53334.125111705362</v>
      </c>
      <c r="AF15" s="25">
        <f t="shared" si="5"/>
        <v>54046.244062562211</v>
      </c>
      <c r="AG15" s="25">
        <f t="shared" si="5"/>
        <v>54758.363013418944</v>
      </c>
      <c r="AH15" s="25">
        <f t="shared" si="5"/>
        <v>55470.481964275801</v>
      </c>
      <c r="AI15" s="25">
        <f t="shared" si="5"/>
        <v>56182.600915132542</v>
      </c>
      <c r="AJ15" s="25">
        <f t="shared" si="5"/>
        <v>56894.719865989406</v>
      </c>
      <c r="AK15" s="25">
        <f t="shared" si="5"/>
        <v>57606.838816846139</v>
      </c>
      <c r="AL15" s="25">
        <f t="shared" si="5"/>
        <v>58318.957767702981</v>
      </c>
      <c r="AM15" s="25">
        <f t="shared" si="5"/>
        <v>59031.076718559714</v>
      </c>
      <c r="AN15" s="25">
        <f t="shared" si="5"/>
        <v>59743.195669416542</v>
      </c>
      <c r="AO15" s="25">
        <f t="shared" si="5"/>
        <v>60455.314620273304</v>
      </c>
      <c r="AP15" s="25">
        <f t="shared" si="5"/>
        <v>61167.433571130146</v>
      </c>
    </row>
    <row r="16" spans="1:42" s="6" customFormat="1" x14ac:dyDescent="0.35">
      <c r="A16" s="11" t="s">
        <v>130</v>
      </c>
      <c r="B16" s="25">
        <f>$G$6*B48+$L$6*B51</f>
        <v>0</v>
      </c>
      <c r="C16" s="25">
        <f t="shared" ref="C16:AP16" si="6">$G$6*C48+$L$6*C51</f>
        <v>0</v>
      </c>
      <c r="D16" s="25">
        <f t="shared" si="6"/>
        <v>0</v>
      </c>
      <c r="E16" s="25">
        <f t="shared" si="6"/>
        <v>1391.1830221480948</v>
      </c>
      <c r="F16" s="25">
        <f t="shared" si="6"/>
        <v>3119.4713362073071</v>
      </c>
      <c r="G16" s="25">
        <f t="shared" si="6"/>
        <v>5015.4605100073331</v>
      </c>
      <c r="H16" s="25">
        <f t="shared" si="6"/>
        <v>7170.0128769241164</v>
      </c>
      <c r="I16" s="25">
        <f t="shared" si="6"/>
        <v>9489.7936211748438</v>
      </c>
      <c r="J16" s="25">
        <f t="shared" si="6"/>
        <v>11907.61548320596</v>
      </c>
      <c r="K16" s="25">
        <f t="shared" si="6"/>
        <v>14412.745354914994</v>
      </c>
      <c r="L16" s="25">
        <f t="shared" si="6"/>
        <v>17476.873335993707</v>
      </c>
      <c r="M16" s="25">
        <f t="shared" si="6"/>
        <v>20828.342429897737</v>
      </c>
      <c r="N16" s="25">
        <f t="shared" si="6"/>
        <v>24713.929015538361</v>
      </c>
      <c r="O16" s="25">
        <f t="shared" si="6"/>
        <v>29039.028147088495</v>
      </c>
      <c r="P16" s="25">
        <f t="shared" si="6"/>
        <v>32630.842484756446</v>
      </c>
      <c r="Q16" s="25">
        <f t="shared" si="6"/>
        <v>36337.696665131727</v>
      </c>
      <c r="R16" s="25">
        <f t="shared" si="6"/>
        <v>39490.991808692175</v>
      </c>
      <c r="S16" s="25">
        <f t="shared" si="6"/>
        <v>42076.906369014498</v>
      </c>
      <c r="T16" s="25">
        <f t="shared" si="6"/>
        <v>44227.867777370309</v>
      </c>
      <c r="U16" s="25">
        <f t="shared" si="6"/>
        <v>46135.325575036484</v>
      </c>
      <c r="V16" s="25">
        <f t="shared" si="6"/>
        <v>47955.309153963957</v>
      </c>
      <c r="W16" s="25">
        <f t="shared" si="6"/>
        <v>49688.981231175254</v>
      </c>
      <c r="X16" s="25">
        <f t="shared" si="6"/>
        <v>51293.519759366565</v>
      </c>
      <c r="Y16" s="25">
        <f t="shared" si="6"/>
        <v>52793.727144656543</v>
      </c>
      <c r="Z16" s="25">
        <f t="shared" si="6"/>
        <v>54153.696709518132</v>
      </c>
      <c r="AA16" s="25">
        <f t="shared" si="6"/>
        <v>55418.118308103651</v>
      </c>
      <c r="AB16" s="25">
        <f t="shared" si="6"/>
        <v>57104.732010232394</v>
      </c>
      <c r="AC16" s="25">
        <f t="shared" si="6"/>
        <v>58596.400569975733</v>
      </c>
      <c r="AD16" s="25">
        <f t="shared" si="6"/>
        <v>60088.069129719122</v>
      </c>
      <c r="AE16" s="25">
        <f t="shared" si="6"/>
        <v>61579.737689462418</v>
      </c>
      <c r="AF16" s="25">
        <f t="shared" si="6"/>
        <v>63071.406249205793</v>
      </c>
      <c r="AG16" s="25">
        <f t="shared" si="6"/>
        <v>64563.074808949095</v>
      </c>
      <c r="AH16" s="25">
        <f t="shared" si="6"/>
        <v>66054.743368692521</v>
      </c>
      <c r="AI16" s="25">
        <f t="shared" si="6"/>
        <v>67546.411928435671</v>
      </c>
      <c r="AJ16" s="25">
        <f t="shared" si="6"/>
        <v>69038.080488179257</v>
      </c>
      <c r="AK16" s="25">
        <f t="shared" si="6"/>
        <v>70529.749047922407</v>
      </c>
      <c r="AL16" s="25">
        <f t="shared" si="6"/>
        <v>72021.417607665993</v>
      </c>
      <c r="AM16" s="25">
        <f t="shared" si="6"/>
        <v>73513.086167409143</v>
      </c>
      <c r="AN16" s="25">
        <f t="shared" si="6"/>
        <v>75004.754727152278</v>
      </c>
      <c r="AO16" s="25">
        <f t="shared" si="6"/>
        <v>76496.423286895864</v>
      </c>
      <c r="AP16" s="25">
        <f t="shared" si="6"/>
        <v>77988.091846638999</v>
      </c>
    </row>
    <row r="17" spans="1:42" s="6" customFormat="1" x14ac:dyDescent="0.35">
      <c r="A17" s="11" t="s">
        <v>66</v>
      </c>
      <c r="B17" s="26">
        <f>B64</f>
        <v>0</v>
      </c>
      <c r="C17" s="26">
        <f t="shared" ref="C17:AA17" si="7">C64</f>
        <v>0</v>
      </c>
      <c r="D17" s="26">
        <f t="shared" si="7"/>
        <v>0</v>
      </c>
      <c r="E17" s="25">
        <f t="shared" si="7"/>
        <v>6098.4775792445944</v>
      </c>
      <c r="F17" s="25">
        <f t="shared" si="7"/>
        <v>12563.458400929549</v>
      </c>
      <c r="G17" s="25">
        <f t="shared" si="7"/>
        <v>18035.918648761301</v>
      </c>
      <c r="H17" s="25">
        <f t="shared" si="7"/>
        <v>24291.666724046569</v>
      </c>
      <c r="I17" s="25">
        <f t="shared" si="7"/>
        <v>31228.02263073362</v>
      </c>
      <c r="J17" s="25">
        <f t="shared" si="7"/>
        <v>38621.610265640949</v>
      </c>
      <c r="K17" s="25">
        <f t="shared" si="7"/>
        <v>46360.437668625724</v>
      </c>
      <c r="L17" s="25">
        <f t="shared" si="7"/>
        <v>54837.65961904014</v>
      </c>
      <c r="M17" s="25">
        <f t="shared" si="7"/>
        <v>64106.085339098739</v>
      </c>
      <c r="N17" s="25">
        <f t="shared" si="7"/>
        <v>75930.030106162521</v>
      </c>
      <c r="O17" s="25">
        <f t="shared" si="7"/>
        <v>90018.802948588505</v>
      </c>
      <c r="P17" s="25">
        <f t="shared" si="7"/>
        <v>101409.19131374206</v>
      </c>
      <c r="Q17" s="25">
        <f t="shared" si="7"/>
        <v>113052.76146567152</v>
      </c>
      <c r="R17" s="25">
        <f t="shared" si="7"/>
        <v>122174.47855107297</v>
      </c>
      <c r="S17" s="25">
        <f t="shared" si="7"/>
        <v>128579.42181562989</v>
      </c>
      <c r="T17" s="25">
        <f t="shared" si="7"/>
        <v>132843.65553310647</v>
      </c>
      <c r="U17" s="25">
        <f t="shared" si="7"/>
        <v>135869.30672984759</v>
      </c>
      <c r="V17" s="25">
        <f t="shared" si="7"/>
        <v>138369.09221735329</v>
      </c>
      <c r="W17" s="25">
        <f t="shared" si="7"/>
        <v>140633.61249133362</v>
      </c>
      <c r="X17" s="25">
        <f t="shared" si="7"/>
        <v>142777.48708201235</v>
      </c>
      <c r="Y17" s="25">
        <f t="shared" si="7"/>
        <v>144836.14174438047</v>
      </c>
      <c r="Z17" s="25">
        <f t="shared" si="7"/>
        <v>146741.53702675362</v>
      </c>
      <c r="AA17" s="25">
        <f t="shared" si="7"/>
        <v>148586.88816598302</v>
      </c>
      <c r="AB17" s="25">
        <f t="shared" ref="AB17:AP17" si="8">AB64</f>
        <v>150804.6005891469</v>
      </c>
      <c r="AC17" s="25">
        <f t="shared" si="8"/>
        <v>152846.64081805479</v>
      </c>
      <c r="AD17" s="25">
        <f t="shared" si="8"/>
        <v>154888.6810469628</v>
      </c>
      <c r="AE17" s="25">
        <f t="shared" si="8"/>
        <v>156930.7212758706</v>
      </c>
      <c r="AF17" s="25">
        <f t="shared" si="8"/>
        <v>158972.76150477841</v>
      </c>
      <c r="AG17" s="25">
        <f t="shared" si="8"/>
        <v>161014.8017336863</v>
      </c>
      <c r="AH17" s="25">
        <f t="shared" si="8"/>
        <v>163056.84196259431</v>
      </c>
      <c r="AI17" s="25">
        <f t="shared" si="8"/>
        <v>165098.88219150211</v>
      </c>
      <c r="AJ17" s="25">
        <f t="shared" si="8"/>
        <v>167140.92242040989</v>
      </c>
      <c r="AK17" s="25">
        <f t="shared" si="8"/>
        <v>169182.96264931781</v>
      </c>
      <c r="AL17" s="25">
        <f t="shared" si="8"/>
        <v>171225.00287822582</v>
      </c>
      <c r="AM17" s="25">
        <f t="shared" si="8"/>
        <v>173267.04310713371</v>
      </c>
      <c r="AN17" s="25">
        <f t="shared" si="8"/>
        <v>175309.0833360414</v>
      </c>
      <c r="AO17" s="25">
        <f t="shared" si="8"/>
        <v>177351.1235649492</v>
      </c>
      <c r="AP17" s="25">
        <f t="shared" si="8"/>
        <v>179393.16379385768</v>
      </c>
    </row>
    <row r="18" spans="1:42" s="6" customFormat="1" x14ac:dyDescent="0.35">
      <c r="A18" s="11" t="s">
        <v>24</v>
      </c>
      <c r="B18" s="26">
        <f>B58</f>
        <v>0</v>
      </c>
      <c r="C18" s="26">
        <f t="shared" ref="C18:AA18" si="9">C58</f>
        <v>0</v>
      </c>
      <c r="D18" s="26">
        <f t="shared" si="9"/>
        <v>0</v>
      </c>
      <c r="E18" s="25">
        <f t="shared" si="9"/>
        <v>62358.135943750807</v>
      </c>
      <c r="F18" s="25">
        <f t="shared" si="9"/>
        <v>97872.409417083778</v>
      </c>
      <c r="G18" s="25">
        <f t="shared" si="9"/>
        <v>93068.160198258192</v>
      </c>
      <c r="H18" s="25">
        <f t="shared" si="9"/>
        <v>88229.886987760809</v>
      </c>
      <c r="I18" s="25">
        <f t="shared" si="9"/>
        <v>83634.169724799431</v>
      </c>
      <c r="J18" s="25">
        <f t="shared" si="9"/>
        <v>81207.250315892175</v>
      </c>
      <c r="K18" s="25">
        <f t="shared" si="9"/>
        <v>80395.143023913624</v>
      </c>
      <c r="L18" s="25">
        <f t="shared" si="9"/>
        <v>77308.72277006993</v>
      </c>
      <c r="M18" s="25">
        <f t="shared" si="9"/>
        <v>73989.018803344894</v>
      </c>
      <c r="N18" s="25">
        <f t="shared" si="9"/>
        <v>67491.784815192077</v>
      </c>
      <c r="O18" s="25">
        <f t="shared" si="9"/>
        <v>61070.448500057595</v>
      </c>
      <c r="P18" s="25">
        <f t="shared" si="9"/>
        <v>64590.339142188895</v>
      </c>
      <c r="Q18" s="25">
        <f t="shared" si="9"/>
        <v>60614.400569164645</v>
      </c>
      <c r="R18" s="25">
        <f t="shared" si="9"/>
        <v>59194.142388461958</v>
      </c>
      <c r="S18" s="25">
        <f t="shared" si="9"/>
        <v>59775.390748088248</v>
      </c>
      <c r="T18" s="25">
        <f t="shared" si="9"/>
        <v>60415.483911733121</v>
      </c>
      <c r="U18" s="25">
        <f t="shared" si="9"/>
        <v>61009.022871988826</v>
      </c>
      <c r="V18" s="25">
        <f t="shared" si="9"/>
        <v>61622.200125705232</v>
      </c>
      <c r="W18" s="25">
        <f t="shared" si="9"/>
        <v>62280.395950841288</v>
      </c>
      <c r="X18" s="25">
        <f t="shared" si="9"/>
        <v>62967.764170234252</v>
      </c>
      <c r="Y18" s="25">
        <f t="shared" si="9"/>
        <v>63683.160413382822</v>
      </c>
      <c r="Z18" s="25">
        <f t="shared" si="9"/>
        <v>64459.566129264662</v>
      </c>
      <c r="AA18" s="25">
        <f t="shared" si="9"/>
        <v>65324.644827014905</v>
      </c>
      <c r="AB18" s="25">
        <f t="shared" ref="AB18:AP18" si="10">AB58</f>
        <v>65966.134964570403</v>
      </c>
      <c r="AC18" s="25">
        <f t="shared" si="10"/>
        <v>66702.281544140948</v>
      </c>
      <c r="AD18" s="25">
        <f t="shared" si="10"/>
        <v>67438.428123711376</v>
      </c>
      <c r="AE18" s="25">
        <f t="shared" si="10"/>
        <v>68174.574703281818</v>
      </c>
      <c r="AF18" s="25">
        <f t="shared" si="10"/>
        <v>68910.721282852246</v>
      </c>
      <c r="AG18" s="25">
        <f t="shared" si="10"/>
        <v>69646.867862422703</v>
      </c>
      <c r="AH18" s="25">
        <f t="shared" si="10"/>
        <v>70383.014441993233</v>
      </c>
      <c r="AI18" s="25">
        <f t="shared" si="10"/>
        <v>71119.161021563661</v>
      </c>
      <c r="AJ18" s="25">
        <f t="shared" si="10"/>
        <v>71855.307601134118</v>
      </c>
      <c r="AK18" s="25">
        <f t="shared" si="10"/>
        <v>72591.454180704546</v>
      </c>
      <c r="AL18" s="25">
        <f t="shared" si="10"/>
        <v>73327.600760275091</v>
      </c>
      <c r="AM18" s="25">
        <f t="shared" si="10"/>
        <v>74063.747339845519</v>
      </c>
      <c r="AN18" s="25">
        <f t="shared" si="10"/>
        <v>74799.893919415961</v>
      </c>
      <c r="AO18" s="25">
        <f t="shared" si="10"/>
        <v>75536.040498986404</v>
      </c>
      <c r="AP18" s="25">
        <f t="shared" si="10"/>
        <v>76272.187078556948</v>
      </c>
    </row>
    <row r="19" spans="1:42" s="6" customFormat="1" x14ac:dyDescent="0.35">
      <c r="A19" s="11" t="s">
        <v>67</v>
      </c>
      <c r="B19" s="26">
        <f>SUM(B53,B54,B55,B56,B57,B61)</f>
        <v>0</v>
      </c>
      <c r="C19" s="26">
        <f t="shared" ref="C19:AA19" si="11">SUM(C53,C54,C55,C56,C57,C61)</f>
        <v>0</v>
      </c>
      <c r="D19" s="26">
        <f t="shared" si="11"/>
        <v>0</v>
      </c>
      <c r="E19" s="25">
        <f t="shared" si="11"/>
        <v>4856.2231876320011</v>
      </c>
      <c r="F19" s="25">
        <f t="shared" si="11"/>
        <v>8193.5116147847566</v>
      </c>
      <c r="G19" s="25">
        <f t="shared" si="11"/>
        <v>11633.367486610483</v>
      </c>
      <c r="H19" s="25">
        <f t="shared" si="11"/>
        <v>15467.403503722977</v>
      </c>
      <c r="I19" s="25">
        <f t="shared" si="11"/>
        <v>19766.584663401198</v>
      </c>
      <c r="J19" s="25">
        <f t="shared" si="11"/>
        <v>24417.916166104918</v>
      </c>
      <c r="K19" s="25">
        <f t="shared" si="11"/>
        <v>29453.142940044341</v>
      </c>
      <c r="L19" s="25">
        <f t="shared" si="11"/>
        <v>35791.544959564279</v>
      </c>
      <c r="M19" s="25">
        <f t="shared" si="11"/>
        <v>42643.180100233549</v>
      </c>
      <c r="N19" s="25">
        <f t="shared" si="11"/>
        <v>49871.05045859977</v>
      </c>
      <c r="O19" s="25">
        <f t="shared" si="11"/>
        <v>57458.518331177664</v>
      </c>
      <c r="P19" s="25">
        <f t="shared" si="11"/>
        <v>63044.931545153486</v>
      </c>
      <c r="Q19" s="25">
        <f t="shared" si="11"/>
        <v>70314.794680250561</v>
      </c>
      <c r="R19" s="25">
        <f t="shared" si="11"/>
        <v>77140.832671421522</v>
      </c>
      <c r="S19" s="25">
        <f t="shared" si="11"/>
        <v>83152.360112189941</v>
      </c>
      <c r="T19" s="25">
        <f t="shared" si="11"/>
        <v>88128.148506134035</v>
      </c>
      <c r="U19" s="25">
        <f t="shared" si="11"/>
        <v>92069.675062628317</v>
      </c>
      <c r="V19" s="25">
        <f t="shared" si="11"/>
        <v>95201.091260406887</v>
      </c>
      <c r="W19" s="25">
        <f t="shared" si="11"/>
        <v>97815.902774620161</v>
      </c>
      <c r="X19" s="25">
        <f t="shared" si="11"/>
        <v>100190.21142192121</v>
      </c>
      <c r="Y19" s="25">
        <f t="shared" si="11"/>
        <v>102475.64769720967</v>
      </c>
      <c r="Z19" s="25">
        <f t="shared" si="11"/>
        <v>104687.28302015178</v>
      </c>
      <c r="AA19" s="25">
        <f t="shared" si="11"/>
        <v>106826.61856270218</v>
      </c>
      <c r="AB19" s="25">
        <f t="shared" ref="AB19:AP19" si="12">SUM(AB53,AB54,AB55,AB56,AB57,AB61)</f>
        <v>109302.18047517129</v>
      </c>
      <c r="AC19" s="25">
        <f t="shared" si="12"/>
        <v>111617.24371869591</v>
      </c>
      <c r="AD19" s="25">
        <f t="shared" si="12"/>
        <v>113932.30696222046</v>
      </c>
      <c r="AE19" s="25">
        <f t="shared" si="12"/>
        <v>116247.3702057451</v>
      </c>
      <c r="AF19" s="25">
        <f t="shared" si="12"/>
        <v>118562.43344926969</v>
      </c>
      <c r="AG19" s="25">
        <f t="shared" si="12"/>
        <v>120877.49669279429</v>
      </c>
      <c r="AH19" s="25">
        <f t="shared" si="12"/>
        <v>123192.55993631879</v>
      </c>
      <c r="AI19" s="25">
        <f t="shared" si="12"/>
        <v>125507.6231798433</v>
      </c>
      <c r="AJ19" s="25">
        <f t="shared" si="12"/>
        <v>127822.68642336791</v>
      </c>
      <c r="AK19" s="25">
        <f t="shared" si="12"/>
        <v>130137.7496668926</v>
      </c>
      <c r="AL19" s="25">
        <f t="shared" si="12"/>
        <v>132452.81291041701</v>
      </c>
      <c r="AM19" s="25">
        <f t="shared" si="12"/>
        <v>134767.87615394164</v>
      </c>
      <c r="AN19" s="25">
        <f t="shared" si="12"/>
        <v>137082.93939746622</v>
      </c>
      <c r="AO19" s="25">
        <f t="shared" si="12"/>
        <v>139398.00264099083</v>
      </c>
      <c r="AP19" s="25">
        <f t="shared" si="12"/>
        <v>141713.06588451529</v>
      </c>
    </row>
    <row r="20" spans="1:42" s="6" customFormat="1" x14ac:dyDescent="0.35">
      <c r="A20" s="11" t="s">
        <v>68</v>
      </c>
      <c r="B20" s="26">
        <f>SUM(B60,B63)</f>
        <v>0</v>
      </c>
      <c r="C20" s="26">
        <f t="shared" ref="C20:AA20" si="13">SUM(C60,C63)</f>
        <v>0</v>
      </c>
      <c r="D20" s="26">
        <f t="shared" si="13"/>
        <v>0</v>
      </c>
      <c r="E20" s="25">
        <f t="shared" si="13"/>
        <v>7914.7178076894925</v>
      </c>
      <c r="F20" s="25">
        <f t="shared" si="13"/>
        <v>25509.549359128701</v>
      </c>
      <c r="G20" s="25">
        <f t="shared" si="13"/>
        <v>41926.297931697438</v>
      </c>
      <c r="H20" s="25">
        <f t="shared" si="13"/>
        <v>49965.80841358006</v>
      </c>
      <c r="I20" s="25">
        <f t="shared" si="13"/>
        <v>56035.705385605514</v>
      </c>
      <c r="J20" s="25">
        <f t="shared" si="13"/>
        <v>62771.434828947677</v>
      </c>
      <c r="K20" s="25">
        <f t="shared" si="13"/>
        <v>71491.056610072643</v>
      </c>
      <c r="L20" s="25">
        <f t="shared" si="13"/>
        <v>81314.955788586332</v>
      </c>
      <c r="M20" s="25">
        <f t="shared" si="13"/>
        <v>90758.556408960358</v>
      </c>
      <c r="N20" s="25">
        <f t="shared" si="13"/>
        <v>98133.799551437085</v>
      </c>
      <c r="O20" s="25">
        <f t="shared" si="13"/>
        <v>103372.31960926059</v>
      </c>
      <c r="P20" s="25">
        <f t="shared" si="13"/>
        <v>108857.42417644587</v>
      </c>
      <c r="Q20" s="25">
        <f t="shared" si="13"/>
        <v>112901.83270867619</v>
      </c>
      <c r="R20" s="25">
        <f t="shared" si="13"/>
        <v>116703.08314686725</v>
      </c>
      <c r="S20" s="25">
        <f t="shared" si="13"/>
        <v>120427.80105510862</v>
      </c>
      <c r="T20" s="25">
        <f t="shared" si="13"/>
        <v>124083.31110397229</v>
      </c>
      <c r="U20" s="25">
        <f t="shared" si="13"/>
        <v>127683.71061926486</v>
      </c>
      <c r="V20" s="25">
        <f t="shared" si="13"/>
        <v>131231.18798869764</v>
      </c>
      <c r="W20" s="25">
        <f t="shared" si="13"/>
        <v>134716.30743420537</v>
      </c>
      <c r="X20" s="25">
        <f t="shared" si="13"/>
        <v>138144.15176355024</v>
      </c>
      <c r="Y20" s="25">
        <f t="shared" si="13"/>
        <v>141549.51626142533</v>
      </c>
      <c r="Z20" s="25">
        <f t="shared" si="13"/>
        <v>144901.17145788364</v>
      </c>
      <c r="AA20" s="25">
        <f t="shared" si="13"/>
        <v>148222.35954052041</v>
      </c>
      <c r="AB20" s="25">
        <f t="shared" ref="AB20:AP20" si="14">SUM(AB60,AB63)</f>
        <v>151685.6971738498</v>
      </c>
      <c r="AC20" s="25">
        <f t="shared" si="14"/>
        <v>155083.2918689361</v>
      </c>
      <c r="AD20" s="25">
        <f t="shared" si="14"/>
        <v>158480.88656402257</v>
      </c>
      <c r="AE20" s="25">
        <f t="shared" si="14"/>
        <v>161878.48125910904</v>
      </c>
      <c r="AF20" s="25">
        <f t="shared" si="14"/>
        <v>165276.07595419546</v>
      </c>
      <c r="AG20" s="25">
        <f t="shared" si="14"/>
        <v>168673.67064928185</v>
      </c>
      <c r="AH20" s="25">
        <f t="shared" si="14"/>
        <v>172071.26534436824</v>
      </c>
      <c r="AI20" s="25">
        <f t="shared" si="14"/>
        <v>175468.86003945471</v>
      </c>
      <c r="AJ20" s="25">
        <f t="shared" si="14"/>
        <v>178866.45473454113</v>
      </c>
      <c r="AK20" s="25">
        <f t="shared" si="14"/>
        <v>182264.04942962748</v>
      </c>
      <c r="AL20" s="25">
        <f t="shared" si="14"/>
        <v>185661.64412471399</v>
      </c>
      <c r="AM20" s="25">
        <f t="shared" si="14"/>
        <v>189059.23881980026</v>
      </c>
      <c r="AN20" s="25">
        <f t="shared" si="14"/>
        <v>192456.83351488668</v>
      </c>
      <c r="AO20" s="25">
        <f t="shared" si="14"/>
        <v>195854.42820997306</v>
      </c>
      <c r="AP20" s="25">
        <f t="shared" si="14"/>
        <v>199252.02290505957</v>
      </c>
    </row>
    <row r="21" spans="1:42" s="6" customFormat="1" x14ac:dyDescent="0.35">
      <c r="A21" s="11" t="s">
        <v>69</v>
      </c>
      <c r="B21" s="26">
        <f>B59</f>
        <v>0</v>
      </c>
      <c r="C21" s="26">
        <f t="shared" ref="C21:AA21" si="15">C59</f>
        <v>0</v>
      </c>
      <c r="D21" s="26">
        <f t="shared" si="15"/>
        <v>0</v>
      </c>
      <c r="E21" s="25">
        <f t="shared" si="15"/>
        <v>27959.637512746343</v>
      </c>
      <c r="F21" s="25">
        <f t="shared" si="15"/>
        <v>28204.15217191125</v>
      </c>
      <c r="G21" s="25">
        <f t="shared" si="15"/>
        <v>28529.878798919519</v>
      </c>
      <c r="H21" s="25">
        <f t="shared" si="15"/>
        <v>28897.468499243143</v>
      </c>
      <c r="I21" s="25">
        <f t="shared" si="15"/>
        <v>29282.444568682655</v>
      </c>
      <c r="J21" s="25">
        <f t="shared" si="15"/>
        <v>29660.284056462737</v>
      </c>
      <c r="K21" s="25">
        <f t="shared" si="15"/>
        <v>30032.063750235182</v>
      </c>
      <c r="L21" s="25">
        <f t="shared" si="15"/>
        <v>30394.81706180553</v>
      </c>
      <c r="M21" s="25">
        <f t="shared" si="15"/>
        <v>30745.638035702323</v>
      </c>
      <c r="N21" s="25">
        <f t="shared" si="15"/>
        <v>31095.855962001231</v>
      </c>
      <c r="O21" s="25">
        <f t="shared" si="15"/>
        <v>31451.149086495563</v>
      </c>
      <c r="P21" s="25">
        <f t="shared" si="15"/>
        <v>33327.669567736972</v>
      </c>
      <c r="Q21" s="25">
        <f t="shared" si="15"/>
        <v>34025.397469260381</v>
      </c>
      <c r="R21" s="25">
        <f t="shared" si="15"/>
        <v>34722.870159837468</v>
      </c>
      <c r="S21" s="25">
        <f t="shared" si="15"/>
        <v>35414.353865328398</v>
      </c>
      <c r="T21" s="25">
        <f t="shared" si="15"/>
        <v>36097.781129922179</v>
      </c>
      <c r="U21" s="25">
        <f t="shared" si="15"/>
        <v>36776.033362788061</v>
      </c>
      <c r="V21" s="25">
        <f t="shared" si="15"/>
        <v>37453.681099045978</v>
      </c>
      <c r="W21" s="25">
        <f t="shared" si="15"/>
        <v>38125.348503694106</v>
      </c>
      <c r="X21" s="25">
        <f t="shared" si="15"/>
        <v>38788.630781264772</v>
      </c>
      <c r="Y21" s="25">
        <f t="shared" si="15"/>
        <v>39458.89295007677</v>
      </c>
      <c r="Z21" s="25">
        <f t="shared" si="15"/>
        <v>40130.949182671204</v>
      </c>
      <c r="AA21" s="25">
        <f t="shared" si="15"/>
        <v>40802.770850382462</v>
      </c>
      <c r="AB21" s="25">
        <f t="shared" ref="AB21:AP21" si="16">AB59</f>
        <v>41469.96352409821</v>
      </c>
      <c r="AC21" s="25">
        <f t="shared" si="16"/>
        <v>42139.463894453249</v>
      </c>
      <c r="AD21" s="25">
        <f t="shared" si="16"/>
        <v>42808.964264808194</v>
      </c>
      <c r="AE21" s="25">
        <f t="shared" si="16"/>
        <v>43478.464635163225</v>
      </c>
      <c r="AF21" s="25">
        <f t="shared" si="16"/>
        <v>44147.96500551817</v>
      </c>
      <c r="AG21" s="25">
        <f t="shared" si="16"/>
        <v>44817.465375873107</v>
      </c>
      <c r="AH21" s="25">
        <f t="shared" si="16"/>
        <v>45486.965746228147</v>
      </c>
      <c r="AI21" s="25">
        <f t="shared" si="16"/>
        <v>46156.466116583091</v>
      </c>
      <c r="AJ21" s="25">
        <f t="shared" si="16"/>
        <v>46825.966486938036</v>
      </c>
      <c r="AK21" s="25">
        <f t="shared" si="16"/>
        <v>47495.466857293082</v>
      </c>
      <c r="AL21" s="25">
        <f t="shared" si="16"/>
        <v>48164.967227648012</v>
      </c>
      <c r="AM21" s="25">
        <f t="shared" si="16"/>
        <v>48834.46759800295</v>
      </c>
      <c r="AN21" s="25">
        <f t="shared" si="16"/>
        <v>49503.967968358105</v>
      </c>
      <c r="AO21" s="25">
        <f t="shared" si="16"/>
        <v>50173.468338713035</v>
      </c>
      <c r="AP21" s="25">
        <f t="shared" si="16"/>
        <v>50842.96870906798</v>
      </c>
    </row>
    <row r="22" spans="1:42" s="6" customFormat="1" x14ac:dyDescent="0.35">
      <c r="A22" s="7" t="s">
        <v>13</v>
      </c>
      <c r="B22" s="28">
        <f>SUM(B14:B21)</f>
        <v>0</v>
      </c>
      <c r="C22" s="28">
        <f t="shared" ref="C22:AP22" si="17">SUM(C14:C21)</f>
        <v>0</v>
      </c>
      <c r="D22" s="28">
        <f t="shared" si="17"/>
        <v>0</v>
      </c>
      <c r="E22" s="28">
        <f t="shared" si="17"/>
        <v>124227.06586971921</v>
      </c>
      <c r="F22" s="28">
        <f t="shared" si="17"/>
        <v>201342.96021103486</v>
      </c>
      <c r="G22" s="28">
        <f t="shared" si="17"/>
        <v>234371.9124818515</v>
      </c>
      <c r="H22" s="28">
        <f t="shared" si="17"/>
        <v>261197.15445617095</v>
      </c>
      <c r="I22" s="28">
        <f t="shared" si="17"/>
        <v>288795.06942786189</v>
      </c>
      <c r="J22" s="28">
        <f t="shared" si="17"/>
        <v>321071.75677580462</v>
      </c>
      <c r="K22" s="28">
        <f t="shared" si="17"/>
        <v>358601.07444075047</v>
      </c>
      <c r="L22" s="28">
        <f t="shared" si="17"/>
        <v>401019.77161309496</v>
      </c>
      <c r="M22" s="28">
        <f t="shared" si="17"/>
        <v>444827.05309048743</v>
      </c>
      <c r="N22" s="28">
        <f t="shared" si="17"/>
        <v>487186.46753061377</v>
      </c>
      <c r="O22" s="28">
        <f t="shared" si="17"/>
        <v>531345.65002483933</v>
      </c>
      <c r="P22" s="28">
        <f t="shared" si="17"/>
        <v>580245.7340486648</v>
      </c>
      <c r="Q22" s="28">
        <f t="shared" si="17"/>
        <v>626719.67337499605</v>
      </c>
      <c r="R22" s="28">
        <f t="shared" si="17"/>
        <v>672592.13793638884</v>
      </c>
      <c r="S22" s="28">
        <f t="shared" si="17"/>
        <v>714749.28275740438</v>
      </c>
      <c r="T22" s="28">
        <f t="shared" si="17"/>
        <v>750120.87047811749</v>
      </c>
      <c r="U22" s="28">
        <f t="shared" si="17"/>
        <v>779099.2222775484</v>
      </c>
      <c r="V22" s="28">
        <f t="shared" si="17"/>
        <v>803000.5682445016</v>
      </c>
      <c r="W22" s="28">
        <f t="shared" si="17"/>
        <v>823390.17115354107</v>
      </c>
      <c r="X22" s="28">
        <f t="shared" si="17"/>
        <v>841597.56549074501</v>
      </c>
      <c r="Y22" s="28">
        <f t="shared" si="17"/>
        <v>858634.26603859465</v>
      </c>
      <c r="Z22" s="28">
        <f t="shared" si="17"/>
        <v>874515.91536348313</v>
      </c>
      <c r="AA22" s="28">
        <f t="shared" si="17"/>
        <v>889745.76526834955</v>
      </c>
      <c r="AB22" s="28">
        <f t="shared" si="17"/>
        <v>908894.70042289339</v>
      </c>
      <c r="AC22" s="28">
        <f t="shared" si="17"/>
        <v>926155.84094566258</v>
      </c>
      <c r="AD22" s="28">
        <f t="shared" si="17"/>
        <v>943416.98146843142</v>
      </c>
      <c r="AE22" s="28">
        <f t="shared" si="17"/>
        <v>960678.12199120142</v>
      </c>
      <c r="AF22" s="28">
        <f t="shared" si="17"/>
        <v>977939.26251397014</v>
      </c>
      <c r="AG22" s="28">
        <f t="shared" si="17"/>
        <v>995200.40303673875</v>
      </c>
      <c r="AH22" s="28">
        <f t="shared" si="17"/>
        <v>1012461.5435595079</v>
      </c>
      <c r="AI22" s="28">
        <f t="shared" si="17"/>
        <v>1029722.6840822763</v>
      </c>
      <c r="AJ22" s="28">
        <f t="shared" si="17"/>
        <v>1046983.8246050456</v>
      </c>
      <c r="AK22" s="28">
        <f t="shared" si="17"/>
        <v>1064244.9651278141</v>
      </c>
      <c r="AL22" s="28">
        <f t="shared" si="17"/>
        <v>1081506.1056505833</v>
      </c>
      <c r="AM22" s="28">
        <f t="shared" si="17"/>
        <v>1098767.2461733518</v>
      </c>
      <c r="AN22" s="28">
        <f t="shared" si="17"/>
        <v>1116028.3866961203</v>
      </c>
      <c r="AO22" s="28">
        <f t="shared" si="17"/>
        <v>1133289.5272188894</v>
      </c>
      <c r="AP22" s="28">
        <f t="shared" si="17"/>
        <v>1150550.6677416596</v>
      </c>
    </row>
    <row r="23" spans="1:42" s="6" customFormat="1" x14ac:dyDescent="0.35">
      <c r="A23" s="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1:42" s="6" customFormat="1" x14ac:dyDescent="0.35">
      <c r="A24" s="29" t="s">
        <v>127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1:42" s="6" customFormat="1" x14ac:dyDescent="0.35">
      <c r="A25" s="11" t="s">
        <v>64</v>
      </c>
      <c r="B25" s="75">
        <f>B14/'Residential Baseline'!B14</f>
        <v>0</v>
      </c>
      <c r="C25" s="75">
        <f>C14/'Residential Baseline'!C14</f>
        <v>0</v>
      </c>
      <c r="D25" s="75">
        <f>D14/'Residential Baseline'!D14</f>
        <v>0</v>
      </c>
      <c r="E25" s="75">
        <f>E14/'Residential Baseline'!E14</f>
        <v>3.9097253681874659E-2</v>
      </c>
      <c r="F25" s="75">
        <f>F14/'Residential Baseline'!F14</f>
        <v>7.4493386833388131E-2</v>
      </c>
      <c r="G25" s="75">
        <f>G14/'Residential Baseline'!G14</f>
        <v>0.10454367200749996</v>
      </c>
      <c r="H25" s="75">
        <f>H14/'Residential Baseline'!H14</f>
        <v>0.13639903890968094</v>
      </c>
      <c r="I25" s="75">
        <f>I14/'Residential Baseline'!I14</f>
        <v>0.17041341327109905</v>
      </c>
      <c r="J25" s="75">
        <f>J14/'Residential Baseline'!J14</f>
        <v>0.20615254569900668</v>
      </c>
      <c r="K25" s="75">
        <f>K14/'Residential Baseline'!K14</f>
        <v>0.24331355386680731</v>
      </c>
      <c r="L25" s="75">
        <f>L14/'Residential Baseline'!L14</f>
        <v>0.29004699404963186</v>
      </c>
      <c r="M25" s="75">
        <f>M14/'Residential Baseline'!M14</f>
        <v>0.33718131702765464</v>
      </c>
      <c r="N25" s="75">
        <f>N14/'Residential Baseline'!N14</f>
        <v>0.38452730640183141</v>
      </c>
      <c r="O25" s="75">
        <f>O14/'Residential Baseline'!O14</f>
        <v>0.43286677883714958</v>
      </c>
      <c r="P25" s="75">
        <f>P14/'Residential Baseline'!P14</f>
        <v>0.47458848275728766</v>
      </c>
      <c r="Q25" s="75">
        <f>Q14/'Residential Baseline'!Q14</f>
        <v>0.53008514923300043</v>
      </c>
      <c r="R25" s="75">
        <f>R14/'Residential Baseline'!R14</f>
        <v>0.5855703122728747</v>
      </c>
      <c r="S25" s="75">
        <f>S14/'Residential Baseline'!S14</f>
        <v>0.63588491226973709</v>
      </c>
      <c r="T25" s="75">
        <f>T14/'Residential Baseline'!T14</f>
        <v>0.67752742521180964</v>
      </c>
      <c r="U25" s="75">
        <f>U14/'Residential Baseline'!U14</f>
        <v>0.70909459652635809</v>
      </c>
      <c r="V25" s="75">
        <f>V14/'Residential Baseline'!V14</f>
        <v>0.73166270283325197</v>
      </c>
      <c r="W25" s="75">
        <f>W14/'Residential Baseline'!W14</f>
        <v>0.74776672094650454</v>
      </c>
      <c r="X25" s="75">
        <f>X14/'Residential Baseline'!X14</f>
        <v>0.75988631312019139</v>
      </c>
      <c r="Y25" s="75">
        <f>Y14/'Residential Baseline'!Y14</f>
        <v>0.76954488014727818</v>
      </c>
      <c r="Z25" s="75">
        <f>Z14/'Residential Baseline'!Z14</f>
        <v>0.77754891130545922</v>
      </c>
      <c r="AA25" s="75">
        <f>AA14/'Residential Baseline'!AA14</f>
        <v>0.7843833956484505</v>
      </c>
      <c r="AB25" s="75">
        <f>AB14/'Residential Baseline'!AB14</f>
        <v>0.79712670888077919</v>
      </c>
      <c r="AC25" s="75">
        <f>AC14/'Residential Baseline'!AC14</f>
        <v>0.80674959801749624</v>
      </c>
      <c r="AD25" s="75">
        <f>AD14/'Residential Baseline'!AD14</f>
        <v>0.81620641221290813</v>
      </c>
      <c r="AE25" s="75">
        <f>AE14/'Residential Baseline'!AE14</f>
        <v>0.82550141394816634</v>
      </c>
      <c r="AF25" s="75">
        <f>AF14/'Residential Baseline'!AF14</f>
        <v>0.83463872107392989</v>
      </c>
      <c r="AG25" s="75">
        <f>AG14/'Residential Baseline'!AG14</f>
        <v>0.84362231289311451</v>
      </c>
      <c r="AH25" s="75">
        <f>AH14/'Residential Baseline'!AH14</f>
        <v>0.85245603593919106</v>
      </c>
      <c r="AI25" s="75">
        <f>AI14/'Residential Baseline'!AI14</f>
        <v>0.86114360946769208</v>
      </c>
      <c r="AJ25" s="75">
        <f>AJ14/'Residential Baseline'!AJ14</f>
        <v>0.8696886306774041</v>
      </c>
      <c r="AK25" s="75">
        <f>AK14/'Residential Baseline'!AK14</f>
        <v>0.87809457967661253</v>
      </c>
      <c r="AL25" s="75">
        <f>AL14/'Residential Baseline'!AL14</f>
        <v>0.88636482420884222</v>
      </c>
      <c r="AM25" s="75">
        <f>AM14/'Residential Baseline'!AM14</f>
        <v>0.89450262415153869</v>
      </c>
      <c r="AN25" s="75">
        <f>AN14/'Residential Baseline'!AN14</f>
        <v>0.90251113580034892</v>
      </c>
      <c r="AO25" s="75">
        <f>AO14/'Residential Baseline'!AO14</f>
        <v>0.9103934159508017</v>
      </c>
      <c r="AP25" s="75">
        <f>AP14/'Residential Baseline'!AP14</f>
        <v>0.91815242578849077</v>
      </c>
    </row>
    <row r="26" spans="1:42" s="6" customFormat="1" x14ac:dyDescent="0.35">
      <c r="A26" s="11" t="s">
        <v>131</v>
      </c>
      <c r="B26" s="75">
        <f>B15/'Residential Baseline'!B15</f>
        <v>0</v>
      </c>
      <c r="C26" s="75">
        <f>C15/'Residential Baseline'!C15</f>
        <v>0</v>
      </c>
      <c r="D26" s="75">
        <f>D15/'Residential Baseline'!D15</f>
        <v>0</v>
      </c>
      <c r="E26" s="75">
        <f>E15/'Residential Baseline'!E15</f>
        <v>2.6327966601757454E-2</v>
      </c>
      <c r="F26" s="75">
        <f>F15/'Residential Baseline'!F15</f>
        <v>4.8744659643095593E-2</v>
      </c>
      <c r="G26" s="75">
        <f>G15/'Residential Baseline'!G15</f>
        <v>6.6494552467730075E-2</v>
      </c>
      <c r="H26" s="75">
        <f>H15/'Residential Baseline'!H15</f>
        <v>8.5278173890822984E-2</v>
      </c>
      <c r="I26" s="75">
        <f>I15/'Residential Baseline'!I15</f>
        <v>0.10555638485983038</v>
      </c>
      <c r="J26" s="75">
        <f>J15/'Residential Baseline'!J15</f>
        <v>0.1273529977698504</v>
      </c>
      <c r="K26" s="75">
        <f>K15/'Residential Baseline'!K15</f>
        <v>0.15050608750470607</v>
      </c>
      <c r="L26" s="75">
        <f>L15/'Residential Baseline'!L15</f>
        <v>0.17764960271014466</v>
      </c>
      <c r="M26" s="75">
        <f>M15/'Residential Baseline'!M15</f>
        <v>0.20491155692466295</v>
      </c>
      <c r="N26" s="75">
        <f>N15/'Residential Baseline'!N15</f>
        <v>0.23210108827679249</v>
      </c>
      <c r="O26" s="75">
        <f>O15/'Residential Baseline'!O15</f>
        <v>0.26051110778163605</v>
      </c>
      <c r="P26" s="75">
        <f>P15/'Residential Baseline'!P15</f>
        <v>0.28971137490258164</v>
      </c>
      <c r="Q26" s="75">
        <f>Q15/'Residential Baseline'!Q15</f>
        <v>0.32887185745565284</v>
      </c>
      <c r="R26" s="75">
        <f>R15/'Residential Baseline'!R15</f>
        <v>0.3698567076294425</v>
      </c>
      <c r="S26" s="75">
        <f>S15/'Residential Baseline'!S15</f>
        <v>0.40774449429472992</v>
      </c>
      <c r="T26" s="75">
        <f>T15/'Residential Baseline'!T15</f>
        <v>0.43897966089197787</v>
      </c>
      <c r="U26" s="75">
        <f>U15/'Residential Baseline'!U15</f>
        <v>0.46205950699905446</v>
      </c>
      <c r="V26" s="75">
        <f>V15/'Residential Baseline'!V15</f>
        <v>0.47790824941612015</v>
      </c>
      <c r="W26" s="75">
        <f>W15/'Residential Baseline'!W15</f>
        <v>0.48840068496878658</v>
      </c>
      <c r="X26" s="75">
        <f>X15/'Residential Baseline'!X15</f>
        <v>0.49589771316284836</v>
      </c>
      <c r="Y26" s="75">
        <f>Y15/'Residential Baseline'!Y15</f>
        <v>0.50190353568382451</v>
      </c>
      <c r="Z26" s="75">
        <f>Z15/'Residential Baseline'!Z15</f>
        <v>0.5072418735987404</v>
      </c>
      <c r="AA26" s="75">
        <f>AA15/'Residential Baseline'!AA15</f>
        <v>0.51210213401819094</v>
      </c>
      <c r="AB26" s="75">
        <f>AB15/'Residential Baseline'!AB15</f>
        <v>0.52050063394955015</v>
      </c>
      <c r="AC26" s="75">
        <f>AC15/'Residential Baseline'!AC15</f>
        <v>0.52710276500946462</v>
      </c>
      <c r="AD26" s="75">
        <f>AD15/'Residential Baseline'!AD15</f>
        <v>0.53368896218626927</v>
      </c>
      <c r="AE26" s="75">
        <f>AE15/'Residential Baseline'!AE15</f>
        <v>0.54025928309377358</v>
      </c>
      <c r="AF26" s="75">
        <f>AF15/'Residential Baseline'!AF15</f>
        <v>0.54681378506836764</v>
      </c>
      <c r="AG26" s="75">
        <f>AG15/'Residential Baseline'!AG15</f>
        <v>0.5533525251706759</v>
      </c>
      <c r="AH26" s="75">
        <f>AH15/'Residential Baseline'!AH15</f>
        <v>0.55987556018722651</v>
      </c>
      <c r="AI26" s="75">
        <f>AI15/'Residential Baseline'!AI15</f>
        <v>0.56638294663208566</v>
      </c>
      <c r="AJ26" s="75">
        <f>AJ15/'Residential Baseline'!AJ15</f>
        <v>0.57287474074849554</v>
      </c>
      <c r="AK26" s="75">
        <f>AK15/'Residential Baseline'!AK15</f>
        <v>0.57935099851048977</v>
      </c>
      <c r="AL26" s="75">
        <f>AL15/'Residential Baseline'!AL15</f>
        <v>0.58581177562450781</v>
      </c>
      <c r="AM26" s="75">
        <f>AM15/'Residential Baseline'!AM15</f>
        <v>0.59225712753098603</v>
      </c>
      <c r="AN26" s="75">
        <f>AN15/'Residential Baseline'!AN15</f>
        <v>0.59868710940594905</v>
      </c>
      <c r="AO26" s="75">
        <f>AO15/'Residential Baseline'!AO15</f>
        <v>0.60510177616257954</v>
      </c>
      <c r="AP26" s="75">
        <f>AP15/'Residential Baseline'!AP15</f>
        <v>0.61150118245278728</v>
      </c>
    </row>
    <row r="27" spans="1:42" s="6" customFormat="1" x14ac:dyDescent="0.35">
      <c r="A27" s="11" t="s">
        <v>130</v>
      </c>
      <c r="B27" s="75">
        <f>B16/'Residential Baseline'!B16</f>
        <v>0</v>
      </c>
      <c r="C27" s="75">
        <f>C16/'Residential Baseline'!C16</f>
        <v>0</v>
      </c>
      <c r="D27" s="75">
        <f>D16/'Residential Baseline'!D16</f>
        <v>0</v>
      </c>
      <c r="E27" s="75">
        <f>E16/'Residential Baseline'!E16</f>
        <v>4.0868472398799434E-2</v>
      </c>
      <c r="F27" s="75">
        <f>F16/'Residential Baseline'!F16</f>
        <v>8.8672788941850961E-2</v>
      </c>
      <c r="G27" s="75">
        <f>G16/'Residential Baseline'!G16</f>
        <v>0.13740652281858959</v>
      </c>
      <c r="H27" s="75">
        <f>H16/'Residential Baseline'!H16</f>
        <v>0.18865516072852992</v>
      </c>
      <c r="I27" s="75">
        <f>I16/'Residential Baseline'!I16</f>
        <v>0.23968013870643048</v>
      </c>
      <c r="J27" s="75">
        <f>J16/'Residential Baseline'!J16</f>
        <v>0.28891736242456328</v>
      </c>
      <c r="K27" s="75">
        <f>K16/'Residential Baseline'!K16</f>
        <v>0.33630071539488854</v>
      </c>
      <c r="L27" s="75">
        <f>L16/'Residential Baseline'!L16</f>
        <v>0.39341741933366708</v>
      </c>
      <c r="M27" s="75">
        <f>M16/'Residential Baseline'!M16</f>
        <v>0.45325321461879708</v>
      </c>
      <c r="N27" s="75">
        <f>N16/'Residential Baseline'!N16</f>
        <v>0.52076151990461161</v>
      </c>
      <c r="O27" s="75">
        <f>O16/'Residential Baseline'!O16</f>
        <v>0.59270574555257671</v>
      </c>
      <c r="P27" s="75">
        <f>P16/'Residential Baseline'!P16</f>
        <v>0.64535295390263603</v>
      </c>
      <c r="Q27" s="75">
        <f>Q16/'Residential Baseline'!Q16</f>
        <v>0.69694209631197535</v>
      </c>
      <c r="R27" s="75">
        <f>R16/'Residential Baseline'!R16</f>
        <v>0.73497455082899421</v>
      </c>
      <c r="S27" s="75">
        <f>S16/'Residential Baseline'!S16</f>
        <v>0.76083802429813951</v>
      </c>
      <c r="T27" s="75">
        <f>T16/'Residential Baseline'!T16</f>
        <v>0.77825005026086602</v>
      </c>
      <c r="U27" s="75">
        <f>U16/'Residential Baseline'!U16</f>
        <v>0.79098974237749153</v>
      </c>
      <c r="V27" s="75">
        <f>V16/'Residential Baseline'!V16</f>
        <v>0.8016911782183328</v>
      </c>
      <c r="W27" s="75">
        <f>W16/'Residential Baseline'!W16</f>
        <v>0.81100017093063237</v>
      </c>
      <c r="X27" s="75">
        <f>X16/'Residential Baseline'!X16</f>
        <v>0.81866727684588902</v>
      </c>
      <c r="Y27" s="75">
        <f>Y16/'Residential Baseline'!Y16</f>
        <v>0.82437312022098697</v>
      </c>
      <c r="Z27" s="75">
        <f>Z16/'Residential Baseline'!Z16</f>
        <v>0.82833306075237656</v>
      </c>
      <c r="AA27" s="75">
        <f>AA16/'Residential Baseline'!AA16</f>
        <v>0.83110216700247641</v>
      </c>
      <c r="AB27" s="75">
        <f>AB16/'Residential Baseline'!AB16</f>
        <v>0.83843321659756453</v>
      </c>
      <c r="AC27" s="75">
        <f>AC16/'Residential Baseline'!AC16</f>
        <v>0.84334488895256832</v>
      </c>
      <c r="AD27" s="75">
        <f>AD16/'Residential Baseline'!AD16</f>
        <v>0.84806633012795374</v>
      </c>
      <c r="AE27" s="75">
        <f>AE16/'Residential Baseline'!AE16</f>
        <v>0.85260838177572207</v>
      </c>
      <c r="AF27" s="75">
        <f>AF16/'Residential Baseline'!AF16</f>
        <v>0.85698107705738535</v>
      </c>
      <c r="AG27" s="75">
        <f>AG16/'Residential Baseline'!AG16</f>
        <v>0.86119371462872762</v>
      </c>
      <c r="AH27" s="75">
        <f>AH16/'Residential Baseline'!AH16</f>
        <v>0.86525492464620679</v>
      </c>
      <c r="AI27" s="75">
        <f>AI16/'Residential Baseline'!AI16</f>
        <v>0.86917272778100463</v>
      </c>
      <c r="AJ27" s="75">
        <f>AJ16/'Residential Baseline'!AJ16</f>
        <v>0.87295458808997761</v>
      </c>
      <c r="AK27" s="75">
        <f>AK16/'Residential Baseline'!AK16</f>
        <v>0.87660746047673765</v>
      </c>
      <c r="AL27" s="75">
        <f>AL16/'Residential Baseline'!AL16</f>
        <v>0.88013783337797136</v>
      </c>
      <c r="AM27" s="75">
        <f>AM16/'Residential Baseline'!AM16</f>
        <v>0.88355176722602491</v>
      </c>
      <c r="AN27" s="75">
        <f>AN16/'Residential Baseline'!AN16</f>
        <v>0.8868549291675818</v>
      </c>
      <c r="AO27" s="75">
        <f>AO16/'Residential Baseline'!AO16</f>
        <v>0.89005262445669142</v>
      </c>
      <c r="AP27" s="75">
        <f>AP16/'Residential Baseline'!AP16</f>
        <v>0.89314982488800632</v>
      </c>
    </row>
    <row r="28" spans="1:42" s="6" customFormat="1" x14ac:dyDescent="0.35">
      <c r="A28" s="11" t="s">
        <v>66</v>
      </c>
      <c r="B28" s="75">
        <f>B17/'Residential Baseline'!B17</f>
        <v>0</v>
      </c>
      <c r="C28" s="75">
        <f>C17/'Residential Baseline'!C17</f>
        <v>0</v>
      </c>
      <c r="D28" s="75">
        <f>D17/'Residential Baseline'!D17</f>
        <v>0</v>
      </c>
      <c r="E28" s="75">
        <f>E17/'Residential Baseline'!E17</f>
        <v>4.5120907238288765E-2</v>
      </c>
      <c r="F28" s="75">
        <f>F17/'Residential Baseline'!F17</f>
        <v>9.1613255632373894E-2</v>
      </c>
      <c r="G28" s="75">
        <f>G17/'Residential Baseline'!G17</f>
        <v>0.13044175107203768</v>
      </c>
      <c r="H28" s="75">
        <f>H17/'Residential Baseline'!H17</f>
        <v>0.17375662082597551</v>
      </c>
      <c r="I28" s="75">
        <f>I17/'Residential Baseline'!I17</f>
        <v>0.22028896302290793</v>
      </c>
      <c r="J28" s="75">
        <f>J17/'Residential Baseline'!J17</f>
        <v>0.26861237271940647</v>
      </c>
      <c r="K28" s="75">
        <f>K17/'Residential Baseline'!K17</f>
        <v>0.31794500535779119</v>
      </c>
      <c r="L28" s="75">
        <f>L17/'Residential Baseline'!L17</f>
        <v>0.37146828169760604</v>
      </c>
      <c r="M28" s="75">
        <f>M17/'Residential Baseline'!M17</f>
        <v>0.4293585900519214</v>
      </c>
      <c r="N28" s="75">
        <f>N17/'Residential Baseline'!N17</f>
        <v>0.50321152063385877</v>
      </c>
      <c r="O28" s="75">
        <f>O17/'Residential Baseline'!O17</f>
        <v>0.59069267463101827</v>
      </c>
      <c r="P28" s="75">
        <f>P17/'Residential Baseline'!P17</f>
        <v>0.65946227492609832</v>
      </c>
      <c r="Q28" s="75">
        <f>Q17/'Residential Baseline'!Q17</f>
        <v>0.72904329897945119</v>
      </c>
      <c r="R28" s="75">
        <f>R17/'Residential Baseline'!R17</f>
        <v>0.78095405237263482</v>
      </c>
      <c r="S28" s="75">
        <f>S17/'Residential Baseline'!S17</f>
        <v>0.81467564008589</v>
      </c>
      <c r="T28" s="75">
        <f>T17/'Residential Baseline'!T17</f>
        <v>0.83462009550367799</v>
      </c>
      <c r="U28" s="75">
        <f>U17/'Residential Baseline'!U17</f>
        <v>0.84695582142515524</v>
      </c>
      <c r="V28" s="75">
        <f>V17/'Residential Baseline'!V17</f>
        <v>0.85620649311432462</v>
      </c>
      <c r="W28" s="75">
        <f>W17/'Residential Baseline'!W17</f>
        <v>0.86436714541659676</v>
      </c>
      <c r="X28" s="75">
        <f>X17/'Residential Baseline'!X17</f>
        <v>0.87171200028455909</v>
      </c>
      <c r="Y28" s="75">
        <f>Y17/'Residential Baseline'!Y17</f>
        <v>0.87803563528140316</v>
      </c>
      <c r="Z28" s="75">
        <f>Z17/'Residential Baseline'!Z17</f>
        <v>0.88353400199432797</v>
      </c>
      <c r="AA28" s="75">
        <f>AA17/'Residential Baseline'!AA17</f>
        <v>0.88853638297391591</v>
      </c>
      <c r="AB28" s="75">
        <f>AB17/'Residential Baseline'!AB17</f>
        <v>0.89585845528038011</v>
      </c>
      <c r="AC28" s="75">
        <f>AC17/'Residential Baseline'!AC17</f>
        <v>0.90195563497694953</v>
      </c>
      <c r="AD28" s="75">
        <f>AD17/'Residential Baseline'!AD17</f>
        <v>0.90797231776126019</v>
      </c>
      <c r="AE28" s="75">
        <f>AE17/'Residential Baseline'!AE17</f>
        <v>0.91391008729817125</v>
      </c>
      <c r="AF28" s="75">
        <f>AF17/'Residential Baseline'!AF17</f>
        <v>0.91977048598132938</v>
      </c>
      <c r="AG28" s="75">
        <f>AG17/'Residential Baseline'!AG17</f>
        <v>0.92555501626889924</v>
      </c>
      <c r="AH28" s="75">
        <f>AH17/'Residential Baseline'!AH17</f>
        <v>0.9312651419677358</v>
      </c>
      <c r="AI28" s="75">
        <f>AI17/'Residential Baseline'!AI17</f>
        <v>0.93690228946837983</v>
      </c>
      <c r="AJ28" s="75">
        <f>AJ17/'Residential Baseline'!AJ17</f>
        <v>0.94246784893292757</v>
      </c>
      <c r="AK28" s="75">
        <f>AK17/'Residential Baseline'!AK17</f>
        <v>0.9479631754379958</v>
      </c>
      <c r="AL28" s="75">
        <f>AL17/'Residential Baseline'!AL17</f>
        <v>0.9533895900746443</v>
      </c>
      <c r="AM28" s="75">
        <f>AM17/'Residential Baseline'!AM17</f>
        <v>0.95874838100717752</v>
      </c>
      <c r="AN28" s="75">
        <f>AN17/'Residential Baseline'!AN17</f>
        <v>0.96404080449265916</v>
      </c>
      <c r="AO28" s="75">
        <f>AO17/'Residential Baseline'!AO17</f>
        <v>0.9692680858627013</v>
      </c>
      <c r="AP28" s="75">
        <f>AP17/'Residential Baseline'!AP17</f>
        <v>0.97443142046929665</v>
      </c>
    </row>
    <row r="29" spans="1:42" s="6" customFormat="1" x14ac:dyDescent="0.35">
      <c r="A29" s="11" t="s">
        <v>24</v>
      </c>
      <c r="B29" s="75">
        <f>B18/'Residential Baseline'!B18</f>
        <v>0</v>
      </c>
      <c r="C29" s="75">
        <f>C18/'Residential Baseline'!C18</f>
        <v>0</v>
      </c>
      <c r="D29" s="75">
        <f>D18/'Residential Baseline'!D18</f>
        <v>0</v>
      </c>
      <c r="E29" s="75">
        <f>E18/'Residential Baseline'!E18</f>
        <v>0.36594867414260585</v>
      </c>
      <c r="F29" s="75">
        <f>F18/'Residential Baseline'!F18</f>
        <v>0.60191675972527614</v>
      </c>
      <c r="G29" s="75">
        <f>G18/'Residential Baseline'!G18</f>
        <v>0.58655093989227347</v>
      </c>
      <c r="H29" s="75">
        <f>H18/'Residential Baseline'!H18</f>
        <v>0.56392215101632515</v>
      </c>
      <c r="I29" s="75">
        <f>I18/'Residential Baseline'!I18</f>
        <v>0.53766251982020785</v>
      </c>
      <c r="J29" s="75">
        <f>J18/'Residential Baseline'!J18</f>
        <v>0.52268877288287774</v>
      </c>
      <c r="K29" s="75">
        <f>K18/'Residential Baseline'!K18</f>
        <v>0.51677759587974104</v>
      </c>
      <c r="L29" s="75">
        <f>L18/'Residential Baseline'!L18</f>
        <v>0.522330071921979</v>
      </c>
      <c r="M29" s="75">
        <f>M18/'Residential Baseline'!M18</f>
        <v>0.51064988892759988</v>
      </c>
      <c r="N29" s="75">
        <f>N18/'Residential Baseline'!N18</f>
        <v>0.47261261033938823</v>
      </c>
      <c r="O29" s="75">
        <f>O18/'Residential Baseline'!O18</f>
        <v>0.43195092727675743</v>
      </c>
      <c r="P29" s="75">
        <f>P18/'Residential Baseline'!P18</f>
        <v>0.46011690514259679</v>
      </c>
      <c r="Q29" s="75">
        <f>Q18/'Residential Baseline'!Q18</f>
        <v>0.43390244660018595</v>
      </c>
      <c r="R29" s="75">
        <f>R18/'Residential Baseline'!R18</f>
        <v>0.42474611612195334</v>
      </c>
      <c r="S29" s="75">
        <f>S18/'Residential Baseline'!S18</f>
        <v>0.42919897819706976</v>
      </c>
      <c r="T29" s="75">
        <f>T18/'Residential Baseline'!T18</f>
        <v>0.43368242313876337</v>
      </c>
      <c r="U29" s="75">
        <f>U18/'Residential Baseline'!U18</f>
        <v>0.43761337190589206</v>
      </c>
      <c r="V29" s="75">
        <f>V18/'Residential Baseline'!V18</f>
        <v>0.44152965068328903</v>
      </c>
      <c r="W29" s="75">
        <f>W18/'Residential Baseline'!W18</f>
        <v>0.4453596885603982</v>
      </c>
      <c r="X29" s="75">
        <f>X18/'Residential Baseline'!X18</f>
        <v>0.44898030314022541</v>
      </c>
      <c r="Y29" s="75">
        <f>Y18/'Residential Baseline'!Y18</f>
        <v>0.45229656277131508</v>
      </c>
      <c r="Z29" s="75">
        <f>Z18/'Residential Baseline'!Z18</f>
        <v>0.45602558074239935</v>
      </c>
      <c r="AA29" s="75">
        <f>AA18/'Residential Baseline'!AA18</f>
        <v>0.46040644131065839</v>
      </c>
      <c r="AB29" s="75">
        <f>AB18/'Residential Baseline'!AB18</f>
        <v>0.46362842795330178</v>
      </c>
      <c r="AC29" s="75">
        <f>AC18/'Residential Baseline'!AC18</f>
        <v>0.467237800495241</v>
      </c>
      <c r="AD29" s="75">
        <f>AD18/'Residential Baseline'!AD18</f>
        <v>0.47082316300734522</v>
      </c>
      <c r="AE29" s="75">
        <f>AE18/'Residential Baseline'!AE18</f>
        <v>0.47438475427231247</v>
      </c>
      <c r="AF29" s="75">
        <f>AF18/'Residential Baseline'!AF18</f>
        <v>0.47792280991700231</v>
      </c>
      <c r="AG29" s="75">
        <f>AG18/'Residential Baseline'!AG18</f>
        <v>0.48143756246440533</v>
      </c>
      <c r="AH29" s="75">
        <f>AH18/'Residential Baseline'!AH18</f>
        <v>0.48492924138457838</v>
      </c>
      <c r="AI29" s="75">
        <f>AI18/'Residential Baseline'!AI18</f>
        <v>0.48839807314458883</v>
      </c>
      <c r="AJ29" s="75">
        <f>AJ18/'Residential Baseline'!AJ18</f>
        <v>0.49184428125747726</v>
      </c>
      <c r="AK29" s="75">
        <f>AK18/'Residential Baseline'!AK18</f>
        <v>0.4952680863302662</v>
      </c>
      <c r="AL29" s="75">
        <f>AL18/'Residential Baseline'!AL18</f>
        <v>0.49866970611103567</v>
      </c>
      <c r="AM29" s="75">
        <f>AM18/'Residential Baseline'!AM18</f>
        <v>0.50204935553508556</v>
      </c>
      <c r="AN29" s="75">
        <f>AN18/'Residential Baseline'!AN18</f>
        <v>0.50540724677020843</v>
      </c>
      <c r="AO29" s="75">
        <f>AO18/'Residential Baseline'!AO18</f>
        <v>0.5087435892610902</v>
      </c>
      <c r="AP29" s="75">
        <f>AP18/'Residential Baseline'!AP18</f>
        <v>0.51205858977285679</v>
      </c>
    </row>
    <row r="30" spans="1:42" s="6" customFormat="1" x14ac:dyDescent="0.35">
      <c r="A30" s="11" t="s">
        <v>67</v>
      </c>
      <c r="B30" s="75">
        <f>B19/'Residential Baseline'!B19</f>
        <v>0</v>
      </c>
      <c r="C30" s="75">
        <f>C19/'Residential Baseline'!C19</f>
        <v>0</v>
      </c>
      <c r="D30" s="75">
        <f>D19/'Residential Baseline'!D19</f>
        <v>0</v>
      </c>
      <c r="E30" s="75">
        <f>E19/'Residential Baseline'!E19</f>
        <v>1.8613369399928231E-2</v>
      </c>
      <c r="F30" s="75">
        <f>F19/'Residential Baseline'!F19</f>
        <v>3.1363981833160103E-2</v>
      </c>
      <c r="G30" s="75">
        <f>G19/'Residential Baseline'!G19</f>
        <v>4.4532700541636931E-2</v>
      </c>
      <c r="H30" s="75">
        <f>H19/'Residential Baseline'!H19</f>
        <v>5.9099454667692702E-2</v>
      </c>
      <c r="I30" s="75">
        <f>I19/'Residential Baseline'!I19</f>
        <v>7.5271564546023642E-2</v>
      </c>
      <c r="J30" s="75">
        <f>J19/'Residential Baseline'!J19</f>
        <v>9.2628543649602033E-2</v>
      </c>
      <c r="K30" s="75">
        <f>K19/'Residential Baseline'!K19</f>
        <v>0.11127582222464039</v>
      </c>
      <c r="L30" s="75">
        <f>L19/'Residential Baseline'!L19</f>
        <v>0.13470525012261389</v>
      </c>
      <c r="M30" s="75">
        <f>M19/'Residential Baseline'!M19</f>
        <v>0.15990015087890799</v>
      </c>
      <c r="N30" s="75">
        <f>N19/'Residential Baseline'!N19</f>
        <v>0.18620683730634949</v>
      </c>
      <c r="O30" s="75">
        <f>O19/'Residential Baseline'!O19</f>
        <v>0.21345754552182469</v>
      </c>
      <c r="P30" s="75">
        <f>P19/'Residential Baseline'!P19</f>
        <v>0.2328842083300583</v>
      </c>
      <c r="Q30" s="75">
        <f>Q19/'Residential Baseline'!Q19</f>
        <v>0.25804238218423892</v>
      </c>
      <c r="R30" s="75">
        <f>R19/'Residential Baseline'!R19</f>
        <v>0.2809875891114515</v>
      </c>
      <c r="S30" s="75">
        <f>S19/'Residential Baseline'!S19</f>
        <v>0.30040380620103124</v>
      </c>
      <c r="T30" s="75">
        <f>T19/'Residential Baseline'!T19</f>
        <v>0.31567062420260711</v>
      </c>
      <c r="U30" s="75">
        <f>U19/'Residential Baseline'!U19</f>
        <v>0.32696592313461037</v>
      </c>
      <c r="V30" s="75">
        <f>V19/'Residential Baseline'!V19</f>
        <v>0.33512098023091547</v>
      </c>
      <c r="W30" s="75">
        <f>W19/'Residential Baseline'!W19</f>
        <v>0.34129074057987058</v>
      </c>
      <c r="X30" s="75">
        <f>X19/'Residential Baseline'!X19</f>
        <v>0.34650157486783351</v>
      </c>
      <c r="Y30" s="75">
        <f>Y19/'Residential Baseline'!Y19</f>
        <v>0.35113370849214348</v>
      </c>
      <c r="Z30" s="75">
        <f>Z19/'Residential Baseline'!Z19</f>
        <v>0.3552914198025966</v>
      </c>
      <c r="AA30" s="75">
        <f>AA19/'Residential Baseline'!AA19</f>
        <v>0.35898233371927935</v>
      </c>
      <c r="AB30" s="75">
        <f>AB19/'Residential Baseline'!AB19</f>
        <v>0.36423636239146479</v>
      </c>
      <c r="AC30" s="75">
        <f>AC19/'Residential Baseline'!AC19</f>
        <v>0.36863973956318652</v>
      </c>
      <c r="AD30" s="75">
        <f>AD19/'Residential Baseline'!AD19</f>
        <v>0.37296540645726822</v>
      </c>
      <c r="AE30" s="75">
        <f>AE19/'Residential Baseline'!AE19</f>
        <v>0.37721540221309835</v>
      </c>
      <c r="AF30" s="75">
        <f>AF19/'Residential Baseline'!AF19</f>
        <v>0.38139169524522826</v>
      </c>
      <c r="AG30" s="75">
        <f>AG19/'Residential Baseline'!AG19</f>
        <v>0.38549618628326193</v>
      </c>
      <c r="AH30" s="75">
        <f>AH19/'Residential Baseline'!AH19</f>
        <v>0.38953071125628441</v>
      </c>
      <c r="AI30" s="75">
        <f>AI19/'Residential Baseline'!AI19</f>
        <v>0.39349704403103775</v>
      </c>
      <c r="AJ30" s="75">
        <f>AJ19/'Residential Baseline'!AJ19</f>
        <v>0.39739689901241093</v>
      </c>
      <c r="AK30" s="75">
        <f>AK19/'Residential Baseline'!AK19</f>
        <v>0.40123193361426285</v>
      </c>
      <c r="AL30" s="75">
        <f>AL19/'Residential Baseline'!AL19</f>
        <v>0.40500375060805616</v>
      </c>
      <c r="AM30" s="75">
        <f>AM19/'Residential Baseline'!AM19</f>
        <v>0.40871390035629612</v>
      </c>
      <c r="AN30" s="75">
        <f>AN19/'Residential Baseline'!AN19</f>
        <v>0.41236388293730519</v>
      </c>
      <c r="AO30" s="75">
        <f>AO19/'Residential Baseline'!AO19</f>
        <v>0.41595515016746404</v>
      </c>
      <c r="AP30" s="75">
        <f>AP19/'Residential Baseline'!AP19</f>
        <v>0.41948910752663543</v>
      </c>
    </row>
    <row r="31" spans="1:42" s="6" customFormat="1" x14ac:dyDescent="0.35">
      <c r="A31" s="11" t="s">
        <v>68</v>
      </c>
      <c r="B31" s="75">
        <f>B20/'Residential Baseline'!B20</f>
        <v>0</v>
      </c>
      <c r="C31" s="75">
        <f>C20/'Residential Baseline'!C20</f>
        <v>0</v>
      </c>
      <c r="D31" s="75">
        <f>D20/'Residential Baseline'!D20</f>
        <v>0</v>
      </c>
      <c r="E31" s="75">
        <f>E20/'Residential Baseline'!E20</f>
        <v>6.4808314997141958E-2</v>
      </c>
      <c r="F31" s="75">
        <f>F20/'Residential Baseline'!F20</f>
        <v>0.20508150741857126</v>
      </c>
      <c r="G31" s="75">
        <f>G20/'Residential Baseline'!G20</f>
        <v>0.33076855120450716</v>
      </c>
      <c r="H31" s="75">
        <f>H20/'Residential Baseline'!H20</f>
        <v>0.3827941536806041</v>
      </c>
      <c r="I31" s="75">
        <f>I20/'Residential Baseline'!I20</f>
        <v>0.41608946951292869</v>
      </c>
      <c r="J31" s="75">
        <f>J20/'Residential Baseline'!J20</f>
        <v>0.45150839836105738</v>
      </c>
      <c r="K31" s="75">
        <f>K20/'Residential Baseline'!K20</f>
        <v>0.4982480001234198</v>
      </c>
      <c r="L31" s="75">
        <f>L20/'Residential Baseline'!L20</f>
        <v>0.55024262055277351</v>
      </c>
      <c r="M31" s="75">
        <f>M20/'Residential Baseline'!M20</f>
        <v>0.59637659185965275</v>
      </c>
      <c r="N31" s="75">
        <f>N20/'Residential Baseline'!N20</f>
        <v>0.62843912650898015</v>
      </c>
      <c r="O31" s="75">
        <f>O20/'Residential Baseline'!O20</f>
        <v>0.64582015416434757</v>
      </c>
      <c r="P31" s="75">
        <f>P20/'Residential Baseline'!P20</f>
        <v>0.66418701163624705</v>
      </c>
      <c r="Q31" s="75">
        <f>Q20/'Residential Baseline'!Q20</f>
        <v>0.67355650299499481</v>
      </c>
      <c r="R31" s="75">
        <f>R20/'Residential Baseline'!R20</f>
        <v>0.68137234679773107</v>
      </c>
      <c r="S31" s="75">
        <f>S20/'Residential Baseline'!S20</f>
        <v>0.68869579671821712</v>
      </c>
      <c r="T31" s="75">
        <f>T20/'Residential Baseline'!T20</f>
        <v>0.69582209772503623</v>
      </c>
      <c r="U31" s="75">
        <f>U20/'Residential Baseline'!U20</f>
        <v>0.70286885008995204</v>
      </c>
      <c r="V31" s="75">
        <f>V20/'Residential Baseline'!V20</f>
        <v>0.70980754959827297</v>
      </c>
      <c r="W31" s="75">
        <f>W20/'Residential Baseline'!W20</f>
        <v>0.71668472689924834</v>
      </c>
      <c r="X31" s="75">
        <f>X20/'Residential Baseline'!X20</f>
        <v>0.72340893238554504</v>
      </c>
      <c r="Y31" s="75">
        <f>Y20/'Residential Baseline'!Y20</f>
        <v>0.72979528376700697</v>
      </c>
      <c r="Z31" s="75">
        <f>Z20/'Residential Baseline'!Z20</f>
        <v>0.7359904922761632</v>
      </c>
      <c r="AA31" s="75">
        <f>AA20/'Residential Baseline'!AA20</f>
        <v>0.74208118005218604</v>
      </c>
      <c r="AB31" s="75">
        <f>AB20/'Residential Baseline'!AB20</f>
        <v>0.74796235825439461</v>
      </c>
      <c r="AC31" s="75">
        <f>AC20/'Residential Baseline'!AC20</f>
        <v>0.75367322442759743</v>
      </c>
      <c r="AD31" s="75">
        <f>AD20/'Residential Baseline'!AD20</f>
        <v>0.75922150586209047</v>
      </c>
      <c r="AE31" s="75">
        <f>AE20/'Residential Baseline'!AE20</f>
        <v>0.7646140481398096</v>
      </c>
      <c r="AF31" s="75">
        <f>AF20/'Residential Baseline'!AF20</f>
        <v>0.76985731785351852</v>
      </c>
      <c r="AG31" s="75">
        <f>AG20/'Residential Baseline'!AG20</f>
        <v>0.77495742847604066</v>
      </c>
      <c r="AH31" s="75">
        <f>AH20/'Residential Baseline'!AH20</f>
        <v>0.77992016413907783</v>
      </c>
      <c r="AI31" s="75">
        <f>AI20/'Residential Baseline'!AI20</f>
        <v>0.78475100151606081</v>
      </c>
      <c r="AJ31" s="75">
        <f>AJ20/'Residential Baseline'!AJ20</f>
        <v>0.78945512998309941</v>
      </c>
      <c r="AK31" s="75">
        <f>AK20/'Residential Baseline'!AK20</f>
        <v>0.79403747021404902</v>
      </c>
      <c r="AL31" s="75">
        <f>AL20/'Residential Baseline'!AL20</f>
        <v>0.79850269134977603</v>
      </c>
      <c r="AM31" s="75">
        <f>AM20/'Residential Baseline'!AM20</f>
        <v>0.80285522686755051</v>
      </c>
      <c r="AN31" s="75">
        <f>AN20/'Residential Baseline'!AN20</f>
        <v>0.80709928926397478</v>
      </c>
      <c r="AO31" s="75">
        <f>AO20/'Residential Baseline'!AO20</f>
        <v>0.81123888365362351</v>
      </c>
      <c r="AP31" s="75">
        <f>AP20/'Residential Baseline'!AP20</f>
        <v>0.81527782037571428</v>
      </c>
    </row>
    <row r="32" spans="1:42" s="6" customFormat="1" x14ac:dyDescent="0.35">
      <c r="A32" s="11" t="s">
        <v>69</v>
      </c>
      <c r="B32" s="75">
        <f>B21/'Residential Baseline'!B21</f>
        <v>0</v>
      </c>
      <c r="C32" s="75">
        <f>C21/'Residential Baseline'!C21</f>
        <v>0</v>
      </c>
      <c r="D32" s="75">
        <f>D21/'Residential Baseline'!D21</f>
        <v>0</v>
      </c>
      <c r="E32" s="75">
        <f>E21/'Residential Baseline'!E21</f>
        <v>9.3026435035156479E-2</v>
      </c>
      <c r="F32" s="75">
        <f>F21/'Residential Baseline'!F21</f>
        <v>9.2670099613384516E-2</v>
      </c>
      <c r="G32" s="75">
        <f>G21/'Residential Baseline'!G21</f>
        <v>9.224099496806358E-2</v>
      </c>
      <c r="H32" s="75">
        <f>H21/'Residential Baseline'!H21</f>
        <v>9.1722599474825889E-2</v>
      </c>
      <c r="I32" s="75">
        <f>I21/'Residential Baseline'!I21</f>
        <v>9.0854070042514487E-2</v>
      </c>
      <c r="J32" s="75">
        <f>J21/'Residential Baseline'!J21</f>
        <v>8.9870368033817372E-2</v>
      </c>
      <c r="K32" s="75">
        <f>K21/'Residential Baseline'!K21</f>
        <v>8.8714721199145377E-2</v>
      </c>
      <c r="L32" s="75">
        <f>L21/'Residential Baseline'!L21</f>
        <v>8.7628667640176947E-2</v>
      </c>
      <c r="M32" s="75">
        <f>M21/'Residential Baseline'!M21</f>
        <v>8.6557930701424826E-2</v>
      </c>
      <c r="N32" s="75">
        <f>N21/'Residential Baseline'!N21</f>
        <v>8.53976635583788E-2</v>
      </c>
      <c r="O32" s="75">
        <f>O21/'Residential Baseline'!O21</f>
        <v>8.4288397135122969E-2</v>
      </c>
      <c r="P32" s="75">
        <f>P21/'Residential Baseline'!P21</f>
        <v>8.7125577297702428E-2</v>
      </c>
      <c r="Q32" s="75">
        <f>Q21/'Residential Baseline'!Q21</f>
        <v>8.679160267737028E-2</v>
      </c>
      <c r="R32" s="75">
        <f>R21/'Residential Baseline'!R21</f>
        <v>8.6476413622063958E-2</v>
      </c>
      <c r="S32" s="75">
        <f>S21/'Residential Baseline'!S21</f>
        <v>8.6007656376567015E-2</v>
      </c>
      <c r="T32" s="75">
        <f>T21/'Residential Baseline'!T21</f>
        <v>8.562921368149326E-2</v>
      </c>
      <c r="U32" s="75">
        <f>U21/'Residential Baseline'!U21</f>
        <v>8.5377865686641283E-2</v>
      </c>
      <c r="V32" s="75">
        <f>V21/'Residential Baseline'!V21</f>
        <v>8.5078431867228535E-2</v>
      </c>
      <c r="W32" s="75">
        <f>W21/'Residential Baseline'!W21</f>
        <v>8.4849362799255285E-2</v>
      </c>
      <c r="X32" s="75">
        <f>X21/'Residential Baseline'!X21</f>
        <v>8.4667979009002081E-2</v>
      </c>
      <c r="Y32" s="75">
        <f>Y21/'Residential Baseline'!Y21</f>
        <v>8.4511399672785134E-2</v>
      </c>
      <c r="Z32" s="75">
        <f>Z21/'Residential Baseline'!Z21</f>
        <v>8.4404574088194143E-2</v>
      </c>
      <c r="AA32" s="75">
        <f>AA21/'Residential Baseline'!AA21</f>
        <v>8.4286528495147423E-2</v>
      </c>
      <c r="AB32" s="75">
        <f>AB21/'Residential Baseline'!AB21</f>
        <v>8.4115974952963343E-2</v>
      </c>
      <c r="AC32" s="75">
        <f>AC21/'Residential Baseline'!AC21</f>
        <v>8.3982112228231098E-2</v>
      </c>
      <c r="AD32" s="75">
        <f>AD21/'Residential Baseline'!AD21</f>
        <v>8.3852842183791201E-2</v>
      </c>
      <c r="AE32" s="75">
        <f>AE21/'Residential Baseline'!AE21</f>
        <v>8.3727932451212503E-2</v>
      </c>
      <c r="AF32" s="75">
        <f>AF21/'Residential Baseline'!AF21</f>
        <v>8.3607166077768205E-2</v>
      </c>
      <c r="AG32" s="75">
        <f>AG21/'Residential Baseline'!AG21</f>
        <v>8.3490340268916455E-2</v>
      </c>
      <c r="AH32" s="75">
        <f>AH21/'Residential Baseline'!AH21</f>
        <v>8.3377265251896704E-2</v>
      </c>
      <c r="AI32" s="75">
        <f>AI21/'Residential Baseline'!AI21</f>
        <v>8.3267763247055648E-2</v>
      </c>
      <c r="AJ32" s="75">
        <f>AJ21/'Residential Baseline'!AJ21</f>
        <v>8.3161667535168432E-2</v>
      </c>
      <c r="AK32" s="75">
        <f>AK21/'Residential Baseline'!AK21</f>
        <v>8.3058821610468417E-2</v>
      </c>
      <c r="AL32" s="75">
        <f>AL21/'Residential Baseline'!AL21</f>
        <v>8.2959078410328707E-2</v>
      </c>
      <c r="AM32" s="75">
        <f>AM21/'Residential Baseline'!AM21</f>
        <v>8.2862299613631007E-2</v>
      </c>
      <c r="AN32" s="75">
        <f>AN21/'Residential Baseline'!AN21</f>
        <v>8.2768355000772079E-2</v>
      </c>
      <c r="AO32" s="75">
        <f>AO21/'Residential Baseline'!AO21</f>
        <v>8.2677121869088391E-2</v>
      </c>
      <c r="AP32" s="75">
        <f>AP21/'Residential Baseline'!AP21</f>
        <v>8.2588484498177711E-2</v>
      </c>
    </row>
    <row r="33" spans="1:42" s="6" customFormat="1" x14ac:dyDescent="0.35">
      <c r="A33" s="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1:42" s="6" customFormat="1" x14ac:dyDescent="0.35">
      <c r="A34" s="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C34"/>
    </row>
    <row r="35" spans="1:42" s="30" customFormat="1" x14ac:dyDescent="0.35">
      <c r="A35" s="29" t="s">
        <v>78</v>
      </c>
      <c r="B35" s="30">
        <f>B22/'Residential Baseline'!$D$2</f>
        <v>0</v>
      </c>
      <c r="C35" s="30">
        <f>C22/'Residential Baseline'!$D$2</f>
        <v>0</v>
      </c>
      <c r="D35" s="30">
        <f>D22/'Residential Baseline'!$D$2</f>
        <v>0</v>
      </c>
      <c r="E35" s="30">
        <f>E22/'Residential Baseline'!$D$2</f>
        <v>8.7806684898253967E-2</v>
      </c>
      <c r="F35" s="30">
        <f>F22/'Residential Baseline'!$D$2</f>
        <v>0.14231405805134939</v>
      </c>
      <c r="G35" s="30">
        <f>G22/'Residential Baseline'!$D$2</f>
        <v>0.16565971774522445</v>
      </c>
      <c r="H35" s="30">
        <f>H22/'Residential Baseline'!$D$2</f>
        <v>0.18462044544870818</v>
      </c>
      <c r="I35" s="30">
        <f>I22/'Residential Baseline'!$D$2</f>
        <v>0.20412731705355991</v>
      </c>
      <c r="J35" s="30">
        <f>J22/'Residential Baseline'!$D$2</f>
        <v>0.22694125776509927</v>
      </c>
      <c r="K35" s="30">
        <f>K22/'Residential Baseline'!$D$2</f>
        <v>0.25346788420984107</v>
      </c>
      <c r="L35" s="30">
        <f>L22/'Residential Baseline'!$D$2</f>
        <v>0.28345044195867064</v>
      </c>
      <c r="M35" s="30">
        <f>M22/'Residential Baseline'!$D$2</f>
        <v>0.31441448456890614</v>
      </c>
      <c r="N35" s="30">
        <f>N22/'Residential Baseline'!$D$2</f>
        <v>0.34435513985347521</v>
      </c>
      <c r="O35" s="30">
        <f>O22/'Residential Baseline'!$D$2</f>
        <v>0.37556791458568523</v>
      </c>
      <c r="P35" s="30">
        <f>P22/'Residential Baseline'!$D$2</f>
        <v>0.41013167280791657</v>
      </c>
      <c r="Q35" s="30">
        <f>Q22/'Residential Baseline'!$D$2</f>
        <v>0.44298057347089548</v>
      </c>
      <c r="R35" s="30">
        <f>R22/'Residential Baseline'!$D$2</f>
        <v>0.47540433727026532</v>
      </c>
      <c r="S35" s="30">
        <f>S22/'Residential Baseline'!$D$2</f>
        <v>0.50520202351193377</v>
      </c>
      <c r="T35" s="30">
        <f>T22/'Residential Baseline'!$D$2</f>
        <v>0.53020351441570202</v>
      </c>
      <c r="U35" s="30">
        <f>U22/'Residential Baseline'!$D$2</f>
        <v>0.5506861120485872</v>
      </c>
      <c r="V35" s="30">
        <f>V22/'Residential Baseline'!$D$2</f>
        <v>0.56758015956771146</v>
      </c>
      <c r="W35" s="30">
        <f>W22/'Residential Baseline'!$D$2</f>
        <v>0.58199202243592196</v>
      </c>
      <c r="X35" s="30">
        <f>X22/'Residential Baseline'!$D$2</f>
        <v>0.59486144767906313</v>
      </c>
      <c r="Y35" s="30">
        <f>Y22/'Residential Baseline'!$D$2</f>
        <v>0.60690339832997664</v>
      </c>
      <c r="Z35" s="30">
        <f>Z22/'Residential Baseline'!$D$2</f>
        <v>0.61812893093168453</v>
      </c>
      <c r="AA35" s="30">
        <f>AA22/'Residential Baseline'!$D$2</f>
        <v>0.6288937559903941</v>
      </c>
      <c r="AB35" s="30">
        <f>AB22/'Residential Baseline'!$D$2</f>
        <v>0.64242868498095296</v>
      </c>
      <c r="AC35" s="30">
        <f>AC22/'Residential Baseline'!$D$2</f>
        <v>0.65462927521671344</v>
      </c>
      <c r="AD35" s="30">
        <f>AD22/'Residential Baseline'!$D$2</f>
        <v>0.6668298654524738</v>
      </c>
      <c r="AE35" s="30">
        <f>AE22/'Residential Baseline'!$D$2</f>
        <v>0.67903045568823484</v>
      </c>
      <c r="AF35" s="30">
        <f>AF22/'Residential Baseline'!$D$2</f>
        <v>0.69123104592399509</v>
      </c>
      <c r="AG35" s="30">
        <f>AG22/'Residential Baseline'!$D$2</f>
        <v>0.70343163615975524</v>
      </c>
      <c r="AH35" s="30">
        <f>AH22/'Residential Baseline'!$D$2</f>
        <v>0.71563222639551571</v>
      </c>
      <c r="AI35" s="30">
        <f>AI22/'Residential Baseline'!$D$2</f>
        <v>0.72783281663127564</v>
      </c>
      <c r="AJ35" s="30">
        <f>AJ22/'Residential Baseline'!$D$2</f>
        <v>0.74003340686703634</v>
      </c>
      <c r="AK35" s="30">
        <f>AK22/'Residential Baseline'!$D$2</f>
        <v>0.75223399710279637</v>
      </c>
      <c r="AL35" s="30">
        <f>AL22/'Residential Baseline'!$D$2</f>
        <v>0.76443458733855685</v>
      </c>
      <c r="AM35" s="30">
        <f>AM22/'Residential Baseline'!$D$2</f>
        <v>0.77663517757431688</v>
      </c>
      <c r="AN35" s="30">
        <f>AN22/'Residential Baseline'!$D$2</f>
        <v>0.78883576781007692</v>
      </c>
      <c r="AO35" s="30">
        <f>AO22/'Residential Baseline'!$D$2</f>
        <v>0.8010363580458375</v>
      </c>
      <c r="AP35" s="30">
        <f>AP22/'Residential Baseline'!$D$2</f>
        <v>0.81323694828159865</v>
      </c>
    </row>
    <row r="36" spans="1:42" s="30" customFormat="1" x14ac:dyDescent="0.35">
      <c r="A36" s="29" t="s">
        <v>79</v>
      </c>
      <c r="B36" s="30">
        <f>B22/'Residential Baseline'!B2</f>
        <v>0</v>
      </c>
      <c r="C36" s="30">
        <f>C22/'Residential Baseline'!C2</f>
        <v>0</v>
      </c>
      <c r="D36" s="30">
        <f>D22/'Residential Baseline'!D2</f>
        <v>0</v>
      </c>
      <c r="E36" s="30">
        <f>E22/'Residential Baseline'!E2</f>
        <v>8.8609583332693836E-2</v>
      </c>
      <c r="F36" s="30">
        <f>F22/'Residential Baseline'!F2</f>
        <v>0.14341962933289365</v>
      </c>
      <c r="G36" s="30">
        <f>G22/'Residential Baseline'!G2</f>
        <v>0.16621791325843394</v>
      </c>
      <c r="H36" s="30">
        <f>H22/'Residential Baseline'!H2</f>
        <v>0.18368309511061048</v>
      </c>
      <c r="I36" s="30">
        <f>I22/'Residential Baseline'!I2</f>
        <v>0.20053163477425978</v>
      </c>
      <c r="J36" s="30">
        <f>J22/'Residential Baseline'!J2</f>
        <v>0.21985179196408092</v>
      </c>
      <c r="K36" s="30">
        <f>K22/'Residential Baseline'!K2</f>
        <v>0.24194513032306922</v>
      </c>
      <c r="L36" s="30">
        <f>L22/'Residential Baseline'!L2</f>
        <v>0.26818774154339892</v>
      </c>
      <c r="M36" s="30">
        <f>M22/'Residential Baseline'!M2</f>
        <v>0.29407928277553402</v>
      </c>
      <c r="N36" s="30">
        <f>N22/'Residential Baseline'!N2</f>
        <v>0.31821453873384936</v>
      </c>
      <c r="O36" s="30">
        <f>O22/'Residential Baseline'!O2</f>
        <v>0.34272447979657866</v>
      </c>
      <c r="P36" s="30">
        <f>P22/'Residential Baseline'!P2</f>
        <v>0.36936727155884669</v>
      </c>
      <c r="Q36" s="30">
        <f>Q22/'Residential Baseline'!Q2</f>
        <v>0.39368624741134689</v>
      </c>
      <c r="R36" s="30">
        <f>R22/'Residential Baseline'!R2</f>
        <v>0.41683587580227999</v>
      </c>
      <c r="S36" s="30">
        <f>S22/'Residential Baseline'!S2</f>
        <v>0.43678725980278543</v>
      </c>
      <c r="T36" s="30">
        <f>T22/'Residential Baseline'!T2</f>
        <v>0.45224022276445802</v>
      </c>
      <c r="U36" s="30">
        <f>U22/'Residential Baseline'!U2</f>
        <v>0.46365718224731672</v>
      </c>
      <c r="V36" s="30">
        <f>V22/'Residential Baseline'!V2</f>
        <v>0.47180458620822835</v>
      </c>
      <c r="W36" s="30">
        <f>W22/'Residential Baseline'!W2</f>
        <v>0.47788191069486524</v>
      </c>
      <c r="X36" s="30">
        <f>X22/'Residential Baseline'!X2</f>
        <v>0.48269784210208116</v>
      </c>
      <c r="Y36" s="30">
        <f>Y22/'Residential Baseline'!Y2</f>
        <v>0.48663342651814256</v>
      </c>
      <c r="Z36" s="30">
        <f>Z22/'Residential Baseline'!Z2</f>
        <v>0.48999206740028889</v>
      </c>
      <c r="AA36" s="30">
        <f>AA22/'Residential Baseline'!AA2</f>
        <v>0.49291633637888826</v>
      </c>
      <c r="AB36" s="30">
        <f>AB22/'Residential Baseline'!AB2</f>
        <v>0.49776399119848752</v>
      </c>
      <c r="AC36" s="30">
        <f>AC22/'Residential Baseline'!AC2</f>
        <v>0.50155396966268462</v>
      </c>
      <c r="AD36" s="30">
        <f>AD22/'Residential Baseline'!AD2</f>
        <v>0.50526025012931319</v>
      </c>
      <c r="AE36" s="30">
        <f>AE22/'Residential Baseline'!AE2</f>
        <v>0.50888557490143882</v>
      </c>
      <c r="AF36" s="30">
        <f>AF22/'Residential Baseline'!AF2</f>
        <v>0.51243256777699053</v>
      </c>
      <c r="AG36" s="30">
        <f>AG22/'Residential Baseline'!AG2</f>
        <v>0.51590374038165476</v>
      </c>
      <c r="AH36" s="30">
        <f>AH22/'Residential Baseline'!AH2</f>
        <v>0.51930149809995974</v>
      </c>
      <c r="AI36" s="30">
        <f>AI22/'Residential Baseline'!AI2</f>
        <v>0.52262814563394411</v>
      </c>
      <c r="AJ36" s="30">
        <f>AJ22/'Residential Baseline'!AJ2</f>
        <v>0.52588589221646598</v>
      </c>
      <c r="AK36" s="30">
        <f>AK22/'Residential Baseline'!AK2</f>
        <v>0.52907685650388303</v>
      </c>
      <c r="AL36" s="30">
        <f>AL22/'Residential Baseline'!AL2</f>
        <v>0.53220307117089882</v>
      </c>
      <c r="AM36" s="30">
        <f>AM22/'Residential Baseline'!AM2</f>
        <v>0.535266487228506</v>
      </c>
      <c r="AN36" s="30">
        <f>AN22/'Residential Baseline'!AN2</f>
        <v>0.53826897808430607</v>
      </c>
      <c r="AO36" s="30">
        <f>AO22/'Residential Baseline'!AO2</f>
        <v>0.54121234336295398</v>
      </c>
      <c r="AP36" s="30">
        <f>AP22/'Residential Baseline'!AP2</f>
        <v>0.54409831250312179</v>
      </c>
    </row>
    <row r="37" spans="1:42" s="6" customFormat="1" x14ac:dyDescent="0.35">
      <c r="AC37"/>
    </row>
    <row r="38" spans="1:42" s="6" customFormat="1" x14ac:dyDescent="0.35">
      <c r="AC38"/>
    </row>
    <row r="39" spans="1:42" s="6" customFormat="1" x14ac:dyDescent="0.35">
      <c r="AC39"/>
    </row>
    <row r="40" spans="1:42" s="6" customFormat="1" x14ac:dyDescent="0.35">
      <c r="A40" t="s">
        <v>0</v>
      </c>
      <c r="B40" t="s">
        <v>1</v>
      </c>
      <c r="AC40"/>
    </row>
    <row r="41" spans="1:42" s="6" customFormat="1" x14ac:dyDescent="0.35">
      <c r="A41" t="s">
        <v>2</v>
      </c>
      <c r="B41" t="s">
        <v>62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42" s="6" customFormat="1" x14ac:dyDescent="0.35">
      <c r="A42" t="s">
        <v>4</v>
      </c>
      <c r="B42" t="s">
        <v>5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42" s="6" customFormat="1" x14ac:dyDescent="0.35">
      <c r="A43" t="s">
        <v>6</v>
      </c>
      <c r="B43" t="s">
        <v>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1:42" s="6" customFormat="1" x14ac:dyDescent="0.35">
      <c r="A44" t="s">
        <v>8</v>
      </c>
      <c r="B44" t="s">
        <v>34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42" s="6" customForma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42" s="6" customFormat="1" x14ac:dyDescent="0.35">
      <c r="A46" t="s">
        <v>10</v>
      </c>
      <c r="B46" t="s">
        <v>11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42" s="6" customFormat="1" x14ac:dyDescent="0.35">
      <c r="A47" s="6" t="s">
        <v>12</v>
      </c>
      <c r="B47" s="6">
        <v>2010</v>
      </c>
      <c r="C47" s="6">
        <v>2011</v>
      </c>
      <c r="D47" s="6">
        <v>2012</v>
      </c>
      <c r="E47" s="6">
        <v>2013</v>
      </c>
      <c r="F47" s="6">
        <v>2014</v>
      </c>
      <c r="G47" s="6">
        <v>2015</v>
      </c>
      <c r="H47" s="6">
        <v>2016</v>
      </c>
      <c r="I47" s="6">
        <v>2017</v>
      </c>
      <c r="J47" s="6">
        <v>2018</v>
      </c>
      <c r="K47" s="6">
        <v>2019</v>
      </c>
      <c r="L47" s="6">
        <v>2020</v>
      </c>
      <c r="M47" s="6">
        <v>2021</v>
      </c>
      <c r="N47" s="6">
        <v>2022</v>
      </c>
      <c r="O47" s="6">
        <v>2023</v>
      </c>
      <c r="P47" s="6">
        <v>2024</v>
      </c>
      <c r="Q47" s="6">
        <v>2025</v>
      </c>
      <c r="R47" s="6">
        <v>2026</v>
      </c>
      <c r="S47" s="6">
        <v>2027</v>
      </c>
      <c r="T47" s="6">
        <v>2028</v>
      </c>
      <c r="U47" s="6">
        <v>2029</v>
      </c>
      <c r="V47" s="6">
        <v>2030</v>
      </c>
      <c r="W47" s="6">
        <v>2031</v>
      </c>
      <c r="X47" s="6">
        <v>2032</v>
      </c>
      <c r="Y47" s="6">
        <v>2033</v>
      </c>
      <c r="Z47" s="6">
        <v>2034</v>
      </c>
      <c r="AA47" s="6">
        <v>2035</v>
      </c>
      <c r="AB47" s="6">
        <v>2036</v>
      </c>
      <c r="AC47" s="6">
        <v>2037</v>
      </c>
      <c r="AD47" s="6">
        <v>2038</v>
      </c>
      <c r="AE47" s="6">
        <v>2039</v>
      </c>
      <c r="AF47" s="6">
        <v>2040</v>
      </c>
      <c r="AG47" s="6">
        <v>2041</v>
      </c>
      <c r="AH47" s="6">
        <v>2042</v>
      </c>
      <c r="AI47" s="6">
        <v>2043</v>
      </c>
      <c r="AJ47" s="6">
        <v>2044</v>
      </c>
      <c r="AK47" s="6">
        <v>2045</v>
      </c>
      <c r="AL47" s="6">
        <v>2046</v>
      </c>
      <c r="AM47" s="6">
        <v>2047</v>
      </c>
      <c r="AN47" s="6">
        <v>2048</v>
      </c>
      <c r="AO47" s="6">
        <v>2049</v>
      </c>
      <c r="AP47" s="6">
        <v>2050</v>
      </c>
    </row>
    <row r="48" spans="1:42" s="6" customFormat="1" x14ac:dyDescent="0.35">
      <c r="A48" s="1" t="s">
        <v>14</v>
      </c>
      <c r="B48" s="2">
        <f>SUM(B75,B102,B129,B156)</f>
        <v>0</v>
      </c>
      <c r="C48" s="2">
        <f t="shared" ref="C48:D48" si="18">SUM(C75,C102,C129,C156)</f>
        <v>0</v>
      </c>
      <c r="D48" s="2">
        <f t="shared" si="18"/>
        <v>0</v>
      </c>
      <c r="E48" s="2">
        <f>SUM(E75,E102,E129,E156)</f>
        <v>2585.6957795789317</v>
      </c>
      <c r="F48" s="2">
        <f t="shared" ref="F48:O48" si="19">SUM(F75,F102,F129,F156)</f>
        <v>5746.6094211304917</v>
      </c>
      <c r="G48" s="2">
        <f t="shared" si="19"/>
        <v>9168.6322173280278</v>
      </c>
      <c r="H48" s="2">
        <f t="shared" si="19"/>
        <v>13072.716511871096</v>
      </c>
      <c r="I48" s="2">
        <f t="shared" si="19"/>
        <v>17326.825964361051</v>
      </c>
      <c r="J48" s="2">
        <f t="shared" si="19"/>
        <v>21792.262390413154</v>
      </c>
      <c r="K48" s="2">
        <f t="shared" si="19"/>
        <v>26444.304406438554</v>
      </c>
      <c r="L48" s="2">
        <f t="shared" si="19"/>
        <v>32155.739291658378</v>
      </c>
      <c r="M48" s="2">
        <f t="shared" si="19"/>
        <v>38452.37849848951</v>
      </c>
      <c r="N48" s="2">
        <f t="shared" si="19"/>
        <v>45820.264618367706</v>
      </c>
      <c r="O48" s="2">
        <f t="shared" si="19"/>
        <v>54060.543210772943</v>
      </c>
      <c r="P48" s="2">
        <f>SUM(P75,P102,P129,P156)</f>
        <v>60873.817021956187</v>
      </c>
      <c r="Q48" s="2">
        <f t="shared" ref="Q48:AP48" si="20">SUM(Q75,Q102,Q129,Q156)</f>
        <v>67850.326870643621</v>
      </c>
      <c r="R48" s="2">
        <f t="shared" si="20"/>
        <v>73713.844246653112</v>
      </c>
      <c r="S48" s="2">
        <f t="shared" si="20"/>
        <v>78462.560352304077</v>
      </c>
      <c r="T48" s="2">
        <f t="shared" si="20"/>
        <v>82376.89740498882</v>
      </c>
      <c r="U48" s="2">
        <f t="shared" si="20"/>
        <v>85847.08163895247</v>
      </c>
      <c r="V48" s="2">
        <f t="shared" si="20"/>
        <v>89183.188352510129</v>
      </c>
      <c r="W48" s="2">
        <f t="shared" si="20"/>
        <v>92381.39203085193</v>
      </c>
      <c r="X48" s="2">
        <f t="shared" si="20"/>
        <v>95348.877327636932</v>
      </c>
      <c r="Y48" s="2">
        <f t="shared" si="20"/>
        <v>98127.551669089822</v>
      </c>
      <c r="Z48" s="2">
        <f t="shared" si="20"/>
        <v>100650.97843632102</v>
      </c>
      <c r="AA48" s="2">
        <f t="shared" si="20"/>
        <v>103004.51039658315</v>
      </c>
      <c r="AB48" s="2">
        <f t="shared" si="20"/>
        <v>106118.82074665469</v>
      </c>
      <c r="AC48" s="2">
        <f t="shared" si="20"/>
        <v>108881.50771174683</v>
      </c>
      <c r="AD48" s="2">
        <f t="shared" si="20"/>
        <v>111644.19467683908</v>
      </c>
      <c r="AE48" s="2">
        <f t="shared" si="20"/>
        <v>114406.88164193113</v>
      </c>
      <c r="AF48" s="2">
        <f t="shared" si="20"/>
        <v>117169.56860702335</v>
      </c>
      <c r="AG48" s="2">
        <f t="shared" si="20"/>
        <v>119932.25557211541</v>
      </c>
      <c r="AH48" s="2">
        <f t="shared" si="20"/>
        <v>122694.94253720774</v>
      </c>
      <c r="AI48" s="2">
        <f t="shared" si="20"/>
        <v>125457.62950229949</v>
      </c>
      <c r="AJ48" s="2">
        <f t="shared" si="20"/>
        <v>128220.31646739211</v>
      </c>
      <c r="AK48" s="2">
        <f t="shared" si="20"/>
        <v>130983.00343248388</v>
      </c>
      <c r="AL48" s="2">
        <f t="shared" si="20"/>
        <v>133745.69039757652</v>
      </c>
      <c r="AM48" s="2">
        <f t="shared" si="20"/>
        <v>136508.37736266825</v>
      </c>
      <c r="AN48" s="2">
        <f t="shared" si="20"/>
        <v>139271.06432775999</v>
      </c>
      <c r="AO48" s="2">
        <f t="shared" si="20"/>
        <v>142033.75129285263</v>
      </c>
      <c r="AP48" s="2">
        <f t="shared" si="20"/>
        <v>144796.43825794436</v>
      </c>
    </row>
    <row r="49" spans="1:42" s="6" customFormat="1" x14ac:dyDescent="0.35">
      <c r="A49" s="1" t="s">
        <v>15</v>
      </c>
      <c r="B49" s="2">
        <f t="shared" ref="B49:D65" si="21">SUM(B76,B103,B130,B157)</f>
        <v>0</v>
      </c>
      <c r="C49" s="2">
        <f t="shared" si="21"/>
        <v>0</v>
      </c>
      <c r="D49" s="2">
        <f t="shared" si="21"/>
        <v>0</v>
      </c>
      <c r="E49" s="2">
        <f t="shared" ref="E49:H49" si="22">SUM(E76,E103,E130,E157)</f>
        <v>1432.2673479712157</v>
      </c>
      <c r="F49" s="2">
        <f t="shared" si="22"/>
        <v>2650.5659646995136</v>
      </c>
      <c r="G49" s="2">
        <f t="shared" si="22"/>
        <v>3494.1122267911469</v>
      </c>
      <c r="H49" s="2">
        <f t="shared" si="22"/>
        <v>4440.4403752097533</v>
      </c>
      <c r="I49" s="2">
        <f t="shared" ref="I49:P49" si="23">SUM(I76,I103,I130,I157)</f>
        <v>5527.4165362345466</v>
      </c>
      <c r="J49" s="2">
        <f t="shared" si="23"/>
        <v>6745.6111011188095</v>
      </c>
      <c r="K49" s="2">
        <f t="shared" si="23"/>
        <v>8077.8947081858005</v>
      </c>
      <c r="L49" s="2">
        <f t="shared" si="23"/>
        <v>9781.7660126587871</v>
      </c>
      <c r="M49" s="2">
        <f t="shared" si="23"/>
        <v>11507.100898703244</v>
      </c>
      <c r="N49" s="2">
        <f t="shared" si="23"/>
        <v>13240.57485199031</v>
      </c>
      <c r="O49" s="2">
        <f t="shared" si="23"/>
        <v>15072.003875224935</v>
      </c>
      <c r="P49" s="2">
        <f t="shared" si="23"/>
        <v>16950.833325604708</v>
      </c>
      <c r="Q49" s="2">
        <f t="shared" ref="Q49:AP49" si="24">SUM(Q76,Q103,Q130,Q157)</f>
        <v>19579.324725963055</v>
      </c>
      <c r="R49" s="2">
        <f t="shared" si="24"/>
        <v>22390.654978804778</v>
      </c>
      <c r="S49" s="2">
        <f t="shared" si="24"/>
        <v>25036.84536224473</v>
      </c>
      <c r="T49" s="2">
        <f t="shared" si="24"/>
        <v>27258.101827946972</v>
      </c>
      <c r="U49" s="2">
        <f t="shared" si="24"/>
        <v>28944.277801768549</v>
      </c>
      <c r="V49" s="2">
        <f t="shared" si="24"/>
        <v>30129.641938457811</v>
      </c>
      <c r="W49" s="2">
        <f t="shared" si="24"/>
        <v>30934.859144076072</v>
      </c>
      <c r="X49" s="2">
        <f t="shared" si="24"/>
        <v>31515.224967989172</v>
      </c>
      <c r="Y49" s="2">
        <f t="shared" si="24"/>
        <v>31999.702014526749</v>
      </c>
      <c r="Z49" s="2">
        <f t="shared" si="24"/>
        <v>32401.00091900937</v>
      </c>
      <c r="AA49" s="2">
        <f t="shared" si="24"/>
        <v>32736.593082356932</v>
      </c>
      <c r="AB49" s="2">
        <f t="shared" si="24"/>
        <v>33411.269486819408</v>
      </c>
      <c r="AC49" s="2">
        <f t="shared" si="24"/>
        <v>33923.202575128867</v>
      </c>
      <c r="AD49" s="2">
        <f t="shared" si="24"/>
        <v>34435.135663438436</v>
      </c>
      <c r="AE49" s="2">
        <f t="shared" si="24"/>
        <v>34947.068751747902</v>
      </c>
      <c r="AF49" s="2">
        <f t="shared" si="24"/>
        <v>35459.00184005747</v>
      </c>
      <c r="AG49" s="2">
        <f t="shared" si="24"/>
        <v>35970.934928366943</v>
      </c>
      <c r="AH49" s="2">
        <f t="shared" si="24"/>
        <v>36482.868016676512</v>
      </c>
      <c r="AI49" s="2">
        <f t="shared" si="24"/>
        <v>36994.801104985978</v>
      </c>
      <c r="AJ49" s="2">
        <f t="shared" si="24"/>
        <v>37506.734193295553</v>
      </c>
      <c r="AK49" s="2">
        <f t="shared" si="24"/>
        <v>38018.66728160502</v>
      </c>
      <c r="AL49" s="2">
        <f t="shared" si="24"/>
        <v>38530.60036991458</v>
      </c>
      <c r="AM49" s="2">
        <f t="shared" si="24"/>
        <v>39042.533458224054</v>
      </c>
      <c r="AN49" s="2">
        <f t="shared" si="24"/>
        <v>39554.466546533615</v>
      </c>
      <c r="AO49" s="2">
        <f t="shared" si="24"/>
        <v>40066.399634843081</v>
      </c>
      <c r="AP49" s="2">
        <f t="shared" si="24"/>
        <v>40578.332723152656</v>
      </c>
    </row>
    <row r="50" spans="1:42" s="6" customFormat="1" x14ac:dyDescent="0.35">
      <c r="A50" s="1" t="s">
        <v>16</v>
      </c>
      <c r="B50" s="2">
        <f t="shared" si="21"/>
        <v>0</v>
      </c>
      <c r="C50" s="2">
        <f t="shared" si="21"/>
        <v>0</v>
      </c>
      <c r="D50" s="2">
        <f t="shared" si="21"/>
        <v>0</v>
      </c>
      <c r="E50" s="2">
        <f t="shared" ref="E50:H50" si="25">SUM(E77,E104,E131,E158)</f>
        <v>9598.1129383107036</v>
      </c>
      <c r="F50" s="2">
        <f t="shared" si="25"/>
        <v>17904.309222879976</v>
      </c>
      <c r="G50" s="2">
        <f t="shared" si="25"/>
        <v>24490.402869871486</v>
      </c>
      <c r="H50" s="2">
        <f t="shared" si="25"/>
        <v>31415.389801888927</v>
      </c>
      <c r="I50" s="2">
        <f t="shared" ref="I50:P50" si="26">SUM(I77,I104,I131,I158)</f>
        <v>39156.096450001518</v>
      </c>
      <c r="J50" s="2">
        <f t="shared" si="26"/>
        <v>47550.078807939775</v>
      </c>
      <c r="K50" s="2">
        <f t="shared" si="26"/>
        <v>56528.796522043231</v>
      </c>
      <c r="L50" s="2">
        <f t="shared" si="26"/>
        <v>67635.991410283488</v>
      </c>
      <c r="M50" s="2">
        <f t="shared" si="26"/>
        <v>78831.531027513207</v>
      </c>
      <c r="N50" s="2">
        <f t="shared" si="26"/>
        <v>89903.524379130846</v>
      </c>
      <c r="O50" s="2">
        <f t="shared" si="26"/>
        <v>101356.68437537916</v>
      </c>
      <c r="P50" s="2">
        <f t="shared" si="26"/>
        <v>112096.3750372855</v>
      </c>
      <c r="Q50" s="2">
        <f t="shared" ref="Q50:AP50" si="27">SUM(Q77,Q104,Q131,Q158)</f>
        <v>127440.2201396387</v>
      </c>
      <c r="R50" s="2">
        <f t="shared" si="27"/>
        <v>143808.57081478339</v>
      </c>
      <c r="S50" s="2">
        <f t="shared" si="27"/>
        <v>159470.51005413177</v>
      </c>
      <c r="T50" s="2">
        <f t="shared" si="27"/>
        <v>173045.8946915823</v>
      </c>
      <c r="U50" s="2">
        <f t="shared" si="27"/>
        <v>183821.81351538989</v>
      </c>
      <c r="V50" s="2">
        <f t="shared" si="27"/>
        <v>191869.32958959689</v>
      </c>
      <c r="W50" s="2">
        <f t="shared" si="27"/>
        <v>197908.78596062437</v>
      </c>
      <c r="X50" s="2">
        <f t="shared" si="27"/>
        <v>202757.87187274493</v>
      </c>
      <c r="Y50" s="2">
        <f t="shared" si="27"/>
        <v>206972.37804708528</v>
      </c>
      <c r="Z50" s="2">
        <f t="shared" si="27"/>
        <v>210659.55201868928</v>
      </c>
      <c r="AA50" s="2">
        <f t="shared" si="27"/>
        <v>214036.79563601856</v>
      </c>
      <c r="AB50" s="2">
        <f t="shared" si="27"/>
        <v>219364.53231219051</v>
      </c>
      <c r="AC50" s="2">
        <f t="shared" si="27"/>
        <v>223744.65044306591</v>
      </c>
      <c r="AD50" s="2">
        <f t="shared" si="27"/>
        <v>228124.76857394131</v>
      </c>
      <c r="AE50" s="2">
        <f t="shared" si="27"/>
        <v>232504.88670481771</v>
      </c>
      <c r="AF50" s="2">
        <f t="shared" si="27"/>
        <v>236885.00483569308</v>
      </c>
      <c r="AG50" s="2">
        <f t="shared" si="27"/>
        <v>241265.1229665686</v>
      </c>
      <c r="AH50" s="2">
        <f t="shared" si="27"/>
        <v>245645.24109744403</v>
      </c>
      <c r="AI50" s="2">
        <f t="shared" si="27"/>
        <v>250025.35922831931</v>
      </c>
      <c r="AJ50" s="2">
        <f t="shared" si="27"/>
        <v>254405.47735919469</v>
      </c>
      <c r="AK50" s="2">
        <f t="shared" si="27"/>
        <v>258785.59549007021</v>
      </c>
      <c r="AL50" s="2">
        <f t="shared" si="27"/>
        <v>263165.71362094558</v>
      </c>
      <c r="AM50" s="2">
        <f t="shared" si="27"/>
        <v>267545.83175182098</v>
      </c>
      <c r="AN50" s="2">
        <f t="shared" si="27"/>
        <v>271925.94988269627</v>
      </c>
      <c r="AO50" s="2">
        <f t="shared" si="27"/>
        <v>276306.06801357178</v>
      </c>
      <c r="AP50" s="2">
        <f t="shared" si="27"/>
        <v>280686.18614444823</v>
      </c>
    </row>
    <row r="51" spans="1:42" s="6" customFormat="1" x14ac:dyDescent="0.35">
      <c r="A51" s="1" t="s">
        <v>17</v>
      </c>
      <c r="B51" s="2">
        <f t="shared" si="21"/>
        <v>0</v>
      </c>
      <c r="C51" s="2">
        <f t="shared" si="21"/>
        <v>0</v>
      </c>
      <c r="D51" s="2">
        <f t="shared" si="21"/>
        <v>0</v>
      </c>
      <c r="E51" s="2">
        <f t="shared" ref="E51:H51" si="28">SUM(E78,E105,E132,E159)</f>
        <v>196.67026471725796</v>
      </c>
      <c r="F51" s="2">
        <f t="shared" si="28"/>
        <v>492.33325128412253</v>
      </c>
      <c r="G51" s="2">
        <f t="shared" si="28"/>
        <v>862.2888026866392</v>
      </c>
      <c r="H51" s="2">
        <f t="shared" si="28"/>
        <v>1267.309241977136</v>
      </c>
      <c r="I51" s="2">
        <f t="shared" ref="I51:P51" si="29">SUM(I78,I105,I132,I159)</f>
        <v>1652.7612779886376</v>
      </c>
      <c r="J51" s="2">
        <f t="shared" si="29"/>
        <v>2022.968575998766</v>
      </c>
      <c r="K51" s="2">
        <f t="shared" si="29"/>
        <v>2381.1863033914346</v>
      </c>
      <c r="L51" s="2">
        <f t="shared" si="29"/>
        <v>2798.0073803290334</v>
      </c>
      <c r="M51" s="2">
        <f t="shared" si="29"/>
        <v>3204.3063613059658</v>
      </c>
      <c r="N51" s="2">
        <f t="shared" si="29"/>
        <v>3607.593412709014</v>
      </c>
      <c r="O51" s="2">
        <f t="shared" si="29"/>
        <v>4017.5130834040433</v>
      </c>
      <c r="P51" s="2">
        <f t="shared" si="29"/>
        <v>4387.8679475567014</v>
      </c>
      <c r="Q51" s="2">
        <f t="shared" ref="Q51:AP51" si="30">SUM(Q78,Q105,Q132,Q159)</f>
        <v>4825.0664596198276</v>
      </c>
      <c r="R51" s="2">
        <f t="shared" si="30"/>
        <v>5268.1393707312391</v>
      </c>
      <c r="S51" s="2">
        <f t="shared" si="30"/>
        <v>5691.2523857249225</v>
      </c>
      <c r="T51" s="2">
        <f t="shared" si="30"/>
        <v>6078.8381497518058</v>
      </c>
      <c r="U51" s="2">
        <f t="shared" si="30"/>
        <v>6423.5695111204968</v>
      </c>
      <c r="V51" s="2">
        <f t="shared" si="30"/>
        <v>6727.4299554177896</v>
      </c>
      <c r="W51" s="2">
        <f t="shared" si="30"/>
        <v>6996.5704314985833</v>
      </c>
      <c r="X51" s="2">
        <f t="shared" si="30"/>
        <v>7238.1621910962012</v>
      </c>
      <c r="Y51" s="2">
        <f t="shared" si="30"/>
        <v>7459.9026202232608</v>
      </c>
      <c r="Z51" s="2">
        <f t="shared" si="30"/>
        <v>7656.4149827152423</v>
      </c>
      <c r="AA51" s="2">
        <f t="shared" si="30"/>
        <v>7831.7262196241536</v>
      </c>
      <c r="AB51" s="2">
        <f t="shared" si="30"/>
        <v>8090.6432738100948</v>
      </c>
      <c r="AC51" s="2">
        <f t="shared" si="30"/>
        <v>8311.2934282046299</v>
      </c>
      <c r="AD51" s="2">
        <f t="shared" si="30"/>
        <v>8531.9435825991641</v>
      </c>
      <c r="AE51" s="2">
        <f t="shared" si="30"/>
        <v>8752.5937369937092</v>
      </c>
      <c r="AF51" s="2">
        <f t="shared" si="30"/>
        <v>8973.2438913882415</v>
      </c>
      <c r="AG51" s="2">
        <f t="shared" si="30"/>
        <v>9193.8940457827848</v>
      </c>
      <c r="AH51" s="2">
        <f t="shared" si="30"/>
        <v>9414.544200177319</v>
      </c>
      <c r="AI51" s="2">
        <f t="shared" si="30"/>
        <v>9635.1943545718641</v>
      </c>
      <c r="AJ51" s="2">
        <f t="shared" si="30"/>
        <v>9855.8445089663946</v>
      </c>
      <c r="AK51" s="2">
        <f t="shared" si="30"/>
        <v>10076.494663360929</v>
      </c>
      <c r="AL51" s="2">
        <f t="shared" si="30"/>
        <v>10297.144817755478</v>
      </c>
      <c r="AM51" s="2">
        <f t="shared" si="30"/>
        <v>10517.794972150023</v>
      </c>
      <c r="AN51" s="2">
        <f t="shared" si="30"/>
        <v>10738.44512654456</v>
      </c>
      <c r="AO51" s="2">
        <f t="shared" si="30"/>
        <v>10959.095280939095</v>
      </c>
      <c r="AP51" s="2">
        <f t="shared" si="30"/>
        <v>11179.74543533364</v>
      </c>
    </row>
    <row r="52" spans="1:42" s="6" customFormat="1" x14ac:dyDescent="0.35">
      <c r="A52" s="1" t="s">
        <v>18</v>
      </c>
      <c r="B52" s="2">
        <f t="shared" si="21"/>
        <v>0</v>
      </c>
      <c r="C52" s="2">
        <f t="shared" si="21"/>
        <v>0</v>
      </c>
      <c r="D52" s="2">
        <f t="shared" si="21"/>
        <v>0</v>
      </c>
      <c r="E52" s="2">
        <f t="shared" ref="E52:H52" si="31">SUM(E79,E106,E133,E160)</f>
        <v>960.50904599494379</v>
      </c>
      <c r="F52" s="2">
        <f t="shared" si="31"/>
        <v>1800.2002006430459</v>
      </c>
      <c r="G52" s="2">
        <f t="shared" si="31"/>
        <v>2607.0388714079172</v>
      </c>
      <c r="H52" s="2">
        <f t="shared" si="31"/>
        <v>3426.1244875467391</v>
      </c>
      <c r="I52" s="2">
        <f t="shared" ref="I52:P52" si="32">SUM(I79,I106,I133,I160)</f>
        <v>4275.6741100354438</v>
      </c>
      <c r="J52" s="2">
        <f t="shared" si="32"/>
        <v>5167.7533485960412</v>
      </c>
      <c r="K52" s="2">
        <f t="shared" si="32"/>
        <v>6085.5440250176816</v>
      </c>
      <c r="L52" s="2">
        <f t="shared" si="32"/>
        <v>7041.2867662535537</v>
      </c>
      <c r="M52" s="2">
        <f t="shared" si="32"/>
        <v>7969.0646585011045</v>
      </c>
      <c r="N52" s="2">
        <f t="shared" si="32"/>
        <v>8881.5580465808198</v>
      </c>
      <c r="O52" s="2">
        <f t="shared" si="32"/>
        <v>9813.3792938462211</v>
      </c>
      <c r="P52" s="2">
        <f t="shared" si="32"/>
        <v>10869.761307953191</v>
      </c>
      <c r="Q52" s="2">
        <f t="shared" ref="Q52:AP52" si="33">SUM(Q79,Q106,Q133,Q160)</f>
        <v>12104.319893935646</v>
      </c>
      <c r="R52" s="2">
        <f t="shared" si="33"/>
        <v>13330.856586367623</v>
      </c>
      <c r="S52" s="2">
        <f t="shared" si="33"/>
        <v>14459.063921291132</v>
      </c>
      <c r="T52" s="2">
        <f t="shared" si="33"/>
        <v>15356.330080869138</v>
      </c>
      <c r="U52" s="2">
        <f t="shared" si="33"/>
        <v>16067.59589843086</v>
      </c>
      <c r="V52" s="2">
        <f t="shared" si="33"/>
        <v>16508.223156126227</v>
      </c>
      <c r="W52" s="2">
        <f t="shared" si="33"/>
        <v>16815.065561842141</v>
      </c>
      <c r="X52" s="2">
        <f t="shared" si="33"/>
        <v>17045.497175049997</v>
      </c>
      <c r="Y52" s="2">
        <f t="shared" si="33"/>
        <v>17230.863900725908</v>
      </c>
      <c r="Z52" s="2">
        <f t="shared" si="33"/>
        <v>17384.87385182349</v>
      </c>
      <c r="AA52" s="2">
        <f t="shared" si="33"/>
        <v>17530.565874833159</v>
      </c>
      <c r="AB52" s="2">
        <f t="shared" si="33"/>
        <v>17786.498772315619</v>
      </c>
      <c r="AC52" s="2">
        <f t="shared" si="33"/>
        <v>17986.684634862911</v>
      </c>
      <c r="AD52" s="2">
        <f t="shared" si="33"/>
        <v>18186.870497410178</v>
      </c>
      <c r="AE52" s="2">
        <f t="shared" si="33"/>
        <v>18387.05635995746</v>
      </c>
      <c r="AF52" s="2">
        <f t="shared" si="33"/>
        <v>18587.242222504741</v>
      </c>
      <c r="AG52" s="2">
        <f t="shared" si="33"/>
        <v>18787.428085052001</v>
      </c>
      <c r="AH52" s="2">
        <f t="shared" si="33"/>
        <v>18987.61394759929</v>
      </c>
      <c r="AI52" s="2">
        <f t="shared" si="33"/>
        <v>19187.799810146564</v>
      </c>
      <c r="AJ52" s="2">
        <f t="shared" si="33"/>
        <v>19387.985672693852</v>
      </c>
      <c r="AK52" s="2">
        <f t="shared" si="33"/>
        <v>19588.171535241119</v>
      </c>
      <c r="AL52" s="2">
        <f t="shared" si="33"/>
        <v>19788.357397788401</v>
      </c>
      <c r="AM52" s="2">
        <f t="shared" si="33"/>
        <v>19988.54326033566</v>
      </c>
      <c r="AN52" s="2">
        <f t="shared" si="33"/>
        <v>20188.729122882931</v>
      </c>
      <c r="AO52" s="2">
        <f t="shared" si="33"/>
        <v>20388.91498543022</v>
      </c>
      <c r="AP52" s="2">
        <f t="shared" si="33"/>
        <v>20589.10084797749</v>
      </c>
    </row>
    <row r="53" spans="1:42" s="6" customFormat="1" x14ac:dyDescent="0.35">
      <c r="A53" s="1" t="s">
        <v>19</v>
      </c>
      <c r="B53" s="2">
        <f t="shared" si="21"/>
        <v>0</v>
      </c>
      <c r="C53" s="2">
        <f t="shared" si="21"/>
        <v>0</v>
      </c>
      <c r="D53" s="2">
        <f t="shared" si="21"/>
        <v>0</v>
      </c>
      <c r="E53" s="2">
        <f t="shared" ref="E53:H53" si="34">SUM(E80,E107,E134,E161)</f>
        <v>1348.868465954336</v>
      </c>
      <c r="F53" s="2">
        <f t="shared" si="34"/>
        <v>2515.496936717228</v>
      </c>
      <c r="G53" s="2">
        <f t="shared" si="34"/>
        <v>3696.7514718207112</v>
      </c>
      <c r="H53" s="2">
        <f t="shared" si="34"/>
        <v>4992.9145385343991</v>
      </c>
      <c r="I53" s="2">
        <f t="shared" ref="I53:P53" si="35">SUM(I80,I107,I134,I161)</f>
        <v>6440.9743908301871</v>
      </c>
      <c r="J53" s="2">
        <f t="shared" si="35"/>
        <v>8024.657128173656</v>
      </c>
      <c r="K53" s="2">
        <f t="shared" si="35"/>
        <v>9704.6808338970859</v>
      </c>
      <c r="L53" s="2">
        <f t="shared" si="35"/>
        <v>11438.361986439153</v>
      </c>
      <c r="M53" s="2">
        <f t="shared" si="35"/>
        <v>13199.10287408279</v>
      </c>
      <c r="N53" s="2">
        <f t="shared" si="35"/>
        <v>14969.417825681492</v>
      </c>
      <c r="O53" s="2">
        <f t="shared" si="35"/>
        <v>16844.665413584564</v>
      </c>
      <c r="P53" s="2">
        <f t="shared" si="35"/>
        <v>18485.200208268117</v>
      </c>
      <c r="Q53" s="2">
        <f t="shared" ref="Q53:AP53" si="36">SUM(Q80,Q107,Q134,Q161)</f>
        <v>20402.473463607359</v>
      </c>
      <c r="R53" s="2">
        <f t="shared" si="36"/>
        <v>22174.639735437468</v>
      </c>
      <c r="S53" s="2">
        <f t="shared" si="36"/>
        <v>23680.761916536467</v>
      </c>
      <c r="T53" s="2">
        <f t="shared" si="36"/>
        <v>24854.839039167426</v>
      </c>
      <c r="U53" s="2">
        <f t="shared" si="36"/>
        <v>25715.283095429371</v>
      </c>
      <c r="V53" s="2">
        <f t="shared" si="36"/>
        <v>26335.405891828479</v>
      </c>
      <c r="W53" s="2">
        <f t="shared" si="36"/>
        <v>26806.173295080844</v>
      </c>
      <c r="X53" s="2">
        <f t="shared" si="36"/>
        <v>27215.947401190511</v>
      </c>
      <c r="Y53" s="2">
        <f t="shared" si="36"/>
        <v>27625.269880702999</v>
      </c>
      <c r="Z53" s="2">
        <f t="shared" si="36"/>
        <v>28042.615478317657</v>
      </c>
      <c r="AA53" s="2">
        <f t="shared" si="36"/>
        <v>28490.633262470608</v>
      </c>
      <c r="AB53" s="2">
        <f t="shared" si="36"/>
        <v>28908.819456508481</v>
      </c>
      <c r="AC53" s="2">
        <f t="shared" si="36"/>
        <v>29334.384767435258</v>
      </c>
      <c r="AD53" s="2">
        <f t="shared" si="36"/>
        <v>29759.950078361919</v>
      </c>
      <c r="AE53" s="2">
        <f t="shared" si="36"/>
        <v>30185.515389288601</v>
      </c>
      <c r="AF53" s="2">
        <f t="shared" si="36"/>
        <v>30611.080700215258</v>
      </c>
      <c r="AG53" s="2">
        <f t="shared" si="36"/>
        <v>31036.646011141929</v>
      </c>
      <c r="AH53" s="2">
        <f t="shared" si="36"/>
        <v>31462.211322068601</v>
      </c>
      <c r="AI53" s="2">
        <f t="shared" si="36"/>
        <v>31887.776632995265</v>
      </c>
      <c r="AJ53" s="2">
        <f t="shared" si="36"/>
        <v>32313.341943921943</v>
      </c>
      <c r="AK53" s="2">
        <f t="shared" si="36"/>
        <v>32738.907254848604</v>
      </c>
      <c r="AL53" s="2">
        <f t="shared" si="36"/>
        <v>33164.472565775272</v>
      </c>
      <c r="AM53" s="2">
        <f t="shared" si="36"/>
        <v>33590.037876701943</v>
      </c>
      <c r="AN53" s="2">
        <f t="shared" si="36"/>
        <v>34015.603187628614</v>
      </c>
      <c r="AO53" s="2">
        <f t="shared" si="36"/>
        <v>34441.168498555271</v>
      </c>
      <c r="AP53" s="2">
        <f t="shared" si="36"/>
        <v>34866.733809481928</v>
      </c>
    </row>
    <row r="54" spans="1:42" s="6" customFormat="1" x14ac:dyDescent="0.35">
      <c r="A54" s="1" t="s">
        <v>20</v>
      </c>
      <c r="B54" s="2">
        <f t="shared" si="21"/>
        <v>0</v>
      </c>
      <c r="C54" s="2">
        <f t="shared" si="21"/>
        <v>0</v>
      </c>
      <c r="D54" s="2">
        <f t="shared" si="21"/>
        <v>0</v>
      </c>
      <c r="E54" s="2">
        <f t="shared" ref="E54:H54" si="37">SUM(E81,E108,E135,E162)</f>
        <v>244.36605241858592</v>
      </c>
      <c r="F54" s="2">
        <f t="shared" si="37"/>
        <v>525.26809932642948</v>
      </c>
      <c r="G54" s="2">
        <f t="shared" si="37"/>
        <v>698.87946312560814</v>
      </c>
      <c r="H54" s="2">
        <f t="shared" si="37"/>
        <v>894.03900068137148</v>
      </c>
      <c r="I54" s="2">
        <f t="shared" ref="I54:P54" si="38">SUM(I81,I108,I135,I162)</f>
        <v>1107.4031274735446</v>
      </c>
      <c r="J54" s="2">
        <f t="shared" si="38"/>
        <v>1266.8332024511183</v>
      </c>
      <c r="K54" s="2">
        <f t="shared" si="38"/>
        <v>1441.8299070958233</v>
      </c>
      <c r="L54" s="2">
        <f t="shared" si="38"/>
        <v>1646.673873012277</v>
      </c>
      <c r="M54" s="2">
        <f t="shared" si="38"/>
        <v>1906.0892424133644</v>
      </c>
      <c r="N54" s="2">
        <f t="shared" si="38"/>
        <v>2227.714832189472</v>
      </c>
      <c r="O54" s="2">
        <f t="shared" si="38"/>
        <v>2571.8163136449325</v>
      </c>
      <c r="P54" s="2">
        <f t="shared" si="38"/>
        <v>2796.1698401773215</v>
      </c>
      <c r="Q54" s="2">
        <f t="shared" ref="Q54:AP54" si="39">SUM(Q81,Q108,Q135,Q162)</f>
        <v>2995.9214379781101</v>
      </c>
      <c r="R54" s="2">
        <f t="shared" si="39"/>
        <v>3114.3838887372385</v>
      </c>
      <c r="S54" s="2">
        <f t="shared" si="39"/>
        <v>3166.7969153062895</v>
      </c>
      <c r="T54" s="2">
        <f t="shared" si="39"/>
        <v>3186.6689716577148</v>
      </c>
      <c r="U54" s="2">
        <f t="shared" si="39"/>
        <v>3202.346818233601</v>
      </c>
      <c r="V54" s="2">
        <f t="shared" si="39"/>
        <v>3229.9136866149788</v>
      </c>
      <c r="W54" s="2">
        <f t="shared" si="39"/>
        <v>3273.1961778983573</v>
      </c>
      <c r="X54" s="2">
        <f t="shared" si="39"/>
        <v>3327.7991578153005</v>
      </c>
      <c r="Y54" s="2">
        <f t="shared" si="39"/>
        <v>3389.8429967330026</v>
      </c>
      <c r="Z54" s="2">
        <f t="shared" si="39"/>
        <v>3454.3600322127631</v>
      </c>
      <c r="AA54" s="2">
        <f t="shared" si="39"/>
        <v>3519.4474427644473</v>
      </c>
      <c r="AB54" s="2">
        <f t="shared" si="39"/>
        <v>3571.0803339339564</v>
      </c>
      <c r="AC54" s="2">
        <f t="shared" si="39"/>
        <v>3629.7433105799028</v>
      </c>
      <c r="AD54" s="2">
        <f t="shared" si="39"/>
        <v>3688.4062872258592</v>
      </c>
      <c r="AE54" s="2">
        <f t="shared" si="39"/>
        <v>3747.0692638718037</v>
      </c>
      <c r="AF54" s="2">
        <f t="shared" si="39"/>
        <v>3805.7322405177601</v>
      </c>
      <c r="AG54" s="2">
        <f t="shared" si="39"/>
        <v>3864.3952171636956</v>
      </c>
      <c r="AH54" s="2">
        <f t="shared" si="39"/>
        <v>3923.0581938096511</v>
      </c>
      <c r="AI54" s="2">
        <f t="shared" si="39"/>
        <v>3981.7211704556057</v>
      </c>
      <c r="AJ54" s="2">
        <f t="shared" si="39"/>
        <v>4040.3841471015421</v>
      </c>
      <c r="AK54" s="2">
        <f t="shared" si="39"/>
        <v>4099.0471237474976</v>
      </c>
      <c r="AL54" s="2">
        <f t="shared" si="39"/>
        <v>4157.710100393444</v>
      </c>
      <c r="AM54" s="2">
        <f t="shared" si="39"/>
        <v>4216.3730770393995</v>
      </c>
      <c r="AN54" s="2">
        <f t="shared" si="39"/>
        <v>4275.036053685335</v>
      </c>
      <c r="AO54" s="2">
        <f t="shared" si="39"/>
        <v>4333.6990303312905</v>
      </c>
      <c r="AP54" s="2">
        <f t="shared" si="39"/>
        <v>4392.3620069772469</v>
      </c>
    </row>
    <row r="55" spans="1:42" s="6" customFormat="1" x14ac:dyDescent="0.35">
      <c r="A55" s="1" t="s">
        <v>21</v>
      </c>
      <c r="B55" s="2">
        <f t="shared" si="21"/>
        <v>0</v>
      </c>
      <c r="C55" s="2">
        <f t="shared" si="21"/>
        <v>0</v>
      </c>
      <c r="D55" s="2">
        <f t="shared" si="21"/>
        <v>0</v>
      </c>
      <c r="E55" s="2">
        <f t="shared" ref="E55:H55" si="40">SUM(E82,E109,E136,E163)</f>
        <v>295.29155592282297</v>
      </c>
      <c r="F55" s="2">
        <f t="shared" si="40"/>
        <v>575.74215557355626</v>
      </c>
      <c r="G55" s="2">
        <f t="shared" si="40"/>
        <v>875.79474041965886</v>
      </c>
      <c r="H55" s="2">
        <f t="shared" si="40"/>
        <v>1212.4232462305245</v>
      </c>
      <c r="I55" s="2">
        <f t="shared" ref="I55:P55" si="41">SUM(I82,I109,I136,I163)</f>
        <v>1592.5115500477075</v>
      </c>
      <c r="J55" s="2">
        <f t="shared" si="41"/>
        <v>2011.0377624797902</v>
      </c>
      <c r="K55" s="2">
        <f t="shared" si="41"/>
        <v>2462.1121993521419</v>
      </c>
      <c r="L55" s="2">
        <f t="shared" si="41"/>
        <v>2937.5168654544168</v>
      </c>
      <c r="M55" s="2">
        <f t="shared" si="41"/>
        <v>3428.8752151751078</v>
      </c>
      <c r="N55" s="2">
        <f t="shared" si="41"/>
        <v>3933.1620106783589</v>
      </c>
      <c r="O55" s="2">
        <f t="shared" si="41"/>
        <v>4489.3002247725508</v>
      </c>
      <c r="P55" s="2">
        <f t="shared" si="41"/>
        <v>4984.7309653926795</v>
      </c>
      <c r="Q55" s="2">
        <f t="shared" ref="Q55:AP55" si="42">SUM(Q82,Q109,Q136,Q163)</f>
        <v>5612.7362485422091</v>
      </c>
      <c r="R55" s="2">
        <f t="shared" si="42"/>
        <v>6228.1140643210747</v>
      </c>
      <c r="S55" s="2">
        <f t="shared" si="42"/>
        <v>6777.4146189791772</v>
      </c>
      <c r="T55" s="2">
        <f t="shared" si="42"/>
        <v>7227.9761769109955</v>
      </c>
      <c r="U55" s="2">
        <f t="shared" si="42"/>
        <v>7574.9457817139883</v>
      </c>
      <c r="V55" s="2">
        <f t="shared" si="42"/>
        <v>7835.9023722780294</v>
      </c>
      <c r="W55" s="2">
        <f t="shared" si="42"/>
        <v>8036.5787970515348</v>
      </c>
      <c r="X55" s="2">
        <f t="shared" si="42"/>
        <v>8202.0364621791468</v>
      </c>
      <c r="Y55" s="2">
        <f t="shared" si="42"/>
        <v>8352.5311076446378</v>
      </c>
      <c r="Z55" s="2">
        <f t="shared" si="42"/>
        <v>8498.4976945711805</v>
      </c>
      <c r="AA55" s="2">
        <f t="shared" si="42"/>
        <v>8643.8340431853958</v>
      </c>
      <c r="AB55" s="2">
        <f t="shared" si="42"/>
        <v>8819.1543820744664</v>
      </c>
      <c r="AC55" s="2">
        <f t="shared" si="42"/>
        <v>8978.4660875762238</v>
      </c>
      <c r="AD55" s="2">
        <f t="shared" si="42"/>
        <v>9137.7777930779812</v>
      </c>
      <c r="AE55" s="2">
        <f t="shared" si="42"/>
        <v>9297.0894985797386</v>
      </c>
      <c r="AF55" s="2">
        <f t="shared" si="42"/>
        <v>9456.401204081485</v>
      </c>
      <c r="AG55" s="2">
        <f t="shared" si="42"/>
        <v>9615.7129095832424</v>
      </c>
      <c r="AH55" s="2">
        <f t="shared" si="42"/>
        <v>9775.0246150849889</v>
      </c>
      <c r="AI55" s="2">
        <f t="shared" si="42"/>
        <v>9934.3363205867463</v>
      </c>
      <c r="AJ55" s="2">
        <f t="shared" si="42"/>
        <v>10093.648026088504</v>
      </c>
      <c r="AK55" s="2">
        <f t="shared" si="42"/>
        <v>10252.95973159025</v>
      </c>
      <c r="AL55" s="2">
        <f t="shared" si="42"/>
        <v>10412.271437092008</v>
      </c>
      <c r="AM55" s="2">
        <f t="shared" si="42"/>
        <v>10571.583142593765</v>
      </c>
      <c r="AN55" s="2">
        <f t="shared" si="42"/>
        <v>10730.894848095522</v>
      </c>
      <c r="AO55" s="2">
        <f t="shared" si="42"/>
        <v>10890.206553597278</v>
      </c>
      <c r="AP55" s="2">
        <f t="shared" si="42"/>
        <v>11049.518259099024</v>
      </c>
    </row>
    <row r="56" spans="1:42" s="6" customFormat="1" x14ac:dyDescent="0.35">
      <c r="A56" s="1" t="s">
        <v>22</v>
      </c>
      <c r="B56" s="2">
        <f t="shared" si="21"/>
        <v>0</v>
      </c>
      <c r="C56" s="2">
        <f t="shared" si="21"/>
        <v>0</v>
      </c>
      <c r="D56" s="2">
        <f t="shared" si="21"/>
        <v>0</v>
      </c>
      <c r="E56" s="2">
        <f t="shared" ref="E56:H56" si="43">SUM(E83,E110,E137,E164)</f>
        <v>599.47113364495044</v>
      </c>
      <c r="F56" s="2">
        <f t="shared" si="43"/>
        <v>1309.0579606771221</v>
      </c>
      <c r="G56" s="2">
        <f t="shared" si="43"/>
        <v>2126.5063688931482</v>
      </c>
      <c r="H56" s="2">
        <f t="shared" si="43"/>
        <v>3018.6119833502844</v>
      </c>
      <c r="I56" s="2">
        <f t="shared" ref="I56:P56" si="44">SUM(I83,I110,I137,I164)</f>
        <v>3965.7274090885658</v>
      </c>
      <c r="J56" s="2">
        <f t="shared" si="44"/>
        <v>4941.5336010735609</v>
      </c>
      <c r="K56" s="2">
        <f t="shared" si="44"/>
        <v>5960.3566909631454</v>
      </c>
      <c r="L56" s="2">
        <f t="shared" si="44"/>
        <v>7109.4290979075295</v>
      </c>
      <c r="M56" s="2">
        <f t="shared" si="44"/>
        <v>8463.8578748264372</v>
      </c>
      <c r="N56" s="2">
        <f t="shared" si="44"/>
        <v>9914.3726140254857</v>
      </c>
      <c r="O56" s="2">
        <f t="shared" si="44"/>
        <v>11229.02827052867</v>
      </c>
      <c r="P56" s="2">
        <f t="shared" si="44"/>
        <v>11900.780855958763</v>
      </c>
      <c r="Q56" s="2">
        <f t="shared" ref="Q56:AP56" si="45">SUM(Q83,Q110,Q137,Q164)</f>
        <v>12615.693958329957</v>
      </c>
      <c r="R56" s="2">
        <f t="shared" si="45"/>
        <v>13135.57561949461</v>
      </c>
      <c r="S56" s="2">
        <f t="shared" si="45"/>
        <v>13549.031493989507</v>
      </c>
      <c r="T56" s="2">
        <f t="shared" si="45"/>
        <v>13930.632551869443</v>
      </c>
      <c r="U56" s="2">
        <f t="shared" si="45"/>
        <v>14297.366237887392</v>
      </c>
      <c r="V56" s="2">
        <f t="shared" si="45"/>
        <v>14663.780000800056</v>
      </c>
      <c r="W56" s="2">
        <f t="shared" si="45"/>
        <v>15030.237030774681</v>
      </c>
      <c r="X56" s="2">
        <f t="shared" si="45"/>
        <v>15393.000539621498</v>
      </c>
      <c r="Y56" s="2">
        <f t="shared" si="45"/>
        <v>15755.720591698268</v>
      </c>
      <c r="Z56" s="2">
        <f t="shared" si="45"/>
        <v>16119.893612515767</v>
      </c>
      <c r="AA56" s="2">
        <f t="shared" si="45"/>
        <v>16485.464344440272</v>
      </c>
      <c r="AB56" s="2">
        <f t="shared" si="45"/>
        <v>16848.693838191881</v>
      </c>
      <c r="AC56" s="2">
        <f t="shared" si="45"/>
        <v>17212.69702434905</v>
      </c>
      <c r="AD56" s="2">
        <f t="shared" si="45"/>
        <v>17576.700210506231</v>
      </c>
      <c r="AE56" s="2">
        <f t="shared" si="45"/>
        <v>17940.703396663408</v>
      </c>
      <c r="AF56" s="2">
        <f t="shared" si="45"/>
        <v>18304.706582820581</v>
      </c>
      <c r="AG56" s="2">
        <f t="shared" si="45"/>
        <v>18668.709768977758</v>
      </c>
      <c r="AH56" s="2">
        <f t="shared" si="45"/>
        <v>19032.712955134939</v>
      </c>
      <c r="AI56" s="2">
        <f t="shared" si="45"/>
        <v>19396.716141292112</v>
      </c>
      <c r="AJ56" s="2">
        <f t="shared" si="45"/>
        <v>19760.719327449289</v>
      </c>
      <c r="AK56" s="2">
        <f t="shared" si="45"/>
        <v>20124.72251360647</v>
      </c>
      <c r="AL56" s="2">
        <f t="shared" si="45"/>
        <v>20488.72569976364</v>
      </c>
      <c r="AM56" s="2">
        <f t="shared" si="45"/>
        <v>20852.728885920831</v>
      </c>
      <c r="AN56" s="2">
        <f t="shared" si="45"/>
        <v>21216.732072078001</v>
      </c>
      <c r="AO56" s="2">
        <f t="shared" si="45"/>
        <v>21580.73525823516</v>
      </c>
      <c r="AP56" s="2">
        <f t="shared" si="45"/>
        <v>21944.738444392351</v>
      </c>
    </row>
    <row r="57" spans="1:42" s="6" customFormat="1" x14ac:dyDescent="0.35">
      <c r="A57" s="1" t="s">
        <v>23</v>
      </c>
      <c r="B57" s="2">
        <f t="shared" si="21"/>
        <v>0</v>
      </c>
      <c r="C57" s="2">
        <f t="shared" si="21"/>
        <v>0</v>
      </c>
      <c r="D57" s="2">
        <f t="shared" si="21"/>
        <v>0</v>
      </c>
      <c r="E57" s="2">
        <f t="shared" ref="E57:H57" si="46">SUM(E84,E111,E138,E165)</f>
        <v>359.09493471454687</v>
      </c>
      <c r="F57" s="2">
        <f t="shared" si="46"/>
        <v>417.8842338454192</v>
      </c>
      <c r="G57" s="2">
        <f t="shared" si="46"/>
        <v>478.55626513647053</v>
      </c>
      <c r="H57" s="2">
        <f t="shared" si="46"/>
        <v>543.92553278081959</v>
      </c>
      <c r="I57" s="2">
        <f t="shared" ref="I57:P57" si="47">SUM(I84,I111,I138,I165)</f>
        <v>615.48197877121027</v>
      </c>
      <c r="J57" s="2">
        <f t="shared" si="47"/>
        <v>692.62853893704994</v>
      </c>
      <c r="K57" s="2">
        <f t="shared" si="47"/>
        <v>774.69235735029008</v>
      </c>
      <c r="L57" s="2">
        <f t="shared" si="47"/>
        <v>941.6333988081891</v>
      </c>
      <c r="M57" s="2">
        <f t="shared" si="47"/>
        <v>1114.5510860357563</v>
      </c>
      <c r="N57" s="2">
        <f t="shared" si="47"/>
        <v>1293.0545877365826</v>
      </c>
      <c r="O57" s="2">
        <f t="shared" si="47"/>
        <v>1481.6775513805519</v>
      </c>
      <c r="P57" s="2">
        <f t="shared" si="47"/>
        <v>1661.6311390849949</v>
      </c>
      <c r="Q57" s="2">
        <f t="shared" ref="Q57:AP57" si="48">SUM(Q84,Q111,Q138,Q165)</f>
        <v>1917.0694293473107</v>
      </c>
      <c r="R57" s="2">
        <f t="shared" si="48"/>
        <v>2174.1883605352959</v>
      </c>
      <c r="S57" s="2">
        <f t="shared" si="48"/>
        <v>2408.2081206923885</v>
      </c>
      <c r="T57" s="2">
        <f t="shared" si="48"/>
        <v>2601.5181018328312</v>
      </c>
      <c r="U57" s="2">
        <f t="shared" si="48"/>
        <v>2750.2559514872873</v>
      </c>
      <c r="V57" s="2">
        <f t="shared" si="48"/>
        <v>2863.8004804703301</v>
      </c>
      <c r="W57" s="2">
        <f t="shared" si="48"/>
        <v>2957.2383803311718</v>
      </c>
      <c r="X57" s="2">
        <f t="shared" si="48"/>
        <v>3044.096088691233</v>
      </c>
      <c r="Y57" s="2">
        <f t="shared" si="48"/>
        <v>3127.0475670507949</v>
      </c>
      <c r="Z57" s="2">
        <f t="shared" si="48"/>
        <v>3204.1211582547148</v>
      </c>
      <c r="AA57" s="2">
        <f t="shared" si="48"/>
        <v>3272.2419319947458</v>
      </c>
      <c r="AB57" s="2">
        <f t="shared" si="48"/>
        <v>3364.6716414407319</v>
      </c>
      <c r="AC57" s="2">
        <f t="shared" si="48"/>
        <v>3446.551843433655</v>
      </c>
      <c r="AD57" s="2">
        <f t="shared" si="48"/>
        <v>3528.4320454265799</v>
      </c>
      <c r="AE57" s="2">
        <f t="shared" si="48"/>
        <v>3610.3122474195029</v>
      </c>
      <c r="AF57" s="2">
        <f t="shared" si="48"/>
        <v>3692.1924494124169</v>
      </c>
      <c r="AG57" s="2">
        <f t="shared" si="48"/>
        <v>3774.0726514053413</v>
      </c>
      <c r="AH57" s="2">
        <f t="shared" si="48"/>
        <v>3855.9528533982639</v>
      </c>
      <c r="AI57" s="2">
        <f t="shared" si="48"/>
        <v>3937.8330553911883</v>
      </c>
      <c r="AJ57" s="2">
        <f t="shared" si="48"/>
        <v>4019.7132573841109</v>
      </c>
      <c r="AK57" s="2">
        <f t="shared" si="48"/>
        <v>4101.5934593770353</v>
      </c>
      <c r="AL57" s="2">
        <f t="shared" si="48"/>
        <v>4183.4736613699588</v>
      </c>
      <c r="AM57" s="2">
        <f t="shared" si="48"/>
        <v>4265.3538633628868</v>
      </c>
      <c r="AN57" s="2">
        <f t="shared" si="48"/>
        <v>4347.2340653558085</v>
      </c>
      <c r="AO57" s="2">
        <f t="shared" si="48"/>
        <v>4429.1142673487293</v>
      </c>
      <c r="AP57" s="2">
        <f t="shared" si="48"/>
        <v>4510.9944693416501</v>
      </c>
    </row>
    <row r="58" spans="1:42" s="6" customFormat="1" x14ac:dyDescent="0.35">
      <c r="A58" s="1" t="s">
        <v>24</v>
      </c>
      <c r="B58" s="2">
        <f t="shared" si="21"/>
        <v>0</v>
      </c>
      <c r="C58" s="2">
        <f t="shared" si="21"/>
        <v>0</v>
      </c>
      <c r="D58" s="2">
        <f t="shared" si="21"/>
        <v>0</v>
      </c>
      <c r="E58" s="2">
        <f t="shared" ref="E58:H58" si="49">SUM(E85,E112,E139,E166)</f>
        <v>62358.135943750807</v>
      </c>
      <c r="F58" s="2">
        <f t="shared" si="49"/>
        <v>97872.409417083778</v>
      </c>
      <c r="G58" s="2">
        <f t="shared" si="49"/>
        <v>93068.160198258192</v>
      </c>
      <c r="H58" s="2">
        <f t="shared" si="49"/>
        <v>88229.886987760809</v>
      </c>
      <c r="I58" s="2">
        <f t="shared" ref="I58:P58" si="50">SUM(I85,I112,I139,I166)</f>
        <v>83634.169724799431</v>
      </c>
      <c r="J58" s="2">
        <f t="shared" si="50"/>
        <v>81207.250315892175</v>
      </c>
      <c r="K58" s="2">
        <f t="shared" si="50"/>
        <v>80395.143023913624</v>
      </c>
      <c r="L58" s="2">
        <f t="shared" si="50"/>
        <v>77308.72277006993</v>
      </c>
      <c r="M58" s="2">
        <f t="shared" si="50"/>
        <v>73989.018803344894</v>
      </c>
      <c r="N58" s="2">
        <f t="shared" si="50"/>
        <v>67491.784815192077</v>
      </c>
      <c r="O58" s="2">
        <f t="shared" si="50"/>
        <v>61070.448500057595</v>
      </c>
      <c r="P58" s="2">
        <f t="shared" si="50"/>
        <v>64590.339142188895</v>
      </c>
      <c r="Q58" s="2">
        <f t="shared" ref="Q58:AP58" si="51">SUM(Q85,Q112,Q139,Q166)</f>
        <v>60614.400569164645</v>
      </c>
      <c r="R58" s="2">
        <f t="shared" si="51"/>
        <v>59194.142388461958</v>
      </c>
      <c r="S58" s="2">
        <f t="shared" si="51"/>
        <v>59775.390748088248</v>
      </c>
      <c r="T58" s="2">
        <f t="shared" si="51"/>
        <v>60415.483911733121</v>
      </c>
      <c r="U58" s="2">
        <f t="shared" si="51"/>
        <v>61009.022871988826</v>
      </c>
      <c r="V58" s="2">
        <f t="shared" si="51"/>
        <v>61622.200125705232</v>
      </c>
      <c r="W58" s="2">
        <f t="shared" si="51"/>
        <v>62280.395950841288</v>
      </c>
      <c r="X58" s="2">
        <f t="shared" si="51"/>
        <v>62967.764170234252</v>
      </c>
      <c r="Y58" s="2">
        <f t="shared" si="51"/>
        <v>63683.160413382822</v>
      </c>
      <c r="Z58" s="2">
        <f t="shared" si="51"/>
        <v>64459.566129264662</v>
      </c>
      <c r="AA58" s="2">
        <f t="shared" si="51"/>
        <v>65324.644827014905</v>
      </c>
      <c r="AB58" s="2">
        <f t="shared" si="51"/>
        <v>65966.134964570403</v>
      </c>
      <c r="AC58" s="2">
        <f t="shared" si="51"/>
        <v>66702.281544140948</v>
      </c>
      <c r="AD58" s="2">
        <f t="shared" si="51"/>
        <v>67438.428123711376</v>
      </c>
      <c r="AE58" s="2">
        <f t="shared" si="51"/>
        <v>68174.574703281818</v>
      </c>
      <c r="AF58" s="2">
        <f t="shared" si="51"/>
        <v>68910.721282852246</v>
      </c>
      <c r="AG58" s="2">
        <f t="shared" si="51"/>
        <v>69646.867862422703</v>
      </c>
      <c r="AH58" s="2">
        <f t="shared" si="51"/>
        <v>70383.014441993233</v>
      </c>
      <c r="AI58" s="2">
        <f t="shared" si="51"/>
        <v>71119.161021563661</v>
      </c>
      <c r="AJ58" s="2">
        <f t="shared" si="51"/>
        <v>71855.307601134118</v>
      </c>
      <c r="AK58" s="2">
        <f t="shared" si="51"/>
        <v>72591.454180704546</v>
      </c>
      <c r="AL58" s="2">
        <f t="shared" si="51"/>
        <v>73327.600760275091</v>
      </c>
      <c r="AM58" s="2">
        <f t="shared" si="51"/>
        <v>74063.747339845519</v>
      </c>
      <c r="AN58" s="2">
        <f t="shared" si="51"/>
        <v>74799.893919415961</v>
      </c>
      <c r="AO58" s="2">
        <f t="shared" si="51"/>
        <v>75536.040498986404</v>
      </c>
      <c r="AP58" s="2">
        <f t="shared" si="51"/>
        <v>76272.187078556948</v>
      </c>
    </row>
    <row r="59" spans="1:42" s="6" customFormat="1" x14ac:dyDescent="0.35">
      <c r="A59" s="1" t="s">
        <v>25</v>
      </c>
      <c r="B59" s="2">
        <f t="shared" si="21"/>
        <v>0</v>
      </c>
      <c r="C59" s="2">
        <f t="shared" si="21"/>
        <v>0</v>
      </c>
      <c r="D59" s="2">
        <f t="shared" si="21"/>
        <v>0</v>
      </c>
      <c r="E59" s="2">
        <f t="shared" ref="E59:H59" si="52">SUM(E86,E113,E140,E167)</f>
        <v>27959.637512746343</v>
      </c>
      <c r="F59" s="2">
        <f t="shared" si="52"/>
        <v>28204.15217191125</v>
      </c>
      <c r="G59" s="2">
        <f t="shared" si="52"/>
        <v>28529.878798919519</v>
      </c>
      <c r="H59" s="2">
        <f t="shared" si="52"/>
        <v>28897.468499243143</v>
      </c>
      <c r="I59" s="2">
        <f t="shared" ref="I59:P59" si="53">SUM(I86,I113,I140,I167)</f>
        <v>29282.444568682655</v>
      </c>
      <c r="J59" s="2">
        <f t="shared" si="53"/>
        <v>29660.284056462737</v>
      </c>
      <c r="K59" s="2">
        <f t="shared" si="53"/>
        <v>30032.063750235182</v>
      </c>
      <c r="L59" s="2">
        <f t="shared" si="53"/>
        <v>30394.81706180553</v>
      </c>
      <c r="M59" s="2">
        <f t="shared" si="53"/>
        <v>30745.638035702323</v>
      </c>
      <c r="N59" s="2">
        <f t="shared" si="53"/>
        <v>31095.855962001231</v>
      </c>
      <c r="O59" s="2">
        <f t="shared" si="53"/>
        <v>31451.149086495563</v>
      </c>
      <c r="P59" s="2">
        <f t="shared" si="53"/>
        <v>33327.669567736972</v>
      </c>
      <c r="Q59" s="2">
        <f t="shared" ref="Q59:AP59" si="54">SUM(Q86,Q113,Q140,Q167)</f>
        <v>34025.397469260381</v>
      </c>
      <c r="R59" s="2">
        <f t="shared" si="54"/>
        <v>34722.870159837468</v>
      </c>
      <c r="S59" s="2">
        <f t="shared" si="54"/>
        <v>35414.353865328398</v>
      </c>
      <c r="T59" s="2">
        <f t="shared" si="54"/>
        <v>36097.781129922179</v>
      </c>
      <c r="U59" s="2">
        <f t="shared" si="54"/>
        <v>36776.033362788061</v>
      </c>
      <c r="V59" s="2">
        <f t="shared" si="54"/>
        <v>37453.681099045978</v>
      </c>
      <c r="W59" s="2">
        <f t="shared" si="54"/>
        <v>38125.348503694106</v>
      </c>
      <c r="X59" s="2">
        <f t="shared" si="54"/>
        <v>38788.630781264772</v>
      </c>
      <c r="Y59" s="2">
        <f t="shared" si="54"/>
        <v>39458.89295007677</v>
      </c>
      <c r="Z59" s="2">
        <f t="shared" si="54"/>
        <v>40130.949182671204</v>
      </c>
      <c r="AA59" s="2">
        <f t="shared" si="54"/>
        <v>40802.770850382462</v>
      </c>
      <c r="AB59" s="2">
        <f t="shared" si="54"/>
        <v>41469.96352409821</v>
      </c>
      <c r="AC59" s="2">
        <f t="shared" si="54"/>
        <v>42139.463894453249</v>
      </c>
      <c r="AD59" s="2">
        <f t="shared" si="54"/>
        <v>42808.964264808194</v>
      </c>
      <c r="AE59" s="2">
        <f t="shared" si="54"/>
        <v>43478.464635163225</v>
      </c>
      <c r="AF59" s="2">
        <f t="shared" si="54"/>
        <v>44147.96500551817</v>
      </c>
      <c r="AG59" s="2">
        <f t="shared" si="54"/>
        <v>44817.465375873107</v>
      </c>
      <c r="AH59" s="2">
        <f t="shared" si="54"/>
        <v>45486.965746228147</v>
      </c>
      <c r="AI59" s="2">
        <f t="shared" si="54"/>
        <v>46156.466116583091</v>
      </c>
      <c r="AJ59" s="2">
        <f t="shared" si="54"/>
        <v>46825.966486938036</v>
      </c>
      <c r="AK59" s="2">
        <f t="shared" si="54"/>
        <v>47495.466857293082</v>
      </c>
      <c r="AL59" s="2">
        <f t="shared" si="54"/>
        <v>48164.967227648012</v>
      </c>
      <c r="AM59" s="2">
        <f t="shared" si="54"/>
        <v>48834.46759800295</v>
      </c>
      <c r="AN59" s="2">
        <f t="shared" si="54"/>
        <v>49503.967968358105</v>
      </c>
      <c r="AO59" s="2">
        <f t="shared" si="54"/>
        <v>50173.468338713035</v>
      </c>
      <c r="AP59" s="2">
        <f t="shared" si="54"/>
        <v>50842.96870906798</v>
      </c>
    </row>
    <row r="60" spans="1:42" s="6" customFormat="1" x14ac:dyDescent="0.35">
      <c r="A60" s="1" t="s">
        <v>26</v>
      </c>
      <c r="B60" s="2">
        <f t="shared" si="21"/>
        <v>0</v>
      </c>
      <c r="C60" s="2">
        <f t="shared" si="21"/>
        <v>0</v>
      </c>
      <c r="D60" s="2">
        <f t="shared" si="21"/>
        <v>0</v>
      </c>
      <c r="E60" s="2">
        <f t="shared" ref="E60:H60" si="55">SUM(E87,E114,E141,E168)</f>
        <v>5826.1701441615087</v>
      </c>
      <c r="F60" s="2">
        <f t="shared" si="55"/>
        <v>21269.140496558386</v>
      </c>
      <c r="G60" s="2">
        <f t="shared" si="55"/>
        <v>35382.456068706706</v>
      </c>
      <c r="H60" s="2">
        <f t="shared" si="55"/>
        <v>40902.502429873202</v>
      </c>
      <c r="I60" s="2">
        <f t="shared" ref="I60:P60" si="56">SUM(I87,I114,I141,I168)</f>
        <v>44173.414159472217</v>
      </c>
      <c r="J60" s="2">
        <f t="shared" si="56"/>
        <v>46680.498790984668</v>
      </c>
      <c r="K60" s="2">
        <f t="shared" si="56"/>
        <v>49068.718250428588</v>
      </c>
      <c r="L60" s="2">
        <f t="shared" si="56"/>
        <v>51345.514240443961</v>
      </c>
      <c r="M60" s="2">
        <f t="shared" si="56"/>
        <v>53678.237054771569</v>
      </c>
      <c r="N60" s="2">
        <f t="shared" si="56"/>
        <v>55692.58464849327</v>
      </c>
      <c r="O60" s="2">
        <f t="shared" si="56"/>
        <v>57639.2276750116</v>
      </c>
      <c r="P60" s="2">
        <f t="shared" si="56"/>
        <v>62046.857810984737</v>
      </c>
      <c r="Q60" s="2">
        <f t="shared" ref="Q60:AP60" si="57">SUM(Q87,Q114,Q141,Q168)</f>
        <v>64512.645809919981</v>
      </c>
      <c r="R60" s="2">
        <f t="shared" si="57"/>
        <v>66882.06988614361</v>
      </c>
      <c r="S60" s="2">
        <f t="shared" si="57"/>
        <v>69163.575148657605</v>
      </c>
      <c r="T60" s="2">
        <f t="shared" si="57"/>
        <v>71356.65297060697</v>
      </c>
      <c r="U60" s="2">
        <f t="shared" si="57"/>
        <v>73468.988976543333</v>
      </c>
      <c r="V60" s="2">
        <f t="shared" si="57"/>
        <v>75499.561639078442</v>
      </c>
      <c r="W60" s="2">
        <f t="shared" si="57"/>
        <v>77464.905543877147</v>
      </c>
      <c r="X60" s="2">
        <f t="shared" si="57"/>
        <v>79363.891271106782</v>
      </c>
      <c r="Y60" s="2">
        <f t="shared" si="57"/>
        <v>81221.228863612807</v>
      </c>
      <c r="Z60" s="2">
        <f t="shared" si="57"/>
        <v>83037.836826959683</v>
      </c>
      <c r="AA60" s="2">
        <f t="shared" si="57"/>
        <v>84822.30517914168</v>
      </c>
      <c r="AB60" s="2">
        <f t="shared" si="57"/>
        <v>86753.939801503293</v>
      </c>
      <c r="AC60" s="2">
        <f t="shared" si="57"/>
        <v>88616.506919848107</v>
      </c>
      <c r="AD60" s="2">
        <f t="shared" si="57"/>
        <v>90479.074038192994</v>
      </c>
      <c r="AE60" s="2">
        <f t="shared" si="57"/>
        <v>92341.641156537895</v>
      </c>
      <c r="AF60" s="2">
        <f t="shared" si="57"/>
        <v>94204.208274882811</v>
      </c>
      <c r="AG60" s="2">
        <f t="shared" si="57"/>
        <v>96066.77539322761</v>
      </c>
      <c r="AH60" s="2">
        <f t="shared" si="57"/>
        <v>97929.342511572497</v>
      </c>
      <c r="AI60" s="2">
        <f t="shared" si="57"/>
        <v>99791.909629917398</v>
      </c>
      <c r="AJ60" s="2">
        <f t="shared" si="57"/>
        <v>101654.47674826221</v>
      </c>
      <c r="AK60" s="2">
        <f t="shared" si="57"/>
        <v>103517.0438666071</v>
      </c>
      <c r="AL60" s="2">
        <f t="shared" si="57"/>
        <v>105379.610984952</v>
      </c>
      <c r="AM60" s="2">
        <f t="shared" si="57"/>
        <v>107242.1781032968</v>
      </c>
      <c r="AN60" s="2">
        <f t="shared" si="57"/>
        <v>109104.74522164161</v>
      </c>
      <c r="AO60" s="2">
        <f t="shared" si="57"/>
        <v>110967.3123399865</v>
      </c>
      <c r="AP60" s="2">
        <f t="shared" si="57"/>
        <v>112829.87945833139</v>
      </c>
    </row>
    <row r="61" spans="1:42" s="6" customFormat="1" x14ac:dyDescent="0.35">
      <c r="A61" s="1" t="s">
        <v>27</v>
      </c>
      <c r="B61" s="2">
        <f t="shared" si="21"/>
        <v>0</v>
      </c>
      <c r="C61" s="2">
        <f t="shared" si="21"/>
        <v>0</v>
      </c>
      <c r="D61" s="2">
        <f t="shared" si="21"/>
        <v>0</v>
      </c>
      <c r="E61" s="2">
        <f t="shared" ref="E61:H61" si="58">SUM(E88,E115,E142,E169)</f>
        <v>2009.1310449767589</v>
      </c>
      <c r="F61" s="2">
        <f t="shared" si="58"/>
        <v>2850.0622286450021</v>
      </c>
      <c r="G61" s="2">
        <f t="shared" si="58"/>
        <v>3756.8791772148875</v>
      </c>
      <c r="H61" s="2">
        <f t="shared" si="58"/>
        <v>4805.489202145578</v>
      </c>
      <c r="I61" s="2">
        <f t="shared" ref="I61:P61" si="59">SUM(I88,I115,I142,I169)</f>
        <v>6044.4862071899834</v>
      </c>
      <c r="J61" s="2">
        <f t="shared" si="59"/>
        <v>7481.2259329897424</v>
      </c>
      <c r="K61" s="2">
        <f t="shared" si="59"/>
        <v>9109.4709513858543</v>
      </c>
      <c r="L61" s="2">
        <f t="shared" si="59"/>
        <v>11717.92973794271</v>
      </c>
      <c r="M61" s="2">
        <f t="shared" si="59"/>
        <v>14530.703807700093</v>
      </c>
      <c r="N61" s="2">
        <f t="shared" si="59"/>
        <v>17533.328588288379</v>
      </c>
      <c r="O61" s="2">
        <f t="shared" si="59"/>
        <v>20842.030557266386</v>
      </c>
      <c r="P61" s="2">
        <f t="shared" si="59"/>
        <v>23216.418536271609</v>
      </c>
      <c r="Q61" s="2">
        <f t="shared" ref="Q61:AP61" si="60">SUM(Q88,Q115,Q142,Q169)</f>
        <v>26770.900142445615</v>
      </c>
      <c r="R61" s="2">
        <f t="shared" si="60"/>
        <v>30313.93100289585</v>
      </c>
      <c r="S61" s="2">
        <f t="shared" si="60"/>
        <v>33570.147046686106</v>
      </c>
      <c r="T61" s="2">
        <f t="shared" si="60"/>
        <v>36326.513664695623</v>
      </c>
      <c r="U61" s="2">
        <f t="shared" si="60"/>
        <v>38529.477177876674</v>
      </c>
      <c r="V61" s="2">
        <f t="shared" si="60"/>
        <v>40272.28882841501</v>
      </c>
      <c r="W61" s="2">
        <f t="shared" si="60"/>
        <v>41712.479093483562</v>
      </c>
      <c r="X61" s="2">
        <f t="shared" si="60"/>
        <v>43007.331772423524</v>
      </c>
      <c r="Y61" s="2">
        <f t="shared" si="60"/>
        <v>44225.235553379971</v>
      </c>
      <c r="Z61" s="2">
        <f t="shared" si="60"/>
        <v>45367.795044279694</v>
      </c>
      <c r="AA61" s="2">
        <f t="shared" si="60"/>
        <v>46414.997537846706</v>
      </c>
      <c r="AB61" s="2">
        <f t="shared" si="60"/>
        <v>47789.760823021774</v>
      </c>
      <c r="AC61" s="2">
        <f t="shared" si="60"/>
        <v>49015.400685321838</v>
      </c>
      <c r="AD61" s="2">
        <f t="shared" si="60"/>
        <v>50241.040547621888</v>
      </c>
      <c r="AE61" s="2">
        <f t="shared" si="60"/>
        <v>51466.680409922046</v>
      </c>
      <c r="AF61" s="2">
        <f t="shared" si="60"/>
        <v>52692.32027222219</v>
      </c>
      <c r="AG61" s="2">
        <f t="shared" si="60"/>
        <v>53917.96013452232</v>
      </c>
      <c r="AH61" s="2">
        <f t="shared" si="60"/>
        <v>55143.599996822348</v>
      </c>
      <c r="AI61" s="2">
        <f t="shared" si="60"/>
        <v>56369.239859122383</v>
      </c>
      <c r="AJ61" s="2">
        <f t="shared" si="60"/>
        <v>57594.87972142252</v>
      </c>
      <c r="AK61" s="2">
        <f t="shared" si="60"/>
        <v>58820.519583722751</v>
      </c>
      <c r="AL61" s="2">
        <f t="shared" si="60"/>
        <v>60046.159446022677</v>
      </c>
      <c r="AM61" s="2">
        <f t="shared" si="60"/>
        <v>61271.799308322807</v>
      </c>
      <c r="AN61" s="2">
        <f t="shared" si="60"/>
        <v>62497.439170622943</v>
      </c>
      <c r="AO61" s="2">
        <f t="shared" si="60"/>
        <v>63723.07903292308</v>
      </c>
      <c r="AP61" s="2">
        <f t="shared" si="60"/>
        <v>64948.718895223115</v>
      </c>
    </row>
    <row r="62" spans="1:42" s="6" customFormat="1" x14ac:dyDescent="0.35">
      <c r="A62" s="1" t="s">
        <v>28</v>
      </c>
      <c r="B62" s="2">
        <f t="shared" si="21"/>
        <v>0</v>
      </c>
      <c r="C62" s="2">
        <f t="shared" si="21"/>
        <v>0</v>
      </c>
      <c r="D62" s="2">
        <f t="shared" si="21"/>
        <v>0</v>
      </c>
      <c r="E62" s="2">
        <f t="shared" ref="E62:H62" si="61">SUM(E89,E116,E143,E170)</f>
        <v>266.61846208293491</v>
      </c>
      <c r="F62" s="2">
        <f t="shared" si="61"/>
        <v>405.86118655970108</v>
      </c>
      <c r="G62" s="2">
        <f t="shared" si="61"/>
        <v>555.81442951932343</v>
      </c>
      <c r="H62" s="2">
        <f t="shared" si="61"/>
        <v>722.93990932374038</v>
      </c>
      <c r="I62" s="2">
        <f t="shared" ref="I62:P62" si="62">SUM(I89,I116,I143,I170)</f>
        <v>909.36811601831823</v>
      </c>
      <c r="J62" s="2">
        <f t="shared" si="62"/>
        <v>1114.5869186896248</v>
      </c>
      <c r="K62" s="2">
        <f t="shared" si="62"/>
        <v>1351.5044827821876</v>
      </c>
      <c r="L62" s="2">
        <f t="shared" si="62"/>
        <v>1959.2805528455035</v>
      </c>
      <c r="M62" s="2">
        <f t="shared" si="62"/>
        <v>2620.1929586345091</v>
      </c>
      <c r="N62" s="2">
        <f t="shared" si="62"/>
        <v>3210.4313284424193</v>
      </c>
      <c r="O62" s="2">
        <f t="shared" si="62"/>
        <v>3654.2877106321348</v>
      </c>
      <c r="P62" s="2">
        <f t="shared" si="62"/>
        <v>3837.5236630412878</v>
      </c>
      <c r="Q62" s="2">
        <f t="shared" ref="Q62:AP62" si="63">SUM(Q89,Q116,Q143,Q170)</f>
        <v>4011.2283921718599</v>
      </c>
      <c r="R62" s="2">
        <f t="shared" si="63"/>
        <v>4144.6650213875228</v>
      </c>
      <c r="S62" s="2">
        <f t="shared" si="63"/>
        <v>4279.7230853626843</v>
      </c>
      <c r="T62" s="2">
        <f t="shared" si="63"/>
        <v>4436.4281381103501</v>
      </c>
      <c r="U62" s="2">
        <f t="shared" si="63"/>
        <v>4587.135265368519</v>
      </c>
      <c r="V62" s="2">
        <f t="shared" si="63"/>
        <v>4705.5025611836199</v>
      </c>
      <c r="W62" s="2">
        <f t="shared" si="63"/>
        <v>4781.9308699534213</v>
      </c>
      <c r="X62" s="2">
        <f t="shared" si="63"/>
        <v>4823.6867372448951</v>
      </c>
      <c r="Y62" s="2">
        <f t="shared" si="63"/>
        <v>4840.5087204686452</v>
      </c>
      <c r="Z62" s="2">
        <f t="shared" si="63"/>
        <v>4842.5883381998301</v>
      </c>
      <c r="AA62" s="2">
        <f t="shared" si="63"/>
        <v>4842.2921123305732</v>
      </c>
      <c r="AB62" s="2">
        <f t="shared" si="63"/>
        <v>4894.3591042666103</v>
      </c>
      <c r="AC62" s="2">
        <f t="shared" si="63"/>
        <v>4919.5803083722594</v>
      </c>
      <c r="AD62" s="2">
        <f t="shared" si="63"/>
        <v>4944.8015124779076</v>
      </c>
      <c r="AE62" s="2">
        <f t="shared" si="63"/>
        <v>4970.0227165835577</v>
      </c>
      <c r="AF62" s="2">
        <f t="shared" si="63"/>
        <v>4995.2439206892159</v>
      </c>
      <c r="AG62" s="2">
        <f t="shared" si="63"/>
        <v>5020.465124794855</v>
      </c>
      <c r="AH62" s="2">
        <f t="shared" si="63"/>
        <v>5045.6863289005041</v>
      </c>
      <c r="AI62" s="2">
        <f t="shared" si="63"/>
        <v>5070.9075330061623</v>
      </c>
      <c r="AJ62" s="2">
        <f t="shared" si="63"/>
        <v>5096.1287371118033</v>
      </c>
      <c r="AK62" s="2">
        <f t="shared" si="63"/>
        <v>5121.3499412174651</v>
      </c>
      <c r="AL62" s="2">
        <f t="shared" si="63"/>
        <v>5146.571145323107</v>
      </c>
      <c r="AM62" s="2">
        <f t="shared" si="63"/>
        <v>5171.7923494287588</v>
      </c>
      <c r="AN62" s="2">
        <f t="shared" si="63"/>
        <v>5197.0135535344116</v>
      </c>
      <c r="AO62" s="2">
        <f t="shared" si="63"/>
        <v>5222.2347576400634</v>
      </c>
      <c r="AP62" s="2">
        <f t="shared" si="63"/>
        <v>5247.4559617457053</v>
      </c>
    </row>
    <row r="63" spans="1:42" s="6" customFormat="1" x14ac:dyDescent="0.35">
      <c r="A63" s="1" t="s">
        <v>29</v>
      </c>
      <c r="B63" s="2">
        <f t="shared" si="21"/>
        <v>0</v>
      </c>
      <c r="C63" s="2">
        <f t="shared" si="21"/>
        <v>0</v>
      </c>
      <c r="D63" s="2">
        <f t="shared" si="21"/>
        <v>0</v>
      </c>
      <c r="E63" s="2">
        <f t="shared" ref="E63:H63" si="64">SUM(E90,E117,E144,E171)</f>
        <v>2088.5476635279833</v>
      </c>
      <c r="F63" s="2">
        <f t="shared" si="64"/>
        <v>4240.4088625703134</v>
      </c>
      <c r="G63" s="2">
        <f t="shared" si="64"/>
        <v>6543.8418629907337</v>
      </c>
      <c r="H63" s="2">
        <f t="shared" si="64"/>
        <v>9063.3059837068595</v>
      </c>
      <c r="I63" s="2">
        <f t="shared" ref="I63:P63" si="65">SUM(I90,I117,I144,I171)</f>
        <v>11862.291226133299</v>
      </c>
      <c r="J63" s="2">
        <f t="shared" si="65"/>
        <v>16090.936037963011</v>
      </c>
      <c r="K63" s="2">
        <f t="shared" si="65"/>
        <v>22422.338359644047</v>
      </c>
      <c r="L63" s="2">
        <f t="shared" si="65"/>
        <v>29969.441548142368</v>
      </c>
      <c r="M63" s="2">
        <f t="shared" si="65"/>
        <v>37080.319354188789</v>
      </c>
      <c r="N63" s="2">
        <f t="shared" si="65"/>
        <v>42441.214902943822</v>
      </c>
      <c r="O63" s="2">
        <f t="shared" si="65"/>
        <v>45733.091934249001</v>
      </c>
      <c r="P63" s="2">
        <f t="shared" si="65"/>
        <v>46810.566365461127</v>
      </c>
      <c r="Q63" s="2">
        <f t="shared" ref="Q63:AP63" si="66">SUM(Q90,Q117,Q144,Q171)</f>
        <v>48389.186898756205</v>
      </c>
      <c r="R63" s="2">
        <f t="shared" si="66"/>
        <v>49821.013260723652</v>
      </c>
      <c r="S63" s="2">
        <f t="shared" si="66"/>
        <v>51264.225906451014</v>
      </c>
      <c r="T63" s="2">
        <f t="shared" si="66"/>
        <v>52726.658133365323</v>
      </c>
      <c r="U63" s="2">
        <f t="shared" si="66"/>
        <v>54214.721642721524</v>
      </c>
      <c r="V63" s="2">
        <f t="shared" si="66"/>
        <v>55731.626349619204</v>
      </c>
      <c r="W63" s="2">
        <f t="shared" si="66"/>
        <v>57251.401890328241</v>
      </c>
      <c r="X63" s="2">
        <f t="shared" si="66"/>
        <v>58780.260492443471</v>
      </c>
      <c r="Y63" s="2">
        <f t="shared" si="66"/>
        <v>60328.287397812543</v>
      </c>
      <c r="Z63" s="2">
        <f t="shared" si="66"/>
        <v>61863.334630923957</v>
      </c>
      <c r="AA63" s="2">
        <f t="shared" si="66"/>
        <v>63400.054361378716</v>
      </c>
      <c r="AB63" s="2">
        <f t="shared" si="66"/>
        <v>64931.757372346488</v>
      </c>
      <c r="AC63" s="2">
        <f t="shared" si="66"/>
        <v>66466.784949087974</v>
      </c>
      <c r="AD63" s="2">
        <f t="shared" si="66"/>
        <v>68001.812525829562</v>
      </c>
      <c r="AE63" s="2">
        <f t="shared" si="66"/>
        <v>69536.840102571165</v>
      </c>
      <c r="AF63" s="2">
        <f t="shared" si="66"/>
        <v>71071.867679312651</v>
      </c>
      <c r="AG63" s="2">
        <f t="shared" si="66"/>
        <v>72606.895256054238</v>
      </c>
      <c r="AH63" s="2">
        <f t="shared" si="66"/>
        <v>74141.922832795724</v>
      </c>
      <c r="AI63" s="2">
        <f t="shared" si="66"/>
        <v>75676.950409537312</v>
      </c>
      <c r="AJ63" s="2">
        <f t="shared" si="66"/>
        <v>77211.977986278915</v>
      </c>
      <c r="AK63" s="2">
        <f t="shared" si="66"/>
        <v>78747.005563020401</v>
      </c>
      <c r="AL63" s="2">
        <f t="shared" si="66"/>
        <v>80282.033139761988</v>
      </c>
      <c r="AM63" s="2">
        <f t="shared" si="66"/>
        <v>81817.060716503474</v>
      </c>
      <c r="AN63" s="2">
        <f t="shared" si="66"/>
        <v>83352.088293245077</v>
      </c>
      <c r="AO63" s="2">
        <f t="shared" si="66"/>
        <v>84887.115869986563</v>
      </c>
      <c r="AP63" s="2">
        <f t="shared" si="66"/>
        <v>86422.143446728165</v>
      </c>
    </row>
    <row r="64" spans="1:42" x14ac:dyDescent="0.35">
      <c r="A64" s="1" t="s">
        <v>30</v>
      </c>
      <c r="B64" s="2">
        <f t="shared" si="21"/>
        <v>0</v>
      </c>
      <c r="C64" s="2">
        <f t="shared" si="21"/>
        <v>0</v>
      </c>
      <c r="D64" s="2">
        <f t="shared" si="21"/>
        <v>0</v>
      </c>
      <c r="E64" s="2">
        <f t="shared" ref="E64:H64" si="67">SUM(E91,E118,E145,E172)</f>
        <v>6098.4775792445944</v>
      </c>
      <c r="F64" s="2">
        <f t="shared" si="67"/>
        <v>12563.458400929549</v>
      </c>
      <c r="G64" s="2">
        <f t="shared" si="67"/>
        <v>18035.918648761301</v>
      </c>
      <c r="H64" s="2">
        <f t="shared" si="67"/>
        <v>24291.666724046569</v>
      </c>
      <c r="I64" s="2">
        <f t="shared" ref="I64:P64" si="68">SUM(I91,I118,I145,I172)</f>
        <v>31228.02263073362</v>
      </c>
      <c r="J64" s="2">
        <f t="shared" si="68"/>
        <v>38621.610265640949</v>
      </c>
      <c r="K64" s="2">
        <f t="shared" si="68"/>
        <v>46360.437668625724</v>
      </c>
      <c r="L64" s="2">
        <f t="shared" si="68"/>
        <v>54837.65961904014</v>
      </c>
      <c r="M64" s="2">
        <f t="shared" si="68"/>
        <v>64106.085339098739</v>
      </c>
      <c r="N64" s="2">
        <f t="shared" si="68"/>
        <v>75930.030106162521</v>
      </c>
      <c r="O64" s="2">
        <f t="shared" si="68"/>
        <v>90018.802948588505</v>
      </c>
      <c r="P64" s="2">
        <f t="shared" si="68"/>
        <v>101409.19131374206</v>
      </c>
      <c r="Q64" s="2">
        <f t="shared" ref="Q64:AP64" si="69">SUM(Q91,Q118,Q145,Q172)</f>
        <v>113052.76146567152</v>
      </c>
      <c r="R64" s="2">
        <f t="shared" si="69"/>
        <v>122174.47855107297</v>
      </c>
      <c r="S64" s="2">
        <f t="shared" si="69"/>
        <v>128579.42181562989</v>
      </c>
      <c r="T64" s="2">
        <f t="shared" si="69"/>
        <v>132843.65553310647</v>
      </c>
      <c r="U64" s="2">
        <f t="shared" si="69"/>
        <v>135869.30672984759</v>
      </c>
      <c r="V64" s="2">
        <f t="shared" si="69"/>
        <v>138369.09221735329</v>
      </c>
      <c r="W64" s="2">
        <f t="shared" si="69"/>
        <v>140633.61249133362</v>
      </c>
      <c r="X64" s="2">
        <f t="shared" si="69"/>
        <v>142777.48708201235</v>
      </c>
      <c r="Y64" s="2">
        <f t="shared" si="69"/>
        <v>144836.14174438047</v>
      </c>
      <c r="Z64" s="2">
        <f t="shared" si="69"/>
        <v>146741.53702675362</v>
      </c>
      <c r="AA64" s="2">
        <f t="shared" si="69"/>
        <v>148586.88816598302</v>
      </c>
      <c r="AB64" s="2">
        <f t="shared" si="69"/>
        <v>150804.6005891469</v>
      </c>
      <c r="AC64" s="2">
        <f t="shared" si="69"/>
        <v>152846.64081805479</v>
      </c>
      <c r="AD64" s="2">
        <f t="shared" si="69"/>
        <v>154888.6810469628</v>
      </c>
      <c r="AE64" s="2">
        <f t="shared" si="69"/>
        <v>156930.7212758706</v>
      </c>
      <c r="AF64" s="2">
        <f t="shared" si="69"/>
        <v>158972.76150477841</v>
      </c>
      <c r="AG64" s="2">
        <f t="shared" si="69"/>
        <v>161014.8017336863</v>
      </c>
      <c r="AH64" s="2">
        <f t="shared" si="69"/>
        <v>163056.84196259431</v>
      </c>
      <c r="AI64" s="2">
        <f t="shared" si="69"/>
        <v>165098.88219150211</v>
      </c>
      <c r="AJ64" s="2">
        <f t="shared" si="69"/>
        <v>167140.92242040989</v>
      </c>
      <c r="AK64" s="2">
        <f t="shared" si="69"/>
        <v>169182.96264931781</v>
      </c>
      <c r="AL64" s="2">
        <f t="shared" si="69"/>
        <v>171225.00287822582</v>
      </c>
      <c r="AM64" s="2">
        <f t="shared" si="69"/>
        <v>173267.04310713371</v>
      </c>
      <c r="AN64" s="2">
        <f t="shared" si="69"/>
        <v>175309.0833360414</v>
      </c>
      <c r="AO64" s="2">
        <f t="shared" si="69"/>
        <v>177351.1235649492</v>
      </c>
      <c r="AP64" s="2">
        <f t="shared" si="69"/>
        <v>179393.16379385768</v>
      </c>
    </row>
    <row r="65" spans="1:42" x14ac:dyDescent="0.35">
      <c r="A65" s="7" t="s">
        <v>13</v>
      </c>
      <c r="B65" s="2">
        <f t="shared" si="21"/>
        <v>0</v>
      </c>
      <c r="C65" s="2">
        <f t="shared" si="21"/>
        <v>0</v>
      </c>
      <c r="D65" s="2">
        <f t="shared" si="21"/>
        <v>0</v>
      </c>
      <c r="E65" s="2">
        <f>SUM(E92,E119,E146,E173)</f>
        <v>124227.06586971923</v>
      </c>
      <c r="F65" s="2">
        <f t="shared" ref="F65:H65" si="70">SUM(F92,F119,F146,F173)</f>
        <v>201342.96021103492</v>
      </c>
      <c r="G65" s="2">
        <f t="shared" si="70"/>
        <v>234371.91248185147</v>
      </c>
      <c r="H65" s="2">
        <f t="shared" si="70"/>
        <v>261197.15445617097</v>
      </c>
      <c r="I65" s="2">
        <f t="shared" ref="I65:P65" si="71">SUM(I92,I119,I146,I173)</f>
        <v>288795.06942786189</v>
      </c>
      <c r="J65" s="2">
        <f t="shared" si="71"/>
        <v>321071.75677580468</v>
      </c>
      <c r="K65" s="2">
        <f t="shared" si="71"/>
        <v>358601.07444075041</v>
      </c>
      <c r="L65" s="2">
        <f t="shared" si="71"/>
        <v>401019.77161309496</v>
      </c>
      <c r="M65" s="2">
        <f t="shared" si="71"/>
        <v>444827.05309048743</v>
      </c>
      <c r="N65" s="2">
        <f t="shared" si="71"/>
        <v>487186.46753061382</v>
      </c>
      <c r="O65" s="2">
        <f t="shared" si="71"/>
        <v>531345.65002483933</v>
      </c>
      <c r="P65" s="2">
        <f t="shared" si="71"/>
        <v>580245.73404866469</v>
      </c>
      <c r="Q65" s="2">
        <f t="shared" ref="Q65:AP65" si="72">SUM(Q92,Q119,Q146,Q173)</f>
        <v>626719.6733749964</v>
      </c>
      <c r="R65" s="2">
        <f t="shared" si="72"/>
        <v>672592.13793638931</v>
      </c>
      <c r="S65" s="2">
        <f t="shared" si="72"/>
        <v>714749.28275740426</v>
      </c>
      <c r="T65" s="2">
        <f t="shared" si="72"/>
        <v>750120.87047811714</v>
      </c>
      <c r="U65" s="2">
        <f t="shared" si="72"/>
        <v>779099.22227754886</v>
      </c>
      <c r="V65" s="2">
        <f t="shared" si="72"/>
        <v>803000.5682445016</v>
      </c>
      <c r="W65" s="2">
        <f t="shared" si="72"/>
        <v>823390.17115354084</v>
      </c>
      <c r="X65" s="2">
        <f t="shared" si="72"/>
        <v>841597.56549074547</v>
      </c>
      <c r="Y65" s="2">
        <f t="shared" si="72"/>
        <v>858634.26603859477</v>
      </c>
      <c r="Z65" s="2">
        <f t="shared" si="72"/>
        <v>874515.9153634829</v>
      </c>
      <c r="AA65" s="2">
        <f t="shared" si="72"/>
        <v>889745.76526835025</v>
      </c>
      <c r="AB65" s="2">
        <f t="shared" si="72"/>
        <v>908894.700422892</v>
      </c>
      <c r="AC65" s="2">
        <f t="shared" si="72"/>
        <v>926155.84094566153</v>
      </c>
      <c r="AD65" s="2">
        <f t="shared" si="72"/>
        <v>943416.98146843025</v>
      </c>
      <c r="AE65" s="2">
        <f t="shared" si="72"/>
        <v>960678.12199119874</v>
      </c>
      <c r="AF65" s="2">
        <f t="shared" si="72"/>
        <v>977939.26251396746</v>
      </c>
      <c r="AG65" s="2">
        <f t="shared" si="72"/>
        <v>995200.40303673595</v>
      </c>
      <c r="AH65" s="2">
        <f t="shared" si="72"/>
        <v>1012461.5435595047</v>
      </c>
      <c r="AI65" s="2">
        <f t="shared" si="72"/>
        <v>1029722.6840822732</v>
      </c>
      <c r="AJ65" s="2">
        <f t="shared" si="72"/>
        <v>1046983.8246050419</v>
      </c>
      <c r="AK65" s="2">
        <f t="shared" si="72"/>
        <v>1064244.9651278104</v>
      </c>
      <c r="AL65" s="2">
        <f t="shared" si="72"/>
        <v>1081506.1056505798</v>
      </c>
      <c r="AM65" s="2">
        <f t="shared" si="72"/>
        <v>1098767.2461733476</v>
      </c>
      <c r="AN65" s="2">
        <f t="shared" si="72"/>
        <v>1116028.3866961172</v>
      </c>
      <c r="AO65" s="2">
        <f t="shared" si="72"/>
        <v>1133289.5272188857</v>
      </c>
      <c r="AP65" s="2">
        <f t="shared" si="72"/>
        <v>1150550.6677416542</v>
      </c>
    </row>
    <row r="66" spans="1:42" x14ac:dyDescent="0.3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6"/>
      <c r="AC66" s="6"/>
    </row>
    <row r="67" spans="1:42" x14ac:dyDescent="0.35">
      <c r="A67" t="s">
        <v>0</v>
      </c>
      <c r="B67" t="s">
        <v>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6"/>
      <c r="AC67" s="6"/>
    </row>
    <row r="68" spans="1:42" x14ac:dyDescent="0.35">
      <c r="A68" t="s">
        <v>2</v>
      </c>
      <c r="B68" t="s">
        <v>3</v>
      </c>
    </row>
    <row r="69" spans="1:42" x14ac:dyDescent="0.35">
      <c r="A69" t="s">
        <v>4</v>
      </c>
      <c r="B69" t="s">
        <v>5</v>
      </c>
    </row>
    <row r="70" spans="1:42" x14ac:dyDescent="0.35">
      <c r="A70" t="s">
        <v>6</v>
      </c>
      <c r="B70" t="s">
        <v>7</v>
      </c>
    </row>
    <row r="71" spans="1:42" x14ac:dyDescent="0.35">
      <c r="A71" t="s">
        <v>8</v>
      </c>
      <c r="B71" t="s">
        <v>34</v>
      </c>
    </row>
    <row r="73" spans="1:42" x14ac:dyDescent="0.35">
      <c r="A73" t="s">
        <v>10</v>
      </c>
      <c r="B73" t="s">
        <v>11</v>
      </c>
    </row>
    <row r="74" spans="1:42" s="6" customFormat="1" x14ac:dyDescent="0.35">
      <c r="A74" s="6" t="s">
        <v>12</v>
      </c>
      <c r="B74" s="6">
        <v>2010</v>
      </c>
      <c r="C74" s="6">
        <v>2011</v>
      </c>
      <c r="D74" s="6">
        <v>2012</v>
      </c>
      <c r="E74" s="6">
        <v>2013</v>
      </c>
      <c r="F74" s="6">
        <v>2014</v>
      </c>
      <c r="G74" s="6">
        <v>2015</v>
      </c>
      <c r="H74" s="6">
        <v>2016</v>
      </c>
      <c r="I74" s="6">
        <v>2017</v>
      </c>
      <c r="J74" s="6">
        <v>2018</v>
      </c>
      <c r="K74" s="6">
        <v>2019</v>
      </c>
      <c r="L74" s="6">
        <v>2020</v>
      </c>
      <c r="M74" s="6">
        <v>2021</v>
      </c>
      <c r="N74" s="6">
        <v>2022</v>
      </c>
      <c r="O74" s="6">
        <v>2023</v>
      </c>
      <c r="P74" s="6">
        <v>2024</v>
      </c>
      <c r="Q74" s="6">
        <v>2025</v>
      </c>
      <c r="R74" s="6">
        <v>2026</v>
      </c>
      <c r="S74" s="6">
        <v>2027</v>
      </c>
      <c r="T74" s="6">
        <v>2028</v>
      </c>
      <c r="U74" s="6">
        <v>2029</v>
      </c>
      <c r="V74" s="6">
        <v>2030</v>
      </c>
      <c r="W74" s="6">
        <v>2031</v>
      </c>
      <c r="X74" s="6">
        <v>2032</v>
      </c>
      <c r="Y74" s="6">
        <v>2033</v>
      </c>
      <c r="Z74" s="6">
        <v>2034</v>
      </c>
      <c r="AA74" s="6">
        <v>2035</v>
      </c>
      <c r="AB74" s="6">
        <v>2036</v>
      </c>
      <c r="AC74" s="6">
        <v>2037</v>
      </c>
      <c r="AD74" s="6">
        <v>2038</v>
      </c>
      <c r="AE74" s="6">
        <v>2039</v>
      </c>
      <c r="AF74" s="6">
        <v>2040</v>
      </c>
      <c r="AG74" s="6">
        <v>2041</v>
      </c>
      <c r="AH74" s="6">
        <v>2042</v>
      </c>
      <c r="AI74" s="6">
        <v>2043</v>
      </c>
      <c r="AJ74" s="6">
        <v>2044</v>
      </c>
      <c r="AK74" s="6">
        <v>2045</v>
      </c>
      <c r="AL74" s="6">
        <v>2046</v>
      </c>
      <c r="AM74" s="6">
        <v>2047</v>
      </c>
      <c r="AN74" s="6">
        <v>2048</v>
      </c>
      <c r="AO74" s="6">
        <v>2049</v>
      </c>
      <c r="AP74" s="6">
        <v>2050</v>
      </c>
    </row>
    <row r="75" spans="1:42" x14ac:dyDescent="0.35">
      <c r="A75" s="1" t="s">
        <v>14</v>
      </c>
      <c r="B75" s="2">
        <v>0</v>
      </c>
      <c r="C75" s="2">
        <v>0</v>
      </c>
      <c r="D75" s="2">
        <v>0</v>
      </c>
      <c r="E75" s="2">
        <v>101.84481450875595</v>
      </c>
      <c r="F75" s="2">
        <v>215.39199192139318</v>
      </c>
      <c r="G75" s="2">
        <v>340.05915455260015</v>
      </c>
      <c r="H75" s="2">
        <v>484.51796364093923</v>
      </c>
      <c r="I75" s="2">
        <v>647.98028148870435</v>
      </c>
      <c r="J75" s="2">
        <v>825.60916455720769</v>
      </c>
      <c r="K75" s="2">
        <v>1013.9118475821442</v>
      </c>
      <c r="L75" s="2">
        <v>1250.8837302966972</v>
      </c>
      <c r="M75" s="2">
        <v>1525.4826928662865</v>
      </c>
      <c r="N75" s="2">
        <v>1858.5037271171295</v>
      </c>
      <c r="O75" s="2">
        <v>2228.6080118787886</v>
      </c>
      <c r="P75" s="2">
        <v>2584.5965785681128</v>
      </c>
      <c r="Q75" s="2">
        <v>2883.9884359168818</v>
      </c>
      <c r="R75" s="2">
        <v>3110.5056834084025</v>
      </c>
      <c r="S75" s="2">
        <v>3270.1278546302528</v>
      </c>
      <c r="T75" s="2">
        <v>3381.7272351259207</v>
      </c>
      <c r="U75" s="2">
        <v>3469.6032395794032</v>
      </c>
      <c r="V75" s="2">
        <v>3547.1290171101646</v>
      </c>
      <c r="W75" s="2">
        <v>3619.2544685990179</v>
      </c>
      <c r="X75" s="2">
        <v>3683.6368774498033</v>
      </c>
      <c r="Y75" s="2">
        <v>3739.5446294670191</v>
      </c>
      <c r="Z75" s="2">
        <v>3783.9449173237572</v>
      </c>
      <c r="AA75" s="2">
        <v>3819.7972610431734</v>
      </c>
      <c r="AB75" s="2">
        <v>3890.2165602844698</v>
      </c>
      <c r="AC75" s="2">
        <v>3944.8828550803701</v>
      </c>
      <c r="AD75" s="2">
        <v>3999.5491498762699</v>
      </c>
      <c r="AE75" s="2">
        <v>4054.2154446721702</v>
      </c>
      <c r="AF75" s="2">
        <v>4108.88173946807</v>
      </c>
      <c r="AG75" s="2">
        <v>4163.5480342639703</v>
      </c>
      <c r="AH75" s="2">
        <v>4218.2143290598697</v>
      </c>
      <c r="AI75" s="2">
        <v>4272.88062385577</v>
      </c>
      <c r="AJ75" s="2">
        <v>4327.5469186516602</v>
      </c>
      <c r="AK75" s="2">
        <v>4382.2132134475696</v>
      </c>
      <c r="AL75" s="2">
        <v>4436.8795082434599</v>
      </c>
      <c r="AM75" s="2">
        <v>4491.5458030393602</v>
      </c>
      <c r="AN75" s="2">
        <v>4546.2120978352596</v>
      </c>
      <c r="AO75" s="2">
        <v>4600.8783926311598</v>
      </c>
      <c r="AP75" s="2">
        <v>4655.5446874270601</v>
      </c>
    </row>
    <row r="76" spans="1:42" x14ac:dyDescent="0.35">
      <c r="A76" s="1" t="s">
        <v>15</v>
      </c>
      <c r="B76" s="2">
        <v>0</v>
      </c>
      <c r="C76" s="2">
        <v>0</v>
      </c>
      <c r="D76" s="2">
        <v>0</v>
      </c>
      <c r="E76" s="2">
        <v>321.08353517417868</v>
      </c>
      <c r="F76" s="2">
        <v>590.02028193499882</v>
      </c>
      <c r="G76" s="2">
        <v>749.77171595787956</v>
      </c>
      <c r="H76" s="2">
        <v>922.29394499709827</v>
      </c>
      <c r="I76" s="2">
        <v>1113.0782514740981</v>
      </c>
      <c r="J76" s="2">
        <v>1322.3738723542615</v>
      </c>
      <c r="K76" s="2">
        <v>1547.8106229249533</v>
      </c>
      <c r="L76" s="2">
        <v>1850.97439845957</v>
      </c>
      <c r="M76" s="2">
        <v>2157.1748856734785</v>
      </c>
      <c r="N76" s="2">
        <v>2476.2297239724676</v>
      </c>
      <c r="O76" s="2">
        <v>2821.9334199353507</v>
      </c>
      <c r="P76" s="2">
        <v>3301.6123762786301</v>
      </c>
      <c r="Q76" s="2">
        <v>3911.3864320048306</v>
      </c>
      <c r="R76" s="2">
        <v>4576.7799370281036</v>
      </c>
      <c r="S76" s="2">
        <v>5207.3493194277999</v>
      </c>
      <c r="T76" s="2">
        <v>5732.9511430064504</v>
      </c>
      <c r="U76" s="2">
        <v>6119.7960292258649</v>
      </c>
      <c r="V76" s="2">
        <v>6376.911139429254</v>
      </c>
      <c r="W76" s="2">
        <v>6539.7024596291321</v>
      </c>
      <c r="X76" s="2">
        <v>6651.8775130477134</v>
      </c>
      <c r="Y76" s="2">
        <v>6739.7231058073339</v>
      </c>
      <c r="Z76" s="2">
        <v>6809.7524073139384</v>
      </c>
      <c r="AA76" s="2">
        <v>6864.9798887848447</v>
      </c>
      <c r="AB76" s="2">
        <v>6997.6583372612404</v>
      </c>
      <c r="AC76" s="2">
        <v>7093.0394567638596</v>
      </c>
      <c r="AD76" s="2">
        <v>7188.4205762664897</v>
      </c>
      <c r="AE76" s="2">
        <v>7283.8016957691198</v>
      </c>
      <c r="AF76" s="2">
        <v>7379.1828152717499</v>
      </c>
      <c r="AG76" s="2">
        <v>7474.56393477438</v>
      </c>
      <c r="AH76" s="2">
        <v>7569.9450542770101</v>
      </c>
      <c r="AI76" s="2">
        <v>7665.3261737796402</v>
      </c>
      <c r="AJ76" s="2">
        <v>7760.7072932822703</v>
      </c>
      <c r="AK76" s="2">
        <v>7856.0884127849004</v>
      </c>
      <c r="AL76" s="2">
        <v>7951.4695322875205</v>
      </c>
      <c r="AM76" s="2">
        <v>8046.8506517901496</v>
      </c>
      <c r="AN76" s="2">
        <v>8142.2317712927797</v>
      </c>
      <c r="AO76" s="2">
        <v>8237.6128907954098</v>
      </c>
      <c r="AP76" s="2">
        <v>8332.9940102980399</v>
      </c>
    </row>
    <row r="77" spans="1:42" s="3" customFormat="1" x14ac:dyDescent="0.35">
      <c r="A77" s="1" t="s">
        <v>16</v>
      </c>
      <c r="B77" s="2">
        <v>0</v>
      </c>
      <c r="C77" s="2">
        <v>0</v>
      </c>
      <c r="D77" s="2">
        <v>0</v>
      </c>
      <c r="E77" s="2">
        <v>1961.0327416532382</v>
      </c>
      <c r="F77" s="2">
        <v>3590.3824805615309</v>
      </c>
      <c r="G77" s="2">
        <v>4812.1288939679107</v>
      </c>
      <c r="H77" s="2">
        <v>5991.4052112819381</v>
      </c>
      <c r="I77" s="2">
        <v>7253.7591584779402</v>
      </c>
      <c r="J77" s="2">
        <v>8572.6054357432295</v>
      </c>
      <c r="K77" s="2">
        <v>9939.458831805543</v>
      </c>
      <c r="L77" s="2">
        <v>11627.634253176435</v>
      </c>
      <c r="M77" s="2">
        <v>13365.447342090481</v>
      </c>
      <c r="N77" s="2">
        <v>15115.947413405862</v>
      </c>
      <c r="O77" s="2">
        <v>16944.947903626955</v>
      </c>
      <c r="P77" s="2">
        <v>19252.467057551803</v>
      </c>
      <c r="Q77" s="2">
        <v>22071.904845072226</v>
      </c>
      <c r="R77" s="2">
        <v>25102.940804699763</v>
      </c>
      <c r="S77" s="2">
        <v>27981.98170104521</v>
      </c>
      <c r="T77" s="2">
        <v>30406.329935516704</v>
      </c>
      <c r="U77" s="2">
        <v>32261.724321335307</v>
      </c>
      <c r="V77" s="2">
        <v>33547.905486073054</v>
      </c>
      <c r="W77" s="2">
        <v>34451.200622329714</v>
      </c>
      <c r="X77" s="2">
        <v>35104.249031804531</v>
      </c>
      <c r="Y77" s="2">
        <v>35614.800732640419</v>
      </c>
      <c r="Z77" s="2">
        <v>36024.881978492245</v>
      </c>
      <c r="AA77" s="2">
        <v>36365.547290016228</v>
      </c>
      <c r="AB77" s="2">
        <v>37116.744669129999</v>
      </c>
      <c r="AC77" s="2">
        <v>37668.739091673902</v>
      </c>
      <c r="AD77" s="2">
        <v>38220.7335142179</v>
      </c>
      <c r="AE77" s="2">
        <v>38772.727936761898</v>
      </c>
      <c r="AF77" s="2">
        <v>39324.722359305903</v>
      </c>
      <c r="AG77" s="2">
        <v>39876.7167818499</v>
      </c>
      <c r="AH77" s="2">
        <v>40428.711204393898</v>
      </c>
      <c r="AI77" s="2">
        <v>40980.705626937801</v>
      </c>
      <c r="AJ77" s="2">
        <v>41532.700049481798</v>
      </c>
      <c r="AK77" s="2">
        <v>42084.694472025803</v>
      </c>
      <c r="AL77" s="2">
        <v>42636.688894569801</v>
      </c>
      <c r="AM77" s="2">
        <v>43188.683317113799</v>
      </c>
      <c r="AN77" s="2">
        <v>43740.677739657702</v>
      </c>
      <c r="AO77" s="2">
        <v>44292.672162201699</v>
      </c>
      <c r="AP77" s="2">
        <v>44844.666584745697</v>
      </c>
    </row>
    <row r="78" spans="1:42" x14ac:dyDescent="0.35">
      <c r="A78" s="1" t="s">
        <v>17</v>
      </c>
      <c r="B78" s="2">
        <v>0</v>
      </c>
      <c r="C78" s="2">
        <v>0</v>
      </c>
      <c r="D78" s="2">
        <v>0</v>
      </c>
      <c r="E78" s="2">
        <v>49.999845262850485</v>
      </c>
      <c r="F78" s="2">
        <v>124.35568366514093</v>
      </c>
      <c r="G78" s="2">
        <v>216.35669327362552</v>
      </c>
      <c r="H78" s="2">
        <v>315.33331574540409</v>
      </c>
      <c r="I78" s="2">
        <v>410.23163844997839</v>
      </c>
      <c r="J78" s="2">
        <v>502.48536171083617</v>
      </c>
      <c r="K78" s="2">
        <v>592.3374004575677</v>
      </c>
      <c r="L78" s="2">
        <v>699.71882666305623</v>
      </c>
      <c r="M78" s="2">
        <v>805.12458597465616</v>
      </c>
      <c r="N78" s="2">
        <v>909.96275807519328</v>
      </c>
      <c r="O78" s="2">
        <v>1017.0479497896273</v>
      </c>
      <c r="P78" s="2">
        <v>1126.4835346192908</v>
      </c>
      <c r="Q78" s="2">
        <v>1244.6947194594647</v>
      </c>
      <c r="R78" s="2">
        <v>1365.5597496895612</v>
      </c>
      <c r="S78" s="2">
        <v>1481.7725467121643</v>
      </c>
      <c r="T78" s="2">
        <v>1587.6122190767496</v>
      </c>
      <c r="U78" s="2">
        <v>1681.7867805094174</v>
      </c>
      <c r="V78" s="2">
        <v>1763.7033801466923</v>
      </c>
      <c r="W78" s="2">
        <v>1836.6320839210739</v>
      </c>
      <c r="X78" s="2">
        <v>1901.9789985682078</v>
      </c>
      <c r="Y78" s="2">
        <v>1961.6929608739697</v>
      </c>
      <c r="Z78" s="2">
        <v>2014.9742404676367</v>
      </c>
      <c r="AA78" s="2">
        <v>2061.8881471754457</v>
      </c>
      <c r="AB78" s="2">
        <v>2132.0447285677601</v>
      </c>
      <c r="AC78" s="2">
        <v>2191.63513619888</v>
      </c>
      <c r="AD78" s="2">
        <v>2251.2255438299999</v>
      </c>
      <c r="AE78" s="2">
        <v>2310.8159514611202</v>
      </c>
      <c r="AF78" s="2">
        <v>2370.4063590922401</v>
      </c>
      <c r="AG78" s="2">
        <v>2429.99676672336</v>
      </c>
      <c r="AH78" s="2">
        <v>2489.5871743544799</v>
      </c>
      <c r="AI78" s="2">
        <v>2549.1775819856002</v>
      </c>
      <c r="AJ78" s="2">
        <v>2608.7679896167201</v>
      </c>
      <c r="AK78" s="2">
        <v>2668.35839724784</v>
      </c>
      <c r="AL78" s="2">
        <v>2727.9488048789599</v>
      </c>
      <c r="AM78" s="2">
        <v>2787.5392125100898</v>
      </c>
      <c r="AN78" s="2">
        <v>2847.1296201412101</v>
      </c>
      <c r="AO78" s="2">
        <v>2906.72002777233</v>
      </c>
      <c r="AP78" s="2">
        <v>2966.3104354034499</v>
      </c>
    </row>
    <row r="79" spans="1:42" x14ac:dyDescent="0.35">
      <c r="A79" s="1" t="s">
        <v>18</v>
      </c>
      <c r="B79" s="2">
        <v>0</v>
      </c>
      <c r="C79" s="2">
        <v>0</v>
      </c>
      <c r="D79" s="2">
        <v>0</v>
      </c>
      <c r="E79" s="2">
        <v>352.30501450834504</v>
      </c>
      <c r="F79" s="2">
        <v>653.07277384959059</v>
      </c>
      <c r="G79" s="2">
        <v>936.89369835214393</v>
      </c>
      <c r="H79" s="2">
        <v>1222.664985105713</v>
      </c>
      <c r="I79" s="2">
        <v>1519.3290514783812</v>
      </c>
      <c r="J79" s="2">
        <v>1832.234807686872</v>
      </c>
      <c r="K79" s="2">
        <v>2160.0106696925068</v>
      </c>
      <c r="L79" s="2">
        <v>2494.3660304296386</v>
      </c>
      <c r="M79" s="2">
        <v>2826.6123436552521</v>
      </c>
      <c r="N79" s="2">
        <v>3153.231093211286</v>
      </c>
      <c r="O79" s="2">
        <v>3489.9305506471092</v>
      </c>
      <c r="P79" s="2">
        <v>3895.6913049964751</v>
      </c>
      <c r="Q79" s="2">
        <v>4368.1350383140834</v>
      </c>
      <c r="R79" s="2">
        <v>4850.3107635336492</v>
      </c>
      <c r="S79" s="2">
        <v>5283.4949167359136</v>
      </c>
      <c r="T79" s="2">
        <v>5628.6718543020861</v>
      </c>
      <c r="U79" s="2">
        <v>5869.9064157574458</v>
      </c>
      <c r="V79" s="2">
        <v>6012.9372556085427</v>
      </c>
      <c r="W79" s="2">
        <v>6086.3990095362042</v>
      </c>
      <c r="X79" s="2">
        <v>6120.0716825994414</v>
      </c>
      <c r="Y79" s="2">
        <v>6127.4077926093023</v>
      </c>
      <c r="Z79" s="2">
        <v>6121.2029969996092</v>
      </c>
      <c r="AA79" s="2">
        <v>6113.9527450302048</v>
      </c>
      <c r="AB79" s="2">
        <v>6158.6777990147202</v>
      </c>
      <c r="AC79" s="2">
        <v>6176.3013852863896</v>
      </c>
      <c r="AD79" s="2">
        <v>6193.92497155806</v>
      </c>
      <c r="AE79" s="2">
        <v>6211.5485578297303</v>
      </c>
      <c r="AF79" s="2">
        <v>6229.1721441013997</v>
      </c>
      <c r="AG79" s="2">
        <v>6246.79573037306</v>
      </c>
      <c r="AH79" s="2">
        <v>6264.4193166447303</v>
      </c>
      <c r="AI79" s="2">
        <v>6282.0429029163997</v>
      </c>
      <c r="AJ79" s="2">
        <v>6299.66648918807</v>
      </c>
      <c r="AK79" s="2">
        <v>6317.2900754597404</v>
      </c>
      <c r="AL79" s="2">
        <v>6334.9136617314098</v>
      </c>
      <c r="AM79" s="2">
        <v>6352.5372480030701</v>
      </c>
      <c r="AN79" s="2">
        <v>6370.1608342747404</v>
      </c>
      <c r="AO79" s="2">
        <v>6387.7844205464098</v>
      </c>
      <c r="AP79" s="2">
        <v>6405.4080068180801</v>
      </c>
    </row>
    <row r="80" spans="1:42" x14ac:dyDescent="0.35">
      <c r="A80" s="1" t="s">
        <v>19</v>
      </c>
      <c r="B80" s="2">
        <v>0</v>
      </c>
      <c r="C80" s="2">
        <v>0</v>
      </c>
      <c r="D80" s="2">
        <v>0</v>
      </c>
      <c r="E80" s="2">
        <v>289.75866453709267</v>
      </c>
      <c r="F80" s="2">
        <v>520.84824867446002</v>
      </c>
      <c r="G80" s="2">
        <v>740.88215920645985</v>
      </c>
      <c r="H80" s="2">
        <v>974.45122494345401</v>
      </c>
      <c r="I80" s="2">
        <v>1233.1734700987538</v>
      </c>
      <c r="J80" s="2">
        <v>1517.4899374264737</v>
      </c>
      <c r="K80" s="2">
        <v>1819.3522467614773</v>
      </c>
      <c r="L80" s="2">
        <v>2131.5781088604081</v>
      </c>
      <c r="M80" s="2">
        <v>2449.5355646769053</v>
      </c>
      <c r="N80" s="2">
        <v>2767.5765030240836</v>
      </c>
      <c r="O80" s="2">
        <v>3101.2263649829074</v>
      </c>
      <c r="P80" s="2">
        <v>3461.57585936645</v>
      </c>
      <c r="Q80" s="2">
        <v>3835.5385081568147</v>
      </c>
      <c r="R80" s="2">
        <v>4180.9330720681364</v>
      </c>
      <c r="S80" s="2">
        <v>4465.8467941027811</v>
      </c>
      <c r="T80" s="2">
        <v>4670.7053118492986</v>
      </c>
      <c r="U80" s="2">
        <v>4796.8923219367143</v>
      </c>
      <c r="V80" s="2">
        <v>4860.9456474219196</v>
      </c>
      <c r="W80" s="2">
        <v>4887.532078842899</v>
      </c>
      <c r="X80" s="2">
        <v>4899.2680710875193</v>
      </c>
      <c r="Y80" s="2">
        <v>4911.2010466252905</v>
      </c>
      <c r="Z80" s="2">
        <v>4925.8258231134259</v>
      </c>
      <c r="AA80" s="2">
        <v>4947.7861036503054</v>
      </c>
      <c r="AB80" s="2">
        <v>4961.5281107393503</v>
      </c>
      <c r="AC80" s="2">
        <v>4977.5571532962504</v>
      </c>
      <c r="AD80" s="2">
        <v>4993.5861958531405</v>
      </c>
      <c r="AE80" s="2">
        <v>5009.6152384100396</v>
      </c>
      <c r="AF80" s="2">
        <v>5025.6442809669297</v>
      </c>
      <c r="AG80" s="2">
        <v>5041.6733235238198</v>
      </c>
      <c r="AH80" s="2">
        <v>5057.7023660807199</v>
      </c>
      <c r="AI80" s="2">
        <v>5073.73140863761</v>
      </c>
      <c r="AJ80" s="2">
        <v>5089.7604511945101</v>
      </c>
      <c r="AK80" s="2">
        <v>5105.7894937514002</v>
      </c>
      <c r="AL80" s="2">
        <v>5121.8185363082903</v>
      </c>
      <c r="AM80" s="2">
        <v>5137.8475788651904</v>
      </c>
      <c r="AN80" s="2">
        <v>5153.8766214220796</v>
      </c>
      <c r="AO80" s="2">
        <v>5169.9056639789696</v>
      </c>
      <c r="AP80" s="2">
        <v>5185.9347065358697</v>
      </c>
    </row>
    <row r="81" spans="1:42" x14ac:dyDescent="0.35">
      <c r="A81" s="1" t="s">
        <v>20</v>
      </c>
      <c r="B81" s="2">
        <v>0</v>
      </c>
      <c r="C81" s="2">
        <v>0</v>
      </c>
      <c r="D81" s="2">
        <v>0</v>
      </c>
      <c r="E81" s="2">
        <v>57.081132035008977</v>
      </c>
      <c r="F81" s="2">
        <v>118.37982581084745</v>
      </c>
      <c r="G81" s="2">
        <v>155.14075426603421</v>
      </c>
      <c r="H81" s="2">
        <v>195.90594751400698</v>
      </c>
      <c r="I81" s="2">
        <v>240.0290159016605</v>
      </c>
      <c r="J81" s="2">
        <v>272.48595675132538</v>
      </c>
      <c r="K81" s="2">
        <v>307.65204662300988</v>
      </c>
      <c r="L81" s="2">
        <v>348.44130704550815</v>
      </c>
      <c r="M81" s="2">
        <v>401.60178539562264</v>
      </c>
      <c r="N81" s="2">
        <v>469.96633919993951</v>
      </c>
      <c r="O81" s="2">
        <v>544.60473694080679</v>
      </c>
      <c r="P81" s="2">
        <v>609.09930206677166</v>
      </c>
      <c r="Q81" s="2">
        <v>651.60312575729927</v>
      </c>
      <c r="R81" s="2">
        <v>669.77971067029068</v>
      </c>
      <c r="S81" s="2">
        <v>668.15068396744027</v>
      </c>
      <c r="T81" s="2">
        <v>656.64082978830061</v>
      </c>
      <c r="U81" s="2">
        <v>643.62788371193324</v>
      </c>
      <c r="V81" s="2">
        <v>634.23755304310475</v>
      </c>
      <c r="W81" s="2">
        <v>629.52493930089884</v>
      </c>
      <c r="X81" s="2">
        <v>628.29729643816836</v>
      </c>
      <c r="Y81" s="2">
        <v>629.32988674838316</v>
      </c>
      <c r="Z81" s="2">
        <v>630.97802572463092</v>
      </c>
      <c r="AA81" s="2">
        <v>632.74943889461679</v>
      </c>
      <c r="AB81" s="2">
        <v>630.64798457553104</v>
      </c>
      <c r="AC81" s="2">
        <v>630.58944968521598</v>
      </c>
      <c r="AD81" s="2">
        <v>630.53091479490104</v>
      </c>
      <c r="AE81" s="2">
        <v>630.47237990458598</v>
      </c>
      <c r="AF81" s="2">
        <v>630.41384501427103</v>
      </c>
      <c r="AG81" s="2">
        <v>630.35531012395597</v>
      </c>
      <c r="AH81" s="2">
        <v>630.29677523364001</v>
      </c>
      <c r="AI81" s="2">
        <v>630.23824034332495</v>
      </c>
      <c r="AJ81" s="2">
        <v>630.17970545301</v>
      </c>
      <c r="AK81" s="2">
        <v>630.12117056269506</v>
      </c>
      <c r="AL81" s="2">
        <v>630.06263567238</v>
      </c>
      <c r="AM81" s="2">
        <v>630.00410078206505</v>
      </c>
      <c r="AN81" s="2">
        <v>629.94556589174999</v>
      </c>
      <c r="AO81" s="2">
        <v>629.88703100143505</v>
      </c>
      <c r="AP81" s="2">
        <v>629.82849611111999</v>
      </c>
    </row>
    <row r="82" spans="1:42" x14ac:dyDescent="0.35">
      <c r="A82" s="1" t="s">
        <v>21</v>
      </c>
      <c r="B82" s="2">
        <v>0</v>
      </c>
      <c r="C82" s="2">
        <v>0</v>
      </c>
      <c r="D82" s="2">
        <v>0</v>
      </c>
      <c r="E82" s="2">
        <v>51.990565555005531</v>
      </c>
      <c r="F82" s="2">
        <v>98.66098360782243</v>
      </c>
      <c r="G82" s="2">
        <v>148.0353418516097</v>
      </c>
      <c r="H82" s="2">
        <v>204.88220489382687</v>
      </c>
      <c r="I82" s="2">
        <v>271.49018160558131</v>
      </c>
      <c r="J82" s="2">
        <v>347.5645069465786</v>
      </c>
      <c r="K82" s="2">
        <v>431.68258729255871</v>
      </c>
      <c r="L82" s="2">
        <v>521.67092204402661</v>
      </c>
      <c r="M82" s="2">
        <v>615.36730359441526</v>
      </c>
      <c r="N82" s="2">
        <v>711.49455938834967</v>
      </c>
      <c r="O82" s="2">
        <v>818.61343392793435</v>
      </c>
      <c r="P82" s="2">
        <v>939.136592714279</v>
      </c>
      <c r="Q82" s="2">
        <v>1067.3414723596654</v>
      </c>
      <c r="R82" s="2">
        <v>1189.5311870625319</v>
      </c>
      <c r="S82" s="2">
        <v>1293.790908867569</v>
      </c>
      <c r="T82" s="2">
        <v>1373.4419388187462</v>
      </c>
      <c r="U82" s="2">
        <v>1428.2464344570017</v>
      </c>
      <c r="V82" s="2">
        <v>1462.8861978702762</v>
      </c>
      <c r="W82" s="2">
        <v>1483.8157150449547</v>
      </c>
      <c r="X82" s="2">
        <v>1496.976916632593</v>
      </c>
      <c r="Y82" s="2">
        <v>1506.6027049843219</v>
      </c>
      <c r="Z82" s="2">
        <v>1515.1179572400295</v>
      </c>
      <c r="AA82" s="2">
        <v>1523.4085316490323</v>
      </c>
      <c r="AB82" s="2">
        <v>1538.7490889532701</v>
      </c>
      <c r="AC82" s="2">
        <v>1550.3532084912999</v>
      </c>
      <c r="AD82" s="2">
        <v>1561.95732802932</v>
      </c>
      <c r="AE82" s="2">
        <v>1573.5614475673401</v>
      </c>
      <c r="AF82" s="2">
        <v>1585.16556710536</v>
      </c>
      <c r="AG82" s="2">
        <v>1596.7696866433801</v>
      </c>
      <c r="AH82" s="2">
        <v>1608.3738061813999</v>
      </c>
      <c r="AI82" s="2">
        <v>1619.97792571942</v>
      </c>
      <c r="AJ82" s="2">
        <v>1631.5820452574401</v>
      </c>
      <c r="AK82" s="2">
        <v>1643.1861647954599</v>
      </c>
      <c r="AL82" s="2">
        <v>1654.79028433348</v>
      </c>
      <c r="AM82" s="2">
        <v>1666.3944038714999</v>
      </c>
      <c r="AN82" s="2">
        <v>1677.99852340953</v>
      </c>
      <c r="AO82" s="2">
        <v>1689.6026429475501</v>
      </c>
      <c r="AP82" s="2">
        <v>1701.2067624855699</v>
      </c>
    </row>
    <row r="83" spans="1:42" x14ac:dyDescent="0.35">
      <c r="A83" s="1" t="s">
        <v>22</v>
      </c>
      <c r="B83" s="2">
        <v>0</v>
      </c>
      <c r="C83" s="2">
        <v>0</v>
      </c>
      <c r="D83" s="2">
        <v>0</v>
      </c>
      <c r="E83" s="2">
        <v>120.91017530818931</v>
      </c>
      <c r="F83" s="2">
        <v>257.68940212120805</v>
      </c>
      <c r="G83" s="2">
        <v>411.93270896614899</v>
      </c>
      <c r="H83" s="2">
        <v>579.83473678079076</v>
      </c>
      <c r="I83" s="2">
        <v>761.72195085447652</v>
      </c>
      <c r="J83" s="2">
        <v>955.77802864535352</v>
      </c>
      <c r="K83" s="2">
        <v>1164.4167395843358</v>
      </c>
      <c r="L83" s="2">
        <v>1401.6413794730242</v>
      </c>
      <c r="M83" s="2">
        <v>1680.6658734013074</v>
      </c>
      <c r="N83" s="2">
        <v>1975.9370610285055</v>
      </c>
      <c r="O83" s="2">
        <v>2238.2279827294674</v>
      </c>
      <c r="P83" s="2">
        <v>2431.6789973172995</v>
      </c>
      <c r="Q83" s="2">
        <v>2553.630299645326</v>
      </c>
      <c r="R83" s="2">
        <v>2620.6263371822097</v>
      </c>
      <c r="S83" s="2">
        <v>2657.9056990137028</v>
      </c>
      <c r="T83" s="2">
        <v>2686.193816415403</v>
      </c>
      <c r="U83" s="2">
        <v>2710.4686280675346</v>
      </c>
      <c r="V83" s="2">
        <v>2734.5392766657351</v>
      </c>
      <c r="W83" s="2">
        <v>2758.9524132390789</v>
      </c>
      <c r="X83" s="2">
        <v>2782.5591481225647</v>
      </c>
      <c r="Y83" s="2">
        <v>2805.6687338770189</v>
      </c>
      <c r="Z83" s="2">
        <v>2828.7874387260345</v>
      </c>
      <c r="AA83" s="2">
        <v>2851.9351265713831</v>
      </c>
      <c r="AB83" s="2">
        <v>2875.6997473746601</v>
      </c>
      <c r="AC83" s="2">
        <v>2899.11671628162</v>
      </c>
      <c r="AD83" s="2">
        <v>2922.53368518858</v>
      </c>
      <c r="AE83" s="2">
        <v>2945.9506540955399</v>
      </c>
      <c r="AF83" s="2">
        <v>2969.3676230024898</v>
      </c>
      <c r="AG83" s="2">
        <v>2992.7845919094498</v>
      </c>
      <c r="AH83" s="2">
        <v>3016.2015608164102</v>
      </c>
      <c r="AI83" s="2">
        <v>3039.6185297233701</v>
      </c>
      <c r="AJ83" s="2">
        <v>3063.03549863033</v>
      </c>
      <c r="AK83" s="2">
        <v>3086.45246753729</v>
      </c>
      <c r="AL83" s="2">
        <v>3109.8694364442499</v>
      </c>
      <c r="AM83" s="2">
        <v>3133.2864053512099</v>
      </c>
      <c r="AN83" s="2">
        <v>3156.7033742581698</v>
      </c>
      <c r="AO83" s="2">
        <v>3180.1203431651202</v>
      </c>
      <c r="AP83" s="2">
        <v>3203.5373120720801</v>
      </c>
    </row>
    <row r="84" spans="1:42" x14ac:dyDescent="0.35">
      <c r="A84" s="1" t="s">
        <v>23</v>
      </c>
      <c r="B84" s="2">
        <v>0</v>
      </c>
      <c r="C84" s="2">
        <v>0</v>
      </c>
      <c r="D84" s="2">
        <v>0</v>
      </c>
      <c r="E84" s="2">
        <v>100.27493342055966</v>
      </c>
      <c r="F84" s="2">
        <v>115.60196210561664</v>
      </c>
      <c r="G84" s="2">
        <v>130.47798709718836</v>
      </c>
      <c r="H84" s="2">
        <v>145.78212701636602</v>
      </c>
      <c r="I84" s="2">
        <v>161.96685437059597</v>
      </c>
      <c r="J84" s="2">
        <v>179.0039586607364</v>
      </c>
      <c r="K84" s="2">
        <v>196.80832505653927</v>
      </c>
      <c r="L84" s="2">
        <v>233.06753603109377</v>
      </c>
      <c r="M84" s="2">
        <v>270.97154835594858</v>
      </c>
      <c r="N84" s="2">
        <v>310.63315496868984</v>
      </c>
      <c r="O84" s="2">
        <v>353.52759647808898</v>
      </c>
      <c r="P84" s="2">
        <v>413.85303956532482</v>
      </c>
      <c r="Q84" s="2">
        <v>491.68309949417244</v>
      </c>
      <c r="R84" s="2">
        <v>572.39175811378277</v>
      </c>
      <c r="S84" s="2">
        <v>646.18395071386863</v>
      </c>
      <c r="T84" s="2">
        <v>705.4117249256185</v>
      </c>
      <c r="U84" s="2">
        <v>747.44310555493928</v>
      </c>
      <c r="V84" s="2">
        <v>774.97236128185909</v>
      </c>
      <c r="W84" s="2">
        <v>793.56544377028035</v>
      </c>
      <c r="X84" s="2">
        <v>808.53292666212542</v>
      </c>
      <c r="Y84" s="2">
        <v>821.47816726757662</v>
      </c>
      <c r="Z84" s="2">
        <v>832.41729834442071</v>
      </c>
      <c r="AA84" s="2">
        <v>840.67904480781283</v>
      </c>
      <c r="AB84" s="2">
        <v>857.74429588477699</v>
      </c>
      <c r="AC84" s="2">
        <v>870.83098794070895</v>
      </c>
      <c r="AD84" s="2">
        <v>883.91767999664205</v>
      </c>
      <c r="AE84" s="2">
        <v>897.00437205257401</v>
      </c>
      <c r="AF84" s="2">
        <v>910.091064108507</v>
      </c>
      <c r="AG84" s="2">
        <v>923.17775616443998</v>
      </c>
      <c r="AH84" s="2">
        <v>936.26444822037195</v>
      </c>
      <c r="AI84" s="2">
        <v>949.35114027630505</v>
      </c>
      <c r="AJ84" s="2">
        <v>962.43783233223701</v>
      </c>
      <c r="AK84" s="2">
        <v>975.52452438816999</v>
      </c>
      <c r="AL84" s="2">
        <v>988.61121644410298</v>
      </c>
      <c r="AM84" s="2">
        <v>1001.6979085000399</v>
      </c>
      <c r="AN84" s="2">
        <v>1014.78460055597</v>
      </c>
      <c r="AO84" s="2">
        <v>1027.8712926118999</v>
      </c>
      <c r="AP84" s="2">
        <v>1040.95798466783</v>
      </c>
    </row>
    <row r="85" spans="1:42" x14ac:dyDescent="0.35">
      <c r="A85" s="1" t="s">
        <v>24</v>
      </c>
      <c r="B85" s="2">
        <v>0</v>
      </c>
      <c r="C85" s="2">
        <v>0</v>
      </c>
      <c r="D85" s="2">
        <v>0</v>
      </c>
      <c r="E85" s="2">
        <v>13692.722375385725</v>
      </c>
      <c r="F85" s="2">
        <v>21352.903083956775</v>
      </c>
      <c r="G85" s="2">
        <v>20153.515357340286</v>
      </c>
      <c r="H85" s="2">
        <v>18964.148851399106</v>
      </c>
      <c r="I85" s="2">
        <v>17863.627603529563</v>
      </c>
      <c r="J85" s="2">
        <v>17254.717938155241</v>
      </c>
      <c r="K85" s="2">
        <v>16996.594377821231</v>
      </c>
      <c r="L85" s="2">
        <v>16282.699066339894</v>
      </c>
      <c r="M85" s="2">
        <v>15537.168738021408</v>
      </c>
      <c r="N85" s="2">
        <v>14143.3664521751</v>
      </c>
      <c r="O85" s="2">
        <v>12771.383367359253</v>
      </c>
      <c r="P85" s="2">
        <v>11424.201350378808</v>
      </c>
      <c r="Q85" s="2">
        <v>10030.804076842862</v>
      </c>
      <c r="R85" s="2">
        <v>9328.8719277058262</v>
      </c>
      <c r="S85" s="2">
        <v>9168.1877436830546</v>
      </c>
      <c r="T85" s="2">
        <v>9024.9727527707946</v>
      </c>
      <c r="U85" s="2">
        <v>8870.4631003845134</v>
      </c>
      <c r="V85" s="2">
        <v>8721.673220110024</v>
      </c>
      <c r="W85" s="2">
        <v>8586.1924436676618</v>
      </c>
      <c r="X85" s="2">
        <v>8461.1840983535931</v>
      </c>
      <c r="Y85" s="2">
        <v>8345.3125689062945</v>
      </c>
      <c r="Z85" s="2">
        <v>8246.6982915103745</v>
      </c>
      <c r="AA85" s="2">
        <v>8171.7695702278434</v>
      </c>
      <c r="AB85" s="2">
        <v>8033.7511419296197</v>
      </c>
      <c r="AC85" s="2">
        <v>7922.7833637773401</v>
      </c>
      <c r="AD85" s="2">
        <v>7811.8155856250496</v>
      </c>
      <c r="AE85" s="2">
        <v>7700.84780747276</v>
      </c>
      <c r="AF85" s="2">
        <v>7589.8800293204704</v>
      </c>
      <c r="AG85" s="2">
        <v>7478.9122511681899</v>
      </c>
      <c r="AH85" s="2">
        <v>7367.9444730159003</v>
      </c>
      <c r="AI85" s="2">
        <v>7256.9766948636097</v>
      </c>
      <c r="AJ85" s="2">
        <v>7146.0089167113201</v>
      </c>
      <c r="AK85" s="2">
        <v>7035.0411385590396</v>
      </c>
      <c r="AL85" s="2">
        <v>6924.07336040675</v>
      </c>
      <c r="AM85" s="2">
        <v>6813.1055822544604</v>
      </c>
      <c r="AN85" s="2">
        <v>6702.1378041021699</v>
      </c>
      <c r="AO85" s="2">
        <v>6591.1700259498903</v>
      </c>
      <c r="AP85" s="2">
        <v>6480.2022477975997</v>
      </c>
    </row>
    <row r="86" spans="1:42" x14ac:dyDescent="0.35">
      <c r="A86" s="1" t="s">
        <v>25</v>
      </c>
      <c r="B86" s="2">
        <v>0</v>
      </c>
      <c r="C86" s="2">
        <v>0</v>
      </c>
      <c r="D86" s="2">
        <v>0</v>
      </c>
      <c r="E86" s="2">
        <v>5817.1109472413264</v>
      </c>
      <c r="F86" s="2">
        <v>5836.5253320725969</v>
      </c>
      <c r="G86" s="2">
        <v>5864.420433119667</v>
      </c>
      <c r="H86" s="2">
        <v>5896.1784098719145</v>
      </c>
      <c r="I86" s="2">
        <v>5929.2394833358812</v>
      </c>
      <c r="J86" s="2">
        <v>5961.1393345023716</v>
      </c>
      <c r="K86" s="2">
        <v>5992.263435781475</v>
      </c>
      <c r="L86" s="2">
        <v>6022.3790761958553</v>
      </c>
      <c r="M86" s="2">
        <v>6051.2453291912097</v>
      </c>
      <c r="N86" s="2">
        <v>6080.1363732289683</v>
      </c>
      <c r="O86" s="2">
        <v>6109.5695641320781</v>
      </c>
      <c r="P86" s="2">
        <v>6139.8674343104503</v>
      </c>
      <c r="Q86" s="2">
        <v>6170.6950083805059</v>
      </c>
      <c r="R86" s="2">
        <v>6201.5663810164187</v>
      </c>
      <c r="S86" s="2">
        <v>6231.5974282550742</v>
      </c>
      <c r="T86" s="2">
        <v>6260.4795234845151</v>
      </c>
      <c r="U86" s="2">
        <v>6288.5357152421784</v>
      </c>
      <c r="V86" s="2">
        <v>6316.2579730893121</v>
      </c>
      <c r="W86" s="2">
        <v>6342.8807870370219</v>
      </c>
      <c r="X86" s="2">
        <v>6368.0774632827597</v>
      </c>
      <c r="Y86" s="2">
        <v>6393.9443553659803</v>
      </c>
      <c r="Z86" s="2">
        <v>6419.7341753292931</v>
      </c>
      <c r="AA86" s="2">
        <v>6445.126471934811</v>
      </c>
      <c r="AB86" s="2">
        <v>6471.0804927919498</v>
      </c>
      <c r="AC86" s="2">
        <v>6496.8167656830201</v>
      </c>
      <c r="AD86" s="2">
        <v>6522.5530385740904</v>
      </c>
      <c r="AE86" s="2">
        <v>6548.2893114651697</v>
      </c>
      <c r="AF86" s="2">
        <v>6574.02558435624</v>
      </c>
      <c r="AG86" s="2">
        <v>6599.7618572473102</v>
      </c>
      <c r="AH86" s="2">
        <v>6625.4981301383796</v>
      </c>
      <c r="AI86" s="2">
        <v>6651.2344030294498</v>
      </c>
      <c r="AJ86" s="2">
        <v>6676.9706759205301</v>
      </c>
      <c r="AK86" s="2">
        <v>6702.7069488116003</v>
      </c>
      <c r="AL86" s="2">
        <v>6728.4432217026697</v>
      </c>
      <c r="AM86" s="2">
        <v>6754.1794945937399</v>
      </c>
      <c r="AN86" s="2">
        <v>6779.9157674848202</v>
      </c>
      <c r="AO86" s="2">
        <v>6805.6520403758896</v>
      </c>
      <c r="AP86" s="2">
        <v>6831.3883132669598</v>
      </c>
    </row>
    <row r="87" spans="1:42" x14ac:dyDescent="0.35">
      <c r="A87" s="1" t="s">
        <v>26</v>
      </c>
      <c r="B87" s="2">
        <v>0</v>
      </c>
      <c r="C87" s="2">
        <v>0</v>
      </c>
      <c r="D87" s="2">
        <v>0</v>
      </c>
      <c r="E87" s="2">
        <v>1245.7580704023983</v>
      </c>
      <c r="F87" s="2">
        <v>4578.1401166843734</v>
      </c>
      <c r="G87" s="2">
        <v>7590.1447981353285</v>
      </c>
      <c r="H87" s="2">
        <v>8697.1588532496444</v>
      </c>
      <c r="I87" s="2">
        <v>9315.7265035031269</v>
      </c>
      <c r="J87" s="2">
        <v>9775.2363284658059</v>
      </c>
      <c r="K87" s="2">
        <v>10205.741820522189</v>
      </c>
      <c r="L87" s="2">
        <v>10609.587109260659</v>
      </c>
      <c r="M87" s="2">
        <v>11021.538442418241</v>
      </c>
      <c r="N87" s="2">
        <v>11364.462996491204</v>
      </c>
      <c r="O87" s="2">
        <v>11689.081108678009</v>
      </c>
      <c r="P87" s="2">
        <v>11991.892625689889</v>
      </c>
      <c r="Q87" s="2">
        <v>12268.467620647985</v>
      </c>
      <c r="R87" s="2">
        <v>12518.3548299674</v>
      </c>
      <c r="S87" s="2">
        <v>12745.124125242011</v>
      </c>
      <c r="T87" s="2">
        <v>12949.301573460429</v>
      </c>
      <c r="U87" s="2">
        <v>13132.440970046435</v>
      </c>
      <c r="V87" s="2">
        <v>13293.282545429056</v>
      </c>
      <c r="W87" s="2">
        <v>13436.735044056042</v>
      </c>
      <c r="X87" s="2">
        <v>13563.762828083796</v>
      </c>
      <c r="Y87" s="2">
        <v>13678.228278680117</v>
      </c>
      <c r="Z87" s="2">
        <v>13780.691640027815</v>
      </c>
      <c r="AA87" s="2">
        <v>13873.895065174067</v>
      </c>
      <c r="AB87" s="2">
        <v>14009.3723506322</v>
      </c>
      <c r="AC87" s="2">
        <v>14125.0694316961</v>
      </c>
      <c r="AD87" s="2">
        <v>14240.766512759999</v>
      </c>
      <c r="AE87" s="2">
        <v>14356.463593823901</v>
      </c>
      <c r="AF87" s="2">
        <v>14472.1606748878</v>
      </c>
      <c r="AG87" s="2">
        <v>14587.8577559517</v>
      </c>
      <c r="AH87" s="2">
        <v>14703.554837015599</v>
      </c>
      <c r="AI87" s="2">
        <v>14819.251918079501</v>
      </c>
      <c r="AJ87" s="2">
        <v>14934.9489991434</v>
      </c>
      <c r="AK87" s="2">
        <v>15050.6460802073</v>
      </c>
      <c r="AL87" s="2">
        <v>15166.343161271199</v>
      </c>
      <c r="AM87" s="2">
        <v>15282.040242335101</v>
      </c>
      <c r="AN87" s="2">
        <v>15397.737323399</v>
      </c>
      <c r="AO87" s="2">
        <v>15513.4344044629</v>
      </c>
      <c r="AP87" s="2">
        <v>15629.131485526799</v>
      </c>
    </row>
    <row r="88" spans="1:42" x14ac:dyDescent="0.35">
      <c r="A88" s="1" t="s">
        <v>27</v>
      </c>
      <c r="B88" s="2">
        <v>0</v>
      </c>
      <c r="C88" s="2">
        <v>0</v>
      </c>
      <c r="D88" s="2">
        <v>0</v>
      </c>
      <c r="E88" s="2">
        <v>492.09945064206755</v>
      </c>
      <c r="F88" s="2">
        <v>686.22404281628178</v>
      </c>
      <c r="G88" s="2">
        <v>885.82190175748337</v>
      </c>
      <c r="H88" s="2">
        <v>1110.1659476661566</v>
      </c>
      <c r="I88" s="2">
        <v>1370.8350149435994</v>
      </c>
      <c r="J88" s="2">
        <v>1670.1161996900041</v>
      </c>
      <c r="K88" s="2">
        <v>2006.0198170988697</v>
      </c>
      <c r="L88" s="2">
        <v>2546.484278939226</v>
      </c>
      <c r="M88" s="2">
        <v>3131.0856282924142</v>
      </c>
      <c r="N88" s="2">
        <v>3759.4128832555921</v>
      </c>
      <c r="O88" s="2">
        <v>4451.5649125839172</v>
      </c>
      <c r="P88" s="2">
        <v>5258.1225213337657</v>
      </c>
      <c r="Q88" s="2">
        <v>6166.2246919793724</v>
      </c>
      <c r="R88" s="2">
        <v>7078.7218628106439</v>
      </c>
      <c r="S88" s="2">
        <v>7912.3908552149442</v>
      </c>
      <c r="T88" s="2">
        <v>8599.9917884588504</v>
      </c>
      <c r="U88" s="2">
        <v>9120.7676791202321</v>
      </c>
      <c r="V88" s="2">
        <v>9498.7800600420978</v>
      </c>
      <c r="W88" s="2">
        <v>9780.8534378761015</v>
      </c>
      <c r="X88" s="2">
        <v>10015.000650301357</v>
      </c>
      <c r="Y88" s="2">
        <v>10222.581977827776</v>
      </c>
      <c r="Z88" s="2">
        <v>10406.898359372128</v>
      </c>
      <c r="AA88" s="2">
        <v>10563.765587106918</v>
      </c>
      <c r="AB88" s="2">
        <v>10822.377718154899</v>
      </c>
      <c r="AC88" s="2">
        <v>11034.110396078901</v>
      </c>
      <c r="AD88" s="2">
        <v>11245.8430740028</v>
      </c>
      <c r="AE88" s="2">
        <v>11457.575751926801</v>
      </c>
      <c r="AF88" s="2">
        <v>11669.3084298508</v>
      </c>
      <c r="AG88" s="2">
        <v>11881.041107774699</v>
      </c>
      <c r="AH88" s="2">
        <v>12092.773785698701</v>
      </c>
      <c r="AI88" s="2">
        <v>12304.5064636226</v>
      </c>
      <c r="AJ88" s="2">
        <v>12516.239141546601</v>
      </c>
      <c r="AK88" s="2">
        <v>12727.9718194706</v>
      </c>
      <c r="AL88" s="2">
        <v>12939.704497394499</v>
      </c>
      <c r="AM88" s="2">
        <v>13151.437175318501</v>
      </c>
      <c r="AN88" s="2">
        <v>13363.1698532424</v>
      </c>
      <c r="AO88" s="2">
        <v>13574.902531166401</v>
      </c>
      <c r="AP88" s="2">
        <v>13786.6352090904</v>
      </c>
    </row>
    <row r="89" spans="1:42" x14ac:dyDescent="0.35">
      <c r="A89" s="1" t="s">
        <v>28</v>
      </c>
      <c r="B89" s="2">
        <v>0</v>
      </c>
      <c r="C89" s="2">
        <v>0</v>
      </c>
      <c r="D89" s="2">
        <v>0</v>
      </c>
      <c r="E89" s="2">
        <v>54.002499498241392</v>
      </c>
      <c r="F89" s="2">
        <v>77.976323848563084</v>
      </c>
      <c r="G89" s="2">
        <v>102.30492129094753</v>
      </c>
      <c r="H89" s="2">
        <v>126.41959499984839</v>
      </c>
      <c r="I89" s="2">
        <v>150.53919313500836</v>
      </c>
      <c r="J89" s="2">
        <v>174.36268511272942</v>
      </c>
      <c r="K89" s="2">
        <v>199.1080432810906</v>
      </c>
      <c r="L89" s="2">
        <v>275.92403382463107</v>
      </c>
      <c r="M89" s="2">
        <v>368.82166291115254</v>
      </c>
      <c r="N89" s="2">
        <v>459.29954533139096</v>
      </c>
      <c r="O89" s="2">
        <v>533.0457475200534</v>
      </c>
      <c r="P89" s="2">
        <v>583.50109569465826</v>
      </c>
      <c r="Q89" s="2">
        <v>615.40408483637646</v>
      </c>
      <c r="R89" s="2">
        <v>638.33797163720521</v>
      </c>
      <c r="S89" s="2">
        <v>659.66506546445328</v>
      </c>
      <c r="T89" s="2">
        <v>681.97876315879682</v>
      </c>
      <c r="U89" s="2">
        <v>702.70972912083528</v>
      </c>
      <c r="V89" s="2">
        <v>716.92653515589973</v>
      </c>
      <c r="W89" s="2">
        <v>725.51459241686757</v>
      </c>
      <c r="X89" s="2">
        <v>728.62274965435404</v>
      </c>
      <c r="Y89" s="2">
        <v>728.31457848160267</v>
      </c>
      <c r="Z89" s="2">
        <v>725.93872960982924</v>
      </c>
      <c r="AA89" s="2">
        <v>722.95470716276702</v>
      </c>
      <c r="AB89" s="2">
        <v>727.822492124267</v>
      </c>
      <c r="AC89" s="2">
        <v>728.71120927970901</v>
      </c>
      <c r="AD89" s="2">
        <v>729.59992643515102</v>
      </c>
      <c r="AE89" s="2">
        <v>730.48864359059303</v>
      </c>
      <c r="AF89" s="2">
        <v>731.37736074603504</v>
      </c>
      <c r="AG89" s="2">
        <v>732.26607790147705</v>
      </c>
      <c r="AH89" s="2">
        <v>733.15479505691906</v>
      </c>
      <c r="AI89" s="2">
        <v>734.04351221236095</v>
      </c>
      <c r="AJ89" s="2">
        <v>734.93222936780296</v>
      </c>
      <c r="AK89" s="2">
        <v>735.82094652324497</v>
      </c>
      <c r="AL89" s="2">
        <v>736.70966367868698</v>
      </c>
      <c r="AM89" s="2">
        <v>737.59838083412899</v>
      </c>
      <c r="AN89" s="2">
        <v>738.487097989571</v>
      </c>
      <c r="AO89" s="2">
        <v>739.37581514501301</v>
      </c>
      <c r="AP89" s="2">
        <v>740.26453230045502</v>
      </c>
    </row>
    <row r="90" spans="1:42" x14ac:dyDescent="0.35">
      <c r="A90" s="1" t="s">
        <v>29</v>
      </c>
      <c r="B90" s="2">
        <v>0</v>
      </c>
      <c r="C90" s="2">
        <v>0</v>
      </c>
      <c r="D90" s="2">
        <v>0</v>
      </c>
      <c r="E90" s="2">
        <v>446.97836758928099</v>
      </c>
      <c r="F90" s="2">
        <v>886.96255486534767</v>
      </c>
      <c r="G90" s="2">
        <v>1344.8116385684418</v>
      </c>
      <c r="H90" s="2">
        <v>1841.6996112410593</v>
      </c>
      <c r="I90" s="2">
        <v>2397.2919344902944</v>
      </c>
      <c r="J90" s="2">
        <v>3276.6325539151367</v>
      </c>
      <c r="K90" s="2">
        <v>4625.3789195193758</v>
      </c>
      <c r="L90" s="2">
        <v>6241.4453524433648</v>
      </c>
      <c r="M90" s="2">
        <v>7759.6066798708416</v>
      </c>
      <c r="N90" s="2">
        <v>8882.4712486910248</v>
      </c>
      <c r="O90" s="2">
        <v>9540.7188549682196</v>
      </c>
      <c r="P90" s="2">
        <v>9861.0591182065291</v>
      </c>
      <c r="Q90" s="2">
        <v>10018.216661255083</v>
      </c>
      <c r="R90" s="2">
        <v>10134.727146173938</v>
      </c>
      <c r="S90" s="2">
        <v>10254.693022946114</v>
      </c>
      <c r="T90" s="2">
        <v>10380.754859503882</v>
      </c>
      <c r="U90" s="2">
        <v>10512.661307887161</v>
      </c>
      <c r="V90" s="2">
        <v>10649.361735955874</v>
      </c>
      <c r="W90" s="2">
        <v>10787.81312888822</v>
      </c>
      <c r="X90" s="2">
        <v>10933.876860007802</v>
      </c>
      <c r="Y90" s="2">
        <v>11086.560306897067</v>
      </c>
      <c r="Z90" s="2">
        <v>11236.563409884558</v>
      </c>
      <c r="AA90" s="2">
        <v>11385.666307421825</v>
      </c>
      <c r="AB90" s="2">
        <v>11531.352672896701</v>
      </c>
      <c r="AC90" s="2">
        <v>11679.365734245501</v>
      </c>
      <c r="AD90" s="2">
        <v>11827.378795594301</v>
      </c>
      <c r="AE90" s="2">
        <v>11975.391856943101</v>
      </c>
      <c r="AF90" s="2">
        <v>12123.404918291901</v>
      </c>
      <c r="AG90" s="2">
        <v>12271.417979640701</v>
      </c>
      <c r="AH90" s="2">
        <v>12419.431040989501</v>
      </c>
      <c r="AI90" s="2">
        <v>12567.444102338301</v>
      </c>
      <c r="AJ90" s="2">
        <v>12715.457163687101</v>
      </c>
      <c r="AK90" s="2">
        <v>12863.470225035901</v>
      </c>
      <c r="AL90" s="2">
        <v>13011.4832863847</v>
      </c>
      <c r="AM90" s="2">
        <v>13159.4963477335</v>
      </c>
      <c r="AN90" s="2">
        <v>13307.5094090823</v>
      </c>
      <c r="AO90" s="2">
        <v>13455.5224704311</v>
      </c>
      <c r="AP90" s="2">
        <v>13603.5355317799</v>
      </c>
    </row>
    <row r="91" spans="1:42" x14ac:dyDescent="0.35">
      <c r="A91" s="1" t="s">
        <v>30</v>
      </c>
      <c r="B91" s="2">
        <v>0</v>
      </c>
      <c r="C91" s="2">
        <v>0</v>
      </c>
      <c r="D91" s="2">
        <v>0</v>
      </c>
      <c r="E91" s="2">
        <v>998.72303651572111</v>
      </c>
      <c r="F91" s="2">
        <v>2004.0105876234898</v>
      </c>
      <c r="G91" s="2">
        <v>2821.4245379122726</v>
      </c>
      <c r="H91" s="2">
        <v>3733.9178606282367</v>
      </c>
      <c r="I91" s="2">
        <v>4736.9285249445265</v>
      </c>
      <c r="J91" s="2">
        <v>5818.3291356438986</v>
      </c>
      <c r="K91" s="2">
        <v>6964.8355534206485</v>
      </c>
      <c r="L91" s="2">
        <v>8261.4494520652497</v>
      </c>
      <c r="M91" s="2">
        <v>9724.0666884182247</v>
      </c>
      <c r="N91" s="2">
        <v>11651.88176051699</v>
      </c>
      <c r="O91" s="2">
        <v>13981.561924374466</v>
      </c>
      <c r="P91" s="2">
        <v>16373.543060395656</v>
      </c>
      <c r="Q91" s="2">
        <v>18470.423223078244</v>
      </c>
      <c r="R91" s="2">
        <v>20059.830221115531</v>
      </c>
      <c r="S91" s="2">
        <v>21098.508207953462</v>
      </c>
      <c r="T91" s="2">
        <v>21700.654923048525</v>
      </c>
      <c r="U91" s="2">
        <v>22045.366494848149</v>
      </c>
      <c r="V91" s="2">
        <v>22274.48826367507</v>
      </c>
      <c r="W91" s="2">
        <v>22455.378359577146</v>
      </c>
      <c r="X91" s="2">
        <v>22614.621730591811</v>
      </c>
      <c r="Y91" s="2">
        <v>22752.967031554384</v>
      </c>
      <c r="Z91" s="2">
        <v>22860.153144974392</v>
      </c>
      <c r="AA91" s="2">
        <v>22954.76815969565</v>
      </c>
      <c r="AB91" s="2">
        <v>23127.469695403801</v>
      </c>
      <c r="AC91" s="2">
        <v>23263.300242182599</v>
      </c>
      <c r="AD91" s="2">
        <v>23399.1307889614</v>
      </c>
      <c r="AE91" s="2">
        <v>23534.961335740099</v>
      </c>
      <c r="AF91" s="2">
        <v>23670.791882518901</v>
      </c>
      <c r="AG91" s="2">
        <v>23806.622429297699</v>
      </c>
      <c r="AH91" s="2">
        <v>23942.4529760765</v>
      </c>
      <c r="AI91" s="2">
        <v>24078.283522855199</v>
      </c>
      <c r="AJ91" s="2">
        <v>24214.114069634001</v>
      </c>
      <c r="AK91" s="2">
        <v>24349.944616412798</v>
      </c>
      <c r="AL91" s="2">
        <v>24485.7751631916</v>
      </c>
      <c r="AM91" s="2">
        <v>24621.605709970401</v>
      </c>
      <c r="AN91" s="2">
        <v>24757.436256749101</v>
      </c>
      <c r="AO91" s="2">
        <v>24893.266803527898</v>
      </c>
      <c r="AP91" s="2">
        <v>25029.0973503067</v>
      </c>
    </row>
    <row r="92" spans="1:42" s="6" customFormat="1" x14ac:dyDescent="0.35">
      <c r="A92" s="7" t="s">
        <v>13</v>
      </c>
      <c r="B92" s="8">
        <v>0</v>
      </c>
      <c r="C92" s="8">
        <v>0</v>
      </c>
      <c r="D92" s="8">
        <v>0</v>
      </c>
      <c r="E92" s="8">
        <v>26153.676169237981</v>
      </c>
      <c r="F92" s="8">
        <v>41707.145676120039</v>
      </c>
      <c r="G92" s="8">
        <v>47404.122695616024</v>
      </c>
      <c r="H92" s="8">
        <v>51406.760790975502</v>
      </c>
      <c r="I92" s="8">
        <v>55376.948112082166</v>
      </c>
      <c r="J92" s="8">
        <v>60258.165205968064</v>
      </c>
      <c r="K92" s="8">
        <v>66163.383285225515</v>
      </c>
      <c r="L92" s="8">
        <v>72799.944861548327</v>
      </c>
      <c r="M92" s="8">
        <v>79691.517094807859</v>
      </c>
      <c r="N92" s="8">
        <v>86090.513593081778</v>
      </c>
      <c r="O92" s="8">
        <v>92635.593430553039</v>
      </c>
      <c r="P92" s="8">
        <v>99648.381849054189</v>
      </c>
      <c r="Q92" s="8">
        <v>106820.14134320119</v>
      </c>
      <c r="R92" s="8">
        <v>114199.76934388341</v>
      </c>
      <c r="S92" s="8">
        <v>121026.77082397582</v>
      </c>
      <c r="T92" s="8">
        <v>126427.82019271106</v>
      </c>
      <c r="U92" s="8">
        <v>130402.44015678504</v>
      </c>
      <c r="V92" s="8">
        <v>133186.93764810794</v>
      </c>
      <c r="W92" s="8">
        <v>135201.9470277323</v>
      </c>
      <c r="X92" s="8">
        <v>136762.59484268812</v>
      </c>
      <c r="Y92" s="8">
        <v>138065.35885861385</v>
      </c>
      <c r="Z92" s="8">
        <v>139164.56083445411</v>
      </c>
      <c r="AA92" s="8">
        <v>140140.66944634693</v>
      </c>
      <c r="AB92" s="8">
        <v>141882.937885719</v>
      </c>
      <c r="AC92" s="8">
        <v>143253.20258364201</v>
      </c>
      <c r="AD92" s="8">
        <v>144623.46728156399</v>
      </c>
      <c r="AE92" s="8">
        <v>145993.731979487</v>
      </c>
      <c r="AF92" s="8">
        <v>147363.99667740901</v>
      </c>
      <c r="AG92" s="8">
        <v>148734.261375331</v>
      </c>
      <c r="AH92" s="8">
        <v>150104.526073254</v>
      </c>
      <c r="AI92" s="8">
        <v>151474.79077117599</v>
      </c>
      <c r="AJ92" s="8">
        <v>152845.055469099</v>
      </c>
      <c r="AK92" s="8">
        <v>154215.32016702101</v>
      </c>
      <c r="AL92" s="8">
        <v>155585.58486494399</v>
      </c>
      <c r="AM92" s="8">
        <v>156955.849562866</v>
      </c>
      <c r="AN92" s="8">
        <v>158326.11426078901</v>
      </c>
      <c r="AO92" s="8">
        <v>159696.37895871099</v>
      </c>
      <c r="AP92" s="8">
        <v>161066.643656634</v>
      </c>
    </row>
    <row r="94" spans="1:42" x14ac:dyDescent="0.35">
      <c r="A94" t="s">
        <v>0</v>
      </c>
      <c r="B94" t="s">
        <v>1</v>
      </c>
    </row>
    <row r="95" spans="1:42" x14ac:dyDescent="0.35">
      <c r="A95" t="s">
        <v>2</v>
      </c>
      <c r="B95" t="s">
        <v>31</v>
      </c>
    </row>
    <row r="96" spans="1:42" x14ac:dyDescent="0.35">
      <c r="A96" t="s">
        <v>4</v>
      </c>
      <c r="B96" t="s">
        <v>5</v>
      </c>
    </row>
    <row r="97" spans="1:42" x14ac:dyDescent="0.35">
      <c r="A97" t="s">
        <v>6</v>
      </c>
      <c r="B97" t="s">
        <v>7</v>
      </c>
    </row>
    <row r="98" spans="1:42" x14ac:dyDescent="0.35">
      <c r="A98" t="s">
        <v>8</v>
      </c>
      <c r="B98" t="s">
        <v>34</v>
      </c>
    </row>
    <row r="100" spans="1:42" x14ac:dyDescent="0.35">
      <c r="A100" t="s">
        <v>10</v>
      </c>
      <c r="B100" t="s">
        <v>11</v>
      </c>
    </row>
    <row r="101" spans="1:42" s="6" customFormat="1" x14ac:dyDescent="0.35">
      <c r="A101" s="6" t="s">
        <v>12</v>
      </c>
      <c r="B101" s="6">
        <v>2010</v>
      </c>
      <c r="C101" s="6">
        <v>2011</v>
      </c>
      <c r="D101" s="6">
        <v>2012</v>
      </c>
      <c r="E101" s="6">
        <v>2013</v>
      </c>
      <c r="F101" s="6">
        <v>2014</v>
      </c>
      <c r="G101" s="6">
        <v>2015</v>
      </c>
      <c r="H101" s="6">
        <v>2016</v>
      </c>
      <c r="I101" s="6">
        <v>2017</v>
      </c>
      <c r="J101" s="6">
        <v>2018</v>
      </c>
      <c r="K101" s="6">
        <v>2019</v>
      </c>
      <c r="L101" s="6">
        <v>2020</v>
      </c>
      <c r="M101" s="6">
        <v>2021</v>
      </c>
      <c r="N101" s="6">
        <v>2022</v>
      </c>
      <c r="O101" s="6">
        <v>2023</v>
      </c>
      <c r="P101" s="6">
        <v>2024</v>
      </c>
      <c r="Q101" s="6">
        <v>2025</v>
      </c>
      <c r="R101" s="6">
        <v>2026</v>
      </c>
      <c r="S101" s="6">
        <v>2027</v>
      </c>
      <c r="T101" s="6">
        <v>2028</v>
      </c>
      <c r="U101" s="6">
        <v>2029</v>
      </c>
      <c r="V101" s="6">
        <v>2030</v>
      </c>
      <c r="W101" s="6">
        <v>2031</v>
      </c>
      <c r="X101" s="6">
        <v>2032</v>
      </c>
      <c r="Y101" s="6">
        <v>2033</v>
      </c>
      <c r="Z101" s="6">
        <v>2034</v>
      </c>
      <c r="AA101" s="6">
        <v>2035</v>
      </c>
      <c r="AB101" s="6">
        <v>2036</v>
      </c>
      <c r="AC101" s="6">
        <v>2037</v>
      </c>
      <c r="AD101" s="6">
        <v>2038</v>
      </c>
      <c r="AE101" s="6">
        <v>2039</v>
      </c>
      <c r="AF101" s="6">
        <v>2040</v>
      </c>
      <c r="AG101" s="6">
        <v>2041</v>
      </c>
      <c r="AH101" s="6">
        <v>2042</v>
      </c>
      <c r="AI101" s="6">
        <v>2043</v>
      </c>
      <c r="AJ101" s="6">
        <v>2044</v>
      </c>
      <c r="AK101" s="6">
        <v>2045</v>
      </c>
      <c r="AL101" s="6">
        <v>2046</v>
      </c>
      <c r="AM101" s="6">
        <v>2047</v>
      </c>
      <c r="AN101" s="6">
        <v>2048</v>
      </c>
      <c r="AO101" s="6">
        <v>2049</v>
      </c>
      <c r="AP101" s="6">
        <v>2050</v>
      </c>
    </row>
    <row r="102" spans="1:42" x14ac:dyDescent="0.35">
      <c r="A102" s="1" t="s">
        <v>14</v>
      </c>
      <c r="B102" s="2">
        <v>0</v>
      </c>
      <c r="C102" s="2">
        <v>0</v>
      </c>
      <c r="D102" s="2">
        <v>0</v>
      </c>
      <c r="E102" s="2">
        <v>100.38279702515193</v>
      </c>
      <c r="F102" s="2">
        <v>206.12868038306712</v>
      </c>
      <c r="G102" s="2">
        <v>310.98229594726865</v>
      </c>
      <c r="H102" s="2">
        <v>424.68892326024911</v>
      </c>
      <c r="I102" s="2">
        <v>546.11459443616059</v>
      </c>
      <c r="J102" s="2">
        <v>672.66606321248833</v>
      </c>
      <c r="K102" s="2">
        <v>801.83387971095362</v>
      </c>
      <c r="L102" s="2">
        <v>959.92022796145056</v>
      </c>
      <c r="M102" s="2">
        <v>1134.7605966940482</v>
      </c>
      <c r="N102" s="2">
        <v>1333.9679216252421</v>
      </c>
      <c r="O102" s="2">
        <v>1554.5868852450405</v>
      </c>
      <c r="P102" s="2">
        <v>1773.6314009438779</v>
      </c>
      <c r="Q102" s="2">
        <v>1971.3884245517279</v>
      </c>
      <c r="R102" s="2">
        <v>2141.4603491995827</v>
      </c>
      <c r="S102" s="2">
        <v>2282.8493431822462</v>
      </c>
      <c r="T102" s="2">
        <v>2399.4243213234668</v>
      </c>
      <c r="U102" s="2">
        <v>2499.7913076533741</v>
      </c>
      <c r="V102" s="2">
        <v>2594.8478236040023</v>
      </c>
      <c r="W102" s="2">
        <v>2683.5536177576387</v>
      </c>
      <c r="X102" s="2">
        <v>2764.9440958683708</v>
      </c>
      <c r="Y102" s="2">
        <v>2834.7550370994231</v>
      </c>
      <c r="Z102" s="2">
        <v>2892.0577877422384</v>
      </c>
      <c r="AA102" s="2">
        <v>2941.1911296636349</v>
      </c>
      <c r="AB102" s="2">
        <v>3027.9289134375199</v>
      </c>
      <c r="AC102" s="2">
        <v>3097.2729129084601</v>
      </c>
      <c r="AD102" s="2">
        <v>3166.6169123794102</v>
      </c>
      <c r="AE102" s="2">
        <v>3235.9609118503499</v>
      </c>
      <c r="AF102" s="2">
        <v>3305.3049113212901</v>
      </c>
      <c r="AG102" s="2">
        <v>3374.6489107922398</v>
      </c>
      <c r="AH102" s="2">
        <v>3443.99291026318</v>
      </c>
      <c r="AI102" s="2">
        <v>3513.3369097341201</v>
      </c>
      <c r="AJ102" s="2">
        <v>3582.6809092050698</v>
      </c>
      <c r="AK102" s="2">
        <v>3652.02490867601</v>
      </c>
      <c r="AL102" s="2">
        <v>3721.3689081469502</v>
      </c>
      <c r="AM102" s="2">
        <v>3790.7129076178999</v>
      </c>
      <c r="AN102" s="2">
        <v>3860.05690708884</v>
      </c>
      <c r="AO102" s="2">
        <v>3929.4009065597802</v>
      </c>
      <c r="AP102" s="2">
        <v>3998.7449060307299</v>
      </c>
    </row>
    <row r="103" spans="1:42" x14ac:dyDescent="0.35">
      <c r="A103" s="1" t="s">
        <v>15</v>
      </c>
      <c r="B103" s="2">
        <v>0</v>
      </c>
      <c r="C103" s="2">
        <v>0</v>
      </c>
      <c r="D103" s="2">
        <v>0</v>
      </c>
      <c r="E103" s="2">
        <v>23.424487810822477</v>
      </c>
      <c r="F103" s="2">
        <v>39.731637701745342</v>
      </c>
      <c r="G103" s="2">
        <v>47.095927035309572</v>
      </c>
      <c r="H103" s="2">
        <v>55.492868276267203</v>
      </c>
      <c r="I103" s="2">
        <v>65.551398518327588</v>
      </c>
      <c r="J103" s="2">
        <v>77.307343157183354</v>
      </c>
      <c r="K103" s="2">
        <v>90.490360884293054</v>
      </c>
      <c r="L103" s="2">
        <v>108.06350398634186</v>
      </c>
      <c r="M103" s="2">
        <v>125.44339677527611</v>
      </c>
      <c r="N103" s="2">
        <v>142.22819419755996</v>
      </c>
      <c r="O103" s="2">
        <v>159.92808461016321</v>
      </c>
      <c r="P103" s="2">
        <v>196.12099009166843</v>
      </c>
      <c r="Q103" s="2">
        <v>249.50076783728977</v>
      </c>
      <c r="R103" s="2">
        <v>311.45756449164844</v>
      </c>
      <c r="S103" s="2">
        <v>371.45786351767441</v>
      </c>
      <c r="T103" s="2">
        <v>420.2583239394362</v>
      </c>
      <c r="U103" s="2">
        <v>453.21548180379159</v>
      </c>
      <c r="V103" s="2">
        <v>471.35296891546659</v>
      </c>
      <c r="W103" s="2">
        <v>479.22561877972907</v>
      </c>
      <c r="X103" s="2">
        <v>481.40854047541939</v>
      </c>
      <c r="Y103" s="2">
        <v>480.99942680914893</v>
      </c>
      <c r="Z103" s="2">
        <v>478.92318509102057</v>
      </c>
      <c r="AA103" s="2">
        <v>476.02601813089086</v>
      </c>
      <c r="AB103" s="2">
        <v>480.19417616808499</v>
      </c>
      <c r="AC103" s="2">
        <v>480.82414277793401</v>
      </c>
      <c r="AD103" s="2">
        <v>481.454109387784</v>
      </c>
      <c r="AE103" s="2">
        <v>482.08407599763302</v>
      </c>
      <c r="AF103" s="2">
        <v>482.71404260748199</v>
      </c>
      <c r="AG103" s="2">
        <v>483.34400921733197</v>
      </c>
      <c r="AH103" s="2">
        <v>483.97397582718099</v>
      </c>
      <c r="AI103" s="2">
        <v>484.60394243703001</v>
      </c>
      <c r="AJ103" s="2">
        <v>485.23390904687898</v>
      </c>
      <c r="AK103" s="2">
        <v>485.86387565672902</v>
      </c>
      <c r="AL103" s="2">
        <v>486.49384226657799</v>
      </c>
      <c r="AM103" s="2">
        <v>487.12380887642701</v>
      </c>
      <c r="AN103" s="2">
        <v>487.75377548627699</v>
      </c>
      <c r="AO103" s="2">
        <v>488.38374209612601</v>
      </c>
      <c r="AP103" s="2">
        <v>489.01370870597498</v>
      </c>
    </row>
    <row r="104" spans="1:42" s="3" customFormat="1" x14ac:dyDescent="0.35">
      <c r="A104" s="1" t="s">
        <v>16</v>
      </c>
      <c r="B104" s="2">
        <v>0</v>
      </c>
      <c r="C104" s="2">
        <v>0</v>
      </c>
      <c r="D104" s="2">
        <v>0</v>
      </c>
      <c r="E104" s="2">
        <v>589.80401527641095</v>
      </c>
      <c r="F104" s="2">
        <v>1099.6247843801928</v>
      </c>
      <c r="G104" s="2">
        <v>1524.3855821912209</v>
      </c>
      <c r="H104" s="2">
        <v>1965.2690463487863</v>
      </c>
      <c r="I104" s="2">
        <v>2458.9734736320052</v>
      </c>
      <c r="J104" s="2">
        <v>2991.1750496489944</v>
      </c>
      <c r="K104" s="2">
        <v>3566.5998337927472</v>
      </c>
      <c r="L104" s="2">
        <v>4269.4754412512102</v>
      </c>
      <c r="M104" s="2">
        <v>4990.5584668126421</v>
      </c>
      <c r="N104" s="2">
        <v>5710.2909603061744</v>
      </c>
      <c r="O104" s="2">
        <v>6486.8825704055243</v>
      </c>
      <c r="P104" s="2">
        <v>7432.472934149866</v>
      </c>
      <c r="Q104" s="2">
        <v>8545.8475356093222</v>
      </c>
      <c r="R104" s="2">
        <v>9721.0647780884046</v>
      </c>
      <c r="S104" s="2">
        <v>10821.998354246485</v>
      </c>
      <c r="T104" s="2">
        <v>11745.917497523229</v>
      </c>
      <c r="U104" s="2">
        <v>12421.137800979277</v>
      </c>
      <c r="V104" s="2">
        <v>12907.011760685094</v>
      </c>
      <c r="W104" s="2">
        <v>13228.488975130682</v>
      </c>
      <c r="X104" s="2">
        <v>13481.041041354061</v>
      </c>
      <c r="Y104" s="2">
        <v>13655.251980060086</v>
      </c>
      <c r="Z104" s="2">
        <v>13785.169135796516</v>
      </c>
      <c r="AA104" s="2">
        <v>13890.506901480678</v>
      </c>
      <c r="AB104" s="2">
        <v>14167.417678219301</v>
      </c>
      <c r="AC104" s="2">
        <v>14360.6098817817</v>
      </c>
      <c r="AD104" s="2">
        <v>14553.802085343999</v>
      </c>
      <c r="AE104" s="2">
        <v>14746.9942889063</v>
      </c>
      <c r="AF104" s="2">
        <v>14940.1864924686</v>
      </c>
      <c r="AG104" s="2">
        <v>15133.378696031001</v>
      </c>
      <c r="AH104" s="2">
        <v>15326.5708995933</v>
      </c>
      <c r="AI104" s="2">
        <v>15519.763103155599</v>
      </c>
      <c r="AJ104" s="2">
        <v>15712.9553067179</v>
      </c>
      <c r="AK104" s="2">
        <v>15906.1475102803</v>
      </c>
      <c r="AL104" s="2">
        <v>16099.339713842601</v>
      </c>
      <c r="AM104" s="2">
        <v>16292.5319174049</v>
      </c>
      <c r="AN104" s="2">
        <v>16485.724120967199</v>
      </c>
      <c r="AO104" s="2">
        <v>16678.9163245296</v>
      </c>
      <c r="AP104" s="2">
        <v>16872.1085280919</v>
      </c>
    </row>
    <row r="105" spans="1:42" x14ac:dyDescent="0.35">
      <c r="A105" s="1" t="s">
        <v>17</v>
      </c>
      <c r="B105" s="2">
        <v>0</v>
      </c>
      <c r="C105" s="2">
        <v>0</v>
      </c>
      <c r="D105" s="2">
        <v>0</v>
      </c>
      <c r="E105" s="2">
        <v>16.005220253859971</v>
      </c>
      <c r="F105" s="2">
        <v>39.478330221063473</v>
      </c>
      <c r="G105" s="2">
        <v>68.890360955781034</v>
      </c>
      <c r="H105" s="2">
        <v>101.40832589190256</v>
      </c>
      <c r="I105" s="2">
        <v>132.19932846206319</v>
      </c>
      <c r="J105" s="2">
        <v>161.96649000129244</v>
      </c>
      <c r="K105" s="2">
        <v>191.08894301367295</v>
      </c>
      <c r="L105" s="2">
        <v>225.05898902034718</v>
      </c>
      <c r="M105" s="2">
        <v>258.410285240566</v>
      </c>
      <c r="N105" s="2">
        <v>291.19140532336667</v>
      </c>
      <c r="O105" s="2">
        <v>324.46655031835786</v>
      </c>
      <c r="P105" s="2">
        <v>358.71966393435167</v>
      </c>
      <c r="Q105" s="2">
        <v>395.68395683312644</v>
      </c>
      <c r="R105" s="2">
        <v>434.06603902982317</v>
      </c>
      <c r="S105" s="2">
        <v>471.1054866100684</v>
      </c>
      <c r="T105" s="2">
        <v>504.89644858971877</v>
      </c>
      <c r="U105" s="2">
        <v>533.80287831745682</v>
      </c>
      <c r="V105" s="2">
        <v>559.40605258866162</v>
      </c>
      <c r="W105" s="2">
        <v>581.44847495719387</v>
      </c>
      <c r="X105" s="2">
        <v>601.55839575074901</v>
      </c>
      <c r="Y105" s="2">
        <v>619.1120901716954</v>
      </c>
      <c r="Z105" s="2">
        <v>634.24635426639429</v>
      </c>
      <c r="AA105" s="2">
        <v>647.49335250442448</v>
      </c>
      <c r="AB105" s="2">
        <v>668.84916989925603</v>
      </c>
      <c r="AC105" s="2">
        <v>686.46013652575198</v>
      </c>
      <c r="AD105" s="2">
        <v>704.07110315224804</v>
      </c>
      <c r="AE105" s="2">
        <v>721.68206977874502</v>
      </c>
      <c r="AF105" s="2">
        <v>739.29303640524097</v>
      </c>
      <c r="AG105" s="2">
        <v>756.90400303173703</v>
      </c>
      <c r="AH105" s="2">
        <v>774.51496965823299</v>
      </c>
      <c r="AI105" s="2">
        <v>792.12593628472905</v>
      </c>
      <c r="AJ105" s="2">
        <v>809.736902911225</v>
      </c>
      <c r="AK105" s="2">
        <v>827.34786953772095</v>
      </c>
      <c r="AL105" s="2">
        <v>844.95883616421702</v>
      </c>
      <c r="AM105" s="2">
        <v>862.56980279071297</v>
      </c>
      <c r="AN105" s="2">
        <v>880.18076941720904</v>
      </c>
      <c r="AO105" s="2">
        <v>897.79173604370499</v>
      </c>
      <c r="AP105" s="2">
        <v>915.40270267020105</v>
      </c>
    </row>
    <row r="106" spans="1:42" x14ac:dyDescent="0.35">
      <c r="A106" s="1" t="s">
        <v>18</v>
      </c>
      <c r="B106" s="2">
        <v>0</v>
      </c>
      <c r="C106" s="2">
        <v>0</v>
      </c>
      <c r="D106" s="2">
        <v>0</v>
      </c>
      <c r="E106" s="2">
        <v>260.8531016557738</v>
      </c>
      <c r="F106" s="2">
        <v>480.25962370556454</v>
      </c>
      <c r="G106" s="2">
        <v>685.72332988858886</v>
      </c>
      <c r="H106" s="2">
        <v>892.78051421452221</v>
      </c>
      <c r="I106" s="2">
        <v>1108.2085909134739</v>
      </c>
      <c r="J106" s="2">
        <v>1333.6314023017574</v>
      </c>
      <c r="K106" s="2">
        <v>1568.2964240396971</v>
      </c>
      <c r="L106" s="2">
        <v>1822.73009183882</v>
      </c>
      <c r="M106" s="2">
        <v>2062.8177886049302</v>
      </c>
      <c r="N106" s="2">
        <v>2296.5384593394056</v>
      </c>
      <c r="O106" s="2">
        <v>2539.9523175141671</v>
      </c>
      <c r="P106" s="2">
        <v>2890.5100903719808</v>
      </c>
      <c r="Q106" s="2">
        <v>3252.8304215069902</v>
      </c>
      <c r="R106" s="2">
        <v>3608.5028881483986</v>
      </c>
      <c r="S106" s="2">
        <v>3926.3039829300278</v>
      </c>
      <c r="T106" s="2">
        <v>4175.6713682280042</v>
      </c>
      <c r="U106" s="2">
        <v>4376.9883466864412</v>
      </c>
      <c r="V106" s="2">
        <v>4482.5186942267719</v>
      </c>
      <c r="W106" s="2">
        <v>4525.441691500143</v>
      </c>
      <c r="X106" s="2">
        <v>4538.7283317484171</v>
      </c>
      <c r="Y106" s="2">
        <v>4544.5752995526036</v>
      </c>
      <c r="Z106" s="2">
        <v>4540.1927150584834</v>
      </c>
      <c r="AA106" s="2">
        <v>4528.7644203904692</v>
      </c>
      <c r="AB106" s="2">
        <v>4554.8363923425804</v>
      </c>
      <c r="AC106" s="2">
        <v>4562.87435432252</v>
      </c>
      <c r="AD106" s="2">
        <v>4570.9123163024497</v>
      </c>
      <c r="AE106" s="2">
        <v>4578.9502782823902</v>
      </c>
      <c r="AF106" s="2">
        <v>4586.9882402623198</v>
      </c>
      <c r="AG106" s="2">
        <v>4595.0262022422503</v>
      </c>
      <c r="AH106" s="2">
        <v>4603.0641642221899</v>
      </c>
      <c r="AI106" s="2">
        <v>4611.1021262021204</v>
      </c>
      <c r="AJ106" s="2">
        <v>4619.14008818206</v>
      </c>
      <c r="AK106" s="2">
        <v>4627.1780501619896</v>
      </c>
      <c r="AL106" s="2">
        <v>4635.2160121419302</v>
      </c>
      <c r="AM106" s="2">
        <v>4643.2539741218598</v>
      </c>
      <c r="AN106" s="2">
        <v>4651.2919361017903</v>
      </c>
      <c r="AO106" s="2">
        <v>4659.3298980817299</v>
      </c>
      <c r="AP106" s="2">
        <v>4667.3678600616604</v>
      </c>
    </row>
    <row r="107" spans="1:42" x14ac:dyDescent="0.35">
      <c r="A107" s="1" t="s">
        <v>19</v>
      </c>
      <c r="B107" s="2">
        <v>0</v>
      </c>
      <c r="C107" s="2">
        <v>0</v>
      </c>
      <c r="D107" s="2">
        <v>0</v>
      </c>
      <c r="E107" s="2">
        <v>182.33843951435679</v>
      </c>
      <c r="F107" s="2">
        <v>329.67049505406146</v>
      </c>
      <c r="G107" s="2">
        <v>471.86316125467715</v>
      </c>
      <c r="H107" s="2">
        <v>624.73457616984422</v>
      </c>
      <c r="I107" s="2">
        <v>794.30797120055229</v>
      </c>
      <c r="J107" s="2">
        <v>980.03640574251995</v>
      </c>
      <c r="K107" s="2">
        <v>1177.0118053997942</v>
      </c>
      <c r="L107" s="2">
        <v>1376.4567757348475</v>
      </c>
      <c r="M107" s="2">
        <v>1573.891672519288</v>
      </c>
      <c r="N107" s="2">
        <v>1765.0565122442924</v>
      </c>
      <c r="O107" s="2">
        <v>1962.3201147883146</v>
      </c>
      <c r="P107" s="2">
        <v>2173.0320056612159</v>
      </c>
      <c r="Q107" s="2">
        <v>2391.078812564826</v>
      </c>
      <c r="R107" s="2">
        <v>2592.5255617618905</v>
      </c>
      <c r="S107" s="2">
        <v>2758.7651573373378</v>
      </c>
      <c r="T107" s="2">
        <v>2875.9171445259162</v>
      </c>
      <c r="U107" s="2">
        <v>2944.5762749658143</v>
      </c>
      <c r="V107" s="2">
        <v>2977.0927375972915</v>
      </c>
      <c r="W107" s="2">
        <v>2987.7238453718464</v>
      </c>
      <c r="X107" s="2">
        <v>2990.1707060627582</v>
      </c>
      <c r="Y107" s="2">
        <v>2990.4040405756209</v>
      </c>
      <c r="Z107" s="2">
        <v>2991.4123514297376</v>
      </c>
      <c r="AA107" s="2">
        <v>2998.0982948887658</v>
      </c>
      <c r="AB107" s="2">
        <v>3000.7829932353902</v>
      </c>
      <c r="AC107" s="2">
        <v>3004.1066114966502</v>
      </c>
      <c r="AD107" s="2">
        <v>3007.4302297579002</v>
      </c>
      <c r="AE107" s="2">
        <v>3010.7538480191602</v>
      </c>
      <c r="AF107" s="2">
        <v>3014.0774662804101</v>
      </c>
      <c r="AG107" s="2">
        <v>3017.4010845416701</v>
      </c>
      <c r="AH107" s="2">
        <v>3020.7247028029201</v>
      </c>
      <c r="AI107" s="2">
        <v>3024.0483210641801</v>
      </c>
      <c r="AJ107" s="2">
        <v>3027.37193932543</v>
      </c>
      <c r="AK107" s="2">
        <v>3030.69555758668</v>
      </c>
      <c r="AL107" s="2">
        <v>3034.01917584794</v>
      </c>
      <c r="AM107" s="2">
        <v>3037.34279410919</v>
      </c>
      <c r="AN107" s="2">
        <v>3040.66641237045</v>
      </c>
      <c r="AO107" s="2">
        <v>3043.9900306316999</v>
      </c>
      <c r="AP107" s="2">
        <v>3047.3136488929599</v>
      </c>
    </row>
    <row r="108" spans="1:42" x14ac:dyDescent="0.35">
      <c r="A108" s="1" t="s">
        <v>20</v>
      </c>
      <c r="B108" s="2">
        <v>0</v>
      </c>
      <c r="C108" s="2">
        <v>0</v>
      </c>
      <c r="D108" s="2">
        <v>0</v>
      </c>
      <c r="E108" s="2">
        <v>35.643142967851261</v>
      </c>
      <c r="F108" s="2">
        <v>74.035883198115755</v>
      </c>
      <c r="G108" s="2">
        <v>97.273156835754122</v>
      </c>
      <c r="H108" s="2">
        <v>123.15248138894908</v>
      </c>
      <c r="I108" s="2">
        <v>151.14176277238542</v>
      </c>
      <c r="J108" s="2">
        <v>171.72421832833143</v>
      </c>
      <c r="K108" s="2">
        <v>194.14966174565714</v>
      </c>
      <c r="L108" s="2">
        <v>220.71641833357478</v>
      </c>
      <c r="M108" s="2">
        <v>255.98741725621068</v>
      </c>
      <c r="N108" s="2">
        <v>301.58122997779185</v>
      </c>
      <c r="O108" s="2">
        <v>352.54920446833194</v>
      </c>
      <c r="P108" s="2">
        <v>397.78363998387726</v>
      </c>
      <c r="Q108" s="2">
        <v>428.74266359250191</v>
      </c>
      <c r="R108" s="2">
        <v>443.7675100691506</v>
      </c>
      <c r="S108" s="2">
        <v>445.37165177095551</v>
      </c>
      <c r="T108" s="2">
        <v>440.14798695850027</v>
      </c>
      <c r="U108" s="2">
        <v>433.67463508447986</v>
      </c>
      <c r="V108" s="2">
        <v>428.16712974994402</v>
      </c>
      <c r="W108" s="2">
        <v>425.18472841490808</v>
      </c>
      <c r="X108" s="2">
        <v>424.10768055199185</v>
      </c>
      <c r="Y108" s="2">
        <v>424.09985509841329</v>
      </c>
      <c r="Z108" s="2">
        <v>424.49459312143057</v>
      </c>
      <c r="AA108" s="2">
        <v>424.96588205978173</v>
      </c>
      <c r="AB108" s="2">
        <v>423.36153118759597</v>
      </c>
      <c r="AC108" s="2">
        <v>422.84483205088702</v>
      </c>
      <c r="AD108" s="2">
        <v>422.32813291417801</v>
      </c>
      <c r="AE108" s="2">
        <v>421.81143377746798</v>
      </c>
      <c r="AF108" s="2">
        <v>421.29473464075897</v>
      </c>
      <c r="AG108" s="2">
        <v>420.77803550405002</v>
      </c>
      <c r="AH108" s="2">
        <v>420.26133636734102</v>
      </c>
      <c r="AI108" s="2">
        <v>419.74463723063099</v>
      </c>
      <c r="AJ108" s="2">
        <v>419.22793809392198</v>
      </c>
      <c r="AK108" s="2">
        <v>418.71123895721303</v>
      </c>
      <c r="AL108" s="2">
        <v>418.19453982050402</v>
      </c>
      <c r="AM108" s="2">
        <v>417.67784068379501</v>
      </c>
      <c r="AN108" s="2">
        <v>417.16114154708498</v>
      </c>
      <c r="AO108" s="2">
        <v>416.64444241037597</v>
      </c>
      <c r="AP108" s="2">
        <v>416.12774327366702</v>
      </c>
    </row>
    <row r="109" spans="1:42" x14ac:dyDescent="0.35">
      <c r="A109" s="1" t="s">
        <v>21</v>
      </c>
      <c r="B109" s="2">
        <v>0</v>
      </c>
      <c r="C109" s="2">
        <v>0</v>
      </c>
      <c r="D109" s="2">
        <v>0</v>
      </c>
      <c r="E109" s="2">
        <v>32.681199457067407</v>
      </c>
      <c r="F109" s="2">
        <v>61.501847912726646</v>
      </c>
      <c r="G109" s="2">
        <v>91.271587227891558</v>
      </c>
      <c r="H109" s="2">
        <v>124.82233714625089</v>
      </c>
      <c r="I109" s="2">
        <v>163.3852730932048</v>
      </c>
      <c r="J109" s="2">
        <v>206.70848689771219</v>
      </c>
      <c r="K109" s="2">
        <v>254.07446898960615</v>
      </c>
      <c r="L109" s="2">
        <v>304.52647148927656</v>
      </c>
      <c r="M109" s="2">
        <v>357.11310830497985</v>
      </c>
      <c r="N109" s="2">
        <v>411.17392608978645</v>
      </c>
      <c r="O109" s="2">
        <v>471.11811798370672</v>
      </c>
      <c r="P109" s="2">
        <v>539.02689463896149</v>
      </c>
      <c r="Q109" s="2">
        <v>611.87129761148299</v>
      </c>
      <c r="R109" s="2">
        <v>681.72340756266999</v>
      </c>
      <c r="S109" s="2">
        <v>741.50996152786547</v>
      </c>
      <c r="T109" s="2">
        <v>787.2128511621263</v>
      </c>
      <c r="U109" s="2">
        <v>818.47724913836669</v>
      </c>
      <c r="V109" s="2">
        <v>837.87572825179006</v>
      </c>
      <c r="W109" s="2">
        <v>849.16941180640424</v>
      </c>
      <c r="X109" s="2">
        <v>855.86326467101037</v>
      </c>
      <c r="Y109" s="2">
        <v>860.44338021719079</v>
      </c>
      <c r="Z109" s="2">
        <v>864.35053326263005</v>
      </c>
      <c r="AA109" s="2">
        <v>868.13952265891794</v>
      </c>
      <c r="AB109" s="2">
        <v>876.11788533970696</v>
      </c>
      <c r="AC109" s="2">
        <v>881.87338396686403</v>
      </c>
      <c r="AD109" s="2">
        <v>887.62888259402098</v>
      </c>
      <c r="AE109" s="2">
        <v>893.38438122117805</v>
      </c>
      <c r="AF109" s="2">
        <v>899.139879848335</v>
      </c>
      <c r="AG109" s="2">
        <v>904.89537847549195</v>
      </c>
      <c r="AH109" s="2">
        <v>910.65087710264902</v>
      </c>
      <c r="AI109" s="2">
        <v>916.40637572980597</v>
      </c>
      <c r="AJ109" s="2">
        <v>922.16187435696304</v>
      </c>
      <c r="AK109" s="2">
        <v>927.91737298411999</v>
      </c>
      <c r="AL109" s="2">
        <v>933.67287161127695</v>
      </c>
      <c r="AM109" s="2">
        <v>939.42837023843504</v>
      </c>
      <c r="AN109" s="2">
        <v>945.18386886559097</v>
      </c>
      <c r="AO109" s="2">
        <v>950.93936749274803</v>
      </c>
      <c r="AP109" s="2">
        <v>956.69486611990499</v>
      </c>
    </row>
    <row r="110" spans="1:42" x14ac:dyDescent="0.35">
      <c r="A110" s="1" t="s">
        <v>22</v>
      </c>
      <c r="B110" s="2">
        <v>0</v>
      </c>
      <c r="C110" s="2">
        <v>0</v>
      </c>
      <c r="D110" s="2">
        <v>0</v>
      </c>
      <c r="E110" s="2">
        <v>84.370622285780598</v>
      </c>
      <c r="F110" s="2">
        <v>178.11619103041667</v>
      </c>
      <c r="G110" s="2">
        <v>283.18038541100418</v>
      </c>
      <c r="H110" s="2">
        <v>396.37867748766121</v>
      </c>
      <c r="I110" s="2">
        <v>515.00967729762078</v>
      </c>
      <c r="J110" s="2">
        <v>636.016277437805</v>
      </c>
      <c r="K110" s="2">
        <v>763.344563306444</v>
      </c>
      <c r="L110" s="2">
        <v>915.24478255849112</v>
      </c>
      <c r="M110" s="2">
        <v>1104.7624419024655</v>
      </c>
      <c r="N110" s="2">
        <v>1311.9606615208829</v>
      </c>
      <c r="O110" s="2">
        <v>1498.3356507064539</v>
      </c>
      <c r="P110" s="2">
        <v>1634.675447728916</v>
      </c>
      <c r="Q110" s="2">
        <v>1716.6585741993158</v>
      </c>
      <c r="R110" s="2">
        <v>1757.0720171461126</v>
      </c>
      <c r="S110" s="2">
        <v>1775.4094190112367</v>
      </c>
      <c r="T110" s="2">
        <v>1787.6596964785685</v>
      </c>
      <c r="U110" s="2">
        <v>1797.3528487192864</v>
      </c>
      <c r="V110" s="2">
        <v>1807.1408676292035</v>
      </c>
      <c r="W110" s="2">
        <v>1817.3496579769119</v>
      </c>
      <c r="X110" s="2">
        <v>1827.2501082239069</v>
      </c>
      <c r="Y110" s="2">
        <v>1836.8131697868341</v>
      </c>
      <c r="Z110" s="2">
        <v>1846.5078109233523</v>
      </c>
      <c r="AA110" s="2">
        <v>1856.3990183317487</v>
      </c>
      <c r="AB110" s="2">
        <v>1866.2429328701601</v>
      </c>
      <c r="AC110" s="2">
        <v>1876.05231212487</v>
      </c>
      <c r="AD110" s="2">
        <v>1885.86169137958</v>
      </c>
      <c r="AE110" s="2">
        <v>1895.6710706342999</v>
      </c>
      <c r="AF110" s="2">
        <v>1905.4804498890101</v>
      </c>
      <c r="AG110" s="2">
        <v>1915.28982914373</v>
      </c>
      <c r="AH110" s="2">
        <v>1925.0992083984399</v>
      </c>
      <c r="AI110" s="2">
        <v>1934.9085876531501</v>
      </c>
      <c r="AJ110" s="2">
        <v>1944.71796690787</v>
      </c>
      <c r="AK110" s="2">
        <v>1954.52734616258</v>
      </c>
      <c r="AL110" s="2">
        <v>1964.3367254172899</v>
      </c>
      <c r="AM110" s="2">
        <v>1974.1461046720101</v>
      </c>
      <c r="AN110" s="2">
        <v>1983.95548392672</v>
      </c>
      <c r="AO110" s="2">
        <v>1993.76486318143</v>
      </c>
      <c r="AP110" s="2">
        <v>2003.5742424361499</v>
      </c>
    </row>
    <row r="111" spans="1:42" x14ac:dyDescent="0.35">
      <c r="A111" s="1" t="s">
        <v>23</v>
      </c>
      <c r="B111" s="2">
        <v>0</v>
      </c>
      <c r="C111" s="2">
        <v>0</v>
      </c>
      <c r="D111" s="2">
        <v>0</v>
      </c>
      <c r="E111" s="2">
        <v>38.202575896334224</v>
      </c>
      <c r="F111" s="2">
        <v>44.01114007442996</v>
      </c>
      <c r="G111" s="2">
        <v>49.816340019248983</v>
      </c>
      <c r="H111" s="2">
        <v>56.061392820677248</v>
      </c>
      <c r="I111" s="2">
        <v>62.998431502773187</v>
      </c>
      <c r="J111" s="2">
        <v>70.64009242866706</v>
      </c>
      <c r="K111" s="2">
        <v>78.912365034837393</v>
      </c>
      <c r="L111" s="2">
        <v>95.975399049505256</v>
      </c>
      <c r="M111" s="2">
        <v>113.85190754096469</v>
      </c>
      <c r="N111" s="2">
        <v>132.39718114295323</v>
      </c>
      <c r="O111" s="2">
        <v>151.70849516859013</v>
      </c>
      <c r="P111" s="2">
        <v>177.08499795598135</v>
      </c>
      <c r="Q111" s="2">
        <v>208.50163785532897</v>
      </c>
      <c r="R111" s="2">
        <v>240.37484745451422</v>
      </c>
      <c r="S111" s="2">
        <v>269.0304489369874</v>
      </c>
      <c r="T111" s="2">
        <v>291.7584378274949</v>
      </c>
      <c r="U111" s="2">
        <v>307.78138623533221</v>
      </c>
      <c r="V111" s="2">
        <v>318.32774250814032</v>
      </c>
      <c r="W111" s="2">
        <v>325.64528564994959</v>
      </c>
      <c r="X111" s="2">
        <v>331.82242973661351</v>
      </c>
      <c r="Y111" s="2">
        <v>337.34781879783213</v>
      </c>
      <c r="Z111" s="2">
        <v>342.11034044200431</v>
      </c>
      <c r="AA111" s="2">
        <v>345.7468535547581</v>
      </c>
      <c r="AB111" s="2">
        <v>352.70168931526302</v>
      </c>
      <c r="AC111" s="2">
        <v>358.18786384870498</v>
      </c>
      <c r="AD111" s="2">
        <v>363.67403838214801</v>
      </c>
      <c r="AE111" s="2">
        <v>369.16021291559002</v>
      </c>
      <c r="AF111" s="2">
        <v>374.64638744903198</v>
      </c>
      <c r="AG111" s="2">
        <v>380.13256198247399</v>
      </c>
      <c r="AH111" s="2">
        <v>385.618736515916</v>
      </c>
      <c r="AI111" s="2">
        <v>391.10491104935801</v>
      </c>
      <c r="AJ111" s="2">
        <v>396.59108558280002</v>
      </c>
      <c r="AK111" s="2">
        <v>402.07726011624197</v>
      </c>
      <c r="AL111" s="2">
        <v>407.56343464968398</v>
      </c>
      <c r="AM111" s="2">
        <v>413.04960918312599</v>
      </c>
      <c r="AN111" s="2">
        <v>418.53578371656801</v>
      </c>
      <c r="AO111" s="2">
        <v>424.02195825001002</v>
      </c>
      <c r="AP111" s="2">
        <v>429.50813278345203</v>
      </c>
    </row>
    <row r="112" spans="1:42" x14ac:dyDescent="0.35">
      <c r="A112" s="1" t="s">
        <v>24</v>
      </c>
      <c r="B112" s="2">
        <v>0</v>
      </c>
      <c r="C112" s="2">
        <v>0</v>
      </c>
      <c r="D112" s="2">
        <v>0</v>
      </c>
      <c r="E112" s="2">
        <v>10277.077605105413</v>
      </c>
      <c r="F112" s="2">
        <v>16128.478087474872</v>
      </c>
      <c r="G112" s="2">
        <v>15324.260542238906</v>
      </c>
      <c r="H112" s="2">
        <v>14489.19447323599</v>
      </c>
      <c r="I112" s="2">
        <v>13689.025748775726</v>
      </c>
      <c r="J112" s="2">
        <v>13240.531326565007</v>
      </c>
      <c r="K112" s="2">
        <v>13052.971062660412</v>
      </c>
      <c r="L112" s="2">
        <v>12534.902607268783</v>
      </c>
      <c r="M112" s="2">
        <v>11979.381224176133</v>
      </c>
      <c r="N112" s="2">
        <v>10903.094187741521</v>
      </c>
      <c r="O112" s="2">
        <v>9848.5591213262014</v>
      </c>
      <c r="P112" s="2">
        <v>8812.9081591933173</v>
      </c>
      <c r="Q112" s="2">
        <v>7744.7354747469108</v>
      </c>
      <c r="R112" s="2">
        <v>7201.4298274716248</v>
      </c>
      <c r="S112" s="2">
        <v>7064.6068308683571</v>
      </c>
      <c r="T112" s="2">
        <v>6942.0055177173535</v>
      </c>
      <c r="U112" s="2">
        <v>6809.1675989652413</v>
      </c>
      <c r="V112" s="2">
        <v>6682.7585844911591</v>
      </c>
      <c r="W112" s="2">
        <v>6568.5959312502964</v>
      </c>
      <c r="X112" s="2">
        <v>6463.3295150879985</v>
      </c>
      <c r="Y112" s="2">
        <v>6363.1303069825553</v>
      </c>
      <c r="Z112" s="2">
        <v>6274.2767405142531</v>
      </c>
      <c r="AA112" s="2">
        <v>6204.5036869313562</v>
      </c>
      <c r="AB112" s="2">
        <v>6088.6560007316803</v>
      </c>
      <c r="AC112" s="2">
        <v>5992.2436787856004</v>
      </c>
      <c r="AD112" s="2">
        <v>5895.8313568395297</v>
      </c>
      <c r="AE112" s="2">
        <v>5799.4190348934599</v>
      </c>
      <c r="AF112" s="2">
        <v>5703.00671294738</v>
      </c>
      <c r="AG112" s="2">
        <v>5606.5943910013102</v>
      </c>
      <c r="AH112" s="2">
        <v>5510.1820690552304</v>
      </c>
      <c r="AI112" s="2">
        <v>5413.7697471091597</v>
      </c>
      <c r="AJ112" s="2">
        <v>5317.3574251630898</v>
      </c>
      <c r="AK112" s="2">
        <v>5220.94510321701</v>
      </c>
      <c r="AL112" s="2">
        <v>5124.5327812709402</v>
      </c>
      <c r="AM112" s="2">
        <v>5028.1204593248603</v>
      </c>
      <c r="AN112" s="2">
        <v>4931.7081373787896</v>
      </c>
      <c r="AO112" s="2">
        <v>4835.2958154327198</v>
      </c>
      <c r="AP112" s="2">
        <v>4738.88349348664</v>
      </c>
    </row>
    <row r="113" spans="1:42" x14ac:dyDescent="0.35">
      <c r="A113" s="1" t="s">
        <v>25</v>
      </c>
      <c r="B113" s="2">
        <v>0</v>
      </c>
      <c r="C113" s="2">
        <v>0</v>
      </c>
      <c r="D113" s="2">
        <v>0</v>
      </c>
      <c r="E113" s="2">
        <v>3630.9767618418282</v>
      </c>
      <c r="F113" s="2">
        <v>3638.6197234240899</v>
      </c>
      <c r="G113" s="2">
        <v>3650.1233036146659</v>
      </c>
      <c r="H113" s="2">
        <v>3663.6715122626701</v>
      </c>
      <c r="I113" s="2">
        <v>3677.9578128867252</v>
      </c>
      <c r="J113" s="2">
        <v>3691.5185483813257</v>
      </c>
      <c r="K113" s="2">
        <v>3704.5687001257193</v>
      </c>
      <c r="L113" s="2">
        <v>3716.996571512258</v>
      </c>
      <c r="M113" s="2">
        <v>3728.7657088495112</v>
      </c>
      <c r="N113" s="2">
        <v>3740.2074038571336</v>
      </c>
      <c r="O113" s="2">
        <v>3751.4925132816461</v>
      </c>
      <c r="P113" s="2">
        <v>3762.7123863341913</v>
      </c>
      <c r="Q113" s="2">
        <v>3773.7871002502561</v>
      </c>
      <c r="R113" s="2">
        <v>3784.7096649381801</v>
      </c>
      <c r="S113" s="2">
        <v>3795.0482399099983</v>
      </c>
      <c r="T113" s="2">
        <v>3804.9239468786654</v>
      </c>
      <c r="U113" s="2">
        <v>3814.5001575767928</v>
      </c>
      <c r="V113" s="2">
        <v>3824.0026539281789</v>
      </c>
      <c r="W113" s="2">
        <v>3833.1199732394562</v>
      </c>
      <c r="X113" s="2">
        <v>3841.7456041578898</v>
      </c>
      <c r="Y113" s="2">
        <v>3850.7947217921701</v>
      </c>
      <c r="Z113" s="2">
        <v>3859.8395426473344</v>
      </c>
      <c r="AA113" s="2">
        <v>3868.763223797976</v>
      </c>
      <c r="AB113" s="2">
        <v>3877.6786874478598</v>
      </c>
      <c r="AC113" s="2">
        <v>3886.62184959663</v>
      </c>
      <c r="AD113" s="2">
        <v>3895.5650117454002</v>
      </c>
      <c r="AE113" s="2">
        <v>3904.5081738941599</v>
      </c>
      <c r="AF113" s="2">
        <v>3913.4513360429301</v>
      </c>
      <c r="AG113" s="2">
        <v>3922.3944981917002</v>
      </c>
      <c r="AH113" s="2">
        <v>3931.3376603404699</v>
      </c>
      <c r="AI113" s="2">
        <v>3940.2808224892401</v>
      </c>
      <c r="AJ113" s="2">
        <v>3949.2239846380098</v>
      </c>
      <c r="AK113" s="2">
        <v>3958.16714678678</v>
      </c>
      <c r="AL113" s="2">
        <v>3967.1103089355402</v>
      </c>
      <c r="AM113" s="2">
        <v>3976.0534710843099</v>
      </c>
      <c r="AN113" s="2">
        <v>3984.99663323308</v>
      </c>
      <c r="AO113" s="2">
        <v>3993.9397953818502</v>
      </c>
      <c r="AP113" s="2">
        <v>4002.8829575306199</v>
      </c>
    </row>
    <row r="114" spans="1:42" x14ac:dyDescent="0.35">
      <c r="A114" s="1" t="s">
        <v>26</v>
      </c>
      <c r="B114" s="2">
        <v>0</v>
      </c>
      <c r="C114" s="2">
        <v>0</v>
      </c>
      <c r="D114" s="2">
        <v>0</v>
      </c>
      <c r="E114" s="2">
        <v>961.177843774699</v>
      </c>
      <c r="F114" s="2">
        <v>3535.5973550764479</v>
      </c>
      <c r="G114" s="2">
        <v>5859.2584798179632</v>
      </c>
      <c r="H114" s="2">
        <v>6699.4816496947005</v>
      </c>
      <c r="I114" s="2">
        <v>7158.4530141717687</v>
      </c>
      <c r="J114" s="2">
        <v>7496.7708101494118</v>
      </c>
      <c r="K114" s="2">
        <v>7812.2546661063125</v>
      </c>
      <c r="L114" s="2">
        <v>8105.9709817742314</v>
      </c>
      <c r="M114" s="2">
        <v>8406.2093085298475</v>
      </c>
      <c r="N114" s="2">
        <v>8651.9194246658681</v>
      </c>
      <c r="O114" s="2">
        <v>8881.3972351995217</v>
      </c>
      <c r="P114" s="2">
        <v>9092.591404463943</v>
      </c>
      <c r="Q114" s="2">
        <v>9282.0897017543175</v>
      </c>
      <c r="R114" s="2">
        <v>9449.7854399897333</v>
      </c>
      <c r="S114" s="2">
        <v>9599.4399102123534</v>
      </c>
      <c r="T114" s="2">
        <v>9731.8428437410639</v>
      </c>
      <c r="U114" s="2">
        <v>9848.2552752299653</v>
      </c>
      <c r="V114" s="2">
        <v>9947.7943940892601</v>
      </c>
      <c r="W114" s="2">
        <v>10035.471024907674</v>
      </c>
      <c r="X114" s="2">
        <v>10111.464550454102</v>
      </c>
      <c r="Y114" s="2">
        <v>10178.015184736667</v>
      </c>
      <c r="Z114" s="2">
        <v>10235.93013806308</v>
      </c>
      <c r="AA114" s="2">
        <v>10287.037768967019</v>
      </c>
      <c r="AB114" s="2">
        <v>10369.0333283501</v>
      </c>
      <c r="AC114" s="2">
        <v>10436.5803240111</v>
      </c>
      <c r="AD114" s="2">
        <v>10504.1273196722</v>
      </c>
      <c r="AE114" s="2">
        <v>10571.674315333299</v>
      </c>
      <c r="AF114" s="2">
        <v>10639.2213109944</v>
      </c>
      <c r="AG114" s="2">
        <v>10706.7683066554</v>
      </c>
      <c r="AH114" s="2">
        <v>10774.3153023165</v>
      </c>
      <c r="AI114" s="2">
        <v>10841.862297977599</v>
      </c>
      <c r="AJ114" s="2">
        <v>10909.409293638601</v>
      </c>
      <c r="AK114" s="2">
        <v>10976.9562892997</v>
      </c>
      <c r="AL114" s="2">
        <v>11044.5032849608</v>
      </c>
      <c r="AM114" s="2">
        <v>11112.050280621899</v>
      </c>
      <c r="AN114" s="2">
        <v>11179.597276282901</v>
      </c>
      <c r="AO114" s="2">
        <v>11247.144271944</v>
      </c>
      <c r="AP114" s="2">
        <v>11314.6912676051</v>
      </c>
    </row>
    <row r="115" spans="1:42" x14ac:dyDescent="0.35">
      <c r="A115" s="1" t="s">
        <v>27</v>
      </c>
      <c r="B115" s="2">
        <v>0</v>
      </c>
      <c r="C115" s="2">
        <v>0</v>
      </c>
      <c r="D115" s="2">
        <v>0</v>
      </c>
      <c r="E115" s="2">
        <v>357.9108119949982</v>
      </c>
      <c r="F115" s="2">
        <v>494.65706721726258</v>
      </c>
      <c r="G115" s="2">
        <v>633.46755638979425</v>
      </c>
      <c r="H115" s="2">
        <v>789.9917338460848</v>
      </c>
      <c r="I115" s="2">
        <v>973.22473511216879</v>
      </c>
      <c r="J115" s="2">
        <v>1185.075484247652</v>
      </c>
      <c r="K115" s="2">
        <v>1424.1662290216714</v>
      </c>
      <c r="L115" s="2">
        <v>1808.8372308868106</v>
      </c>
      <c r="M115" s="2">
        <v>2222.3246461446161</v>
      </c>
      <c r="N115" s="2">
        <v>2661.3776716963471</v>
      </c>
      <c r="O115" s="2">
        <v>3152.213676332567</v>
      </c>
      <c r="P115" s="2">
        <v>3736.0053001689989</v>
      </c>
      <c r="Q115" s="2">
        <v>4400.4865011724369</v>
      </c>
      <c r="R115" s="2">
        <v>5071.3718441496512</v>
      </c>
      <c r="S115" s="2">
        <v>5682.763207195936</v>
      </c>
      <c r="T115" s="2">
        <v>6181.4157615694694</v>
      </c>
      <c r="U115" s="2">
        <v>6550.1130036290815</v>
      </c>
      <c r="V115" s="2">
        <v>6807.3643953852616</v>
      </c>
      <c r="W115" s="2">
        <v>6990.3037854423537</v>
      </c>
      <c r="X115" s="2">
        <v>7136.6924192911665</v>
      </c>
      <c r="Y115" s="2">
        <v>7263.1365595044144</v>
      </c>
      <c r="Z115" s="2">
        <v>7373.0973647591773</v>
      </c>
      <c r="AA115" s="2">
        <v>7464.0952436643411</v>
      </c>
      <c r="AB115" s="2">
        <v>7628.2962066303598</v>
      </c>
      <c r="AC115" s="2">
        <v>7758.5384671891998</v>
      </c>
      <c r="AD115" s="2">
        <v>7888.7807277480297</v>
      </c>
      <c r="AE115" s="2">
        <v>8019.0229883068596</v>
      </c>
      <c r="AF115" s="2">
        <v>8149.2652488656904</v>
      </c>
      <c r="AG115" s="2">
        <v>8279.5075094245203</v>
      </c>
      <c r="AH115" s="2">
        <v>8409.7497699833493</v>
      </c>
      <c r="AI115" s="2">
        <v>8539.9920305421801</v>
      </c>
      <c r="AJ115" s="2">
        <v>8670.2342911010201</v>
      </c>
      <c r="AK115" s="2">
        <v>8800.4765516598509</v>
      </c>
      <c r="AL115" s="2">
        <v>8930.7188122186799</v>
      </c>
      <c r="AM115" s="2">
        <v>9060.9610727775107</v>
      </c>
      <c r="AN115" s="2">
        <v>9191.2033333363397</v>
      </c>
      <c r="AO115" s="2">
        <v>9321.4455938951796</v>
      </c>
      <c r="AP115" s="2">
        <v>9451.6878544540104</v>
      </c>
    </row>
    <row r="116" spans="1:42" x14ac:dyDescent="0.35">
      <c r="A116" s="1" t="s">
        <v>28</v>
      </c>
      <c r="B116" s="2">
        <v>0</v>
      </c>
      <c r="C116" s="2">
        <v>0</v>
      </c>
      <c r="D116" s="2">
        <v>0</v>
      </c>
      <c r="E116" s="2">
        <v>58.352189357610044</v>
      </c>
      <c r="F116" s="2">
        <v>87.75459280428106</v>
      </c>
      <c r="G116" s="2">
        <v>119.47923329868391</v>
      </c>
      <c r="H116" s="2">
        <v>156.94836384819419</v>
      </c>
      <c r="I116" s="2">
        <v>201.22560591584462</v>
      </c>
      <c r="J116" s="2">
        <v>253.96668485131835</v>
      </c>
      <c r="K116" s="2">
        <v>316.23211731350989</v>
      </c>
      <c r="L116" s="2">
        <v>465.19695559259998</v>
      </c>
      <c r="M116" s="2">
        <v>627.00622735836885</v>
      </c>
      <c r="N116" s="2">
        <v>770.52220192538277</v>
      </c>
      <c r="O116" s="2">
        <v>878.48072333488562</v>
      </c>
      <c r="P116" s="2">
        <v>945.89584227604098</v>
      </c>
      <c r="Q116" s="2">
        <v>985.04850510150186</v>
      </c>
      <c r="R116" s="2">
        <v>1014.4129362293602</v>
      </c>
      <c r="S116" s="2">
        <v>1045.3994637941416</v>
      </c>
      <c r="T116" s="2">
        <v>1082.7227888468306</v>
      </c>
      <c r="U116" s="2">
        <v>1116.5510828068961</v>
      </c>
      <c r="V116" s="2">
        <v>1143.8533877258478</v>
      </c>
      <c r="W116" s="2">
        <v>1158.1576183384468</v>
      </c>
      <c r="X116" s="2">
        <v>1164.1557673725843</v>
      </c>
      <c r="Y116" s="2">
        <v>1160.7914117809232</v>
      </c>
      <c r="Z116" s="2">
        <v>1153.4397389147732</v>
      </c>
      <c r="AA116" s="2">
        <v>1145.6684540305002</v>
      </c>
      <c r="AB116" s="2">
        <v>1153.50013012657</v>
      </c>
      <c r="AC116" s="2">
        <v>1153.2589112025901</v>
      </c>
      <c r="AD116" s="2">
        <v>1153.0176922786</v>
      </c>
      <c r="AE116" s="2">
        <v>1152.7764733546201</v>
      </c>
      <c r="AF116" s="2">
        <v>1152.53525443064</v>
      </c>
      <c r="AG116" s="2">
        <v>1152.2940355066501</v>
      </c>
      <c r="AH116" s="2">
        <v>1152.0528165826699</v>
      </c>
      <c r="AI116" s="2">
        <v>1151.8115976586901</v>
      </c>
      <c r="AJ116" s="2">
        <v>1151.5703787346999</v>
      </c>
      <c r="AK116" s="2">
        <v>1151.3291598107201</v>
      </c>
      <c r="AL116" s="2">
        <v>1151.0879408867399</v>
      </c>
      <c r="AM116" s="2">
        <v>1150.8467219627501</v>
      </c>
      <c r="AN116" s="2">
        <v>1150.6055030387699</v>
      </c>
      <c r="AO116" s="2">
        <v>1150.3642841147901</v>
      </c>
      <c r="AP116" s="2">
        <v>1150.1230651907999</v>
      </c>
    </row>
    <row r="117" spans="1:42" x14ac:dyDescent="0.35">
      <c r="A117" s="1" t="s">
        <v>29</v>
      </c>
      <c r="B117" s="2">
        <v>0</v>
      </c>
      <c r="C117" s="2">
        <v>0</v>
      </c>
      <c r="D117" s="2">
        <v>0</v>
      </c>
      <c r="E117" s="2">
        <v>337.09841513936613</v>
      </c>
      <c r="F117" s="2">
        <v>670.89578242345556</v>
      </c>
      <c r="G117" s="2">
        <v>1023.2128367764424</v>
      </c>
      <c r="H117" s="2">
        <v>1411.3063781328769</v>
      </c>
      <c r="I117" s="2">
        <v>1848.0537649638979</v>
      </c>
      <c r="J117" s="2">
        <v>2538.0793044433854</v>
      </c>
      <c r="K117" s="2">
        <v>3597.1757547258303</v>
      </c>
      <c r="L117" s="2">
        <v>4866.5486767828725</v>
      </c>
      <c r="M117" s="2">
        <v>6048.9243421646988</v>
      </c>
      <c r="N117" s="2">
        <v>6915.9833767388591</v>
      </c>
      <c r="O117" s="2">
        <v>7412.5557964917243</v>
      </c>
      <c r="P117" s="2">
        <v>7633.4625890736597</v>
      </c>
      <c r="Q117" s="2">
        <v>7718.8271950081989</v>
      </c>
      <c r="R117" s="2">
        <v>7773.3532373342941</v>
      </c>
      <c r="S117" s="2">
        <v>7834.919443807873</v>
      </c>
      <c r="T117" s="2">
        <v>7900.5141067290124</v>
      </c>
      <c r="U117" s="2">
        <v>7968.3551265929455</v>
      </c>
      <c r="V117" s="2">
        <v>8040.4970362690874</v>
      </c>
      <c r="W117" s="2">
        <v>8117.7910858317919</v>
      </c>
      <c r="X117" s="2">
        <v>8199.9402490663724</v>
      </c>
      <c r="Y117" s="2">
        <v>8282.5466682982951</v>
      </c>
      <c r="Z117" s="2">
        <v>8358.0300903945317</v>
      </c>
      <c r="AA117" s="2">
        <v>8434.476970634998</v>
      </c>
      <c r="AB117" s="2">
        <v>8516.2026605574792</v>
      </c>
      <c r="AC117" s="2">
        <v>8595.4376064074695</v>
      </c>
      <c r="AD117" s="2">
        <v>8674.6725522574598</v>
      </c>
      <c r="AE117" s="2">
        <v>8753.9074981074591</v>
      </c>
      <c r="AF117" s="2">
        <v>8833.1424439574494</v>
      </c>
      <c r="AG117" s="2">
        <v>8912.3773898074396</v>
      </c>
      <c r="AH117" s="2">
        <v>8991.6123356574299</v>
      </c>
      <c r="AI117" s="2">
        <v>9070.8472815074201</v>
      </c>
      <c r="AJ117" s="2">
        <v>9150.0822273574104</v>
      </c>
      <c r="AK117" s="2">
        <v>9229.3171732074006</v>
      </c>
      <c r="AL117" s="2">
        <v>9308.5521190573909</v>
      </c>
      <c r="AM117" s="2">
        <v>9387.7870649073793</v>
      </c>
      <c r="AN117" s="2">
        <v>9467.0220107573696</v>
      </c>
      <c r="AO117" s="2">
        <v>9546.2569566073598</v>
      </c>
      <c r="AP117" s="2">
        <v>9625.4919024573592</v>
      </c>
    </row>
    <row r="118" spans="1:42" x14ac:dyDescent="0.35">
      <c r="A118" s="1" t="s">
        <v>30</v>
      </c>
      <c r="B118" s="2">
        <v>0</v>
      </c>
      <c r="C118" s="2">
        <v>0</v>
      </c>
      <c r="D118" s="2">
        <v>0</v>
      </c>
      <c r="E118" s="2">
        <v>783.58293952609392</v>
      </c>
      <c r="F118" s="2">
        <v>1555.8668954467043</v>
      </c>
      <c r="G118" s="2">
        <v>2166.6615147910961</v>
      </c>
      <c r="H118" s="2">
        <v>2839.4210437386928</v>
      </c>
      <c r="I118" s="2">
        <v>3567.2510814957145</v>
      </c>
      <c r="J118" s="2">
        <v>4335.7623967442705</v>
      </c>
      <c r="K118" s="2">
        <v>5130.265791227579</v>
      </c>
      <c r="L118" s="2">
        <v>5994.3359419820827</v>
      </c>
      <c r="M118" s="2">
        <v>6918.1321749652125</v>
      </c>
      <c r="N118" s="2">
        <v>8100.4451679033509</v>
      </c>
      <c r="O118" s="2">
        <v>9528.7356345334465</v>
      </c>
      <c r="P118" s="2">
        <v>10990.687076029248</v>
      </c>
      <c r="Q118" s="2">
        <v>12270.166540617518</v>
      </c>
      <c r="R118" s="2">
        <v>13243.191576020054</v>
      </c>
      <c r="S118" s="2">
        <v>13878.228835542583</v>
      </c>
      <c r="T118" s="2">
        <v>14229.539638446078</v>
      </c>
      <c r="U118" s="2">
        <v>14407.675212392625</v>
      </c>
      <c r="V118" s="2">
        <v>14507.126721348795</v>
      </c>
      <c r="W118" s="2">
        <v>14573.574043016028</v>
      </c>
      <c r="X118" s="2">
        <v>14620.344949309219</v>
      </c>
      <c r="Y118" s="2">
        <v>14634.754705010264</v>
      </c>
      <c r="Z118" s="2">
        <v>14617.419662910543</v>
      </c>
      <c r="AA118" s="2">
        <v>14593.537337324895</v>
      </c>
      <c r="AB118" s="2">
        <v>14648.9262060131</v>
      </c>
      <c r="AC118" s="2">
        <v>14665.4404830207</v>
      </c>
      <c r="AD118" s="2">
        <v>14681.9547600283</v>
      </c>
      <c r="AE118" s="2">
        <v>14698.4690370359</v>
      </c>
      <c r="AF118" s="2">
        <v>14714.9833140434</v>
      </c>
      <c r="AG118" s="2">
        <v>14731.497591051</v>
      </c>
      <c r="AH118" s="2">
        <v>14748.0118680586</v>
      </c>
      <c r="AI118" s="2">
        <v>14764.5261450662</v>
      </c>
      <c r="AJ118" s="2">
        <v>14781.0404220737</v>
      </c>
      <c r="AK118" s="2">
        <v>14797.5546990813</v>
      </c>
      <c r="AL118" s="2">
        <v>14814.0689760889</v>
      </c>
      <c r="AM118" s="2">
        <v>14830.5832530965</v>
      </c>
      <c r="AN118" s="2">
        <v>14847.097530104</v>
      </c>
      <c r="AO118" s="2">
        <v>14863.6118071116</v>
      </c>
      <c r="AP118" s="2">
        <v>14880.1260841192</v>
      </c>
    </row>
    <row r="119" spans="1:42" s="6" customFormat="1" x14ac:dyDescent="0.35">
      <c r="A119" s="7" t="s">
        <v>13</v>
      </c>
      <c r="B119" s="8">
        <v>0</v>
      </c>
      <c r="C119" s="8">
        <v>0</v>
      </c>
      <c r="D119" s="8">
        <v>0</v>
      </c>
      <c r="E119" s="8">
        <v>17769.882168883421</v>
      </c>
      <c r="F119" s="8">
        <v>28664.428117528496</v>
      </c>
      <c r="G119" s="8">
        <v>32406.945593694294</v>
      </c>
      <c r="H119" s="8">
        <v>34814.80429776432</v>
      </c>
      <c r="I119" s="8">
        <v>37113.082265150413</v>
      </c>
      <c r="J119" s="8">
        <v>40043.576384539127</v>
      </c>
      <c r="K119" s="8">
        <v>43723.436627098738</v>
      </c>
      <c r="L119" s="8">
        <v>47790.957067023504</v>
      </c>
      <c r="M119" s="8">
        <v>51908.34071383976</v>
      </c>
      <c r="N119" s="8">
        <v>55439.93588629592</v>
      </c>
      <c r="O119" s="8">
        <v>58955.28269170865</v>
      </c>
      <c r="P119" s="8">
        <v>62547.320823000089</v>
      </c>
      <c r="Q119" s="8">
        <v>65947.245110813048</v>
      </c>
      <c r="R119" s="8">
        <v>69470.269489085098</v>
      </c>
      <c r="S119" s="8">
        <v>72764.207600402122</v>
      </c>
      <c r="T119" s="8">
        <v>75301.828680484934</v>
      </c>
      <c r="U119" s="8">
        <v>77101.415666777175</v>
      </c>
      <c r="V119" s="8">
        <v>78337.138678993957</v>
      </c>
      <c r="W119" s="8">
        <v>79180.244769371449</v>
      </c>
      <c r="X119" s="8">
        <v>79834.567649182631</v>
      </c>
      <c r="Y119" s="8">
        <v>80316.971656274138</v>
      </c>
      <c r="Z119" s="8">
        <v>80671.498085337487</v>
      </c>
      <c r="AA119" s="8">
        <v>80975.414079015172</v>
      </c>
      <c r="AB119" s="8">
        <v>81700.726581872004</v>
      </c>
      <c r="AC119" s="8">
        <v>82219.227752017599</v>
      </c>
      <c r="AD119" s="8">
        <v>82737.728922163195</v>
      </c>
      <c r="AE119" s="8">
        <v>83256.230092308804</v>
      </c>
      <c r="AF119" s="8">
        <v>83774.731262454399</v>
      </c>
      <c r="AG119" s="8">
        <v>84293.232432599994</v>
      </c>
      <c r="AH119" s="8">
        <v>84811.733602745604</v>
      </c>
      <c r="AI119" s="8">
        <v>85330.234772891199</v>
      </c>
      <c r="AJ119" s="8">
        <v>85848.735943036794</v>
      </c>
      <c r="AK119" s="8">
        <v>86367.237113182302</v>
      </c>
      <c r="AL119" s="8">
        <v>86885.738283327897</v>
      </c>
      <c r="AM119" s="8">
        <v>87404.239453473507</v>
      </c>
      <c r="AN119" s="8">
        <v>87922.740623619102</v>
      </c>
      <c r="AO119" s="8">
        <v>88441.241793764697</v>
      </c>
      <c r="AP119" s="8">
        <v>88959.742963910307</v>
      </c>
    </row>
    <row r="121" spans="1:42" x14ac:dyDescent="0.35">
      <c r="A121" t="s">
        <v>0</v>
      </c>
      <c r="B121" t="s">
        <v>1</v>
      </c>
    </row>
    <row r="122" spans="1:42" x14ac:dyDescent="0.35">
      <c r="A122" t="s">
        <v>2</v>
      </c>
      <c r="B122" t="s">
        <v>32</v>
      </c>
    </row>
    <row r="123" spans="1:42" x14ac:dyDescent="0.35">
      <c r="A123" t="s">
        <v>4</v>
      </c>
      <c r="B123" t="s">
        <v>5</v>
      </c>
    </row>
    <row r="124" spans="1:42" x14ac:dyDescent="0.35">
      <c r="A124" t="s">
        <v>6</v>
      </c>
      <c r="B124" t="s">
        <v>7</v>
      </c>
    </row>
    <row r="125" spans="1:42" x14ac:dyDescent="0.35">
      <c r="A125" t="s">
        <v>8</v>
      </c>
      <c r="B125" t="s">
        <v>34</v>
      </c>
    </row>
    <row r="127" spans="1:42" x14ac:dyDescent="0.35">
      <c r="A127" t="s">
        <v>10</v>
      </c>
      <c r="B127" t="s">
        <v>11</v>
      </c>
    </row>
    <row r="128" spans="1:42" s="6" customFormat="1" x14ac:dyDescent="0.35">
      <c r="A128" s="6" t="s">
        <v>12</v>
      </c>
      <c r="B128" s="6">
        <v>2010</v>
      </c>
      <c r="C128" s="6">
        <v>2011</v>
      </c>
      <c r="D128" s="6">
        <v>2012</v>
      </c>
      <c r="E128" s="6">
        <v>2013</v>
      </c>
      <c r="F128" s="6">
        <v>2014</v>
      </c>
      <c r="G128" s="6">
        <v>2015</v>
      </c>
      <c r="H128" s="6">
        <v>2016</v>
      </c>
      <c r="I128" s="6">
        <v>2017</v>
      </c>
      <c r="J128" s="6">
        <v>2018</v>
      </c>
      <c r="K128" s="6">
        <v>2019</v>
      </c>
      <c r="L128" s="6">
        <v>2020</v>
      </c>
      <c r="M128" s="6">
        <v>2021</v>
      </c>
      <c r="N128" s="6">
        <v>2022</v>
      </c>
      <c r="O128" s="6">
        <v>2023</v>
      </c>
      <c r="P128" s="6">
        <v>2024</v>
      </c>
      <c r="Q128" s="6">
        <v>2025</v>
      </c>
      <c r="R128" s="6">
        <v>2026</v>
      </c>
      <c r="S128" s="6">
        <v>2027</v>
      </c>
      <c r="T128" s="6">
        <v>2028</v>
      </c>
      <c r="U128" s="6">
        <v>2029</v>
      </c>
      <c r="V128" s="6">
        <v>2030</v>
      </c>
      <c r="W128" s="6">
        <v>2031</v>
      </c>
      <c r="X128" s="6">
        <v>2032</v>
      </c>
      <c r="Y128" s="6">
        <v>2033</v>
      </c>
      <c r="Z128" s="6">
        <v>2034</v>
      </c>
      <c r="AA128" s="6">
        <v>2035</v>
      </c>
      <c r="AB128" s="6">
        <v>2036</v>
      </c>
      <c r="AC128" s="6">
        <v>2037</v>
      </c>
      <c r="AD128" s="6">
        <v>2038</v>
      </c>
      <c r="AE128" s="6">
        <v>2039</v>
      </c>
      <c r="AF128" s="6">
        <v>2040</v>
      </c>
      <c r="AG128" s="6">
        <v>2041</v>
      </c>
      <c r="AH128" s="6">
        <v>2042</v>
      </c>
      <c r="AI128" s="6">
        <v>2043</v>
      </c>
      <c r="AJ128" s="6">
        <v>2044</v>
      </c>
      <c r="AK128" s="6">
        <v>2045</v>
      </c>
      <c r="AL128" s="6">
        <v>2046</v>
      </c>
      <c r="AM128" s="6">
        <v>2047</v>
      </c>
      <c r="AN128" s="6">
        <v>2048</v>
      </c>
      <c r="AO128" s="6">
        <v>2049</v>
      </c>
      <c r="AP128" s="6">
        <v>2050</v>
      </c>
    </row>
    <row r="129" spans="1:42" x14ac:dyDescent="0.35">
      <c r="A129" s="1" t="s">
        <v>14</v>
      </c>
      <c r="B129" s="2">
        <v>0</v>
      </c>
      <c r="C129" s="2">
        <v>0</v>
      </c>
      <c r="D129" s="2">
        <v>0</v>
      </c>
      <c r="E129" s="2">
        <v>2076.9326936195503</v>
      </c>
      <c r="F129" s="2">
        <v>4660.5588335255288</v>
      </c>
      <c r="G129" s="2">
        <v>7471.9465456214493</v>
      </c>
      <c r="H129" s="2">
        <v>10689.613587311593</v>
      </c>
      <c r="I129" s="2">
        <v>14196.464963687427</v>
      </c>
      <c r="J129" s="2">
        <v>17870.962057607831</v>
      </c>
      <c r="K129" s="2">
        <v>21694.670758250257</v>
      </c>
      <c r="L129" s="2">
        <v>26366.320026061378</v>
      </c>
      <c r="M129" s="2">
        <v>31493.754417982876</v>
      </c>
      <c r="N129" s="2">
        <v>37475.988933357439</v>
      </c>
      <c r="O129" s="2">
        <v>44162.452562402555</v>
      </c>
      <c r="P129" s="2">
        <v>50855.470457017</v>
      </c>
      <c r="Q129" s="2">
        <v>56865.172572262934</v>
      </c>
      <c r="R129" s="2">
        <v>61862.441923648192</v>
      </c>
      <c r="S129" s="2">
        <v>65840.488011609777</v>
      </c>
      <c r="T129" s="2">
        <v>69056.991853172774</v>
      </c>
      <c r="U129" s="2">
        <v>71869.27424386816</v>
      </c>
      <c r="V129" s="2">
        <v>74563.13981145958</v>
      </c>
      <c r="W129" s="2">
        <v>77130.853391674027</v>
      </c>
      <c r="X129" s="2">
        <v>79482.906949012657</v>
      </c>
      <c r="Y129" s="2">
        <v>81666.203744732367</v>
      </c>
      <c r="Z129" s="2">
        <v>83618.268620979215</v>
      </c>
      <c r="AA129" s="2">
        <v>85417.156043115639</v>
      </c>
      <c r="AB129" s="2">
        <v>87904.650457687196</v>
      </c>
      <c r="AC129" s="2">
        <v>90073.668276027602</v>
      </c>
      <c r="AD129" s="2">
        <v>92242.686094368095</v>
      </c>
      <c r="AE129" s="2">
        <v>94411.703912708501</v>
      </c>
      <c r="AF129" s="2">
        <v>96580.721731048994</v>
      </c>
      <c r="AG129" s="2">
        <v>98749.7395493894</v>
      </c>
      <c r="AH129" s="2">
        <v>100918.75736773</v>
      </c>
      <c r="AI129" s="2">
        <v>103087.77518606999</v>
      </c>
      <c r="AJ129" s="2">
        <v>105256.793004411</v>
      </c>
      <c r="AK129" s="2">
        <v>107425.81082275099</v>
      </c>
      <c r="AL129" s="2">
        <v>109594.828641092</v>
      </c>
      <c r="AM129" s="2">
        <v>111763.846459432</v>
      </c>
      <c r="AN129" s="2">
        <v>113932.86427777199</v>
      </c>
      <c r="AO129" s="2">
        <v>116101.882096113</v>
      </c>
      <c r="AP129" s="2">
        <v>118270.899914453</v>
      </c>
    </row>
    <row r="130" spans="1:42" x14ac:dyDescent="0.35">
      <c r="A130" s="1" t="s">
        <v>15</v>
      </c>
      <c r="B130" s="2">
        <v>0</v>
      </c>
      <c r="C130" s="2">
        <v>0</v>
      </c>
      <c r="D130" s="2">
        <v>0</v>
      </c>
      <c r="E130" s="2">
        <v>900.09182482311496</v>
      </c>
      <c r="F130" s="2">
        <v>1676.356703251191</v>
      </c>
      <c r="G130" s="2">
        <v>2256.1965576130415</v>
      </c>
      <c r="H130" s="2">
        <v>2902.7253528329579</v>
      </c>
      <c r="I130" s="2">
        <v>3649.5845526392932</v>
      </c>
      <c r="J130" s="2">
        <v>4487.134159689982</v>
      </c>
      <c r="K130" s="2">
        <v>5403.6459783685532</v>
      </c>
      <c r="L130" s="2">
        <v>6516.3307604136526</v>
      </c>
      <c r="M130" s="2">
        <v>7660.1447575485608</v>
      </c>
      <c r="N130" s="2">
        <v>8785.0782388161897</v>
      </c>
      <c r="O130" s="2">
        <v>9950.076850307214</v>
      </c>
      <c r="P130" s="2">
        <v>11436.403745070387</v>
      </c>
      <c r="Q130" s="2">
        <v>13237.371210131925</v>
      </c>
      <c r="R130" s="2">
        <v>15156.981059471034</v>
      </c>
      <c r="S130" s="2">
        <v>16948.231659660276</v>
      </c>
      <c r="T130" s="2">
        <v>18430.715739537118</v>
      </c>
      <c r="U130" s="2">
        <v>19532.719567449942</v>
      </c>
      <c r="V130" s="2">
        <v>20278.461004999153</v>
      </c>
      <c r="W130" s="2">
        <v>20748.644138728279</v>
      </c>
      <c r="X130" s="2">
        <v>21050.281885702127</v>
      </c>
      <c r="Y130" s="2">
        <v>21282.952351321364</v>
      </c>
      <c r="Z130" s="2">
        <v>21451.928094190531</v>
      </c>
      <c r="AA130" s="2">
        <v>21570.819841202327</v>
      </c>
      <c r="AB130" s="2">
        <v>21944.279537326202</v>
      </c>
      <c r="AC130" s="2">
        <v>22195.831437698202</v>
      </c>
      <c r="AD130" s="2">
        <v>22447.3833380703</v>
      </c>
      <c r="AE130" s="2">
        <v>22698.9352384423</v>
      </c>
      <c r="AF130" s="2">
        <v>22950.487138814398</v>
      </c>
      <c r="AG130" s="2">
        <v>23202.039039186398</v>
      </c>
      <c r="AH130" s="2">
        <v>23453.5909395585</v>
      </c>
      <c r="AI130" s="2">
        <v>23705.1428399305</v>
      </c>
      <c r="AJ130" s="2">
        <v>23956.694740302599</v>
      </c>
      <c r="AK130" s="2">
        <v>24208.246640674599</v>
      </c>
      <c r="AL130" s="2">
        <v>24459.798541046701</v>
      </c>
      <c r="AM130" s="2">
        <v>24711.350441418701</v>
      </c>
      <c r="AN130" s="2">
        <v>24962.902341790799</v>
      </c>
      <c r="AO130" s="2">
        <v>25214.454242162799</v>
      </c>
      <c r="AP130" s="2">
        <v>25466.006142534901</v>
      </c>
    </row>
    <row r="131" spans="1:42" s="3" customFormat="1" x14ac:dyDescent="0.35">
      <c r="A131" s="1" t="s">
        <v>16</v>
      </c>
      <c r="B131" s="2">
        <v>0</v>
      </c>
      <c r="C131" s="2">
        <v>0</v>
      </c>
      <c r="D131" s="2">
        <v>0</v>
      </c>
      <c r="E131" s="2">
        <v>5584.0850804469519</v>
      </c>
      <c r="F131" s="2">
        <v>10366.185747757976</v>
      </c>
      <c r="G131" s="2">
        <v>14107.162101806705</v>
      </c>
      <c r="H131" s="2">
        <v>18146.933683616942</v>
      </c>
      <c r="I131" s="2">
        <v>22683.265828010153</v>
      </c>
      <c r="J131" s="2">
        <v>27632.072711982222</v>
      </c>
      <c r="K131" s="2">
        <v>32943.738784687564</v>
      </c>
      <c r="L131" s="2">
        <v>39572.892411414665</v>
      </c>
      <c r="M131" s="2">
        <v>46042.958837951795</v>
      </c>
      <c r="N131" s="2">
        <v>52313.164721319663</v>
      </c>
      <c r="O131" s="2">
        <v>58720.583788641248</v>
      </c>
      <c r="P131" s="2">
        <v>66802.713153646924</v>
      </c>
      <c r="Q131" s="2">
        <v>76698.583759693152</v>
      </c>
      <c r="R131" s="2">
        <v>87345.519125404142</v>
      </c>
      <c r="S131" s="2">
        <v>97512.321784921791</v>
      </c>
      <c r="T131" s="2">
        <v>106224.27693729696</v>
      </c>
      <c r="U131" s="2">
        <v>112954.41896450281</v>
      </c>
      <c r="V131" s="2">
        <v>117714.71780693915</v>
      </c>
      <c r="W131" s="2">
        <v>121014.23971993728</v>
      </c>
      <c r="X131" s="2">
        <v>123442.56304903245</v>
      </c>
      <c r="Y131" s="2">
        <v>125457.14447650377</v>
      </c>
      <c r="Z131" s="2">
        <v>127089.1579391924</v>
      </c>
      <c r="AA131" s="2">
        <v>128505.23637198647</v>
      </c>
      <c r="AB131" s="2">
        <v>131289.70278497899</v>
      </c>
      <c r="AC131" s="2">
        <v>133409.47218242101</v>
      </c>
      <c r="AD131" s="2">
        <v>135529.24157986301</v>
      </c>
      <c r="AE131" s="2">
        <v>137649.010977306</v>
      </c>
      <c r="AF131" s="2">
        <v>139768.78037474799</v>
      </c>
      <c r="AG131" s="2">
        <v>141888.54977218999</v>
      </c>
      <c r="AH131" s="2">
        <v>144008.31916963201</v>
      </c>
      <c r="AI131" s="2">
        <v>146128.08856707401</v>
      </c>
      <c r="AJ131" s="2">
        <v>148247.85796451601</v>
      </c>
      <c r="AK131" s="2">
        <v>150367.627361958</v>
      </c>
      <c r="AL131" s="2">
        <v>152487.3967594</v>
      </c>
      <c r="AM131" s="2">
        <v>154607.16615684199</v>
      </c>
      <c r="AN131" s="2">
        <v>156726.93555428399</v>
      </c>
      <c r="AO131" s="2">
        <v>158846.70495172599</v>
      </c>
      <c r="AP131" s="2">
        <v>160966.474349169</v>
      </c>
    </row>
    <row r="132" spans="1:42" x14ac:dyDescent="0.35">
      <c r="A132" s="1" t="s">
        <v>17</v>
      </c>
      <c r="B132" s="2">
        <v>0</v>
      </c>
      <c r="C132" s="2">
        <v>0</v>
      </c>
      <c r="D132" s="2">
        <v>0</v>
      </c>
      <c r="E132" s="2">
        <v>115.36507315432637</v>
      </c>
      <c r="F132" s="2">
        <v>289.5669652684719</v>
      </c>
      <c r="G132" s="2">
        <v>507.42370817225049</v>
      </c>
      <c r="H132" s="2">
        <v>745.88956900796586</v>
      </c>
      <c r="I132" s="2">
        <v>971.02189157448879</v>
      </c>
      <c r="J132" s="2">
        <v>1184.4957313607651</v>
      </c>
      <c r="K132" s="2">
        <v>1388.898238609079</v>
      </c>
      <c r="L132" s="2">
        <v>1622.3527391492858</v>
      </c>
      <c r="M132" s="2">
        <v>1846.8599487416586</v>
      </c>
      <c r="N132" s="2">
        <v>2068.543148876232</v>
      </c>
      <c r="O132" s="2">
        <v>2292.1491539267308</v>
      </c>
      <c r="P132" s="2">
        <v>2524.5319119538149</v>
      </c>
      <c r="Q132" s="2">
        <v>2775.3491727683845</v>
      </c>
      <c r="R132" s="2">
        <v>3027.9691979433946</v>
      </c>
      <c r="S132" s="2">
        <v>3266.624194824622</v>
      </c>
      <c r="T132" s="2">
        <v>3483.3735509976614</v>
      </c>
      <c r="U132" s="2">
        <v>3673.8181476963382</v>
      </c>
      <c r="V132" s="2">
        <v>3838.9530445755445</v>
      </c>
      <c r="W132" s="2">
        <v>3981.9166210038165</v>
      </c>
      <c r="X132" s="2">
        <v>4106.8457716511375</v>
      </c>
      <c r="Y132" s="2">
        <v>4220.1127705418803</v>
      </c>
      <c r="Z132" s="2">
        <v>4317.0038158358884</v>
      </c>
      <c r="AA132" s="2">
        <v>4400.9483742893526</v>
      </c>
      <c r="AB132" s="2">
        <v>4537.1472561785404</v>
      </c>
      <c r="AC132" s="2">
        <v>4649.3902628058504</v>
      </c>
      <c r="AD132" s="2">
        <v>4761.6332694331604</v>
      </c>
      <c r="AE132" s="2">
        <v>4873.8762760604804</v>
      </c>
      <c r="AF132" s="2">
        <v>4986.1192826877896</v>
      </c>
      <c r="AG132" s="2">
        <v>5098.3622893151096</v>
      </c>
      <c r="AH132" s="2">
        <v>5210.6052959424196</v>
      </c>
      <c r="AI132" s="2">
        <v>5322.8483025697396</v>
      </c>
      <c r="AJ132" s="2">
        <v>5435.0913091970497</v>
      </c>
      <c r="AK132" s="2">
        <v>5547.3343158243597</v>
      </c>
      <c r="AL132" s="2">
        <v>5659.5773224516797</v>
      </c>
      <c r="AM132" s="2">
        <v>5771.8203290789897</v>
      </c>
      <c r="AN132" s="2">
        <v>5884.0633357063098</v>
      </c>
      <c r="AO132" s="2">
        <v>5996.3063423336198</v>
      </c>
      <c r="AP132" s="2">
        <v>6108.5493489609398</v>
      </c>
    </row>
    <row r="133" spans="1:42" x14ac:dyDescent="0.35">
      <c r="A133" s="1" t="s">
        <v>18</v>
      </c>
      <c r="B133" s="2">
        <v>0</v>
      </c>
      <c r="C133" s="2">
        <v>0</v>
      </c>
      <c r="D133" s="2">
        <v>0</v>
      </c>
      <c r="E133" s="2">
        <v>184.44439641331928</v>
      </c>
      <c r="F133" s="2">
        <v>351.34908179388151</v>
      </c>
      <c r="G133" s="2">
        <v>516.83826447382808</v>
      </c>
      <c r="H133" s="2">
        <v>688.54800083833265</v>
      </c>
      <c r="I133" s="2">
        <v>868.42136129851349</v>
      </c>
      <c r="J133" s="2">
        <v>1059.0714267598053</v>
      </c>
      <c r="K133" s="2">
        <v>1244.1619262418437</v>
      </c>
      <c r="L133" s="2">
        <v>1439.9830029659015</v>
      </c>
      <c r="M133" s="2">
        <v>1626.1424071082779</v>
      </c>
      <c r="N133" s="2">
        <v>1811.4933100286216</v>
      </c>
      <c r="O133" s="2">
        <v>1992.3220091129033</v>
      </c>
      <c r="P133" s="2">
        <v>2215.3278539699445</v>
      </c>
      <c r="Q133" s="2">
        <v>2466.5287201107121</v>
      </c>
      <c r="R133" s="2">
        <v>2706.6235652926448</v>
      </c>
      <c r="S133" s="2">
        <v>2935.2519968431925</v>
      </c>
      <c r="T133" s="2">
        <v>3089.3801781679804</v>
      </c>
      <c r="U133" s="2">
        <v>3209.5008004268316</v>
      </c>
      <c r="V133" s="2">
        <v>3252.9732153417035</v>
      </c>
      <c r="W133" s="2">
        <v>3294.8372144675141</v>
      </c>
      <c r="X133" s="2">
        <v>3329.7158589747978</v>
      </c>
      <c r="Y133" s="2">
        <v>3353.3058514475911</v>
      </c>
      <c r="Z133" s="2">
        <v>3369.3095272599162</v>
      </c>
      <c r="AA133" s="2">
        <v>3385.0864415179349</v>
      </c>
      <c r="AB133" s="2">
        <v>3421.6286576746902</v>
      </c>
      <c r="AC133" s="2">
        <v>3447.5593165813002</v>
      </c>
      <c r="AD133" s="2">
        <v>3473.4899754879002</v>
      </c>
      <c r="AE133" s="2">
        <v>3499.4206343945002</v>
      </c>
      <c r="AF133" s="2">
        <v>3525.3512933011102</v>
      </c>
      <c r="AG133" s="2">
        <v>3551.2819522077102</v>
      </c>
      <c r="AH133" s="2">
        <v>3577.2126111143202</v>
      </c>
      <c r="AI133" s="2">
        <v>3603.1432700209202</v>
      </c>
      <c r="AJ133" s="2">
        <v>3629.0739289275298</v>
      </c>
      <c r="AK133" s="2">
        <v>3655.0045878341298</v>
      </c>
      <c r="AL133" s="2">
        <v>3680.9352467407398</v>
      </c>
      <c r="AM133" s="2">
        <v>3706.8659056473398</v>
      </c>
      <c r="AN133" s="2">
        <v>3732.7965645539398</v>
      </c>
      <c r="AO133" s="2">
        <v>3758.7272234605498</v>
      </c>
      <c r="AP133" s="2">
        <v>3784.6578823671498</v>
      </c>
    </row>
    <row r="134" spans="1:42" x14ac:dyDescent="0.35">
      <c r="A134" s="1" t="s">
        <v>19</v>
      </c>
      <c r="B134" s="2">
        <v>0</v>
      </c>
      <c r="C134" s="2">
        <v>0</v>
      </c>
      <c r="D134" s="2">
        <v>0</v>
      </c>
      <c r="E134" s="2">
        <v>619.95673412122608</v>
      </c>
      <c r="F134" s="2">
        <v>1175.6406570434176</v>
      </c>
      <c r="G134" s="2">
        <v>1754.9395813748979</v>
      </c>
      <c r="H134" s="2">
        <v>2402.4134799479848</v>
      </c>
      <c r="I134" s="2">
        <v>3132.1279823502855</v>
      </c>
      <c r="J134" s="2">
        <v>3930.3698574378132</v>
      </c>
      <c r="K134" s="2">
        <v>4778.1773307748463</v>
      </c>
      <c r="L134" s="2">
        <v>5656.5674981815137</v>
      </c>
      <c r="M134" s="2">
        <v>6553.1767208413657</v>
      </c>
      <c r="N134" s="2">
        <v>7464.1492087497863</v>
      </c>
      <c r="O134" s="2">
        <v>8445.2612411602931</v>
      </c>
      <c r="P134" s="2">
        <v>9488.590518352561</v>
      </c>
      <c r="Q134" s="2">
        <v>10541.583133259619</v>
      </c>
      <c r="R134" s="2">
        <v>11494.636907243123</v>
      </c>
      <c r="S134" s="2">
        <v>12277.334585993791</v>
      </c>
      <c r="T134" s="2">
        <v>12857.13001895144</v>
      </c>
      <c r="U134" s="2">
        <v>13250.456749947851</v>
      </c>
      <c r="V134" s="2">
        <v>13501.738573492046</v>
      </c>
      <c r="W134" s="2">
        <v>13663.017252810658</v>
      </c>
      <c r="X134" s="2">
        <v>13786.337321246585</v>
      </c>
      <c r="Y134" s="2">
        <v>13911.222305970208</v>
      </c>
      <c r="Z134" s="2">
        <v>14040.663631504383</v>
      </c>
      <c r="AA134" s="2">
        <v>14187.764006923218</v>
      </c>
      <c r="AB134" s="2">
        <v>14317.2523107872</v>
      </c>
      <c r="AC134" s="2">
        <v>14451.193776157599</v>
      </c>
      <c r="AD134" s="2">
        <v>14585.1352415279</v>
      </c>
      <c r="AE134" s="2">
        <v>14719.0767068982</v>
      </c>
      <c r="AF134" s="2">
        <v>14853.018172268499</v>
      </c>
      <c r="AG134" s="2">
        <v>14986.9596376388</v>
      </c>
      <c r="AH134" s="2">
        <v>15120.901103009101</v>
      </c>
      <c r="AI134" s="2">
        <v>15254.842568379399</v>
      </c>
      <c r="AJ134" s="2">
        <v>15388.7840337497</v>
      </c>
      <c r="AK134" s="2">
        <v>15522.725499120001</v>
      </c>
      <c r="AL134" s="2">
        <v>15656.6669644903</v>
      </c>
      <c r="AM134" s="2">
        <v>15790.6084298606</v>
      </c>
      <c r="AN134" s="2">
        <v>15924.549895230901</v>
      </c>
      <c r="AO134" s="2">
        <v>16058.4913606012</v>
      </c>
      <c r="AP134" s="2">
        <v>16192.4328259715</v>
      </c>
    </row>
    <row r="135" spans="1:42" x14ac:dyDescent="0.35">
      <c r="A135" s="1" t="s">
        <v>20</v>
      </c>
      <c r="B135" s="2">
        <v>0</v>
      </c>
      <c r="C135" s="2">
        <v>0</v>
      </c>
      <c r="D135" s="2">
        <v>0</v>
      </c>
      <c r="E135" s="2">
        <v>97.181008366799233</v>
      </c>
      <c r="F135" s="2">
        <v>214.27188986019704</v>
      </c>
      <c r="G135" s="2">
        <v>288.09903134809099</v>
      </c>
      <c r="H135" s="2">
        <v>371.89514241458266</v>
      </c>
      <c r="I135" s="2">
        <v>464.06416033148571</v>
      </c>
      <c r="J135" s="2">
        <v>533.44930923904485</v>
      </c>
      <c r="K135" s="2">
        <v>609.86935438125329</v>
      </c>
      <c r="L135" s="2">
        <v>699.35687032715009</v>
      </c>
      <c r="M135" s="2">
        <v>810.57975324316226</v>
      </c>
      <c r="N135" s="2">
        <v>945.4094904497365</v>
      </c>
      <c r="O135" s="2">
        <v>1086.843071598872</v>
      </c>
      <c r="P135" s="2">
        <v>1206.4950204385725</v>
      </c>
      <c r="Q135" s="2">
        <v>1286.7034311295611</v>
      </c>
      <c r="R135" s="2">
        <v>1325.8841106884013</v>
      </c>
      <c r="S135" s="2">
        <v>1332.241682447851</v>
      </c>
      <c r="T135" s="2">
        <v>1322.7669179802228</v>
      </c>
      <c r="U135" s="2">
        <v>1311.85072269585</v>
      </c>
      <c r="V135" s="2">
        <v>1308.235087269944</v>
      </c>
      <c r="W135" s="2">
        <v>1313.1322538199177</v>
      </c>
      <c r="X135" s="2">
        <v>1323.9595846518632</v>
      </c>
      <c r="Y135" s="2">
        <v>1338.8983189022792</v>
      </c>
      <c r="Z135" s="2">
        <v>1355.2921375721221</v>
      </c>
      <c r="AA135" s="2">
        <v>1372.0565062048188</v>
      </c>
      <c r="AB135" s="2">
        <v>1381.3148627549599</v>
      </c>
      <c r="AC135" s="2">
        <v>1394.47273361729</v>
      </c>
      <c r="AD135" s="2">
        <v>1407.6306044796199</v>
      </c>
      <c r="AE135" s="2">
        <v>1420.7884753419401</v>
      </c>
      <c r="AF135" s="2">
        <v>1433.94634620427</v>
      </c>
      <c r="AG135" s="2">
        <v>1447.1042170665901</v>
      </c>
      <c r="AH135" s="2">
        <v>1460.26208792892</v>
      </c>
      <c r="AI135" s="2">
        <v>1473.4199587912501</v>
      </c>
      <c r="AJ135" s="2">
        <v>1486.57782965357</v>
      </c>
      <c r="AK135" s="2">
        <v>1499.7357005158999</v>
      </c>
      <c r="AL135" s="2">
        <v>1512.89357137822</v>
      </c>
      <c r="AM135" s="2">
        <v>1526.0514422405499</v>
      </c>
      <c r="AN135" s="2">
        <v>1539.2093131028701</v>
      </c>
      <c r="AO135" s="2">
        <v>1552.3671839652</v>
      </c>
      <c r="AP135" s="2">
        <v>1565.5250548275301</v>
      </c>
    </row>
    <row r="136" spans="1:42" x14ac:dyDescent="0.35">
      <c r="A136" s="1" t="s">
        <v>21</v>
      </c>
      <c r="B136" s="2">
        <v>0</v>
      </c>
      <c r="C136" s="2">
        <v>0</v>
      </c>
      <c r="D136" s="2">
        <v>0</v>
      </c>
      <c r="E136" s="2">
        <v>157.1408703051606</v>
      </c>
      <c r="F136" s="2">
        <v>310.03273017322431</v>
      </c>
      <c r="G136" s="2">
        <v>474.53188086294398</v>
      </c>
      <c r="H136" s="2">
        <v>656.99839716615884</v>
      </c>
      <c r="I136" s="2">
        <v>859.43594978850263</v>
      </c>
      <c r="J136" s="2">
        <v>1078.520938459849</v>
      </c>
      <c r="K136" s="2">
        <v>1311.6456332984685</v>
      </c>
      <c r="L136" s="2">
        <v>1555.2770550803393</v>
      </c>
      <c r="M136" s="2">
        <v>1805.7634371819381</v>
      </c>
      <c r="N136" s="2">
        <v>2062.5103401927654</v>
      </c>
      <c r="O136" s="2">
        <v>2344.9663373127137</v>
      </c>
      <c r="P136" s="2">
        <v>2670.5906655055542</v>
      </c>
      <c r="Q136" s="2">
        <v>3028.9127533277506</v>
      </c>
      <c r="R136" s="2">
        <v>3383.6148317431334</v>
      </c>
      <c r="S136" s="2">
        <v>3700.2351979215828</v>
      </c>
      <c r="T136" s="2">
        <v>3956.8089235585326</v>
      </c>
      <c r="U136" s="2">
        <v>4149.0757220375999</v>
      </c>
      <c r="V136" s="2">
        <v>4287.3601573655233</v>
      </c>
      <c r="W136" s="2">
        <v>4387.1794687003066</v>
      </c>
      <c r="X136" s="2">
        <v>4464.1481666662439</v>
      </c>
      <c r="Y136" s="2">
        <v>4531.8029955244037</v>
      </c>
      <c r="Z136" s="2">
        <v>4596.7132644403709</v>
      </c>
      <c r="AA136" s="2">
        <v>4661.336136539876</v>
      </c>
      <c r="AB136" s="2">
        <v>4744.7036427344701</v>
      </c>
      <c r="AC136" s="2">
        <v>4818.0218173616104</v>
      </c>
      <c r="AD136" s="2">
        <v>4891.3399919887597</v>
      </c>
      <c r="AE136" s="2">
        <v>4964.65816661591</v>
      </c>
      <c r="AF136" s="2">
        <v>5037.9763412430502</v>
      </c>
      <c r="AG136" s="2">
        <v>5111.2945158701996</v>
      </c>
      <c r="AH136" s="2">
        <v>5184.6126904973398</v>
      </c>
      <c r="AI136" s="2">
        <v>5257.9308651244901</v>
      </c>
      <c r="AJ136" s="2">
        <v>5331.2490397516403</v>
      </c>
      <c r="AK136" s="2">
        <v>5404.5672143787797</v>
      </c>
      <c r="AL136" s="2">
        <v>5477.8853890059299</v>
      </c>
      <c r="AM136" s="2">
        <v>5551.2035636330802</v>
      </c>
      <c r="AN136" s="2">
        <v>5624.5217382602204</v>
      </c>
      <c r="AO136" s="2">
        <v>5697.8399128873698</v>
      </c>
      <c r="AP136" s="2">
        <v>5771.15808751451</v>
      </c>
    </row>
    <row r="137" spans="1:42" x14ac:dyDescent="0.35">
      <c r="A137" s="1" t="s">
        <v>22</v>
      </c>
      <c r="B137" s="2">
        <v>0</v>
      </c>
      <c r="C137" s="2">
        <v>0</v>
      </c>
      <c r="D137" s="2">
        <v>0</v>
      </c>
      <c r="E137" s="2">
        <v>251.40002381650118</v>
      </c>
      <c r="F137" s="2">
        <v>560.89315406651508</v>
      </c>
      <c r="G137" s="2">
        <v>924.18321407630697</v>
      </c>
      <c r="H137" s="2">
        <v>1323.4912580211717</v>
      </c>
      <c r="I137" s="2">
        <v>1746.8597813032914</v>
      </c>
      <c r="J137" s="2">
        <v>2180.1897711540928</v>
      </c>
      <c r="K137" s="2">
        <v>2626.0749894991145</v>
      </c>
      <c r="L137" s="2">
        <v>3114.4365576173977</v>
      </c>
      <c r="M137" s="2">
        <v>3675.7658728429296</v>
      </c>
      <c r="N137" s="2">
        <v>4272.0804103030578</v>
      </c>
      <c r="O137" s="2">
        <v>4815.4165857337366</v>
      </c>
      <c r="P137" s="2">
        <v>5239.3246623479172</v>
      </c>
      <c r="Q137" s="2">
        <v>5536.7820115092773</v>
      </c>
      <c r="R137" s="2">
        <v>5735.7328677788382</v>
      </c>
      <c r="S137" s="2">
        <v>5880.0506541657078</v>
      </c>
      <c r="T137" s="2">
        <v>6007.5919927652121</v>
      </c>
      <c r="U137" s="2">
        <v>6126.8363904789003</v>
      </c>
      <c r="V137" s="2">
        <v>6245.8701614720376</v>
      </c>
      <c r="W137" s="2">
        <v>6364.1839401142015</v>
      </c>
      <c r="X137" s="2">
        <v>6479.9189394191271</v>
      </c>
      <c r="Y137" s="2">
        <v>6596.4450197671049</v>
      </c>
      <c r="Z137" s="2">
        <v>6714.2833701876698</v>
      </c>
      <c r="AA137" s="2">
        <v>6833.2938824470184</v>
      </c>
      <c r="AB137" s="2">
        <v>6949.3935164455197</v>
      </c>
      <c r="AC137" s="2">
        <v>7066.64903002961</v>
      </c>
      <c r="AD137" s="2">
        <v>7183.9045436137103</v>
      </c>
      <c r="AE137" s="2">
        <v>7301.1600571977997</v>
      </c>
      <c r="AF137" s="2">
        <v>7418.4155707819</v>
      </c>
      <c r="AG137" s="2">
        <v>7535.6710843659903</v>
      </c>
      <c r="AH137" s="2">
        <v>7652.9265979500897</v>
      </c>
      <c r="AI137" s="2">
        <v>7770.18211153418</v>
      </c>
      <c r="AJ137" s="2">
        <v>7887.4376251182703</v>
      </c>
      <c r="AK137" s="2">
        <v>8004.6931387023697</v>
      </c>
      <c r="AL137" s="2">
        <v>8121.9486522864599</v>
      </c>
      <c r="AM137" s="2">
        <v>8239.2041658705602</v>
      </c>
      <c r="AN137" s="2">
        <v>8356.4596794546505</v>
      </c>
      <c r="AO137" s="2">
        <v>8473.7151930387408</v>
      </c>
      <c r="AP137" s="2">
        <v>8590.9707066228402</v>
      </c>
    </row>
    <row r="138" spans="1:42" x14ac:dyDescent="0.35">
      <c r="A138" s="1" t="s">
        <v>23</v>
      </c>
      <c r="B138" s="2">
        <v>0</v>
      </c>
      <c r="C138" s="2">
        <v>0</v>
      </c>
      <c r="D138" s="2">
        <v>0</v>
      </c>
      <c r="E138" s="2">
        <v>146.30884380640299</v>
      </c>
      <c r="F138" s="2">
        <v>171.34414700247601</v>
      </c>
      <c r="G138" s="2">
        <v>198.05146226063948</v>
      </c>
      <c r="H138" s="2">
        <v>227.39593101737276</v>
      </c>
      <c r="I138" s="2">
        <v>259.76960464565008</v>
      </c>
      <c r="J138" s="2">
        <v>294.67648749970715</v>
      </c>
      <c r="K138" s="2">
        <v>331.76171360677631</v>
      </c>
      <c r="L138" s="2">
        <v>407.09085464208079</v>
      </c>
      <c r="M138" s="2">
        <v>485.02125747723539</v>
      </c>
      <c r="N138" s="2">
        <v>565.5547305751636</v>
      </c>
      <c r="O138" s="2">
        <v>650.49472633887672</v>
      </c>
      <c r="P138" s="2">
        <v>754.06640957249874</v>
      </c>
      <c r="Q138" s="2">
        <v>875.97462585907147</v>
      </c>
      <c r="R138" s="2">
        <v>996.22831468071331</v>
      </c>
      <c r="S138" s="2">
        <v>1103.5169066076987</v>
      </c>
      <c r="T138" s="2">
        <v>1190.5877504983362</v>
      </c>
      <c r="U138" s="2">
        <v>1256.987896968086</v>
      </c>
      <c r="V138" s="2">
        <v>1308.1734398038525</v>
      </c>
      <c r="W138" s="2">
        <v>1351.4173398869148</v>
      </c>
      <c r="X138" s="2">
        <v>1392.8470471209196</v>
      </c>
      <c r="Y138" s="2">
        <v>1433.0445216662631</v>
      </c>
      <c r="Z138" s="2">
        <v>1470.1330860016187</v>
      </c>
      <c r="AA138" s="2">
        <v>1502.0722260179559</v>
      </c>
      <c r="AB138" s="2">
        <v>1546.1984744789199</v>
      </c>
      <c r="AC138" s="2">
        <v>1585.2224357349201</v>
      </c>
      <c r="AD138" s="2">
        <v>1624.2463969909199</v>
      </c>
      <c r="AE138" s="2">
        <v>1663.2703582469201</v>
      </c>
      <c r="AF138" s="2">
        <v>1702.29431950291</v>
      </c>
      <c r="AG138" s="2">
        <v>1741.3182807589101</v>
      </c>
      <c r="AH138" s="2">
        <v>1780.34224201491</v>
      </c>
      <c r="AI138" s="2">
        <v>1819.3662032709101</v>
      </c>
      <c r="AJ138" s="2">
        <v>1858.39016452691</v>
      </c>
      <c r="AK138" s="2">
        <v>1897.4141257829101</v>
      </c>
      <c r="AL138" s="2">
        <v>1936.43808703891</v>
      </c>
      <c r="AM138" s="2">
        <v>1975.4620482949099</v>
      </c>
      <c r="AN138" s="2">
        <v>2014.48600955091</v>
      </c>
      <c r="AO138" s="2">
        <v>2053.5099708069101</v>
      </c>
      <c r="AP138" s="2">
        <v>2092.53393206291</v>
      </c>
    </row>
    <row r="139" spans="1:42" x14ac:dyDescent="0.35">
      <c r="A139" s="1" t="s">
        <v>24</v>
      </c>
      <c r="B139" s="2">
        <v>0</v>
      </c>
      <c r="C139" s="2">
        <v>0</v>
      </c>
      <c r="D139" s="2">
        <v>0</v>
      </c>
      <c r="E139" s="2">
        <v>24331.700936810506</v>
      </c>
      <c r="F139" s="2">
        <v>38248.0654618997</v>
      </c>
      <c r="G139" s="2">
        <v>36444.589068815389</v>
      </c>
      <c r="H139" s="2">
        <v>34656.629287653217</v>
      </c>
      <c r="I139" s="2">
        <v>32963.164675102613</v>
      </c>
      <c r="J139" s="2">
        <v>32101.160548918109</v>
      </c>
      <c r="K139" s="2">
        <v>31873.389938744978</v>
      </c>
      <c r="L139" s="2">
        <v>30695.950385697517</v>
      </c>
      <c r="M139" s="2">
        <v>29415.400579998743</v>
      </c>
      <c r="N139" s="2">
        <v>26869.659985593185</v>
      </c>
      <c r="O139" s="2">
        <v>24341.354310163464</v>
      </c>
      <c r="P139" s="2">
        <v>21830.857836164469</v>
      </c>
      <c r="Q139" s="2">
        <v>19201.161001811575</v>
      </c>
      <c r="R139" s="2">
        <v>17910.812398210208</v>
      </c>
      <c r="S139" s="2">
        <v>17674.239719151436</v>
      </c>
      <c r="T139" s="2">
        <v>17464.82096754857</v>
      </c>
      <c r="U139" s="2">
        <v>17230.379279631674</v>
      </c>
      <c r="V139" s="2">
        <v>17003.42720878555</v>
      </c>
      <c r="W139" s="2">
        <v>16795.938244293829</v>
      </c>
      <c r="X139" s="2">
        <v>16598.253005852155</v>
      </c>
      <c r="Y139" s="2">
        <v>16414.39176724237</v>
      </c>
      <c r="Z139" s="2">
        <v>16262.937107677437</v>
      </c>
      <c r="AA139" s="2">
        <v>16157.389360982108</v>
      </c>
      <c r="AB139" s="2">
        <v>15937.4173937246</v>
      </c>
      <c r="AC139" s="2">
        <v>15765.6158540825</v>
      </c>
      <c r="AD139" s="2">
        <v>15593.8143144403</v>
      </c>
      <c r="AE139" s="2">
        <v>15422.012774798101</v>
      </c>
      <c r="AF139" s="2">
        <v>15250.211235155901</v>
      </c>
      <c r="AG139" s="2">
        <v>15078.409695513699</v>
      </c>
      <c r="AH139" s="2">
        <v>14906.6081558716</v>
      </c>
      <c r="AI139" s="2">
        <v>14734.8066162294</v>
      </c>
      <c r="AJ139" s="2">
        <v>14563.0050765872</v>
      </c>
      <c r="AK139" s="2">
        <v>14391.203536945</v>
      </c>
      <c r="AL139" s="2">
        <v>14219.401997302901</v>
      </c>
      <c r="AM139" s="2">
        <v>14047.600457660699</v>
      </c>
      <c r="AN139" s="2">
        <v>13875.7989180185</v>
      </c>
      <c r="AO139" s="2">
        <v>13703.9973783763</v>
      </c>
      <c r="AP139" s="2">
        <v>13532.1958387342</v>
      </c>
    </row>
    <row r="140" spans="1:42" x14ac:dyDescent="0.35">
      <c r="A140" s="1" t="s">
        <v>25</v>
      </c>
      <c r="B140" s="2">
        <v>0</v>
      </c>
      <c r="C140" s="2">
        <v>0</v>
      </c>
      <c r="D140" s="2">
        <v>0</v>
      </c>
      <c r="E140" s="2">
        <v>13714.543158234053</v>
      </c>
      <c r="F140" s="2">
        <v>13877.346398224416</v>
      </c>
      <c r="G140" s="2">
        <v>14093.198610745249</v>
      </c>
      <c r="H140" s="2">
        <v>14337.091610641277</v>
      </c>
      <c r="I140" s="2">
        <v>14592.602455066588</v>
      </c>
      <c r="J140" s="2">
        <v>14843.862948307036</v>
      </c>
      <c r="K140" s="2">
        <v>15091.095453156187</v>
      </c>
      <c r="L140" s="2">
        <v>15332.336118400177</v>
      </c>
      <c r="M140" s="2">
        <v>15565.684425267613</v>
      </c>
      <c r="N140" s="2">
        <v>15798.523000866957</v>
      </c>
      <c r="O140" s="2">
        <v>16034.588735430396</v>
      </c>
      <c r="P140" s="2">
        <v>16275.715807184282</v>
      </c>
      <c r="Q140" s="2">
        <v>16519.409755506731</v>
      </c>
      <c r="R140" s="2">
        <v>16762.956843545144</v>
      </c>
      <c r="S140" s="2">
        <v>17001.939261610751</v>
      </c>
      <c r="T140" s="2">
        <v>17234.477058791588</v>
      </c>
      <c r="U140" s="2">
        <v>17462.965223986841</v>
      </c>
      <c r="V140" s="2">
        <v>17691.2565408314</v>
      </c>
      <c r="W140" s="2">
        <v>17915.052147005728</v>
      </c>
      <c r="X140" s="2">
        <v>18132.380452197325</v>
      </c>
      <c r="Y140" s="2">
        <v>18355.594946077021</v>
      </c>
      <c r="Z140" s="2">
        <v>18580.68487263807</v>
      </c>
      <c r="AA140" s="2">
        <v>18806.058897378374</v>
      </c>
      <c r="AB140" s="2">
        <v>19026.250421372501</v>
      </c>
      <c r="AC140" s="2">
        <v>19248.939691472799</v>
      </c>
      <c r="AD140" s="2">
        <v>19471.6289615731</v>
      </c>
      <c r="AE140" s="2">
        <v>19694.3182316735</v>
      </c>
      <c r="AF140" s="2">
        <v>19917.007501773802</v>
      </c>
      <c r="AG140" s="2">
        <v>20139.6967718741</v>
      </c>
      <c r="AH140" s="2">
        <v>20362.3860419745</v>
      </c>
      <c r="AI140" s="2">
        <v>20585.075312074801</v>
      </c>
      <c r="AJ140" s="2">
        <v>20807.764582175099</v>
      </c>
      <c r="AK140" s="2">
        <v>21030.453852275499</v>
      </c>
      <c r="AL140" s="2">
        <v>21253.143122375801</v>
      </c>
      <c r="AM140" s="2">
        <v>21475.832392476099</v>
      </c>
      <c r="AN140" s="2">
        <v>21698.521662576499</v>
      </c>
      <c r="AO140" s="2">
        <v>21921.2109326768</v>
      </c>
      <c r="AP140" s="2">
        <v>22143.900202777098</v>
      </c>
    </row>
    <row r="141" spans="1:42" x14ac:dyDescent="0.35">
      <c r="A141" s="1" t="s">
        <v>26</v>
      </c>
      <c r="B141" s="2">
        <v>0</v>
      </c>
      <c r="C141" s="2">
        <v>0</v>
      </c>
      <c r="D141" s="2">
        <v>0</v>
      </c>
      <c r="E141" s="2">
        <v>2339.751114479971</v>
      </c>
      <c r="F141" s="2">
        <v>8505.0350958396757</v>
      </c>
      <c r="G141" s="2">
        <v>14184.645463060537</v>
      </c>
      <c r="H141" s="2">
        <v>16503.89062161278</v>
      </c>
      <c r="I141" s="2">
        <v>17931.473781373195</v>
      </c>
      <c r="J141" s="2">
        <v>19047.383340162822</v>
      </c>
      <c r="K141" s="2">
        <v>20120.130985760152</v>
      </c>
      <c r="L141" s="2">
        <v>21151.523072642434</v>
      </c>
      <c r="M141" s="2">
        <v>22208.975017634042</v>
      </c>
      <c r="N141" s="2">
        <v>23140.032053536612</v>
      </c>
      <c r="O141" s="2">
        <v>24050.634741675436</v>
      </c>
      <c r="P141" s="2">
        <v>24933.280798925905</v>
      </c>
      <c r="Q141" s="2">
        <v>25774.963315209679</v>
      </c>
      <c r="R141" s="2">
        <v>26568.77225347557</v>
      </c>
      <c r="S141" s="2">
        <v>27315.821560089331</v>
      </c>
      <c r="T141" s="2">
        <v>28014.286809888581</v>
      </c>
      <c r="U141" s="2">
        <v>28669.038797347028</v>
      </c>
      <c r="V141" s="2">
        <v>29281.198575237227</v>
      </c>
      <c r="W141" s="2">
        <v>29857.381160187539</v>
      </c>
      <c r="X141" s="2">
        <v>30395.313387440081</v>
      </c>
      <c r="Y141" s="2">
        <v>30913.602704664219</v>
      </c>
      <c r="Z141" s="2">
        <v>31411.800162933985</v>
      </c>
      <c r="AA141" s="2">
        <v>31893.925268662795</v>
      </c>
      <c r="AB141" s="2">
        <v>32450.054855780101</v>
      </c>
      <c r="AC141" s="2">
        <v>32971.345706997003</v>
      </c>
      <c r="AD141" s="2">
        <v>33492.636558213897</v>
      </c>
      <c r="AE141" s="2">
        <v>34013.927409430798</v>
      </c>
      <c r="AF141" s="2">
        <v>34535.2182606477</v>
      </c>
      <c r="AG141" s="2">
        <v>35056.509111864601</v>
      </c>
      <c r="AH141" s="2">
        <v>35577.799963081503</v>
      </c>
      <c r="AI141" s="2">
        <v>36099.090814298397</v>
      </c>
      <c r="AJ141" s="2">
        <v>36620.381665515299</v>
      </c>
      <c r="AK141" s="2">
        <v>37141.6725167322</v>
      </c>
      <c r="AL141" s="2">
        <v>37662.963367949102</v>
      </c>
      <c r="AM141" s="2">
        <v>38184.254219165901</v>
      </c>
      <c r="AN141" s="2">
        <v>38705.545070382803</v>
      </c>
      <c r="AO141" s="2">
        <v>39226.835921599697</v>
      </c>
      <c r="AP141" s="2">
        <v>39748.126772816599</v>
      </c>
    </row>
    <row r="142" spans="1:42" x14ac:dyDescent="0.35">
      <c r="A142" s="1" t="s">
        <v>27</v>
      </c>
      <c r="B142" s="2">
        <v>0</v>
      </c>
      <c r="C142" s="2">
        <v>0</v>
      </c>
      <c r="D142" s="2">
        <v>0</v>
      </c>
      <c r="E142" s="2">
        <v>723.16778915679527</v>
      </c>
      <c r="F142" s="2">
        <v>1042.7666554040522</v>
      </c>
      <c r="G142" s="2">
        <v>1402.3844762243166</v>
      </c>
      <c r="H142" s="2">
        <v>1828.1864200378734</v>
      </c>
      <c r="I142" s="2">
        <v>2337.210170611686</v>
      </c>
      <c r="J142" s="2">
        <v>2930.8470468270616</v>
      </c>
      <c r="K142" s="2">
        <v>3606.5002830089661</v>
      </c>
      <c r="L142" s="2">
        <v>4685.0243432376874</v>
      </c>
      <c r="M142" s="2">
        <v>5841.8646589886084</v>
      </c>
      <c r="N142" s="2">
        <v>7067.8952777429258</v>
      </c>
      <c r="O142" s="2">
        <v>8397.6661117469994</v>
      </c>
      <c r="P142" s="2">
        <v>9888.5851877388759</v>
      </c>
      <c r="Q142" s="2">
        <v>11511.743135633005</v>
      </c>
      <c r="R142" s="2">
        <v>13112.651195643934</v>
      </c>
      <c r="S142" s="2">
        <v>14565.066597352772</v>
      </c>
      <c r="T142" s="2">
        <v>15776.439441114024</v>
      </c>
      <c r="U142" s="2">
        <v>16731.18953494326</v>
      </c>
      <c r="V142" s="2">
        <v>17479.997126172719</v>
      </c>
      <c r="W142" s="2">
        <v>18096.434336719343</v>
      </c>
      <c r="X142" s="2">
        <v>18652.010882754421</v>
      </c>
      <c r="Y142" s="2">
        <v>19177.148909340372</v>
      </c>
      <c r="Z142" s="2">
        <v>19666.690926810144</v>
      </c>
      <c r="AA142" s="2">
        <v>20107.288027106388</v>
      </c>
      <c r="AB142" s="2">
        <v>20700.497931636601</v>
      </c>
      <c r="AC142" s="2">
        <v>21225.422568823</v>
      </c>
      <c r="AD142" s="2">
        <v>21750.347206009501</v>
      </c>
      <c r="AE142" s="2">
        <v>22275.271843195998</v>
      </c>
      <c r="AF142" s="2">
        <v>22800.196480382499</v>
      </c>
      <c r="AG142" s="2">
        <v>23325.121117569</v>
      </c>
      <c r="AH142" s="2">
        <v>23850.0457547554</v>
      </c>
      <c r="AI142" s="2">
        <v>24374.970391941901</v>
      </c>
      <c r="AJ142" s="2">
        <v>24899.895029128402</v>
      </c>
      <c r="AK142" s="2">
        <v>25424.819666314899</v>
      </c>
      <c r="AL142" s="2">
        <v>25949.744303501298</v>
      </c>
      <c r="AM142" s="2">
        <v>26474.668940687799</v>
      </c>
      <c r="AN142" s="2">
        <v>26999.593577874301</v>
      </c>
      <c r="AO142" s="2">
        <v>27524.518215060802</v>
      </c>
      <c r="AP142" s="2">
        <v>28049.442852247201</v>
      </c>
    </row>
    <row r="143" spans="1:42" x14ac:dyDescent="0.35">
      <c r="A143" s="1" t="s">
        <v>28</v>
      </c>
      <c r="B143" s="2">
        <v>0</v>
      </c>
      <c r="C143" s="2">
        <v>0</v>
      </c>
      <c r="D143" s="2">
        <v>0</v>
      </c>
      <c r="E143" s="2">
        <v>130.13619045969287</v>
      </c>
      <c r="F143" s="2">
        <v>200.52013690143858</v>
      </c>
      <c r="G143" s="2">
        <v>275.79150978456187</v>
      </c>
      <c r="H143" s="2">
        <v>360.57020878951585</v>
      </c>
      <c r="I143" s="2">
        <v>456.30162543202169</v>
      </c>
      <c r="J143" s="2">
        <v>561.57112875268876</v>
      </c>
      <c r="K143" s="2">
        <v>684.09371805483033</v>
      </c>
      <c r="L143" s="2">
        <v>998.20755372040094</v>
      </c>
      <c r="M143" s="2">
        <v>1325.8746400443561</v>
      </c>
      <c r="N143" s="2">
        <v>1607.9183250155866</v>
      </c>
      <c r="O143" s="2">
        <v>1809.6824300782937</v>
      </c>
      <c r="P143" s="2">
        <v>1932.0029991363099</v>
      </c>
      <c r="Q143" s="2">
        <v>2002.6284313383958</v>
      </c>
      <c r="R143" s="2">
        <v>2051.7430976640644</v>
      </c>
      <c r="S143" s="2">
        <v>2102.4638952858895</v>
      </c>
      <c r="T143" s="2">
        <v>2167.5082803252153</v>
      </c>
      <c r="U143" s="2">
        <v>2231.632502699973</v>
      </c>
      <c r="V143" s="2">
        <v>2276.4570425997522</v>
      </c>
      <c r="W143" s="2">
        <v>2297.9694185346789</v>
      </c>
      <c r="X143" s="2">
        <v>2298.5953345932221</v>
      </c>
      <c r="Y143" s="2">
        <v>2287.0661996200788</v>
      </c>
      <c r="Z143" s="2">
        <v>2266.84969412788</v>
      </c>
      <c r="AA143" s="2">
        <v>2245.285130628652</v>
      </c>
      <c r="AB143" s="2">
        <v>2252.6290165458099</v>
      </c>
      <c r="AC143" s="2">
        <v>2245.1790774586898</v>
      </c>
      <c r="AD143" s="2">
        <v>2237.7291383715801</v>
      </c>
      <c r="AE143" s="2">
        <v>2230.27919928446</v>
      </c>
      <c r="AF143" s="2">
        <v>2222.8292601973499</v>
      </c>
      <c r="AG143" s="2">
        <v>2215.3793211102302</v>
      </c>
      <c r="AH143" s="2">
        <v>2207.9293820231101</v>
      </c>
      <c r="AI143" s="2">
        <v>2200.4794429359999</v>
      </c>
      <c r="AJ143" s="2">
        <v>2193.0295038488798</v>
      </c>
      <c r="AK143" s="2">
        <v>2185.5795647617701</v>
      </c>
      <c r="AL143" s="2">
        <v>2178.12962567465</v>
      </c>
      <c r="AM143" s="2">
        <v>2170.6796865875399</v>
      </c>
      <c r="AN143" s="2">
        <v>2163.2297475004202</v>
      </c>
      <c r="AO143" s="2">
        <v>2155.7798084133101</v>
      </c>
      <c r="AP143" s="2">
        <v>2148.32986932619</v>
      </c>
    </row>
    <row r="144" spans="1:42" x14ac:dyDescent="0.35">
      <c r="A144" s="1" t="s">
        <v>29</v>
      </c>
      <c r="B144" s="2">
        <v>0</v>
      </c>
      <c r="C144" s="2">
        <v>0</v>
      </c>
      <c r="D144" s="2">
        <v>0</v>
      </c>
      <c r="E144" s="2">
        <v>850.3301667758443</v>
      </c>
      <c r="F144" s="2">
        <v>1750.7085241812169</v>
      </c>
      <c r="G144" s="2">
        <v>2728.249537277462</v>
      </c>
      <c r="H144" s="2">
        <v>3798.9939855633129</v>
      </c>
      <c r="I144" s="2">
        <v>4983.5459758505049</v>
      </c>
      <c r="J144" s="2">
        <v>6717.9859816005301</v>
      </c>
      <c r="K144" s="2">
        <v>9269.0304297398143</v>
      </c>
      <c r="L144" s="2">
        <v>12298.564864738575</v>
      </c>
      <c r="M144" s="2">
        <v>15166.255871758463</v>
      </c>
      <c r="N144" s="2">
        <v>17362.373781014725</v>
      </c>
      <c r="O144" s="2">
        <v>18761.294264307609</v>
      </c>
      <c r="P144" s="2">
        <v>19568.223061695164</v>
      </c>
      <c r="Q144" s="2">
        <v>20080.179254173818</v>
      </c>
      <c r="R144" s="2">
        <v>20516.826897063118</v>
      </c>
      <c r="S144" s="2">
        <v>20954.365267711422</v>
      </c>
      <c r="T144" s="2">
        <v>21400.998803313531</v>
      </c>
      <c r="U144" s="2">
        <v>21865.172652589215</v>
      </c>
      <c r="V144" s="2">
        <v>22349.092829908845</v>
      </c>
      <c r="W144" s="2">
        <v>22828.980736289526</v>
      </c>
      <c r="X144" s="2">
        <v>23305.484252217298</v>
      </c>
      <c r="Y144" s="2">
        <v>23794.079099631883</v>
      </c>
      <c r="Z144" s="2">
        <v>24279.497615826258</v>
      </c>
      <c r="AA144" s="2">
        <v>24766.525376670099</v>
      </c>
      <c r="AB144" s="2">
        <v>25246.6741404071</v>
      </c>
      <c r="AC144" s="2">
        <v>25730.311518116501</v>
      </c>
      <c r="AD144" s="2">
        <v>26213.948895826001</v>
      </c>
      <c r="AE144" s="2">
        <v>26697.5862735355</v>
      </c>
      <c r="AF144" s="2">
        <v>27181.223651244902</v>
      </c>
      <c r="AG144" s="2">
        <v>27664.861028954401</v>
      </c>
      <c r="AH144" s="2">
        <v>28148.498406663799</v>
      </c>
      <c r="AI144" s="2">
        <v>28632.135784373299</v>
      </c>
      <c r="AJ144" s="2">
        <v>29115.773162082802</v>
      </c>
      <c r="AK144" s="2">
        <v>29599.410539792199</v>
      </c>
      <c r="AL144" s="2">
        <v>30083.047917501699</v>
      </c>
      <c r="AM144" s="2">
        <v>30566.6852952111</v>
      </c>
      <c r="AN144" s="2">
        <v>31050.3226729206</v>
      </c>
      <c r="AO144" s="2">
        <v>31533.960050630001</v>
      </c>
      <c r="AP144" s="2">
        <v>32017.597428339501</v>
      </c>
    </row>
    <row r="145" spans="1:42" x14ac:dyDescent="0.35">
      <c r="A145" s="1" t="s">
        <v>30</v>
      </c>
      <c r="B145" s="2">
        <v>0</v>
      </c>
      <c r="C145" s="2">
        <v>0</v>
      </c>
      <c r="D145" s="2">
        <v>0</v>
      </c>
      <c r="E145" s="2">
        <v>3314.0480682165858</v>
      </c>
      <c r="F145" s="2">
        <v>7005.4849979926757</v>
      </c>
      <c r="G145" s="2">
        <v>10264.762033118324</v>
      </c>
      <c r="H145" s="2">
        <v>14071.475906712207</v>
      </c>
      <c r="I145" s="2">
        <v>18353.018516235396</v>
      </c>
      <c r="J145" s="2">
        <v>22912.00244331107</v>
      </c>
      <c r="K145" s="2">
        <v>27658.8796160973</v>
      </c>
      <c r="L145" s="2">
        <v>32789.159857032479</v>
      </c>
      <c r="M145" s="2">
        <v>38360.697730496198</v>
      </c>
      <c r="N145" s="2">
        <v>45334.336466781453</v>
      </c>
      <c r="O145" s="2">
        <v>53533.809280661924</v>
      </c>
      <c r="P145" s="2">
        <v>61855.500384555169</v>
      </c>
      <c r="Q145" s="2">
        <v>69134.372378462664</v>
      </c>
      <c r="R145" s="2">
        <v>74705.318899673177</v>
      </c>
      <c r="S145" s="2">
        <v>78448.208387118444</v>
      </c>
      <c r="T145" s="2">
        <v>80770.646055845384</v>
      </c>
      <c r="U145" s="2">
        <v>82285.111576089213</v>
      </c>
      <c r="V145" s="2">
        <v>83467.98525506063</v>
      </c>
      <c r="W145" s="2">
        <v>84496.829580720543</v>
      </c>
      <c r="X145" s="2">
        <v>85446.35136334032</v>
      </c>
      <c r="Y145" s="2">
        <v>86363.912438293628</v>
      </c>
      <c r="Z145" s="2">
        <v>87191.11811859539</v>
      </c>
      <c r="AA145" s="2">
        <v>87977.398037938066</v>
      </c>
      <c r="AB145" s="2">
        <v>88978.681525954598</v>
      </c>
      <c r="AC145" s="2">
        <v>89880.038400324993</v>
      </c>
      <c r="AD145" s="2">
        <v>90781.395274695504</v>
      </c>
      <c r="AE145" s="2">
        <v>91682.752149065898</v>
      </c>
      <c r="AF145" s="2">
        <v>92584.109023436293</v>
      </c>
      <c r="AG145" s="2">
        <v>93485.465897806702</v>
      </c>
      <c r="AH145" s="2">
        <v>94386.822772177198</v>
      </c>
      <c r="AI145" s="2">
        <v>95288.179646547607</v>
      </c>
      <c r="AJ145" s="2">
        <v>96189.536520918002</v>
      </c>
      <c r="AK145" s="2">
        <v>97090.893395288396</v>
      </c>
      <c r="AL145" s="2">
        <v>97992.250269658907</v>
      </c>
      <c r="AM145" s="2">
        <v>98893.607144029302</v>
      </c>
      <c r="AN145" s="2">
        <v>99794.964018399696</v>
      </c>
      <c r="AO145" s="2">
        <v>100696.32089277</v>
      </c>
      <c r="AP145" s="2">
        <v>101597.67776714099</v>
      </c>
    </row>
    <row r="146" spans="1:42" s="6" customFormat="1" x14ac:dyDescent="0.35">
      <c r="A146" s="7" t="s">
        <v>13</v>
      </c>
      <c r="B146" s="8">
        <v>0</v>
      </c>
      <c r="C146" s="8">
        <v>0</v>
      </c>
      <c r="D146" s="8">
        <v>0</v>
      </c>
      <c r="E146" s="8">
        <v>55536.583973006796</v>
      </c>
      <c r="F146" s="8">
        <v>90406.127180186057</v>
      </c>
      <c r="G146" s="8">
        <v>107892.99304663598</v>
      </c>
      <c r="H146" s="8">
        <v>123712.74244318526</v>
      </c>
      <c r="I146" s="8">
        <v>140448.33327530109</v>
      </c>
      <c r="J146" s="8">
        <v>159365.75588907045</v>
      </c>
      <c r="K146" s="8">
        <v>180635.76513228001</v>
      </c>
      <c r="L146" s="8">
        <v>204901.37397132264</v>
      </c>
      <c r="M146" s="8">
        <v>229884.92033510783</v>
      </c>
      <c r="N146" s="8">
        <v>254944.71142322011</v>
      </c>
      <c r="O146" s="8">
        <v>281389.59620059928</v>
      </c>
      <c r="P146" s="8">
        <v>309477.68047327537</v>
      </c>
      <c r="Q146" s="8">
        <v>337537.41866218823</v>
      </c>
      <c r="R146" s="8">
        <v>364664.71348916879</v>
      </c>
      <c r="S146" s="8">
        <v>388858.40136331634</v>
      </c>
      <c r="T146" s="8">
        <v>408448.8012797531</v>
      </c>
      <c r="U146" s="8">
        <v>423810.42877335969</v>
      </c>
      <c r="V146" s="8">
        <v>435849.03688131471</v>
      </c>
      <c r="W146" s="8">
        <v>445538.00696489413</v>
      </c>
      <c r="X146" s="8">
        <v>453687.9132518727</v>
      </c>
      <c r="Y146" s="8">
        <v>461096.92842124676</v>
      </c>
      <c r="Z146" s="8">
        <v>467682.33198577329</v>
      </c>
      <c r="AA146" s="8">
        <v>473789.63992961112</v>
      </c>
      <c r="AB146" s="8">
        <v>482628.476786468</v>
      </c>
      <c r="AC146" s="8">
        <v>490158.33408571099</v>
      </c>
      <c r="AD146" s="8">
        <v>497688.19138495403</v>
      </c>
      <c r="AE146" s="8">
        <v>505218.04868419602</v>
      </c>
      <c r="AF146" s="8">
        <v>512747.90598343901</v>
      </c>
      <c r="AG146" s="8">
        <v>520277.76328268199</v>
      </c>
      <c r="AH146" s="8">
        <v>527807.62058192398</v>
      </c>
      <c r="AI146" s="8">
        <v>535337.47788116697</v>
      </c>
      <c r="AJ146" s="8">
        <v>542867.33518040902</v>
      </c>
      <c r="AK146" s="8">
        <v>550397.192479652</v>
      </c>
      <c r="AL146" s="8">
        <v>557927.04977889499</v>
      </c>
      <c r="AM146" s="8">
        <v>565456.90707813704</v>
      </c>
      <c r="AN146" s="8">
        <v>572986.76437738002</v>
      </c>
      <c r="AO146" s="8">
        <v>580516.62167662301</v>
      </c>
      <c r="AP146" s="8">
        <v>588046.47897586494</v>
      </c>
    </row>
    <row r="148" spans="1:42" x14ac:dyDescent="0.35">
      <c r="A148" t="s">
        <v>0</v>
      </c>
      <c r="B148" t="s">
        <v>1</v>
      </c>
    </row>
    <row r="149" spans="1:42" x14ac:dyDescent="0.35">
      <c r="A149" t="s">
        <v>2</v>
      </c>
      <c r="B149" t="s">
        <v>33</v>
      </c>
    </row>
    <row r="150" spans="1:42" x14ac:dyDescent="0.35">
      <c r="A150" t="s">
        <v>4</v>
      </c>
      <c r="B150" t="s">
        <v>5</v>
      </c>
    </row>
    <row r="151" spans="1:42" x14ac:dyDescent="0.35">
      <c r="A151" t="s">
        <v>6</v>
      </c>
      <c r="B151" t="s">
        <v>7</v>
      </c>
    </row>
    <row r="152" spans="1:42" x14ac:dyDescent="0.35">
      <c r="A152" t="s">
        <v>8</v>
      </c>
      <c r="B152" t="s">
        <v>34</v>
      </c>
    </row>
    <row r="154" spans="1:42" x14ac:dyDescent="0.35">
      <c r="A154" t="s">
        <v>10</v>
      </c>
      <c r="B154" t="s">
        <v>11</v>
      </c>
    </row>
    <row r="155" spans="1:42" s="6" customFormat="1" x14ac:dyDescent="0.35">
      <c r="A155" s="6" t="s">
        <v>12</v>
      </c>
      <c r="B155" s="6">
        <v>2010</v>
      </c>
      <c r="C155" s="6">
        <v>2011</v>
      </c>
      <c r="D155" s="6">
        <v>2012</v>
      </c>
      <c r="E155" s="6">
        <v>2013</v>
      </c>
      <c r="F155" s="6">
        <v>2014</v>
      </c>
      <c r="G155" s="6">
        <v>2015</v>
      </c>
      <c r="H155" s="6">
        <v>2016</v>
      </c>
      <c r="I155" s="6">
        <v>2017</v>
      </c>
      <c r="J155" s="6">
        <v>2018</v>
      </c>
      <c r="K155" s="6">
        <v>2019</v>
      </c>
      <c r="L155" s="6">
        <v>2020</v>
      </c>
      <c r="M155" s="6">
        <v>2021</v>
      </c>
      <c r="N155" s="6">
        <v>2022</v>
      </c>
      <c r="O155" s="6">
        <v>2023</v>
      </c>
      <c r="P155" s="6">
        <v>2024</v>
      </c>
      <c r="Q155" s="6">
        <v>2025</v>
      </c>
      <c r="R155" s="6">
        <v>2026</v>
      </c>
      <c r="S155" s="6">
        <v>2027</v>
      </c>
      <c r="T155" s="6">
        <v>2028</v>
      </c>
      <c r="U155" s="6">
        <v>2029</v>
      </c>
      <c r="V155" s="6">
        <v>2030</v>
      </c>
      <c r="W155" s="6">
        <v>2031</v>
      </c>
      <c r="X155" s="6">
        <v>2032</v>
      </c>
      <c r="Y155" s="6">
        <v>2033</v>
      </c>
      <c r="Z155" s="6">
        <v>2034</v>
      </c>
      <c r="AA155" s="6">
        <v>2035</v>
      </c>
      <c r="AB155" s="6">
        <v>2036</v>
      </c>
      <c r="AC155" s="6">
        <v>2037</v>
      </c>
      <c r="AD155" s="6">
        <v>2038</v>
      </c>
      <c r="AE155" s="6">
        <v>2039</v>
      </c>
      <c r="AF155" s="6">
        <v>2040</v>
      </c>
      <c r="AG155" s="6">
        <v>2041</v>
      </c>
      <c r="AH155" s="6">
        <v>2042</v>
      </c>
      <c r="AI155" s="6">
        <v>2043</v>
      </c>
      <c r="AJ155" s="6">
        <v>2044</v>
      </c>
      <c r="AK155" s="6">
        <v>2045</v>
      </c>
      <c r="AL155" s="6">
        <v>2046</v>
      </c>
      <c r="AM155" s="6">
        <v>2047</v>
      </c>
      <c r="AN155" s="6">
        <v>2048</v>
      </c>
      <c r="AO155" s="6">
        <v>2049</v>
      </c>
      <c r="AP155" s="6">
        <v>2050</v>
      </c>
    </row>
    <row r="156" spans="1:42" x14ac:dyDescent="0.35">
      <c r="A156" s="1" t="s">
        <v>14</v>
      </c>
      <c r="B156" s="2">
        <v>0</v>
      </c>
      <c r="C156" s="2">
        <v>0</v>
      </c>
      <c r="D156" s="2">
        <v>0</v>
      </c>
      <c r="E156" s="2">
        <v>306.53547442547375</v>
      </c>
      <c r="F156" s="2">
        <v>664.52991530050258</v>
      </c>
      <c r="G156" s="2">
        <v>1045.6442212067091</v>
      </c>
      <c r="H156" s="2">
        <v>1473.8960376583145</v>
      </c>
      <c r="I156" s="2">
        <v>1936.2661247487586</v>
      </c>
      <c r="J156" s="2">
        <v>2423.0251050356264</v>
      </c>
      <c r="K156" s="2">
        <v>2933.8879208951994</v>
      </c>
      <c r="L156" s="2">
        <v>3578.6153073388514</v>
      </c>
      <c r="M156" s="2">
        <v>4298.3807909463012</v>
      </c>
      <c r="N156" s="2">
        <v>5151.804036267893</v>
      </c>
      <c r="O156" s="2">
        <v>6114.8957512465577</v>
      </c>
      <c r="P156" s="2">
        <v>5660.1185854271998</v>
      </c>
      <c r="Q156" s="2">
        <v>6129.7774379120701</v>
      </c>
      <c r="R156" s="2">
        <v>6599.4362903969304</v>
      </c>
      <c r="S156" s="2">
        <v>7069.0951428817998</v>
      </c>
      <c r="T156" s="2">
        <v>7538.7539953666601</v>
      </c>
      <c r="U156" s="2">
        <v>8008.4128478515304</v>
      </c>
      <c r="V156" s="2">
        <v>8478.0717003363898</v>
      </c>
      <c r="W156" s="2">
        <v>8947.7305528212491</v>
      </c>
      <c r="X156" s="2">
        <v>9417.3894053061103</v>
      </c>
      <c r="Y156" s="2">
        <v>9887.0482577910097</v>
      </c>
      <c r="Z156" s="2">
        <v>10356.7071102758</v>
      </c>
      <c r="AA156" s="2">
        <v>10826.365962760699</v>
      </c>
      <c r="AB156" s="2">
        <v>11296.024815245501</v>
      </c>
      <c r="AC156" s="2">
        <v>11765.6836677304</v>
      </c>
      <c r="AD156" s="2">
        <v>12235.342520215299</v>
      </c>
      <c r="AE156" s="2">
        <v>12705.001372700101</v>
      </c>
      <c r="AF156" s="2">
        <v>13174.660225185</v>
      </c>
      <c r="AG156" s="2">
        <v>13644.319077669799</v>
      </c>
      <c r="AH156" s="2">
        <v>14113.977930154701</v>
      </c>
      <c r="AI156" s="2">
        <v>14583.6367826396</v>
      </c>
      <c r="AJ156" s="2">
        <v>15053.295635124399</v>
      </c>
      <c r="AK156" s="2">
        <v>15522.9544876093</v>
      </c>
      <c r="AL156" s="2">
        <v>15992.6133400941</v>
      </c>
      <c r="AM156" s="2">
        <v>16462.272192578999</v>
      </c>
      <c r="AN156" s="2">
        <v>16931.931045063899</v>
      </c>
      <c r="AO156" s="2">
        <v>17401.5898975487</v>
      </c>
      <c r="AP156" s="2">
        <v>17871.248750033599</v>
      </c>
    </row>
    <row r="157" spans="1:42" x14ac:dyDescent="0.35">
      <c r="A157" s="1" t="s">
        <v>15</v>
      </c>
      <c r="B157" s="2">
        <v>0</v>
      </c>
      <c r="C157" s="2">
        <v>0</v>
      </c>
      <c r="D157" s="2">
        <v>0</v>
      </c>
      <c r="E157" s="2">
        <v>187.66750016309982</v>
      </c>
      <c r="F157" s="2">
        <v>344.45734181157871</v>
      </c>
      <c r="G157" s="2">
        <v>441.04802618491595</v>
      </c>
      <c r="H157" s="2">
        <v>559.92820910342982</v>
      </c>
      <c r="I157" s="2">
        <v>699.20233360282759</v>
      </c>
      <c r="J157" s="2">
        <v>858.79572591738247</v>
      </c>
      <c r="K157" s="2">
        <v>1035.9477460080004</v>
      </c>
      <c r="L157" s="2">
        <v>1306.3973497992233</v>
      </c>
      <c r="M157" s="2">
        <v>1564.337858705929</v>
      </c>
      <c r="N157" s="2">
        <v>1837.0386950040916</v>
      </c>
      <c r="O157" s="2">
        <v>2140.0655203722076</v>
      </c>
      <c r="P157" s="2">
        <v>2016.6962141640199</v>
      </c>
      <c r="Q157" s="2">
        <v>2181.06631598901</v>
      </c>
      <c r="R157" s="2">
        <v>2345.4364178139899</v>
      </c>
      <c r="S157" s="2">
        <v>2509.8065196389798</v>
      </c>
      <c r="T157" s="2">
        <v>2674.1766214639702</v>
      </c>
      <c r="U157" s="2">
        <v>2838.54672328895</v>
      </c>
      <c r="V157" s="2">
        <v>3002.9168251139399</v>
      </c>
      <c r="W157" s="2">
        <v>3167.2869269389298</v>
      </c>
      <c r="X157" s="2">
        <v>3331.6570287639101</v>
      </c>
      <c r="Y157" s="2">
        <v>3496.0271305889</v>
      </c>
      <c r="Z157" s="2">
        <v>3660.3972324138799</v>
      </c>
      <c r="AA157" s="2">
        <v>3824.7673342388698</v>
      </c>
      <c r="AB157" s="2">
        <v>3989.1374360638802</v>
      </c>
      <c r="AC157" s="2">
        <v>4153.5075378888696</v>
      </c>
      <c r="AD157" s="2">
        <v>4317.8776397138599</v>
      </c>
      <c r="AE157" s="2">
        <v>4482.2477415388503</v>
      </c>
      <c r="AF157" s="2">
        <v>4646.6178433638397</v>
      </c>
      <c r="AG157" s="2">
        <v>4810.9879451888301</v>
      </c>
      <c r="AH157" s="2">
        <v>4975.3580470138204</v>
      </c>
      <c r="AI157" s="2">
        <v>5139.7281488388098</v>
      </c>
      <c r="AJ157" s="2">
        <v>5304.0982506638002</v>
      </c>
      <c r="AK157" s="2">
        <v>5468.4683524887896</v>
      </c>
      <c r="AL157" s="2">
        <v>5632.8384543137799</v>
      </c>
      <c r="AM157" s="2">
        <v>5797.2085561387703</v>
      </c>
      <c r="AN157" s="2">
        <v>5961.5786579637597</v>
      </c>
      <c r="AO157" s="2">
        <v>6125.9487597887501</v>
      </c>
      <c r="AP157" s="2">
        <v>6290.3188616137404</v>
      </c>
    </row>
    <row r="158" spans="1:42" s="3" customFormat="1" x14ac:dyDescent="0.35">
      <c r="A158" s="1" t="s">
        <v>16</v>
      </c>
      <c r="B158" s="2">
        <v>0</v>
      </c>
      <c r="C158" s="2">
        <v>0</v>
      </c>
      <c r="D158" s="2">
        <v>0</v>
      </c>
      <c r="E158" s="2">
        <v>1463.1911009341013</v>
      </c>
      <c r="F158" s="2">
        <v>2848.1162101802774</v>
      </c>
      <c r="G158" s="2">
        <v>4046.7262919056498</v>
      </c>
      <c r="H158" s="2">
        <v>5311.7818606412575</v>
      </c>
      <c r="I158" s="2">
        <v>6760.0979898814203</v>
      </c>
      <c r="J158" s="2">
        <v>8354.2256105653269</v>
      </c>
      <c r="K158" s="2">
        <v>10078.999071757375</v>
      </c>
      <c r="L158" s="2">
        <v>12165.98930444118</v>
      </c>
      <c r="M158" s="2">
        <v>14432.566380658283</v>
      </c>
      <c r="N158" s="2">
        <v>16764.12128409915</v>
      </c>
      <c r="O158" s="2">
        <v>19204.270112705432</v>
      </c>
      <c r="P158" s="2">
        <v>18608.721891936901</v>
      </c>
      <c r="Q158" s="2">
        <v>20123.883999263999</v>
      </c>
      <c r="R158" s="2">
        <v>21639.0461065911</v>
      </c>
      <c r="S158" s="2">
        <v>23154.2082139183</v>
      </c>
      <c r="T158" s="2">
        <v>24669.370321245398</v>
      </c>
      <c r="U158" s="2">
        <v>26184.5324285725</v>
      </c>
      <c r="V158" s="2">
        <v>27699.694535899602</v>
      </c>
      <c r="W158" s="2">
        <v>29214.8566432267</v>
      </c>
      <c r="X158" s="2">
        <v>30730.0187505539</v>
      </c>
      <c r="Y158" s="2">
        <v>32245.180857881001</v>
      </c>
      <c r="Z158" s="2">
        <v>33760.342965208103</v>
      </c>
      <c r="AA158" s="2">
        <v>35275.505072535198</v>
      </c>
      <c r="AB158" s="2">
        <v>36790.667179862197</v>
      </c>
      <c r="AC158" s="2">
        <v>38305.829287189299</v>
      </c>
      <c r="AD158" s="2">
        <v>39820.991394516401</v>
      </c>
      <c r="AE158" s="2">
        <v>41336.153501843502</v>
      </c>
      <c r="AF158" s="2">
        <v>42851.315609170597</v>
      </c>
      <c r="AG158" s="2">
        <v>44366.477716497699</v>
      </c>
      <c r="AH158" s="2">
        <v>45881.6398238248</v>
      </c>
      <c r="AI158" s="2">
        <v>47396.801931151902</v>
      </c>
      <c r="AJ158" s="2">
        <v>48911.964038478996</v>
      </c>
      <c r="AK158" s="2">
        <v>50427.126145806098</v>
      </c>
      <c r="AL158" s="2">
        <v>51942.2882531332</v>
      </c>
      <c r="AM158" s="2">
        <v>53457.450360460301</v>
      </c>
      <c r="AN158" s="2">
        <v>54972.612467787403</v>
      </c>
      <c r="AO158" s="2">
        <v>56487.774575114498</v>
      </c>
      <c r="AP158" s="2">
        <v>58002.936682441599</v>
      </c>
    </row>
    <row r="159" spans="1:42" x14ac:dyDescent="0.35">
      <c r="A159" s="1" t="s">
        <v>17</v>
      </c>
      <c r="B159" s="2">
        <v>0</v>
      </c>
      <c r="C159" s="2">
        <v>0</v>
      </c>
      <c r="D159" s="2">
        <v>0</v>
      </c>
      <c r="E159" s="2">
        <v>15.300126046221123</v>
      </c>
      <c r="F159" s="2">
        <v>38.932272129446218</v>
      </c>
      <c r="G159" s="2">
        <v>69.618040284982115</v>
      </c>
      <c r="H159" s="2">
        <v>104.67803133186364</v>
      </c>
      <c r="I159" s="2">
        <v>139.30841950210709</v>
      </c>
      <c r="J159" s="2">
        <v>174.02099292587224</v>
      </c>
      <c r="K159" s="2">
        <v>208.86172131111536</v>
      </c>
      <c r="L159" s="2">
        <v>250.87682549634428</v>
      </c>
      <c r="M159" s="2">
        <v>293.91154134908493</v>
      </c>
      <c r="N159" s="2">
        <v>337.89610043422243</v>
      </c>
      <c r="O159" s="2">
        <v>383.84942936932697</v>
      </c>
      <c r="P159" s="2">
        <v>378.13283704924402</v>
      </c>
      <c r="Q159" s="2">
        <v>409.338610558852</v>
      </c>
      <c r="R159" s="2">
        <v>440.54438406845998</v>
      </c>
      <c r="S159" s="2">
        <v>471.75015757806801</v>
      </c>
      <c r="T159" s="2">
        <v>502.95593108767599</v>
      </c>
      <c r="U159" s="2">
        <v>534.16170459728403</v>
      </c>
      <c r="V159" s="2">
        <v>565.36747810689099</v>
      </c>
      <c r="W159" s="2">
        <v>596.57325161649896</v>
      </c>
      <c r="X159" s="2">
        <v>627.77902512610694</v>
      </c>
      <c r="Y159" s="2">
        <v>658.98479863571504</v>
      </c>
      <c r="Z159" s="2">
        <v>690.19057214532302</v>
      </c>
      <c r="AA159" s="2">
        <v>721.396345654931</v>
      </c>
      <c r="AB159" s="2">
        <v>752.60211916453898</v>
      </c>
      <c r="AC159" s="2">
        <v>783.80789267414696</v>
      </c>
      <c r="AD159" s="2">
        <v>815.01366618375505</v>
      </c>
      <c r="AE159" s="2">
        <v>846.21943969336303</v>
      </c>
      <c r="AF159" s="2">
        <v>877.42521320297101</v>
      </c>
      <c r="AG159" s="2">
        <v>908.63098671257899</v>
      </c>
      <c r="AH159" s="2">
        <v>939.83676022218697</v>
      </c>
      <c r="AI159" s="2">
        <v>971.04253373179495</v>
      </c>
      <c r="AJ159" s="2">
        <v>1002.2483072414</v>
      </c>
      <c r="AK159" s="2">
        <v>1033.45408075101</v>
      </c>
      <c r="AL159" s="2">
        <v>1064.65985426062</v>
      </c>
      <c r="AM159" s="2">
        <v>1095.86562777023</v>
      </c>
      <c r="AN159" s="2">
        <v>1127.0714012798301</v>
      </c>
      <c r="AO159" s="2">
        <v>1158.2771747894401</v>
      </c>
      <c r="AP159" s="2">
        <v>1189.4829482990499</v>
      </c>
    </row>
    <row r="160" spans="1:42" x14ac:dyDescent="0.35">
      <c r="A160" s="1" t="s">
        <v>18</v>
      </c>
      <c r="B160" s="2">
        <v>0</v>
      </c>
      <c r="C160" s="2">
        <v>0</v>
      </c>
      <c r="D160" s="2">
        <v>0</v>
      </c>
      <c r="E160" s="2">
        <v>162.90653341750573</v>
      </c>
      <c r="F160" s="2">
        <v>315.51872129400925</v>
      </c>
      <c r="G160" s="2">
        <v>467.58357869335634</v>
      </c>
      <c r="H160" s="2">
        <v>622.13098738817098</v>
      </c>
      <c r="I160" s="2">
        <v>779.71510634507536</v>
      </c>
      <c r="J160" s="2">
        <v>942.81571184760605</v>
      </c>
      <c r="K160" s="2">
        <v>1113.0750050436341</v>
      </c>
      <c r="L160" s="2">
        <v>1284.2076410191942</v>
      </c>
      <c r="M160" s="2">
        <v>1453.4921191326439</v>
      </c>
      <c r="N160" s="2">
        <v>1620.2951840015071</v>
      </c>
      <c r="O160" s="2">
        <v>1791.1744165720427</v>
      </c>
      <c r="P160" s="2">
        <v>1868.23205861479</v>
      </c>
      <c r="Q160" s="2">
        <v>2016.82571400386</v>
      </c>
      <c r="R160" s="2">
        <v>2165.4193693929301</v>
      </c>
      <c r="S160" s="2">
        <v>2314.0130247819998</v>
      </c>
      <c r="T160" s="2">
        <v>2462.6066801710699</v>
      </c>
      <c r="U160" s="2">
        <v>2611.20033556014</v>
      </c>
      <c r="V160" s="2">
        <v>2759.7939909492102</v>
      </c>
      <c r="W160" s="2">
        <v>2908.3876463382799</v>
      </c>
      <c r="X160" s="2">
        <v>3056.98130172734</v>
      </c>
      <c r="Y160" s="2">
        <v>3205.5749571164101</v>
      </c>
      <c r="Z160" s="2">
        <v>3354.1686125054798</v>
      </c>
      <c r="AA160" s="2">
        <v>3502.76226789455</v>
      </c>
      <c r="AB160" s="2">
        <v>3651.3559232836301</v>
      </c>
      <c r="AC160" s="2">
        <v>3799.9495786727002</v>
      </c>
      <c r="AD160" s="2">
        <v>3948.5432340617699</v>
      </c>
      <c r="AE160" s="2">
        <v>4097.1368894508396</v>
      </c>
      <c r="AF160" s="2">
        <v>4245.7305448399102</v>
      </c>
      <c r="AG160" s="2">
        <v>4394.3242002289799</v>
      </c>
      <c r="AH160" s="2">
        <v>4542.9178556180505</v>
      </c>
      <c r="AI160" s="2">
        <v>4691.5115110071201</v>
      </c>
      <c r="AJ160" s="2">
        <v>4840.1051663961898</v>
      </c>
      <c r="AK160" s="2">
        <v>4988.6988217852604</v>
      </c>
      <c r="AL160" s="2">
        <v>5137.2924771743201</v>
      </c>
      <c r="AM160" s="2">
        <v>5285.8861325633898</v>
      </c>
      <c r="AN160" s="2">
        <v>5434.4797879524604</v>
      </c>
      <c r="AO160" s="2">
        <v>5583.07344334153</v>
      </c>
      <c r="AP160" s="2">
        <v>5731.6670987305997</v>
      </c>
    </row>
    <row r="161" spans="1:42" x14ac:dyDescent="0.35">
      <c r="A161" s="1" t="s">
        <v>19</v>
      </c>
      <c r="B161" s="2">
        <v>0</v>
      </c>
      <c r="C161" s="2">
        <v>0</v>
      </c>
      <c r="D161" s="2">
        <v>0</v>
      </c>
      <c r="E161" s="2">
        <v>256.81462778166042</v>
      </c>
      <c r="F161" s="2">
        <v>489.33753594528901</v>
      </c>
      <c r="G161" s="2">
        <v>729.06656998467622</v>
      </c>
      <c r="H161" s="2">
        <v>991.31525747311593</v>
      </c>
      <c r="I161" s="2">
        <v>1281.3649671805954</v>
      </c>
      <c r="J161" s="2">
        <v>1596.7609275668492</v>
      </c>
      <c r="K161" s="2">
        <v>1930.1394509609684</v>
      </c>
      <c r="L161" s="2">
        <v>2273.7596036623831</v>
      </c>
      <c r="M161" s="2">
        <v>2622.4989160452315</v>
      </c>
      <c r="N161" s="2">
        <v>2972.6356016633295</v>
      </c>
      <c r="O161" s="2">
        <v>3335.8576926530482</v>
      </c>
      <c r="P161" s="2">
        <v>3362.0018248878901</v>
      </c>
      <c r="Q161" s="2">
        <v>3634.2730096260998</v>
      </c>
      <c r="R161" s="2">
        <v>3906.54419436432</v>
      </c>
      <c r="S161" s="2">
        <v>4178.8153791025597</v>
      </c>
      <c r="T161" s="2">
        <v>4451.0865638407704</v>
      </c>
      <c r="U161" s="2">
        <v>4723.3577485789901</v>
      </c>
      <c r="V161" s="2">
        <v>4995.6289333172199</v>
      </c>
      <c r="W161" s="2">
        <v>5267.9001180554396</v>
      </c>
      <c r="X161" s="2">
        <v>5540.1713027936503</v>
      </c>
      <c r="Y161" s="2">
        <v>5812.44248753188</v>
      </c>
      <c r="Z161" s="2">
        <v>6084.7136722701098</v>
      </c>
      <c r="AA161" s="2">
        <v>6356.9848570083204</v>
      </c>
      <c r="AB161" s="2">
        <v>6629.2560417465402</v>
      </c>
      <c r="AC161" s="2">
        <v>6901.5272264847599</v>
      </c>
      <c r="AD161" s="2">
        <v>7173.7984112229797</v>
      </c>
      <c r="AE161" s="2">
        <v>7446.0695959612003</v>
      </c>
      <c r="AF161" s="2">
        <v>7718.3407806994201</v>
      </c>
      <c r="AG161" s="2">
        <v>7990.6119654376398</v>
      </c>
      <c r="AH161" s="2">
        <v>8262.8831501758596</v>
      </c>
      <c r="AI161" s="2">
        <v>8535.1543349140793</v>
      </c>
      <c r="AJ161" s="2">
        <v>8807.4255196523009</v>
      </c>
      <c r="AK161" s="2">
        <v>9079.6967043905206</v>
      </c>
      <c r="AL161" s="2">
        <v>9351.9678891287404</v>
      </c>
      <c r="AM161" s="2">
        <v>9624.2390738669601</v>
      </c>
      <c r="AN161" s="2">
        <v>9896.5102586051798</v>
      </c>
      <c r="AO161" s="2">
        <v>10168.7814433434</v>
      </c>
      <c r="AP161" s="2">
        <v>10441.052628081599</v>
      </c>
    </row>
    <row r="162" spans="1:42" x14ac:dyDescent="0.35">
      <c r="A162" s="1" t="s">
        <v>20</v>
      </c>
      <c r="B162" s="2">
        <v>0</v>
      </c>
      <c r="C162" s="2">
        <v>0</v>
      </c>
      <c r="D162" s="2">
        <v>0</v>
      </c>
      <c r="E162" s="2">
        <v>54.460769048926458</v>
      </c>
      <c r="F162" s="2">
        <v>118.58050045726924</v>
      </c>
      <c r="G162" s="2">
        <v>158.36652067572882</v>
      </c>
      <c r="H162" s="2">
        <v>203.08542936383276</v>
      </c>
      <c r="I162" s="2">
        <v>252.16818846801294</v>
      </c>
      <c r="J162" s="2">
        <v>289.17371813241652</v>
      </c>
      <c r="K162" s="2">
        <v>330.15884434590282</v>
      </c>
      <c r="L162" s="2">
        <v>378.15927730604392</v>
      </c>
      <c r="M162" s="2">
        <v>437.92028651836893</v>
      </c>
      <c r="N162" s="2">
        <v>510.75777256200394</v>
      </c>
      <c r="O162" s="2">
        <v>587.81930063692187</v>
      </c>
      <c r="P162" s="2">
        <v>582.79187768810004</v>
      </c>
      <c r="Q162" s="2">
        <v>628.872217498748</v>
      </c>
      <c r="R162" s="2">
        <v>674.95255730939596</v>
      </c>
      <c r="S162" s="2">
        <v>721.032897120043</v>
      </c>
      <c r="T162" s="2">
        <v>767.11323693069096</v>
      </c>
      <c r="U162" s="2">
        <v>813.19357674133801</v>
      </c>
      <c r="V162" s="2">
        <v>859.27391655198596</v>
      </c>
      <c r="W162" s="2">
        <v>905.35425636263301</v>
      </c>
      <c r="X162" s="2">
        <v>951.43459617327699</v>
      </c>
      <c r="Y162" s="2">
        <v>997.51493598392699</v>
      </c>
      <c r="Z162" s="2">
        <v>1043.5952757945799</v>
      </c>
      <c r="AA162" s="2">
        <v>1089.67561560523</v>
      </c>
      <c r="AB162" s="2">
        <v>1135.7559554158699</v>
      </c>
      <c r="AC162" s="2">
        <v>1181.8362952265099</v>
      </c>
      <c r="AD162" s="2">
        <v>1227.9166350371599</v>
      </c>
      <c r="AE162" s="2">
        <v>1273.99697484781</v>
      </c>
      <c r="AF162" s="2">
        <v>1320.07731465846</v>
      </c>
      <c r="AG162" s="2">
        <v>1366.1576544691</v>
      </c>
      <c r="AH162" s="2">
        <v>1412.23799427975</v>
      </c>
      <c r="AI162" s="2">
        <v>1458.3183340904</v>
      </c>
      <c r="AJ162" s="2">
        <v>1504.39867390104</v>
      </c>
      <c r="AK162" s="2">
        <v>1550.47901371169</v>
      </c>
      <c r="AL162" s="2">
        <v>1596.55935352234</v>
      </c>
      <c r="AM162" s="2">
        <v>1642.63969333299</v>
      </c>
      <c r="AN162" s="2">
        <v>1688.72003314363</v>
      </c>
      <c r="AO162" s="2">
        <v>1734.80037295428</v>
      </c>
      <c r="AP162" s="2">
        <v>1780.88071276493</v>
      </c>
    </row>
    <row r="163" spans="1:42" x14ac:dyDescent="0.35">
      <c r="A163" s="1" t="s">
        <v>21</v>
      </c>
      <c r="B163" s="2">
        <v>0</v>
      </c>
      <c r="C163" s="2">
        <v>0</v>
      </c>
      <c r="D163" s="2">
        <v>0</v>
      </c>
      <c r="E163" s="2">
        <v>53.478920605589408</v>
      </c>
      <c r="F163" s="2">
        <v>105.5465938797829</v>
      </c>
      <c r="G163" s="2">
        <v>161.95593047721366</v>
      </c>
      <c r="H163" s="2">
        <v>225.72030702428776</v>
      </c>
      <c r="I163" s="2">
        <v>298.20014556041883</v>
      </c>
      <c r="J163" s="2">
        <v>378.24383017565026</v>
      </c>
      <c r="K163" s="2">
        <v>464.70950977150852</v>
      </c>
      <c r="L163" s="2">
        <v>556.04241684077431</v>
      </c>
      <c r="M163" s="2">
        <v>650.63136609377443</v>
      </c>
      <c r="N163" s="2">
        <v>747.98318500745745</v>
      </c>
      <c r="O163" s="2">
        <v>854.6023355481957</v>
      </c>
      <c r="P163" s="2">
        <v>835.97681253388498</v>
      </c>
      <c r="Q163" s="2">
        <v>904.61072524330996</v>
      </c>
      <c r="R163" s="2">
        <v>973.24463795273903</v>
      </c>
      <c r="S163" s="2">
        <v>1041.87855066216</v>
      </c>
      <c r="T163" s="2">
        <v>1110.51246337159</v>
      </c>
      <c r="U163" s="2">
        <v>1179.14637608102</v>
      </c>
      <c r="V163" s="2">
        <v>1247.78028879044</v>
      </c>
      <c r="W163" s="2">
        <v>1316.4142014998699</v>
      </c>
      <c r="X163" s="2">
        <v>1385.0481142092999</v>
      </c>
      <c r="Y163" s="2">
        <v>1453.6820269187201</v>
      </c>
      <c r="Z163" s="2">
        <v>1522.3159396281501</v>
      </c>
      <c r="AA163" s="2">
        <v>1590.9498523375701</v>
      </c>
      <c r="AB163" s="2">
        <v>1659.5837650470201</v>
      </c>
      <c r="AC163" s="2">
        <v>1728.21767775645</v>
      </c>
      <c r="AD163" s="2">
        <v>1796.85159046588</v>
      </c>
      <c r="AE163" s="2">
        <v>1865.48550317531</v>
      </c>
      <c r="AF163" s="2">
        <v>1934.11941588474</v>
      </c>
      <c r="AG163" s="2">
        <v>2002.7533285941699</v>
      </c>
      <c r="AH163" s="2">
        <v>2071.3872413036001</v>
      </c>
      <c r="AI163" s="2">
        <v>2140.0211540130299</v>
      </c>
      <c r="AJ163" s="2">
        <v>2208.6550667224601</v>
      </c>
      <c r="AK163" s="2">
        <v>2277.2889794318899</v>
      </c>
      <c r="AL163" s="2">
        <v>2345.9228921413201</v>
      </c>
      <c r="AM163" s="2">
        <v>2414.5568048507498</v>
      </c>
      <c r="AN163" s="2">
        <v>2483.19071756018</v>
      </c>
      <c r="AO163" s="2">
        <v>2551.8246302696102</v>
      </c>
      <c r="AP163" s="2">
        <v>2620.45854297904</v>
      </c>
    </row>
    <row r="164" spans="1:42" x14ac:dyDescent="0.35">
      <c r="A164" s="1" t="s">
        <v>22</v>
      </c>
      <c r="B164" s="2">
        <v>0</v>
      </c>
      <c r="C164" s="2">
        <v>0</v>
      </c>
      <c r="D164" s="2">
        <v>0</v>
      </c>
      <c r="E164" s="2">
        <v>142.79031223447936</v>
      </c>
      <c r="F164" s="2">
        <v>312.3592134589822</v>
      </c>
      <c r="G164" s="2">
        <v>507.21006043968811</v>
      </c>
      <c r="H164" s="2">
        <v>718.90731106066073</v>
      </c>
      <c r="I164" s="2">
        <v>942.13599963317688</v>
      </c>
      <c r="J164" s="2">
        <v>1169.5495238363092</v>
      </c>
      <c r="K164" s="2">
        <v>1406.5203985732505</v>
      </c>
      <c r="L164" s="2">
        <v>1678.1063782586159</v>
      </c>
      <c r="M164" s="2">
        <v>2002.6636866797348</v>
      </c>
      <c r="N164" s="2">
        <v>2354.3944811730394</v>
      </c>
      <c r="O164" s="2">
        <v>2677.0480513590114</v>
      </c>
      <c r="P164" s="2">
        <v>2595.1017485646298</v>
      </c>
      <c r="Q164" s="2">
        <v>2808.62307297604</v>
      </c>
      <c r="R164" s="2">
        <v>3022.1443973874502</v>
      </c>
      <c r="S164" s="2">
        <v>3235.66572179886</v>
      </c>
      <c r="T164" s="2">
        <v>3449.1870462102602</v>
      </c>
      <c r="U164" s="2">
        <v>3662.7083706216699</v>
      </c>
      <c r="V164" s="2">
        <v>3876.2296950330801</v>
      </c>
      <c r="W164" s="2">
        <v>4089.7510194444899</v>
      </c>
      <c r="X164" s="2">
        <v>4303.2723438558996</v>
      </c>
      <c r="Y164" s="2">
        <v>4516.7936682673098</v>
      </c>
      <c r="Z164" s="2">
        <v>4730.31499267871</v>
      </c>
      <c r="AA164" s="2">
        <v>4943.8363170901202</v>
      </c>
      <c r="AB164" s="2">
        <v>5157.3576415015395</v>
      </c>
      <c r="AC164" s="2">
        <v>5370.8789659129498</v>
      </c>
      <c r="AD164" s="2">
        <v>5584.40029032436</v>
      </c>
      <c r="AE164" s="2">
        <v>5797.9216147357702</v>
      </c>
      <c r="AF164" s="2">
        <v>6011.4429391471804</v>
      </c>
      <c r="AG164" s="2">
        <v>6224.9642635585897</v>
      </c>
      <c r="AH164" s="2">
        <v>6438.4855879699999</v>
      </c>
      <c r="AI164" s="2">
        <v>6652.0069123814101</v>
      </c>
      <c r="AJ164" s="2">
        <v>6865.5282367928203</v>
      </c>
      <c r="AK164" s="2">
        <v>7079.0495612042296</v>
      </c>
      <c r="AL164" s="2">
        <v>7292.5708856156398</v>
      </c>
      <c r="AM164" s="2">
        <v>7506.09221002705</v>
      </c>
      <c r="AN164" s="2">
        <v>7719.6135344384602</v>
      </c>
      <c r="AO164" s="2">
        <v>7933.1348588498704</v>
      </c>
      <c r="AP164" s="2">
        <v>8146.6561832612797</v>
      </c>
    </row>
    <row r="165" spans="1:42" x14ac:dyDescent="0.35">
      <c r="A165" s="1" t="s">
        <v>23</v>
      </c>
      <c r="B165" s="2">
        <v>0</v>
      </c>
      <c r="C165" s="2">
        <v>0</v>
      </c>
      <c r="D165" s="2">
        <v>0</v>
      </c>
      <c r="E165" s="2">
        <v>74.308581591250032</v>
      </c>
      <c r="F165" s="2">
        <v>86.926984662896615</v>
      </c>
      <c r="G165" s="2">
        <v>100.21047575939373</v>
      </c>
      <c r="H165" s="2">
        <v>114.68608192640355</v>
      </c>
      <c r="I165" s="2">
        <v>130.74708825219105</v>
      </c>
      <c r="J165" s="2">
        <v>148.30800034793933</v>
      </c>
      <c r="K165" s="2">
        <v>167.20995365213707</v>
      </c>
      <c r="L165" s="2">
        <v>205.49960908550932</v>
      </c>
      <c r="M165" s="2">
        <v>244.70637266160765</v>
      </c>
      <c r="N165" s="2">
        <v>284.46952104977595</v>
      </c>
      <c r="O165" s="2">
        <v>325.9467333949961</v>
      </c>
      <c r="P165" s="2">
        <v>316.62669199119</v>
      </c>
      <c r="Q165" s="2">
        <v>340.91006613873799</v>
      </c>
      <c r="R165" s="2">
        <v>365.19344028628598</v>
      </c>
      <c r="S165" s="2">
        <v>389.47681443383402</v>
      </c>
      <c r="T165" s="2">
        <v>413.76018858138201</v>
      </c>
      <c r="U165" s="2">
        <v>438.04356272893</v>
      </c>
      <c r="V165" s="2">
        <v>462.32693687647799</v>
      </c>
      <c r="W165" s="2">
        <v>486.610311024027</v>
      </c>
      <c r="X165" s="2">
        <v>510.89368517157499</v>
      </c>
      <c r="Y165" s="2">
        <v>535.17705931912303</v>
      </c>
      <c r="Z165" s="2">
        <v>559.46043346667102</v>
      </c>
      <c r="AA165" s="2">
        <v>583.74380761421901</v>
      </c>
      <c r="AB165" s="2">
        <v>608.027181761772</v>
      </c>
      <c r="AC165" s="2">
        <v>632.31055590932101</v>
      </c>
      <c r="AD165" s="2">
        <v>656.59393005687002</v>
      </c>
      <c r="AE165" s="2">
        <v>680.87730420441903</v>
      </c>
      <c r="AF165" s="2">
        <v>705.16067835196804</v>
      </c>
      <c r="AG165" s="2">
        <v>729.44405249951706</v>
      </c>
      <c r="AH165" s="2">
        <v>753.72742664706595</v>
      </c>
      <c r="AI165" s="2">
        <v>778.01080079461497</v>
      </c>
      <c r="AJ165" s="2">
        <v>802.29417494216398</v>
      </c>
      <c r="AK165" s="2">
        <v>826.57754908971299</v>
      </c>
      <c r="AL165" s="2">
        <v>850.860923237262</v>
      </c>
      <c r="AM165" s="2">
        <v>875.14429738481101</v>
      </c>
      <c r="AN165" s="2">
        <v>899.42767153236002</v>
      </c>
      <c r="AO165" s="2">
        <v>923.71104567990903</v>
      </c>
      <c r="AP165" s="2">
        <v>947.99441982745805</v>
      </c>
    </row>
    <row r="166" spans="1:42" x14ac:dyDescent="0.35">
      <c r="A166" s="1" t="s">
        <v>24</v>
      </c>
      <c r="B166" s="2">
        <v>0</v>
      </c>
      <c r="C166" s="2">
        <v>0</v>
      </c>
      <c r="D166" s="2">
        <v>0</v>
      </c>
      <c r="E166" s="2">
        <v>14056.635026449163</v>
      </c>
      <c r="F166" s="2">
        <v>22142.962783752435</v>
      </c>
      <c r="G166" s="2">
        <v>21145.795229863612</v>
      </c>
      <c r="H166" s="2">
        <v>20119.914375472494</v>
      </c>
      <c r="I166" s="2">
        <v>19118.351697391525</v>
      </c>
      <c r="J166" s="2">
        <v>18610.840502253817</v>
      </c>
      <c r="K166" s="2">
        <v>18472.187644687005</v>
      </c>
      <c r="L166" s="2">
        <v>17795.170710763727</v>
      </c>
      <c r="M166" s="2">
        <v>17057.068261148615</v>
      </c>
      <c r="N166" s="2">
        <v>15575.664189682271</v>
      </c>
      <c r="O166" s="2">
        <v>14109.151701208681</v>
      </c>
      <c r="P166" s="2">
        <v>22522.371796452298</v>
      </c>
      <c r="Q166" s="2">
        <v>23637.700015763301</v>
      </c>
      <c r="R166" s="2">
        <v>24753.0282350743</v>
      </c>
      <c r="S166" s="2">
        <v>25868.356454385401</v>
      </c>
      <c r="T166" s="2">
        <v>26983.6846736964</v>
      </c>
      <c r="U166" s="2">
        <v>28099.012893007399</v>
      </c>
      <c r="V166" s="2">
        <v>29214.3411123185</v>
      </c>
      <c r="W166" s="2">
        <v>30329.669331629499</v>
      </c>
      <c r="X166" s="2">
        <v>31444.997550940501</v>
      </c>
      <c r="Y166" s="2">
        <v>32560.325770251598</v>
      </c>
      <c r="Z166" s="2">
        <v>33675.653989562597</v>
      </c>
      <c r="AA166" s="2">
        <v>34790.982208873596</v>
      </c>
      <c r="AB166" s="2">
        <v>35906.310428184501</v>
      </c>
      <c r="AC166" s="2">
        <v>37021.6386474955</v>
      </c>
      <c r="AD166" s="2">
        <v>38136.966866806499</v>
      </c>
      <c r="AE166" s="2">
        <v>39252.295086117498</v>
      </c>
      <c r="AF166" s="2">
        <v>40367.623305428497</v>
      </c>
      <c r="AG166" s="2">
        <v>41482.951524739503</v>
      </c>
      <c r="AH166" s="2">
        <v>42598.279744050502</v>
      </c>
      <c r="AI166" s="2">
        <v>43713.607963361501</v>
      </c>
      <c r="AJ166" s="2">
        <v>44828.9361826725</v>
      </c>
      <c r="AK166" s="2">
        <v>45944.264401983499</v>
      </c>
      <c r="AL166" s="2">
        <v>47059.592621294498</v>
      </c>
      <c r="AM166" s="2">
        <v>48174.920840605497</v>
      </c>
      <c r="AN166" s="2">
        <v>49290.249059916503</v>
      </c>
      <c r="AO166" s="2">
        <v>50405.577279227502</v>
      </c>
      <c r="AP166" s="2">
        <v>51520.905498538501</v>
      </c>
    </row>
    <row r="167" spans="1:42" x14ac:dyDescent="0.35">
      <c r="A167" s="1" t="s">
        <v>25</v>
      </c>
      <c r="B167" s="2">
        <v>0</v>
      </c>
      <c r="C167" s="2">
        <v>0</v>
      </c>
      <c r="D167" s="2">
        <v>0</v>
      </c>
      <c r="E167" s="2">
        <v>4797.0066454291336</v>
      </c>
      <c r="F167" s="2">
        <v>4851.6607181901491</v>
      </c>
      <c r="G167" s="2">
        <v>4922.1364514399402</v>
      </c>
      <c r="H167" s="2">
        <v>5000.5269664672815</v>
      </c>
      <c r="I167" s="2">
        <v>5082.6448173934577</v>
      </c>
      <c r="J167" s="2">
        <v>5163.7632252720032</v>
      </c>
      <c r="K167" s="2">
        <v>5244.1361611718039</v>
      </c>
      <c r="L167" s="2">
        <v>5323.1052956972399</v>
      </c>
      <c r="M167" s="2">
        <v>5399.9425723939912</v>
      </c>
      <c r="N167" s="2">
        <v>5476.9891840481741</v>
      </c>
      <c r="O167" s="2">
        <v>5555.4982736514448</v>
      </c>
      <c r="P167" s="2">
        <v>7149.3739399080496</v>
      </c>
      <c r="Q167" s="2">
        <v>7561.5056051228903</v>
      </c>
      <c r="R167" s="2">
        <v>7973.6372703377301</v>
      </c>
      <c r="S167" s="2">
        <v>8385.7689355525708</v>
      </c>
      <c r="T167" s="2">
        <v>8797.9006007674107</v>
      </c>
      <c r="U167" s="2">
        <v>9210.0322659822505</v>
      </c>
      <c r="V167" s="2">
        <v>9622.1639311970903</v>
      </c>
      <c r="W167" s="2">
        <v>10034.295596411899</v>
      </c>
      <c r="X167" s="2">
        <v>10446.427261626801</v>
      </c>
      <c r="Y167" s="2">
        <v>10858.558926841601</v>
      </c>
      <c r="Z167" s="2">
        <v>11270.6905920565</v>
      </c>
      <c r="AA167" s="2">
        <v>11682.8222572713</v>
      </c>
      <c r="AB167" s="2">
        <v>12094.9539224859</v>
      </c>
      <c r="AC167" s="2">
        <v>12507.0855877008</v>
      </c>
      <c r="AD167" s="2">
        <v>12919.2172529156</v>
      </c>
      <c r="AE167" s="2">
        <v>13331.348918130399</v>
      </c>
      <c r="AF167" s="2">
        <v>13743.480583345199</v>
      </c>
      <c r="AG167" s="2">
        <v>14155.612248560001</v>
      </c>
      <c r="AH167" s="2">
        <v>14567.743913774801</v>
      </c>
      <c r="AI167" s="2">
        <v>14979.8755789896</v>
      </c>
      <c r="AJ167" s="2">
        <v>15392.0072442044</v>
      </c>
      <c r="AK167" s="2">
        <v>15804.1389094192</v>
      </c>
      <c r="AL167" s="2">
        <v>16216.270574634</v>
      </c>
      <c r="AM167" s="2">
        <v>16628.402239848801</v>
      </c>
      <c r="AN167" s="2">
        <v>17040.533905063701</v>
      </c>
      <c r="AO167" s="2">
        <v>17452.665570278499</v>
      </c>
      <c r="AP167" s="2">
        <v>17864.797235493301</v>
      </c>
    </row>
    <row r="168" spans="1:42" x14ac:dyDescent="0.35">
      <c r="A168" s="1" t="s">
        <v>26</v>
      </c>
      <c r="B168" s="2">
        <v>0</v>
      </c>
      <c r="C168" s="2">
        <v>0</v>
      </c>
      <c r="D168" s="2">
        <v>0</v>
      </c>
      <c r="E168" s="2">
        <v>1279.4831155044405</v>
      </c>
      <c r="F168" s="2">
        <v>4650.3679289578886</v>
      </c>
      <c r="G168" s="2">
        <v>7748.4073276928739</v>
      </c>
      <c r="H168" s="2">
        <v>9001.9713053160776</v>
      </c>
      <c r="I168" s="2">
        <v>9767.7608604241213</v>
      </c>
      <c r="J168" s="2">
        <v>10361.10831220663</v>
      </c>
      <c r="K168" s="2">
        <v>10930.590778039934</v>
      </c>
      <c r="L168" s="2">
        <v>11478.433076766632</v>
      </c>
      <c r="M168" s="2">
        <v>12041.514286189444</v>
      </c>
      <c r="N168" s="2">
        <v>12536.17017379959</v>
      </c>
      <c r="O168" s="2">
        <v>13018.114589458641</v>
      </c>
      <c r="P168" s="2">
        <v>16029.092981905</v>
      </c>
      <c r="Q168" s="2">
        <v>17187.125172307999</v>
      </c>
      <c r="R168" s="2">
        <v>18345.157362710899</v>
      </c>
      <c r="S168" s="2">
        <v>19503.189553113902</v>
      </c>
      <c r="T168" s="2">
        <v>20661.2217435169</v>
      </c>
      <c r="U168" s="2">
        <v>21819.253933919899</v>
      </c>
      <c r="V168" s="2">
        <v>22977.286124322902</v>
      </c>
      <c r="W168" s="2">
        <v>24135.318314725901</v>
      </c>
      <c r="X168" s="2">
        <v>25293.350505128801</v>
      </c>
      <c r="Y168" s="2">
        <v>26451.3826955318</v>
      </c>
      <c r="Z168" s="2">
        <v>27609.414885934799</v>
      </c>
      <c r="AA168" s="2">
        <v>28767.447076337801</v>
      </c>
      <c r="AB168" s="2">
        <v>29925.479266740898</v>
      </c>
      <c r="AC168" s="2">
        <v>31083.511457143901</v>
      </c>
      <c r="AD168" s="2">
        <v>32241.5436475469</v>
      </c>
      <c r="AE168" s="2">
        <v>33399.575837949902</v>
      </c>
      <c r="AF168" s="2">
        <v>34557.608028352901</v>
      </c>
      <c r="AG168" s="2">
        <v>35715.6402187559</v>
      </c>
      <c r="AH168" s="2">
        <v>36873.672409158899</v>
      </c>
      <c r="AI168" s="2">
        <v>38031.704599561897</v>
      </c>
      <c r="AJ168" s="2">
        <v>39189.736789964903</v>
      </c>
      <c r="AK168" s="2">
        <v>40347.768980367902</v>
      </c>
      <c r="AL168" s="2">
        <v>41505.801170770901</v>
      </c>
      <c r="AM168" s="2">
        <v>42663.8333611739</v>
      </c>
      <c r="AN168" s="2">
        <v>43821.865551576899</v>
      </c>
      <c r="AO168" s="2">
        <v>44979.897741979898</v>
      </c>
      <c r="AP168" s="2">
        <v>46137.929932382896</v>
      </c>
    </row>
    <row r="169" spans="1:42" x14ac:dyDescent="0.35">
      <c r="A169" s="1" t="s">
        <v>27</v>
      </c>
      <c r="B169" s="2">
        <v>0</v>
      </c>
      <c r="C169" s="2">
        <v>0</v>
      </c>
      <c r="D169" s="2">
        <v>0</v>
      </c>
      <c r="E169" s="2">
        <v>435.95299318289784</v>
      </c>
      <c r="F169" s="2">
        <v>626.41446320740533</v>
      </c>
      <c r="G169" s="2">
        <v>835.20524284329292</v>
      </c>
      <c r="H169" s="2">
        <v>1077.1451005954636</v>
      </c>
      <c r="I169" s="2">
        <v>1363.2162865225291</v>
      </c>
      <c r="J169" s="2">
        <v>1695.187202225025</v>
      </c>
      <c r="K169" s="2">
        <v>2072.7846222563476</v>
      </c>
      <c r="L169" s="2">
        <v>2677.5838848789845</v>
      </c>
      <c r="M169" s="2">
        <v>3335.4288742744534</v>
      </c>
      <c r="N169" s="2">
        <v>4044.6427555935161</v>
      </c>
      <c r="O169" s="2">
        <v>4840.5858566029001</v>
      </c>
      <c r="P169" s="2">
        <v>4333.7055270299697</v>
      </c>
      <c r="Q169" s="2">
        <v>4692.4458136608</v>
      </c>
      <c r="R169" s="2">
        <v>5051.1861002916203</v>
      </c>
      <c r="S169" s="2">
        <v>5409.9263869224496</v>
      </c>
      <c r="T169" s="2">
        <v>5768.6666735532799</v>
      </c>
      <c r="U169" s="2">
        <v>6127.4069601841002</v>
      </c>
      <c r="V169" s="2">
        <v>6486.1472468149304</v>
      </c>
      <c r="W169" s="2">
        <v>6844.8875334457598</v>
      </c>
      <c r="X169" s="2">
        <v>7203.6278200765801</v>
      </c>
      <c r="Y169" s="2">
        <v>7562.3681067074103</v>
      </c>
      <c r="Z169" s="2">
        <v>7921.1083933382397</v>
      </c>
      <c r="AA169" s="2">
        <v>8279.84867996906</v>
      </c>
      <c r="AB169" s="2">
        <v>8638.5889665999093</v>
      </c>
      <c r="AC169" s="2">
        <v>8997.3292532307405</v>
      </c>
      <c r="AD169" s="2">
        <v>9356.0695398615608</v>
      </c>
      <c r="AE169" s="2">
        <v>9714.8098264923901</v>
      </c>
      <c r="AF169" s="2">
        <v>10073.550113123199</v>
      </c>
      <c r="AG169" s="2">
        <v>10432.2903997541</v>
      </c>
      <c r="AH169" s="2">
        <v>10791.0306863849</v>
      </c>
      <c r="AI169" s="2">
        <v>11149.7709730157</v>
      </c>
      <c r="AJ169" s="2">
        <v>11508.511259646501</v>
      </c>
      <c r="AK169" s="2">
        <v>11867.251546277401</v>
      </c>
      <c r="AL169" s="2">
        <v>12225.991832908199</v>
      </c>
      <c r="AM169" s="2">
        <v>12584.732119539</v>
      </c>
      <c r="AN169" s="2">
        <v>12943.4724061699</v>
      </c>
      <c r="AO169" s="2">
        <v>13302.2126928007</v>
      </c>
      <c r="AP169" s="2">
        <v>13660.9529794315</v>
      </c>
    </row>
    <row r="170" spans="1:42" x14ac:dyDescent="0.35">
      <c r="A170" s="1" t="s">
        <v>28</v>
      </c>
      <c r="B170" s="2">
        <v>0</v>
      </c>
      <c r="C170" s="2">
        <v>0</v>
      </c>
      <c r="D170" s="2">
        <v>0</v>
      </c>
      <c r="E170" s="2">
        <v>24.127582767390592</v>
      </c>
      <c r="F170" s="2">
        <v>39.610133005418305</v>
      </c>
      <c r="G170" s="2">
        <v>58.238765145130117</v>
      </c>
      <c r="H170" s="2">
        <v>79.001741686181916</v>
      </c>
      <c r="I170" s="2">
        <v>101.3016915354435</v>
      </c>
      <c r="J170" s="2">
        <v>124.68641997288815</v>
      </c>
      <c r="K170" s="2">
        <v>152.07060413275661</v>
      </c>
      <c r="L170" s="2">
        <v>219.95200970787135</v>
      </c>
      <c r="M170" s="2">
        <v>298.49042832063162</v>
      </c>
      <c r="N170" s="2">
        <v>372.69125617005886</v>
      </c>
      <c r="O170" s="2">
        <v>433.07880969890243</v>
      </c>
      <c r="P170" s="2">
        <v>376.12372593427898</v>
      </c>
      <c r="Q170" s="2">
        <v>408.14737089558599</v>
      </c>
      <c r="R170" s="2">
        <v>440.17101585689301</v>
      </c>
      <c r="S170" s="2">
        <v>472.19466081820002</v>
      </c>
      <c r="T170" s="2">
        <v>504.21830577950698</v>
      </c>
      <c r="U170" s="2">
        <v>536.24195074081399</v>
      </c>
      <c r="V170" s="2">
        <v>568.265595702121</v>
      </c>
      <c r="W170" s="2">
        <v>600.28924066342802</v>
      </c>
      <c r="X170" s="2">
        <v>632.31288562473503</v>
      </c>
      <c r="Y170" s="2">
        <v>664.33653058604102</v>
      </c>
      <c r="Z170" s="2">
        <v>696.36017554734804</v>
      </c>
      <c r="AA170" s="2">
        <v>728.38382050865403</v>
      </c>
      <c r="AB170" s="2">
        <v>760.40746546996297</v>
      </c>
      <c r="AC170" s="2">
        <v>792.43111043126999</v>
      </c>
      <c r="AD170" s="2">
        <v>824.454755392577</v>
      </c>
      <c r="AE170" s="2">
        <v>856.47840035388401</v>
      </c>
      <c r="AF170" s="2">
        <v>888.50204531519103</v>
      </c>
      <c r="AG170" s="2">
        <v>920.52569027649804</v>
      </c>
      <c r="AH170" s="2">
        <v>952.54933523780505</v>
      </c>
      <c r="AI170" s="2">
        <v>984.57298019911195</v>
      </c>
      <c r="AJ170" s="2">
        <v>1016.59662516042</v>
      </c>
      <c r="AK170" s="2">
        <v>1048.6202701217301</v>
      </c>
      <c r="AL170" s="2">
        <v>1080.6439150830299</v>
      </c>
      <c r="AM170" s="2">
        <v>1112.66756004434</v>
      </c>
      <c r="AN170" s="2">
        <v>1144.6912050056501</v>
      </c>
      <c r="AO170" s="2">
        <v>1176.7148499669499</v>
      </c>
      <c r="AP170" s="2">
        <v>1208.73849492826</v>
      </c>
    </row>
    <row r="171" spans="1:42" x14ac:dyDescent="0.35">
      <c r="A171" s="1" t="s">
        <v>29</v>
      </c>
      <c r="B171" s="2">
        <v>0</v>
      </c>
      <c r="C171" s="2">
        <v>0</v>
      </c>
      <c r="D171" s="2">
        <v>0</v>
      </c>
      <c r="E171" s="2">
        <v>454.1407140234918</v>
      </c>
      <c r="F171" s="2">
        <v>931.84200110029315</v>
      </c>
      <c r="G171" s="2">
        <v>1447.5678503683873</v>
      </c>
      <c r="H171" s="2">
        <v>2011.3060087696101</v>
      </c>
      <c r="I171" s="2">
        <v>2633.3995508286002</v>
      </c>
      <c r="J171" s="2">
        <v>3558.238198003959</v>
      </c>
      <c r="K171" s="2">
        <v>4930.7532556590259</v>
      </c>
      <c r="L171" s="2">
        <v>6562.8826541775561</v>
      </c>
      <c r="M171" s="2">
        <v>8105.5324603947829</v>
      </c>
      <c r="N171" s="2">
        <v>9280.3864964992154</v>
      </c>
      <c r="O171" s="2">
        <v>10018.523018481448</v>
      </c>
      <c r="P171" s="2">
        <v>9747.82159648577</v>
      </c>
      <c r="Q171" s="2">
        <v>10571.963788319101</v>
      </c>
      <c r="R171" s="2">
        <v>11396.105980152301</v>
      </c>
      <c r="S171" s="2">
        <v>12220.2481719856</v>
      </c>
      <c r="T171" s="2">
        <v>13044.3903638189</v>
      </c>
      <c r="U171" s="2">
        <v>13868.5325556522</v>
      </c>
      <c r="V171" s="2">
        <v>14692.6747474854</v>
      </c>
      <c r="W171" s="2">
        <v>15516.8169393187</v>
      </c>
      <c r="X171" s="2">
        <v>16340.959131152</v>
      </c>
      <c r="Y171" s="2">
        <v>17165.101322985302</v>
      </c>
      <c r="Z171" s="2">
        <v>17989.243514818601</v>
      </c>
      <c r="AA171" s="2">
        <v>18813.385706651799</v>
      </c>
      <c r="AB171" s="2">
        <v>19637.527898485201</v>
      </c>
      <c r="AC171" s="2">
        <v>20461.670090318501</v>
      </c>
      <c r="AD171" s="2">
        <v>21285.812282151801</v>
      </c>
      <c r="AE171" s="2">
        <v>22109.954473985101</v>
      </c>
      <c r="AF171" s="2">
        <v>22934.096665818401</v>
      </c>
      <c r="AG171" s="2">
        <v>23758.238857651701</v>
      </c>
      <c r="AH171" s="2">
        <v>24582.381049485</v>
      </c>
      <c r="AI171" s="2">
        <v>25406.5232413183</v>
      </c>
      <c r="AJ171" s="2">
        <v>26230.6654331516</v>
      </c>
      <c r="AK171" s="2">
        <v>27054.8076249849</v>
      </c>
      <c r="AL171" s="2">
        <v>27878.9498168182</v>
      </c>
      <c r="AM171" s="2">
        <v>28703.0920086515</v>
      </c>
      <c r="AN171" s="2">
        <v>29527.2342004848</v>
      </c>
      <c r="AO171" s="2">
        <v>30351.3763923181</v>
      </c>
      <c r="AP171" s="2">
        <v>31175.518584151399</v>
      </c>
    </row>
    <row r="172" spans="1:42" x14ac:dyDescent="0.35">
      <c r="A172" s="1" t="s">
        <v>30</v>
      </c>
      <c r="B172" s="2">
        <v>0</v>
      </c>
      <c r="C172" s="2">
        <v>0</v>
      </c>
      <c r="D172" s="2">
        <v>0</v>
      </c>
      <c r="E172" s="2">
        <v>1002.1235349861936</v>
      </c>
      <c r="F172" s="2">
        <v>1998.0959198666787</v>
      </c>
      <c r="G172" s="2">
        <v>2783.0705629396061</v>
      </c>
      <c r="H172" s="2">
        <v>3646.8519129674323</v>
      </c>
      <c r="I172" s="2">
        <v>4570.8245080579818</v>
      </c>
      <c r="J172" s="2">
        <v>5555.5162899417146</v>
      </c>
      <c r="K172" s="2">
        <v>6606.4567078802011</v>
      </c>
      <c r="L172" s="2">
        <v>7792.7143679603232</v>
      </c>
      <c r="M172" s="2">
        <v>9103.1887452191077</v>
      </c>
      <c r="N172" s="2">
        <v>10843.366710960725</v>
      </c>
      <c r="O172" s="2">
        <v>12974.69610901866</v>
      </c>
      <c r="P172" s="2">
        <v>12189.460792762</v>
      </c>
      <c r="Q172" s="2">
        <v>13177.7993235131</v>
      </c>
      <c r="R172" s="2">
        <v>14166.1378542642</v>
      </c>
      <c r="S172" s="2">
        <v>15154.4763850154</v>
      </c>
      <c r="T172" s="2">
        <v>16142.814915766499</v>
      </c>
      <c r="U172" s="2">
        <v>17131.153446517601</v>
      </c>
      <c r="V172" s="2">
        <v>18119.491977268801</v>
      </c>
      <c r="W172" s="2">
        <v>19107.830508019899</v>
      </c>
      <c r="X172" s="2">
        <v>20096.169038771</v>
      </c>
      <c r="Y172" s="2">
        <v>21084.5075695222</v>
      </c>
      <c r="Z172" s="2">
        <v>22072.846100273298</v>
      </c>
      <c r="AA172" s="2">
        <v>23061.1846310244</v>
      </c>
      <c r="AB172" s="2">
        <v>24049.5231617754</v>
      </c>
      <c r="AC172" s="2">
        <v>25037.861692526501</v>
      </c>
      <c r="AD172" s="2">
        <v>26026.200223277599</v>
      </c>
      <c r="AE172" s="2">
        <v>27014.538754028701</v>
      </c>
      <c r="AF172" s="2">
        <v>28002.877284779799</v>
      </c>
      <c r="AG172" s="2">
        <v>28991.215815530901</v>
      </c>
      <c r="AH172" s="2">
        <v>29979.554346281999</v>
      </c>
      <c r="AI172" s="2">
        <v>30967.8928770331</v>
      </c>
      <c r="AJ172" s="2">
        <v>31956.231407784198</v>
      </c>
      <c r="AK172" s="2">
        <v>32944.5699385353</v>
      </c>
      <c r="AL172" s="2">
        <v>33932.908469286398</v>
      </c>
      <c r="AM172" s="2">
        <v>34921.247000037503</v>
      </c>
      <c r="AN172" s="2">
        <v>35909.585530788601</v>
      </c>
      <c r="AO172" s="2">
        <v>36897.924061539699</v>
      </c>
      <c r="AP172" s="2">
        <v>37886.262592290797</v>
      </c>
    </row>
    <row r="173" spans="1:42" s="6" customFormat="1" x14ac:dyDescent="0.35">
      <c r="A173" s="7" t="s">
        <v>13</v>
      </c>
      <c r="B173" s="8">
        <v>0</v>
      </c>
      <c r="C173" s="8">
        <v>0</v>
      </c>
      <c r="D173" s="8">
        <v>0</v>
      </c>
      <c r="E173" s="8">
        <v>24766.923558591017</v>
      </c>
      <c r="F173" s="8">
        <v>40565.259237200298</v>
      </c>
      <c r="G173" s="8">
        <v>46667.851145905159</v>
      </c>
      <c r="H173" s="8">
        <v>51262.846924245881</v>
      </c>
      <c r="I173" s="8">
        <v>55856.705775328235</v>
      </c>
      <c r="J173" s="8">
        <v>61404.259296227021</v>
      </c>
      <c r="K173" s="8">
        <v>68078.489396146164</v>
      </c>
      <c r="L173" s="8">
        <v>75527.495713200449</v>
      </c>
      <c r="M173" s="8">
        <v>83342.274946731981</v>
      </c>
      <c r="N173" s="8">
        <v>90711.306628016013</v>
      </c>
      <c r="O173" s="8">
        <v>98365.177701978391</v>
      </c>
      <c r="P173" s="8">
        <v>108572.350903335</v>
      </c>
      <c r="Q173" s="8">
        <v>116414.868258794</v>
      </c>
      <c r="R173" s="8">
        <v>124257.38561425199</v>
      </c>
      <c r="S173" s="8">
        <v>132099.90296971</v>
      </c>
      <c r="T173" s="8">
        <v>139942.420325168</v>
      </c>
      <c r="U173" s="8">
        <v>147784.93768062699</v>
      </c>
      <c r="V173" s="8">
        <v>155627.45503608501</v>
      </c>
      <c r="W173" s="8">
        <v>163469.97239154301</v>
      </c>
      <c r="X173" s="8">
        <v>171312.48974700199</v>
      </c>
      <c r="Y173" s="8">
        <v>179155.00710245999</v>
      </c>
      <c r="Z173" s="8">
        <v>186997.52445791801</v>
      </c>
      <c r="AA173" s="8">
        <v>194840.041813377</v>
      </c>
      <c r="AB173" s="8">
        <v>202682.55916883299</v>
      </c>
      <c r="AC173" s="8">
        <v>210525.07652429101</v>
      </c>
      <c r="AD173" s="8">
        <v>218367.59387974901</v>
      </c>
      <c r="AE173" s="8">
        <v>226210.111235207</v>
      </c>
      <c r="AF173" s="8">
        <v>234052.628590665</v>
      </c>
      <c r="AG173" s="8">
        <v>241895.145946123</v>
      </c>
      <c r="AH173" s="8">
        <v>249737.66330158099</v>
      </c>
      <c r="AI173" s="8">
        <v>257580.18065703899</v>
      </c>
      <c r="AJ173" s="8">
        <v>265422.69801249699</v>
      </c>
      <c r="AK173" s="8">
        <v>273265.21536795498</v>
      </c>
      <c r="AL173" s="8">
        <v>281107.73272341298</v>
      </c>
      <c r="AM173" s="8">
        <v>288950.25007887097</v>
      </c>
      <c r="AN173" s="8">
        <v>296792.76743432903</v>
      </c>
      <c r="AO173" s="8">
        <v>304635.28478978702</v>
      </c>
      <c r="AP173" s="8">
        <v>312477.80214524502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6"/>
  <sheetViews>
    <sheetView topLeftCell="N19" workbookViewId="0">
      <selection activeCell="AB19" sqref="AB1:AB1048576"/>
    </sheetView>
  </sheetViews>
  <sheetFormatPr defaultRowHeight="14.5" x14ac:dyDescent="0.35"/>
  <cols>
    <col min="1" max="1" width="27.54296875" bestFit="1" customWidth="1"/>
    <col min="5" max="8" width="8.81640625" bestFit="1" customWidth="1"/>
    <col min="9" max="27" width="9.1796875" bestFit="1" customWidth="1"/>
  </cols>
  <sheetData>
    <row r="1" spans="1:28" x14ac:dyDescent="0.35">
      <c r="A1" s="6" t="s">
        <v>55</v>
      </c>
    </row>
    <row r="2" spans="1:28" s="6" customFormat="1" x14ac:dyDescent="0.35">
      <c r="A2" s="6" t="s">
        <v>36</v>
      </c>
      <c r="B2" s="8">
        <f>SUM(B75,B102,B129,B156)</f>
        <v>0</v>
      </c>
      <c r="C2" s="8">
        <f t="shared" ref="C2:AA2" si="0">SUM(C75,C102,C129,C156)</f>
        <v>0</v>
      </c>
      <c r="D2" s="8">
        <f t="shared" si="0"/>
        <v>0</v>
      </c>
      <c r="E2" s="8">
        <f t="shared" si="0"/>
        <v>69373.957802967401</v>
      </c>
      <c r="F2" s="8">
        <f t="shared" si="0"/>
        <v>115662.94880067905</v>
      </c>
      <c r="G2" s="8">
        <f t="shared" si="0"/>
        <v>121809.51421562806</v>
      </c>
      <c r="H2" s="8">
        <f t="shared" si="0"/>
        <v>126699.00930851963</v>
      </c>
      <c r="I2" s="8">
        <f t="shared" si="0"/>
        <v>131929.4750745366</v>
      </c>
      <c r="J2" s="8">
        <f t="shared" si="0"/>
        <v>140768.48678133293</v>
      </c>
      <c r="K2" s="8">
        <f t="shared" si="0"/>
        <v>152708.27066346578</v>
      </c>
      <c r="L2" s="8">
        <f t="shared" si="0"/>
        <v>164239.21427988258</v>
      </c>
      <c r="M2" s="8">
        <f t="shared" si="0"/>
        <v>175381.06652856618</v>
      </c>
      <c r="N2" s="8">
        <f t="shared" si="0"/>
        <v>184546.2195564757</v>
      </c>
      <c r="O2" s="8">
        <f t="shared" si="0"/>
        <v>194470.36911623232</v>
      </c>
      <c r="P2" s="8">
        <f t="shared" si="0"/>
        <v>207179.26851414033</v>
      </c>
      <c r="Q2" s="8">
        <f t="shared" si="0"/>
        <v>221207.80226167644</v>
      </c>
      <c r="R2" s="8">
        <f t="shared" si="0"/>
        <v>239016.6969963031</v>
      </c>
      <c r="S2" s="8">
        <f t="shared" si="0"/>
        <v>257550.46075543048</v>
      </c>
      <c r="T2" s="8">
        <f t="shared" si="0"/>
        <v>272458.18570250337</v>
      </c>
      <c r="U2" s="8">
        <f t="shared" si="0"/>
        <v>283937.89398203226</v>
      </c>
      <c r="V2" s="8">
        <f t="shared" si="0"/>
        <v>292259.53256101708</v>
      </c>
      <c r="W2" s="8">
        <f t="shared" si="0"/>
        <v>298804.62655735435</v>
      </c>
      <c r="X2" s="8">
        <f t="shared" si="0"/>
        <v>304695.35090486548</v>
      </c>
      <c r="Y2" s="8">
        <f t="shared" si="0"/>
        <v>310328.86410428589</v>
      </c>
      <c r="Z2" s="8">
        <f t="shared" si="0"/>
        <v>315499.71554718493</v>
      </c>
      <c r="AA2" s="8">
        <f t="shared" si="0"/>
        <v>320457.23668109672</v>
      </c>
    </row>
    <row r="4" spans="1:28" s="6" customFormat="1" x14ac:dyDescent="0.35">
      <c r="A4" s="6" t="s">
        <v>63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8" s="6" customFormat="1" x14ac:dyDescent="0.35">
      <c r="A5" t="s">
        <v>0</v>
      </c>
      <c r="B5" t="s">
        <v>1</v>
      </c>
      <c r="C5"/>
      <c r="D5"/>
      <c r="E5"/>
      <c r="F5" s="14"/>
      <c r="G5" s="15" t="s">
        <v>71</v>
      </c>
      <c r="H5" s="15"/>
      <c r="I5" s="16"/>
      <c r="K5" s="14"/>
      <c r="L5" s="15" t="s">
        <v>74</v>
      </c>
      <c r="M5" s="15"/>
      <c r="N5" s="16"/>
      <c r="O5"/>
      <c r="P5"/>
      <c r="Q5"/>
      <c r="R5"/>
      <c r="S5"/>
      <c r="T5"/>
      <c r="U5"/>
      <c r="V5"/>
      <c r="W5"/>
      <c r="X5"/>
      <c r="Y5"/>
      <c r="Z5"/>
      <c r="AA5"/>
    </row>
    <row r="6" spans="1:28" s="6" customFormat="1" x14ac:dyDescent="0.35">
      <c r="A6" t="s">
        <v>2</v>
      </c>
      <c r="B6" t="s">
        <v>62</v>
      </c>
      <c r="C6"/>
      <c r="D6"/>
      <c r="E6"/>
      <c r="F6" s="17" t="s">
        <v>72</v>
      </c>
      <c r="G6" s="18">
        <v>0.5</v>
      </c>
      <c r="H6" s="19"/>
      <c r="I6" s="20"/>
      <c r="K6" s="17" t="s">
        <v>72</v>
      </c>
      <c r="L6" s="18">
        <v>0.5</v>
      </c>
      <c r="M6" s="19"/>
      <c r="N6" s="20"/>
      <c r="O6"/>
      <c r="P6"/>
      <c r="Q6"/>
      <c r="R6"/>
      <c r="S6"/>
      <c r="T6"/>
      <c r="U6"/>
      <c r="V6"/>
      <c r="W6"/>
      <c r="X6"/>
      <c r="Y6"/>
      <c r="Z6"/>
      <c r="AA6"/>
    </row>
    <row r="7" spans="1:28" s="6" customFormat="1" x14ac:dyDescent="0.35">
      <c r="A7" t="s">
        <v>4</v>
      </c>
      <c r="B7" t="s">
        <v>5</v>
      </c>
      <c r="C7"/>
      <c r="D7"/>
      <c r="E7"/>
      <c r="F7" s="21" t="s">
        <v>73</v>
      </c>
      <c r="G7" s="22">
        <v>0.5</v>
      </c>
      <c r="H7" s="23"/>
      <c r="I7" s="24"/>
      <c r="K7" s="21" t="s">
        <v>73</v>
      </c>
      <c r="L7" s="22">
        <v>0.5</v>
      </c>
      <c r="M7" s="23"/>
      <c r="N7" s="24"/>
      <c r="O7"/>
      <c r="P7"/>
      <c r="Q7"/>
      <c r="R7"/>
      <c r="S7"/>
      <c r="T7"/>
      <c r="U7"/>
      <c r="V7"/>
      <c r="W7"/>
      <c r="X7"/>
      <c r="Y7"/>
      <c r="Z7"/>
      <c r="AA7"/>
    </row>
    <row r="8" spans="1:28" s="6" customFormat="1" x14ac:dyDescent="0.35">
      <c r="A8" t="s">
        <v>6</v>
      </c>
      <c r="B8" t="s">
        <v>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8" s="6" customFormat="1" x14ac:dyDescent="0.35">
      <c r="A9" t="s">
        <v>8</v>
      </c>
      <c r="B9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8" s="6" customForma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8" s="6" customFormat="1" x14ac:dyDescent="0.35">
      <c r="A11" t="s">
        <v>10</v>
      </c>
      <c r="B11" t="s">
        <v>11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8" s="6" customFormat="1" x14ac:dyDescent="0.35">
      <c r="A12" s="6" t="s">
        <v>12</v>
      </c>
      <c r="B12" s="6">
        <v>2010</v>
      </c>
      <c r="C12" s="6">
        <v>2011</v>
      </c>
      <c r="D12" s="6">
        <v>2012</v>
      </c>
      <c r="E12" s="6">
        <v>2013</v>
      </c>
      <c r="F12" s="6">
        <v>2014</v>
      </c>
      <c r="G12" s="6">
        <v>2015</v>
      </c>
      <c r="H12" s="6">
        <v>2016</v>
      </c>
      <c r="I12" s="6">
        <v>2017</v>
      </c>
      <c r="J12" s="6">
        <v>2018</v>
      </c>
      <c r="K12" s="6">
        <v>2019</v>
      </c>
      <c r="L12" s="6">
        <v>2020</v>
      </c>
      <c r="M12" s="6">
        <v>2021</v>
      </c>
      <c r="N12" s="6">
        <v>2022</v>
      </c>
      <c r="O12" s="6">
        <v>2023</v>
      </c>
      <c r="P12" s="6">
        <v>2024</v>
      </c>
      <c r="Q12" s="6">
        <v>2025</v>
      </c>
      <c r="R12" s="6">
        <v>2026</v>
      </c>
      <c r="S12" s="6">
        <v>2027</v>
      </c>
      <c r="T12" s="6">
        <v>2028</v>
      </c>
      <c r="U12" s="6">
        <v>2029</v>
      </c>
      <c r="V12" s="6">
        <v>2030</v>
      </c>
      <c r="W12" s="6">
        <v>2031</v>
      </c>
      <c r="X12" s="6">
        <v>2032</v>
      </c>
      <c r="Y12" s="6">
        <v>2033</v>
      </c>
      <c r="Z12" s="6">
        <v>2034</v>
      </c>
      <c r="AA12" s="6">
        <v>2035</v>
      </c>
      <c r="AB12"/>
    </row>
    <row r="13" spans="1:28" s="6" customFormat="1" x14ac:dyDescent="0.35">
      <c r="A13" s="11" t="s">
        <v>64</v>
      </c>
      <c r="B13" s="11">
        <f>B60+B72+$G$6*B58+$L$6*B61</f>
        <v>0</v>
      </c>
      <c r="C13" s="11">
        <f t="shared" ref="C13:AA13" si="1">C60+C72+$G$6*C58+$L$6*C61</f>
        <v>0</v>
      </c>
      <c r="D13" s="11">
        <f t="shared" si="1"/>
        <v>0</v>
      </c>
      <c r="E13" s="25">
        <f t="shared" si="1"/>
        <v>286.34161754260435</v>
      </c>
      <c r="F13" s="25">
        <f t="shared" si="1"/>
        <v>516.51903045679171</v>
      </c>
      <c r="G13" s="25">
        <f t="shared" si="1"/>
        <v>686.10520903066993</v>
      </c>
      <c r="H13" s="25">
        <f t="shared" si="1"/>
        <v>852.33548422347599</v>
      </c>
      <c r="I13" s="25">
        <f t="shared" si="1"/>
        <v>1032.837225606936</v>
      </c>
      <c r="J13" s="25">
        <f t="shared" si="1"/>
        <v>1242.2723029316219</v>
      </c>
      <c r="K13" s="25">
        <f t="shared" si="1"/>
        <v>1465.6114559496148</v>
      </c>
      <c r="L13" s="25">
        <f t="shared" si="1"/>
        <v>1714.6987709140899</v>
      </c>
      <c r="M13" s="25">
        <f t="shared" si="1"/>
        <v>1973.7827452152001</v>
      </c>
      <c r="N13" s="25">
        <f t="shared" si="1"/>
        <v>2259.7947238234383</v>
      </c>
      <c r="O13" s="25">
        <f t="shared" si="1"/>
        <v>2557.0243619851526</v>
      </c>
      <c r="P13" s="25">
        <f t="shared" si="1"/>
        <v>2915.1810128338752</v>
      </c>
      <c r="Q13" s="25">
        <f t="shared" si="1"/>
        <v>3336.5801421555052</v>
      </c>
      <c r="R13" s="25">
        <f t="shared" si="1"/>
        <v>3803.4819002343352</v>
      </c>
      <c r="S13" s="25">
        <f t="shared" si="1"/>
        <v>4242.0511489518558</v>
      </c>
      <c r="T13" s="25">
        <f t="shared" si="1"/>
        <v>4616.2542761134418</v>
      </c>
      <c r="U13" s="25">
        <f t="shared" si="1"/>
        <v>4980.4635112644801</v>
      </c>
      <c r="V13" s="25">
        <f t="shared" si="1"/>
        <v>5273.4882430823172</v>
      </c>
      <c r="W13" s="25">
        <f t="shared" si="1"/>
        <v>5500.9710033116598</v>
      </c>
      <c r="X13" s="25">
        <f t="shared" si="1"/>
        <v>5693.6953816360465</v>
      </c>
      <c r="Y13" s="25">
        <f t="shared" si="1"/>
        <v>5864.1948867259525</v>
      </c>
      <c r="Z13" s="25">
        <f t="shared" si="1"/>
        <v>6022.9602094067595</v>
      </c>
      <c r="AA13" s="25">
        <f t="shared" si="1"/>
        <v>6175.9376492798401</v>
      </c>
      <c r="AB13"/>
    </row>
    <row r="14" spans="1:28" s="6" customFormat="1" x14ac:dyDescent="0.35">
      <c r="A14" s="11" t="s">
        <v>65</v>
      </c>
      <c r="B14" s="10">
        <f>B59+B62+$G$6*B58+$L$6*B61</f>
        <v>0</v>
      </c>
      <c r="C14" s="10">
        <f t="shared" ref="C14:AA14" si="2">C59+C62+$G$6*C58+$L$6*C61</f>
        <v>0</v>
      </c>
      <c r="D14" s="10">
        <f t="shared" si="2"/>
        <v>0</v>
      </c>
      <c r="E14" s="10">
        <f t="shared" si="2"/>
        <v>297.97530092641074</v>
      </c>
      <c r="F14" s="10">
        <f t="shared" si="2"/>
        <v>551.82862197625172</v>
      </c>
      <c r="G14" s="10">
        <f t="shared" si="2"/>
        <v>694.18876175888886</v>
      </c>
      <c r="H14" s="10">
        <f t="shared" si="2"/>
        <v>847.10759552917216</v>
      </c>
      <c r="I14" s="10">
        <f t="shared" si="2"/>
        <v>1015.6667038598719</v>
      </c>
      <c r="J14" s="10">
        <f t="shared" si="2"/>
        <v>1200.7527830397746</v>
      </c>
      <c r="K14" s="10">
        <f t="shared" si="2"/>
        <v>1411.577229400129</v>
      </c>
      <c r="L14" s="10">
        <f t="shared" si="2"/>
        <v>1634.5594014123633</v>
      </c>
      <c r="M14" s="10">
        <f t="shared" si="2"/>
        <v>1871.2206745276246</v>
      </c>
      <c r="N14" s="10">
        <f t="shared" si="2"/>
        <v>2120.0635155696941</v>
      </c>
      <c r="O14" s="10">
        <f t="shared" si="2"/>
        <v>2391.3690853996904</v>
      </c>
      <c r="P14" s="10">
        <f t="shared" si="2"/>
        <v>2755.4195935337125</v>
      </c>
      <c r="Q14" s="10">
        <f t="shared" si="2"/>
        <v>3207.7793806363929</v>
      </c>
      <c r="R14" s="10">
        <f t="shared" si="2"/>
        <v>3689.3940756302477</v>
      </c>
      <c r="S14" s="10">
        <f t="shared" si="2"/>
        <v>4132.2444895757926</v>
      </c>
      <c r="T14" s="10">
        <f t="shared" si="2"/>
        <v>4493.9793843920434</v>
      </c>
      <c r="U14" s="10">
        <f t="shared" si="2"/>
        <v>4827.620229812067</v>
      </c>
      <c r="V14" s="10">
        <f t="shared" si="2"/>
        <v>5043.7700723993785</v>
      </c>
      <c r="W14" s="10">
        <f t="shared" si="2"/>
        <v>5189.6400571412541</v>
      </c>
      <c r="X14" s="10">
        <f t="shared" si="2"/>
        <v>5309.6957487942291</v>
      </c>
      <c r="Y14" s="10">
        <f t="shared" si="2"/>
        <v>5416.3018698129117</v>
      </c>
      <c r="Z14" s="10">
        <f t="shared" si="2"/>
        <v>5516.5856698759599</v>
      </c>
      <c r="AA14" s="10">
        <f t="shared" si="2"/>
        <v>5614.2606517561553</v>
      </c>
      <c r="AB14"/>
    </row>
    <row r="15" spans="1:28" s="6" customFormat="1" x14ac:dyDescent="0.35">
      <c r="A15" s="11" t="s">
        <v>66</v>
      </c>
      <c r="B15" s="10">
        <f>B74</f>
        <v>0</v>
      </c>
      <c r="C15" s="10">
        <f t="shared" ref="C15:AA15" si="3">C74</f>
        <v>0</v>
      </c>
      <c r="D15" s="10">
        <f t="shared" si="3"/>
        <v>0</v>
      </c>
      <c r="E15" s="10">
        <f t="shared" si="3"/>
        <v>227.91234435575331</v>
      </c>
      <c r="F15" s="10">
        <f t="shared" si="3"/>
        <v>463.27015771624008</v>
      </c>
      <c r="G15" s="10">
        <f t="shared" si="3"/>
        <v>626.48800725653371</v>
      </c>
      <c r="H15" s="10">
        <f t="shared" si="3"/>
        <v>809.67779315869961</v>
      </c>
      <c r="I15" s="10">
        <f t="shared" si="3"/>
        <v>1012.0037297671823</v>
      </c>
      <c r="J15" s="10">
        <f t="shared" si="3"/>
        <v>1231.4784495137965</v>
      </c>
      <c r="K15" s="10">
        <f t="shared" si="3"/>
        <v>1465.7119840929099</v>
      </c>
      <c r="L15" s="10">
        <f t="shared" si="3"/>
        <v>1711.6269360184067</v>
      </c>
      <c r="M15" s="10">
        <f t="shared" si="3"/>
        <v>1985.4850942859109</v>
      </c>
      <c r="N15" s="10">
        <f t="shared" si="3"/>
        <v>2330.1592709625902</v>
      </c>
      <c r="O15" s="10">
        <f t="shared" si="3"/>
        <v>2735.4177438144652</v>
      </c>
      <c r="P15" s="10">
        <f t="shared" si="3"/>
        <v>3672.7750996463078</v>
      </c>
      <c r="Q15" s="10">
        <f t="shared" si="3"/>
        <v>4536.3188058932901</v>
      </c>
      <c r="R15" s="10">
        <f t="shared" si="3"/>
        <v>5247.9303191906201</v>
      </c>
      <c r="S15" s="10">
        <f t="shared" si="3"/>
        <v>5789.4080818363</v>
      </c>
      <c r="T15" s="10">
        <f t="shared" si="3"/>
        <v>6197.6381176664527</v>
      </c>
      <c r="U15" s="10">
        <f t="shared" si="3"/>
        <v>6531.4118965672787</v>
      </c>
      <c r="V15" s="10">
        <f t="shared" si="3"/>
        <v>6836.6449091874583</v>
      </c>
      <c r="W15" s="10">
        <f t="shared" si="3"/>
        <v>7136.7565040763602</v>
      </c>
      <c r="X15" s="10">
        <f t="shared" si="3"/>
        <v>7443.7610579823195</v>
      </c>
      <c r="Y15" s="10">
        <f t="shared" si="3"/>
        <v>7772.0948211873092</v>
      </c>
      <c r="Z15" s="10">
        <f t="shared" si="3"/>
        <v>8134.5914620562626</v>
      </c>
      <c r="AA15" s="10">
        <f t="shared" si="3"/>
        <v>8493.3412647105288</v>
      </c>
      <c r="AB15"/>
    </row>
    <row r="16" spans="1:28" s="6" customFormat="1" x14ac:dyDescent="0.35">
      <c r="A16" s="11" t="s">
        <v>24</v>
      </c>
      <c r="B16" s="10">
        <f>B68</f>
        <v>0</v>
      </c>
      <c r="C16" s="10">
        <f t="shared" ref="C16:AA16" si="4">C68</f>
        <v>0</v>
      </c>
      <c r="D16" s="10">
        <f t="shared" si="4"/>
        <v>0</v>
      </c>
      <c r="E16" s="10">
        <f t="shared" si="4"/>
        <v>12577.910377445531</v>
      </c>
      <c r="F16" s="10">
        <f t="shared" si="4"/>
        <v>19156.84588921976</v>
      </c>
      <c r="G16" s="10">
        <f t="shared" si="4"/>
        <v>17568.921787771003</v>
      </c>
      <c r="H16" s="10">
        <f t="shared" si="4"/>
        <v>16201.891184588187</v>
      </c>
      <c r="I16" s="10">
        <f t="shared" si="4"/>
        <v>14745.235462631168</v>
      </c>
      <c r="J16" s="10">
        <f t="shared" si="4"/>
        <v>13900.871044750611</v>
      </c>
      <c r="K16" s="10">
        <f t="shared" si="4"/>
        <v>13525.718504316261</v>
      </c>
      <c r="L16" s="10">
        <f t="shared" si="4"/>
        <v>12726.925805420997</v>
      </c>
      <c r="M16" s="10">
        <f t="shared" si="4"/>
        <v>11694.019480627252</v>
      </c>
      <c r="N16" s="10">
        <f t="shared" si="4"/>
        <v>10051.723502261035</v>
      </c>
      <c r="O16" s="10">
        <f t="shared" si="4"/>
        <v>8400.6369207770204</v>
      </c>
      <c r="P16" s="10">
        <f t="shared" si="4"/>
        <v>6732.3866049076714</v>
      </c>
      <c r="Q16" s="10">
        <f t="shared" si="4"/>
        <v>5050.6110875392114</v>
      </c>
      <c r="R16" s="10">
        <f t="shared" si="4"/>
        <v>4235.0008430595626</v>
      </c>
      <c r="S16" s="10">
        <f t="shared" si="4"/>
        <v>4095.4362639464503</v>
      </c>
      <c r="T16" s="10">
        <f t="shared" si="4"/>
        <v>3961.2431994306471</v>
      </c>
      <c r="U16" s="10">
        <f t="shared" si="4"/>
        <v>3882.2263447580162</v>
      </c>
      <c r="V16" s="10">
        <f t="shared" si="4"/>
        <v>3806.3689434876096</v>
      </c>
      <c r="W16" s="10">
        <f t="shared" si="4"/>
        <v>3736.5807453518901</v>
      </c>
      <c r="X16" s="10">
        <f t="shared" si="4"/>
        <v>3671.4247312069101</v>
      </c>
      <c r="Y16" s="10">
        <f t="shared" si="4"/>
        <v>3558.9169256652649</v>
      </c>
      <c r="Z16" s="10">
        <f t="shared" si="4"/>
        <v>3440.0126081698795</v>
      </c>
      <c r="AA16" s="10">
        <f t="shared" si="4"/>
        <v>3309.945505696835</v>
      </c>
      <c r="AB16"/>
    </row>
    <row r="17" spans="1:28" s="6" customFormat="1" x14ac:dyDescent="0.35">
      <c r="A17" s="11" t="s">
        <v>67</v>
      </c>
      <c r="B17" s="10">
        <f>SUM(B63,B64,B65,B66,B67,B71)</f>
        <v>0</v>
      </c>
      <c r="C17" s="10">
        <f t="shared" ref="C17:AA17" si="5">SUM(C63,C64,C65,C66,C67,C71)</f>
        <v>0</v>
      </c>
      <c r="D17" s="10">
        <f t="shared" si="5"/>
        <v>0</v>
      </c>
      <c r="E17" s="10">
        <f t="shared" si="5"/>
        <v>154.33515311504252</v>
      </c>
      <c r="F17" s="10">
        <f t="shared" si="5"/>
        <v>300.4315374314034</v>
      </c>
      <c r="G17" s="10">
        <f t="shared" si="5"/>
        <v>463.90228681472058</v>
      </c>
      <c r="H17" s="10">
        <f t="shared" si="5"/>
        <v>641.59165027803726</v>
      </c>
      <c r="I17" s="10">
        <f t="shared" si="5"/>
        <v>834.240976847105</v>
      </c>
      <c r="J17" s="10">
        <f t="shared" si="5"/>
        <v>1040.0488948196166</v>
      </c>
      <c r="K17" s="10">
        <f t="shared" si="5"/>
        <v>1261.1326533287011</v>
      </c>
      <c r="L17" s="10">
        <f t="shared" si="5"/>
        <v>1511.0862102895776</v>
      </c>
      <c r="M17" s="10">
        <f t="shared" si="5"/>
        <v>1802.840147554582</v>
      </c>
      <c r="N17" s="10">
        <f t="shared" si="5"/>
        <v>2133.5173008074325</v>
      </c>
      <c r="O17" s="10">
        <f t="shared" si="5"/>
        <v>2432.5985905927846</v>
      </c>
      <c r="P17" s="10">
        <f t="shared" si="5"/>
        <v>2665.5257744193327</v>
      </c>
      <c r="Q17" s="10">
        <f t="shared" si="5"/>
        <v>2828.2377966706822</v>
      </c>
      <c r="R17" s="10">
        <f t="shared" si="5"/>
        <v>2931.6560687906117</v>
      </c>
      <c r="S17" s="10">
        <f t="shared" si="5"/>
        <v>2998.4989792569772</v>
      </c>
      <c r="T17" s="10">
        <f t="shared" si="5"/>
        <v>3048.6465523249358</v>
      </c>
      <c r="U17" s="10">
        <f t="shared" si="5"/>
        <v>3088.400912463097</v>
      </c>
      <c r="V17" s="10">
        <f t="shared" si="5"/>
        <v>3124.1577501063043</v>
      </c>
      <c r="W17" s="10">
        <f t="shared" si="5"/>
        <v>3159.2671239556939</v>
      </c>
      <c r="X17" s="10">
        <f t="shared" si="5"/>
        <v>3194.6609896537366</v>
      </c>
      <c r="Y17" s="10">
        <f t="shared" si="5"/>
        <v>3231.7691796789309</v>
      </c>
      <c r="Z17" s="10">
        <f t="shared" si="5"/>
        <v>3270.9494334585534</v>
      </c>
      <c r="AA17" s="10">
        <f t="shared" si="5"/>
        <v>3310.6670293133197</v>
      </c>
      <c r="AB17"/>
    </row>
    <row r="18" spans="1:28" s="6" customFormat="1" x14ac:dyDescent="0.35">
      <c r="A18" s="11" t="s">
        <v>68</v>
      </c>
      <c r="B18" s="10">
        <f>SUM(B70,B73)</f>
        <v>0</v>
      </c>
      <c r="C18" s="10">
        <f t="shared" ref="C18:AA18" si="6">SUM(C70,C73)</f>
        <v>0</v>
      </c>
      <c r="D18" s="10">
        <f t="shared" si="6"/>
        <v>0</v>
      </c>
      <c r="E18" s="10">
        <f t="shared" si="6"/>
        <v>192.8768180330658</v>
      </c>
      <c r="F18" s="10">
        <f t="shared" si="6"/>
        <v>706.13450848429818</v>
      </c>
      <c r="G18" s="10">
        <f t="shared" si="6"/>
        <v>1181.0176604363257</v>
      </c>
      <c r="H18" s="10">
        <f t="shared" si="6"/>
        <v>1367.0366183732904</v>
      </c>
      <c r="I18" s="10">
        <f t="shared" si="6"/>
        <v>1477.8314660306457</v>
      </c>
      <c r="J18" s="10">
        <f t="shared" si="6"/>
        <v>1567.9787234151645</v>
      </c>
      <c r="K18" s="10">
        <f t="shared" si="6"/>
        <v>1661.0902378939302</v>
      </c>
      <c r="L18" s="10">
        <f t="shared" si="6"/>
        <v>1754.7426586274855</v>
      </c>
      <c r="M18" s="10">
        <f t="shared" si="6"/>
        <v>1848.9209516043725</v>
      </c>
      <c r="N18" s="10">
        <f t="shared" si="6"/>
        <v>1927.6270978322232</v>
      </c>
      <c r="O18" s="10">
        <f t="shared" si="6"/>
        <v>1997.3703057772748</v>
      </c>
      <c r="P18" s="10">
        <f t="shared" si="6"/>
        <v>2058.6222181542453</v>
      </c>
      <c r="Q18" s="10">
        <f t="shared" si="6"/>
        <v>2834.6969800817942</v>
      </c>
      <c r="R18" s="10">
        <f t="shared" si="6"/>
        <v>3652.5642659183477</v>
      </c>
      <c r="S18" s="10">
        <f t="shared" si="6"/>
        <v>4604.3591699212138</v>
      </c>
      <c r="T18" s="10">
        <f t="shared" si="6"/>
        <v>5510.5868539911917</v>
      </c>
      <c r="U18" s="10">
        <f t="shared" si="6"/>
        <v>6221.7863822302224</v>
      </c>
      <c r="V18" s="10">
        <f t="shared" si="6"/>
        <v>6618.6277844653732</v>
      </c>
      <c r="W18" s="10">
        <f t="shared" si="6"/>
        <v>6968.8666953686406</v>
      </c>
      <c r="X18" s="10">
        <f t="shared" si="6"/>
        <v>7293.8681356364141</v>
      </c>
      <c r="Y18" s="10">
        <f t="shared" si="6"/>
        <v>7580.1163119361427</v>
      </c>
      <c r="Z18" s="10">
        <f t="shared" si="6"/>
        <v>7825.3060290274807</v>
      </c>
      <c r="AA18" s="10">
        <f t="shared" si="6"/>
        <v>8040.580557948545</v>
      </c>
      <c r="AB18"/>
    </row>
    <row r="19" spans="1:28" s="6" customFormat="1" x14ac:dyDescent="0.35">
      <c r="A19" s="11" t="s">
        <v>69</v>
      </c>
      <c r="B19" s="10">
        <f>B69</f>
        <v>0</v>
      </c>
      <c r="C19" s="10">
        <f t="shared" ref="C19:AA19" si="7">C69</f>
        <v>0</v>
      </c>
      <c r="D19" s="10">
        <f t="shared" si="7"/>
        <v>0</v>
      </c>
      <c r="E19" s="10">
        <f t="shared" si="7"/>
        <v>0</v>
      </c>
      <c r="F19" s="10">
        <f t="shared" si="7"/>
        <v>0</v>
      </c>
      <c r="G19" s="10">
        <f t="shared" si="7"/>
        <v>0</v>
      </c>
      <c r="H19" s="10">
        <f t="shared" si="7"/>
        <v>0</v>
      </c>
      <c r="I19" s="10">
        <f t="shared" si="7"/>
        <v>0</v>
      </c>
      <c r="J19" s="10">
        <f t="shared" si="7"/>
        <v>0</v>
      </c>
      <c r="K19" s="10">
        <f t="shared" si="7"/>
        <v>0</v>
      </c>
      <c r="L19" s="10">
        <f t="shared" si="7"/>
        <v>0</v>
      </c>
      <c r="M19" s="10">
        <f t="shared" si="7"/>
        <v>0</v>
      </c>
      <c r="N19" s="10">
        <f t="shared" si="7"/>
        <v>0</v>
      </c>
      <c r="O19" s="10">
        <f t="shared" si="7"/>
        <v>0</v>
      </c>
      <c r="P19" s="10">
        <f t="shared" si="7"/>
        <v>0</v>
      </c>
      <c r="Q19" s="10">
        <f t="shared" si="7"/>
        <v>0</v>
      </c>
      <c r="R19" s="10">
        <f t="shared" si="7"/>
        <v>0</v>
      </c>
      <c r="S19" s="10">
        <f t="shared" si="7"/>
        <v>0</v>
      </c>
      <c r="T19" s="10">
        <f t="shared" si="7"/>
        <v>0</v>
      </c>
      <c r="U19" s="10">
        <f t="shared" si="7"/>
        <v>0</v>
      </c>
      <c r="V19" s="10">
        <f t="shared" si="7"/>
        <v>0</v>
      </c>
      <c r="W19" s="10">
        <f t="shared" si="7"/>
        <v>0</v>
      </c>
      <c r="X19" s="10">
        <f t="shared" si="7"/>
        <v>0</v>
      </c>
      <c r="Y19" s="10">
        <f t="shared" si="7"/>
        <v>0</v>
      </c>
      <c r="Z19" s="10">
        <f t="shared" si="7"/>
        <v>0</v>
      </c>
      <c r="AA19" s="10">
        <f t="shared" si="7"/>
        <v>0</v>
      </c>
      <c r="AB19"/>
    </row>
    <row r="20" spans="1:28" s="6" customFormat="1" x14ac:dyDescent="0.35">
      <c r="AB20"/>
    </row>
    <row r="21" spans="1:28" s="6" customFormat="1" x14ac:dyDescent="0.35">
      <c r="AB21"/>
    </row>
    <row r="22" spans="1:28" s="6" customFormat="1" x14ac:dyDescent="0.35">
      <c r="AB22"/>
    </row>
    <row r="23" spans="1:28" s="6" customFormat="1" x14ac:dyDescent="0.35">
      <c r="A23" t="s">
        <v>0</v>
      </c>
      <c r="B23" t="s">
        <v>1</v>
      </c>
      <c r="AB23"/>
    </row>
    <row r="24" spans="1:28" s="6" customFormat="1" x14ac:dyDescent="0.35">
      <c r="A24" t="s">
        <v>2</v>
      </c>
      <c r="B24" t="s">
        <v>62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s="6" customFormat="1" x14ac:dyDescent="0.35">
      <c r="A25" t="s">
        <v>4</v>
      </c>
      <c r="B25" t="s">
        <v>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s="6" customFormat="1" x14ac:dyDescent="0.35">
      <c r="A26" t="s">
        <v>6</v>
      </c>
      <c r="B26" t="s">
        <v>7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s="6" customFormat="1" x14ac:dyDescent="0.35">
      <c r="A27" t="s">
        <v>8</v>
      </c>
      <c r="B27" t="s">
        <v>35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s="6" customForma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s="6" customFormat="1" x14ac:dyDescent="0.35">
      <c r="A29" t="s">
        <v>10</v>
      </c>
      <c r="B29" t="s">
        <v>11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s="6" customFormat="1" x14ac:dyDescent="0.35">
      <c r="A30" s="6" t="s">
        <v>12</v>
      </c>
      <c r="B30" s="6">
        <v>2010</v>
      </c>
      <c r="C30" s="6">
        <v>2011</v>
      </c>
      <c r="D30" s="6">
        <v>2012</v>
      </c>
      <c r="E30" s="6">
        <v>2013</v>
      </c>
      <c r="F30" s="6">
        <v>2014</v>
      </c>
      <c r="G30" s="6">
        <v>2015</v>
      </c>
      <c r="H30" s="6">
        <v>2016</v>
      </c>
      <c r="I30" s="6">
        <v>2017</v>
      </c>
      <c r="J30" s="6">
        <v>2018</v>
      </c>
      <c r="K30" s="6">
        <v>2019</v>
      </c>
      <c r="L30" s="6">
        <v>2020</v>
      </c>
      <c r="M30" s="6">
        <v>2021</v>
      </c>
      <c r="N30" s="6">
        <v>2022</v>
      </c>
      <c r="O30" s="6">
        <v>2023</v>
      </c>
      <c r="P30" s="6">
        <v>2024</v>
      </c>
      <c r="Q30" s="6">
        <v>2025</v>
      </c>
      <c r="R30" s="6">
        <v>2026</v>
      </c>
      <c r="S30" s="6">
        <v>2027</v>
      </c>
      <c r="T30" s="6">
        <v>2028</v>
      </c>
      <c r="U30" s="6">
        <v>2029</v>
      </c>
      <c r="V30" s="6">
        <v>2030</v>
      </c>
      <c r="W30" s="6">
        <v>2031</v>
      </c>
      <c r="X30" s="6">
        <v>2032</v>
      </c>
      <c r="Y30" s="6">
        <v>2033</v>
      </c>
      <c r="Z30" s="6">
        <v>2034</v>
      </c>
      <c r="AA30" s="6">
        <v>2035</v>
      </c>
    </row>
    <row r="31" spans="1:28" s="6" customFormat="1" x14ac:dyDescent="0.35">
      <c r="A31" s="1" t="s">
        <v>14</v>
      </c>
      <c r="B31" s="2">
        <f>SUM(B58,B85,B112,B139)</f>
        <v>0</v>
      </c>
      <c r="C31" s="2">
        <f t="shared" ref="C31:D31" si="8">SUM(C58,C85,C112,C139)</f>
        <v>0</v>
      </c>
      <c r="D31" s="2">
        <f t="shared" si="8"/>
        <v>0</v>
      </c>
      <c r="E31" s="2">
        <f>SUM(E58,E85,E112,E139)</f>
        <v>547.71554271128252</v>
      </c>
      <c r="F31" s="2">
        <f t="shared" ref="F31:AA43" si="9">SUM(F58,F85,F112,F139)</f>
        <v>1275.2361280854448</v>
      </c>
      <c r="G31" s="2">
        <f t="shared" si="9"/>
        <v>2026.279777226023</v>
      </c>
      <c r="H31" s="2">
        <f t="shared" si="9"/>
        <v>2883.573243767642</v>
      </c>
      <c r="I31" s="2">
        <f t="shared" si="9"/>
        <v>3816.5279907584845</v>
      </c>
      <c r="J31" s="2">
        <f t="shared" si="9"/>
        <v>4807.0215032264196</v>
      </c>
      <c r="K31" s="2">
        <f t="shared" si="9"/>
        <v>5838.8786641116458</v>
      </c>
      <c r="L31" s="2">
        <f t="shared" si="9"/>
        <v>6894.0197674495457</v>
      </c>
      <c r="M31" s="2">
        <f t="shared" si="9"/>
        <v>8059.7003401267821</v>
      </c>
      <c r="N31" s="2">
        <f t="shared" si="9"/>
        <v>9422.8018349673494</v>
      </c>
      <c r="O31" s="2">
        <f t="shared" si="9"/>
        <v>10948.799129752902</v>
      </c>
      <c r="P31" s="2">
        <f t="shared" si="9"/>
        <v>12492.273191552129</v>
      </c>
      <c r="Q31" s="2">
        <f t="shared" si="9"/>
        <v>14017.524671904905</v>
      </c>
      <c r="R31" s="2">
        <f t="shared" si="9"/>
        <v>15280.491070110194</v>
      </c>
      <c r="S31" s="2">
        <f t="shared" si="9"/>
        <v>16277.383743979331</v>
      </c>
      <c r="T31" s="2">
        <f t="shared" si="9"/>
        <v>17142.257123689389</v>
      </c>
      <c r="U31" s="2">
        <f t="shared" si="9"/>
        <v>17997.711110132128</v>
      </c>
      <c r="V31" s="2">
        <f t="shared" si="9"/>
        <v>18825.285005944374</v>
      </c>
      <c r="W31" s="2">
        <f t="shared" si="9"/>
        <v>19658.888578896225</v>
      </c>
      <c r="X31" s="2">
        <f t="shared" si="9"/>
        <v>20700.679344578966</v>
      </c>
      <c r="Y31" s="2">
        <f t="shared" si="9"/>
        <v>21766.841637357342</v>
      </c>
      <c r="Z31" s="2">
        <f t="shared" si="9"/>
        <v>22917.033914874643</v>
      </c>
      <c r="AA31" s="2">
        <f t="shared" si="9"/>
        <v>24091.494955929749</v>
      </c>
      <c r="AB31"/>
    </row>
    <row r="32" spans="1:28" s="6" customFormat="1" x14ac:dyDescent="0.35">
      <c r="A32" s="1" t="s">
        <v>15</v>
      </c>
      <c r="B32" s="2">
        <f t="shared" ref="B32:Q47" si="10">SUM(B59,B86,B113,B140)</f>
        <v>0</v>
      </c>
      <c r="C32" s="2">
        <f t="shared" si="10"/>
        <v>0</v>
      </c>
      <c r="D32" s="2">
        <f t="shared" si="10"/>
        <v>0</v>
      </c>
      <c r="E32" s="2">
        <f t="shared" si="10"/>
        <v>1315.4130937266109</v>
      </c>
      <c r="F32" s="2">
        <f t="shared" si="10"/>
        <v>2437.564073341056</v>
      </c>
      <c r="G32" s="2">
        <f t="shared" si="10"/>
        <v>3199.7572668244402</v>
      </c>
      <c r="H32" s="2">
        <f t="shared" si="10"/>
        <v>4034.9298974316953</v>
      </c>
      <c r="I32" s="2">
        <f t="shared" si="9"/>
        <v>4995.5479167293606</v>
      </c>
      <c r="J32" s="2">
        <f t="shared" si="9"/>
        <v>6072.5578998539777</v>
      </c>
      <c r="K32" s="2">
        <f t="shared" si="9"/>
        <v>7263.1998283996163</v>
      </c>
      <c r="L32" s="2">
        <f t="shared" si="9"/>
        <v>8610.9210013404845</v>
      </c>
      <c r="M32" s="2">
        <f t="shared" si="9"/>
        <v>10038.523951598761</v>
      </c>
      <c r="N32" s="2">
        <f t="shared" si="9"/>
        <v>11444.629080916666</v>
      </c>
      <c r="O32" s="2">
        <f t="shared" si="9"/>
        <v>12960.139329920639</v>
      </c>
      <c r="P32" s="2">
        <f t="shared" si="9"/>
        <v>14923.795967404032</v>
      </c>
      <c r="Q32" s="2">
        <f t="shared" si="9"/>
        <v>17308.50162812692</v>
      </c>
      <c r="R32" s="2">
        <f t="shared" si="9"/>
        <v>19901.605932542618</v>
      </c>
      <c r="S32" s="2">
        <f t="shared" si="9"/>
        <v>22333.052499834979</v>
      </c>
      <c r="T32" s="2">
        <f t="shared" si="9"/>
        <v>24410.985282894759</v>
      </c>
      <c r="U32" s="2">
        <f t="shared" si="9"/>
        <v>25981.23607338094</v>
      </c>
      <c r="V32" s="2">
        <f t="shared" si="9"/>
        <v>27046.132336975519</v>
      </c>
      <c r="W32" s="2">
        <f t="shared" si="9"/>
        <v>27715.260010888342</v>
      </c>
      <c r="X32" s="2">
        <f t="shared" si="9"/>
        <v>28164.040759060863</v>
      </c>
      <c r="Y32" s="2">
        <f t="shared" si="9"/>
        <v>28538.55948003292</v>
      </c>
      <c r="Z32" s="2">
        <f t="shared" si="9"/>
        <v>28851.969296988937</v>
      </c>
      <c r="AA32" s="2">
        <f t="shared" si="9"/>
        <v>29111.81411865068</v>
      </c>
      <c r="AB32"/>
    </row>
    <row r="33" spans="1:28" s="6" customFormat="1" x14ac:dyDescent="0.35">
      <c r="A33" s="1" t="s">
        <v>16</v>
      </c>
      <c r="B33" s="2">
        <f t="shared" si="10"/>
        <v>0</v>
      </c>
      <c r="C33" s="2">
        <f t="shared" si="10"/>
        <v>0</v>
      </c>
      <c r="D33" s="2">
        <f t="shared" si="10"/>
        <v>0</v>
      </c>
      <c r="E33" s="2">
        <f t="shared" si="10"/>
        <v>4191.4059831343593</v>
      </c>
      <c r="F33" s="2">
        <f t="shared" si="10"/>
        <v>7759.0625476837158</v>
      </c>
      <c r="G33" s="2">
        <f t="shared" si="10"/>
        <v>10089.738170420549</v>
      </c>
      <c r="H33" s="2">
        <f t="shared" si="10"/>
        <v>12645.953140645008</v>
      </c>
      <c r="I33" s="2">
        <f t="shared" si="9"/>
        <v>15638.433729275132</v>
      </c>
      <c r="J33" s="2">
        <f t="shared" si="9"/>
        <v>18951.021336535199</v>
      </c>
      <c r="K33" s="2">
        <f t="shared" si="9"/>
        <v>22521.601429022518</v>
      </c>
      <c r="L33" s="2">
        <f t="shared" si="9"/>
        <v>26537.824975864092</v>
      </c>
      <c r="M33" s="2">
        <f t="shared" si="9"/>
        <v>30605.748184089651</v>
      </c>
      <c r="N33" s="2">
        <f t="shared" si="9"/>
        <v>34765.994900074686</v>
      </c>
      <c r="O33" s="2">
        <f t="shared" si="9"/>
        <v>39004.953579480629</v>
      </c>
      <c r="P33" s="2">
        <f t="shared" si="9"/>
        <v>44425.40168056485</v>
      </c>
      <c r="Q33" s="2">
        <f t="shared" si="9"/>
        <v>51090.85186140507</v>
      </c>
      <c r="R33" s="2">
        <f t="shared" si="9"/>
        <v>59181.269040607054</v>
      </c>
      <c r="S33" s="2">
        <f t="shared" si="9"/>
        <v>66760.497086128773</v>
      </c>
      <c r="T33" s="2">
        <f t="shared" si="9"/>
        <v>73139.930978210847</v>
      </c>
      <c r="U33" s="2">
        <f t="shared" si="9"/>
        <v>78227.427283798141</v>
      </c>
      <c r="V33" s="2">
        <f t="shared" si="9"/>
        <v>81887.511410347623</v>
      </c>
      <c r="W33" s="2">
        <f t="shared" si="9"/>
        <v>84536.191857757876</v>
      </c>
      <c r="X33" s="2">
        <f t="shared" si="9"/>
        <v>86648.18071290708</v>
      </c>
      <c r="Y33" s="2">
        <f t="shared" si="9"/>
        <v>88607.978311884071</v>
      </c>
      <c r="Z33" s="2">
        <f t="shared" si="9"/>
        <v>90417.155568931907</v>
      </c>
      <c r="AA33" s="2">
        <f t="shared" si="9"/>
        <v>92209.556270667876</v>
      </c>
      <c r="AB33" s="3"/>
    </row>
    <row r="34" spans="1:28" s="6" customFormat="1" x14ac:dyDescent="0.35">
      <c r="A34" s="1" t="s">
        <v>17</v>
      </c>
      <c r="B34" s="2">
        <f t="shared" si="10"/>
        <v>0</v>
      </c>
      <c r="C34" s="2">
        <f t="shared" si="10"/>
        <v>0</v>
      </c>
      <c r="D34" s="2">
        <f t="shared" si="10"/>
        <v>0</v>
      </c>
      <c r="E34" s="2">
        <f t="shared" si="10"/>
        <v>49.236032063654449</v>
      </c>
      <c r="F34" s="2">
        <f t="shared" si="10"/>
        <v>123.84466821148079</v>
      </c>
      <c r="G34" s="2">
        <f t="shared" si="10"/>
        <v>218.11663214176684</v>
      </c>
      <c r="H34" s="2">
        <f t="shared" si="10"/>
        <v>343.4265204834611</v>
      </c>
      <c r="I34" s="2">
        <f t="shared" si="9"/>
        <v>463.33929167256417</v>
      </c>
      <c r="J34" s="2">
        <f t="shared" si="9"/>
        <v>580.30490366495951</v>
      </c>
      <c r="K34" s="2">
        <f t="shared" si="9"/>
        <v>693.81901934765028</v>
      </c>
      <c r="L34" s="2">
        <f t="shared" si="9"/>
        <v>816.90267565231261</v>
      </c>
      <c r="M34" s="2">
        <f t="shared" si="9"/>
        <v>951.02772104598887</v>
      </c>
      <c r="N34" s="2">
        <f t="shared" si="9"/>
        <v>1085.29891138623</v>
      </c>
      <c r="O34" s="2">
        <f t="shared" si="9"/>
        <v>1224.6907799464555</v>
      </c>
      <c r="P34" s="2">
        <f t="shared" si="9"/>
        <v>1369.0299255405907</v>
      </c>
      <c r="Q34" s="2">
        <f t="shared" si="9"/>
        <v>1538.7745049499435</v>
      </c>
      <c r="R34" s="2">
        <f t="shared" si="9"/>
        <v>1710.9063888583512</v>
      </c>
      <c r="S34" s="2">
        <f t="shared" si="9"/>
        <v>1887.1629344276471</v>
      </c>
      <c r="T34" s="2">
        <f t="shared" si="9"/>
        <v>2054.6354050243795</v>
      </c>
      <c r="U34" s="2">
        <f t="shared" si="9"/>
        <v>2217.835903113848</v>
      </c>
      <c r="V34" s="2">
        <f t="shared" si="9"/>
        <v>2372.1266388353392</v>
      </c>
      <c r="W34" s="2">
        <f t="shared" si="9"/>
        <v>2516.3398181143916</v>
      </c>
      <c r="X34" s="2">
        <f t="shared" si="9"/>
        <v>2677.1239921158526</v>
      </c>
      <c r="Y34" s="2">
        <f t="shared" si="9"/>
        <v>2829.1343681010358</v>
      </c>
      <c r="Z34" s="2">
        <f t="shared" si="9"/>
        <v>2974.0295348770264</v>
      </c>
      <c r="AA34" s="2">
        <f t="shared" si="9"/>
        <v>3111.4973950914032</v>
      </c>
      <c r="AB34"/>
    </row>
    <row r="35" spans="1:28" s="6" customFormat="1" x14ac:dyDescent="0.35">
      <c r="A35" s="1" t="s">
        <v>18</v>
      </c>
      <c r="B35" s="2">
        <f t="shared" si="10"/>
        <v>0</v>
      </c>
      <c r="C35" s="2">
        <f t="shared" si="10"/>
        <v>0</v>
      </c>
      <c r="D35" s="2">
        <f t="shared" si="10"/>
        <v>0</v>
      </c>
      <c r="E35" s="2">
        <f t="shared" si="10"/>
        <v>260.8531016557738</v>
      </c>
      <c r="F35" s="2">
        <f t="shared" si="10"/>
        <v>480.25962370556454</v>
      </c>
      <c r="G35" s="2">
        <f t="shared" si="10"/>
        <v>685.72332988858886</v>
      </c>
      <c r="H35" s="2">
        <f t="shared" si="10"/>
        <v>892.78051421452221</v>
      </c>
      <c r="I35" s="2">
        <f t="shared" si="9"/>
        <v>1108.2085909134739</v>
      </c>
      <c r="J35" s="2">
        <f t="shared" si="9"/>
        <v>1333.6314023017574</v>
      </c>
      <c r="K35" s="2">
        <f t="shared" si="9"/>
        <v>1568.2964240396971</v>
      </c>
      <c r="L35" s="2">
        <f t="shared" si="9"/>
        <v>1822.73009183882</v>
      </c>
      <c r="M35" s="2">
        <f t="shared" si="9"/>
        <v>2062.8177886049302</v>
      </c>
      <c r="N35" s="2">
        <f t="shared" si="9"/>
        <v>2296.5384593394056</v>
      </c>
      <c r="O35" s="2">
        <f t="shared" si="9"/>
        <v>2539.9523175141671</v>
      </c>
      <c r="P35" s="2">
        <f t="shared" si="9"/>
        <v>2890.5100903719808</v>
      </c>
      <c r="Q35" s="2">
        <f t="shared" si="9"/>
        <v>3252.8304215069902</v>
      </c>
      <c r="R35" s="2">
        <f t="shared" si="9"/>
        <v>3608.5028881483986</v>
      </c>
      <c r="S35" s="2">
        <f t="shared" si="9"/>
        <v>4071.7010093642725</v>
      </c>
      <c r="T35" s="2">
        <f t="shared" si="9"/>
        <v>4455.1387643332801</v>
      </c>
      <c r="U35" s="2">
        <f t="shared" si="9"/>
        <v>4780.4926539567168</v>
      </c>
      <c r="V35" s="2">
        <f t="shared" si="9"/>
        <v>4990.4083880149674</v>
      </c>
      <c r="W35" s="2">
        <f t="shared" si="9"/>
        <v>5137.0822962224765</v>
      </c>
      <c r="X35" s="2">
        <f t="shared" si="9"/>
        <v>5250.706561430382</v>
      </c>
      <c r="Y35" s="2">
        <f t="shared" si="9"/>
        <v>5355.8250797730016</v>
      </c>
      <c r="Z35" s="2">
        <f t="shared" si="9"/>
        <v>5450.9199147358322</v>
      </c>
      <c r="AA35" s="2">
        <f t="shared" si="9"/>
        <v>5540.4674128371726</v>
      </c>
      <c r="AB35"/>
    </row>
    <row r="36" spans="1:28" s="6" customFormat="1" x14ac:dyDescent="0.35">
      <c r="A36" s="1" t="s">
        <v>19</v>
      </c>
      <c r="B36" s="2">
        <f t="shared" si="10"/>
        <v>0</v>
      </c>
      <c r="C36" s="2">
        <f t="shared" si="10"/>
        <v>0</v>
      </c>
      <c r="D36" s="2">
        <f t="shared" si="10"/>
        <v>0</v>
      </c>
      <c r="E36" s="2">
        <f t="shared" si="10"/>
        <v>0</v>
      </c>
      <c r="F36" s="2">
        <f t="shared" si="10"/>
        <v>102.97829357079581</v>
      </c>
      <c r="G36" s="2">
        <f t="shared" si="10"/>
        <v>210.75011500017428</v>
      </c>
      <c r="H36" s="2">
        <f t="shared" si="10"/>
        <v>329.21614082880092</v>
      </c>
      <c r="I36" s="2">
        <f t="shared" si="9"/>
        <v>461.15564210559296</v>
      </c>
      <c r="J36" s="2">
        <f t="shared" si="9"/>
        <v>604.86677956480253</v>
      </c>
      <c r="K36" s="2">
        <f t="shared" si="9"/>
        <v>757.00585701776049</v>
      </c>
      <c r="L36" s="2">
        <f t="shared" si="9"/>
        <v>913.71226992589857</v>
      </c>
      <c r="M36" s="2">
        <f t="shared" si="9"/>
        <v>1072.4333151604314</v>
      </c>
      <c r="N36" s="2">
        <f t="shared" si="9"/>
        <v>1254.6784048856678</v>
      </c>
      <c r="O36" s="2">
        <f t="shared" si="9"/>
        <v>1447.09584716468</v>
      </c>
      <c r="P36" s="2">
        <f t="shared" si="9"/>
        <v>1651.2724748121225</v>
      </c>
      <c r="Q36" s="2">
        <f t="shared" si="9"/>
        <v>1859.0438760389147</v>
      </c>
      <c r="R36" s="2">
        <f t="shared" si="9"/>
        <v>2057.6848168556508</v>
      </c>
      <c r="S36" s="2">
        <f t="shared" si="9"/>
        <v>2231.2409342800693</v>
      </c>
      <c r="T36" s="2">
        <f t="shared" si="9"/>
        <v>2369.0621194619303</v>
      </c>
      <c r="U36" s="2">
        <f t="shared" si="9"/>
        <v>2469.6088782116162</v>
      </c>
      <c r="V36" s="2">
        <f t="shared" si="9"/>
        <v>2538.9705815541288</v>
      </c>
      <c r="W36" s="2">
        <f t="shared" si="9"/>
        <v>2586.5677873317259</v>
      </c>
      <c r="X36" s="2">
        <f t="shared" si="9"/>
        <v>2623.911975158057</v>
      </c>
      <c r="Y36" s="2">
        <f t="shared" si="9"/>
        <v>2660.4623554650098</v>
      </c>
      <c r="Z36" s="2">
        <f t="shared" si="9"/>
        <v>2698.2887713727332</v>
      </c>
      <c r="AA36" s="2">
        <f t="shared" si="9"/>
        <v>2738.54236082645</v>
      </c>
      <c r="AB36"/>
    </row>
    <row r="37" spans="1:28" s="6" customFormat="1" x14ac:dyDescent="0.35">
      <c r="A37" s="1" t="s">
        <v>20</v>
      </c>
      <c r="B37" s="2">
        <f t="shared" si="10"/>
        <v>0</v>
      </c>
      <c r="C37" s="2">
        <f t="shared" si="10"/>
        <v>0</v>
      </c>
      <c r="D37" s="2">
        <f t="shared" si="10"/>
        <v>0</v>
      </c>
      <c r="E37" s="2">
        <f t="shared" si="10"/>
        <v>0</v>
      </c>
      <c r="F37" s="2">
        <f t="shared" si="10"/>
        <v>0</v>
      </c>
      <c r="G37" s="2">
        <f t="shared" si="10"/>
        <v>0</v>
      </c>
      <c r="H37" s="2">
        <f t="shared" si="10"/>
        <v>0</v>
      </c>
      <c r="I37" s="2">
        <f t="shared" si="9"/>
        <v>0</v>
      </c>
      <c r="J37" s="2">
        <f t="shared" si="9"/>
        <v>0</v>
      </c>
      <c r="K37" s="2">
        <f t="shared" si="9"/>
        <v>0</v>
      </c>
      <c r="L37" s="2">
        <f t="shared" si="9"/>
        <v>0</v>
      </c>
      <c r="M37" s="2">
        <f t="shared" si="9"/>
        <v>0</v>
      </c>
      <c r="N37" s="2">
        <f t="shared" si="9"/>
        <v>0</v>
      </c>
      <c r="O37" s="2">
        <f t="shared" si="9"/>
        <v>0</v>
      </c>
      <c r="P37" s="2">
        <f t="shared" si="9"/>
        <v>0</v>
      </c>
      <c r="Q37" s="2">
        <f t="shared" si="9"/>
        <v>0</v>
      </c>
      <c r="R37" s="2">
        <f t="shared" si="9"/>
        <v>0</v>
      </c>
      <c r="S37" s="2">
        <f t="shared" si="9"/>
        <v>0</v>
      </c>
      <c r="T37" s="2">
        <f t="shared" si="9"/>
        <v>0</v>
      </c>
      <c r="U37" s="2">
        <f t="shared" si="9"/>
        <v>0</v>
      </c>
      <c r="V37" s="2">
        <f t="shared" si="9"/>
        <v>0</v>
      </c>
      <c r="W37" s="2">
        <f t="shared" si="9"/>
        <v>0</v>
      </c>
      <c r="X37" s="2">
        <f t="shared" si="9"/>
        <v>0</v>
      </c>
      <c r="Y37" s="2">
        <f t="shared" si="9"/>
        <v>0</v>
      </c>
      <c r="Z37" s="2">
        <f t="shared" si="9"/>
        <v>0</v>
      </c>
      <c r="AA37" s="2">
        <f t="shared" si="9"/>
        <v>0</v>
      </c>
      <c r="AB37"/>
    </row>
    <row r="38" spans="1:28" s="6" customFormat="1" x14ac:dyDescent="0.35">
      <c r="A38" s="1" t="s">
        <v>21</v>
      </c>
      <c r="B38" s="2">
        <f t="shared" si="10"/>
        <v>0</v>
      </c>
      <c r="C38" s="2">
        <f t="shared" si="10"/>
        <v>0</v>
      </c>
      <c r="D38" s="2">
        <f t="shared" si="10"/>
        <v>0</v>
      </c>
      <c r="E38" s="2">
        <f t="shared" si="10"/>
        <v>86.403643421384047</v>
      </c>
      <c r="F38" s="2">
        <f t="shared" si="10"/>
        <v>170.36471161922685</v>
      </c>
      <c r="G38" s="2">
        <f t="shared" si="10"/>
        <v>260.44701917732385</v>
      </c>
      <c r="H38" s="2">
        <f t="shared" si="10"/>
        <v>359.97344238446726</v>
      </c>
      <c r="I38" s="2">
        <f t="shared" si="9"/>
        <v>469.90244799485458</v>
      </c>
      <c r="J38" s="2">
        <f t="shared" si="9"/>
        <v>588.33656483697371</v>
      </c>
      <c r="K38" s="2">
        <f t="shared" si="9"/>
        <v>713.98026760430082</v>
      </c>
      <c r="L38" s="2">
        <f t="shared" si="9"/>
        <v>844.88636395809908</v>
      </c>
      <c r="M38" s="2">
        <f t="shared" si="9"/>
        <v>979.07441475758833</v>
      </c>
      <c r="N38" s="2">
        <f t="shared" si="9"/>
        <v>1116.2702262715648</v>
      </c>
      <c r="O38" s="2">
        <f t="shared" si="9"/>
        <v>1267.8036313969196</v>
      </c>
      <c r="P38" s="2">
        <f t="shared" si="9"/>
        <v>1502.3275238771475</v>
      </c>
      <c r="Q38" s="2">
        <f t="shared" si="9"/>
        <v>1762.9887599020526</v>
      </c>
      <c r="R38" s="2">
        <f t="shared" si="9"/>
        <v>2123.8042018194865</v>
      </c>
      <c r="S38" s="2">
        <f t="shared" si="9"/>
        <v>2457.1412413021062</v>
      </c>
      <c r="T38" s="2">
        <f t="shared" si="9"/>
        <v>2744.067296836989</v>
      </c>
      <c r="U38" s="2">
        <f t="shared" si="9"/>
        <v>2981.323447816646</v>
      </c>
      <c r="V38" s="2">
        <f t="shared" si="9"/>
        <v>3178.5884518385419</v>
      </c>
      <c r="W38" s="2">
        <f t="shared" si="9"/>
        <v>3349.7077726278303</v>
      </c>
      <c r="X38" s="2">
        <f t="shared" si="9"/>
        <v>3508.504977832828</v>
      </c>
      <c r="Y38" s="2">
        <f t="shared" si="9"/>
        <v>3667.1921531669987</v>
      </c>
      <c r="Z38" s="2">
        <f t="shared" si="9"/>
        <v>3830.6050583218694</v>
      </c>
      <c r="AA38" s="2">
        <f t="shared" si="9"/>
        <v>4000.0297288688525</v>
      </c>
      <c r="AB38"/>
    </row>
    <row r="39" spans="1:28" s="6" customFormat="1" x14ac:dyDescent="0.35">
      <c r="A39" s="1" t="s">
        <v>22</v>
      </c>
      <c r="B39" s="2">
        <f t="shared" si="10"/>
        <v>0</v>
      </c>
      <c r="C39" s="2">
        <f t="shared" si="10"/>
        <v>0</v>
      </c>
      <c r="D39" s="2">
        <f t="shared" si="10"/>
        <v>0</v>
      </c>
      <c r="E39" s="2">
        <f t="shared" si="10"/>
        <v>599.47113364495044</v>
      </c>
      <c r="F39" s="2">
        <f t="shared" si="10"/>
        <v>1309.0579606771221</v>
      </c>
      <c r="G39" s="2">
        <f t="shared" si="10"/>
        <v>2126.5063688931482</v>
      </c>
      <c r="H39" s="2">
        <f t="shared" si="10"/>
        <v>3018.6119833502844</v>
      </c>
      <c r="I39" s="2">
        <f t="shared" si="9"/>
        <v>3965.7274090885658</v>
      </c>
      <c r="J39" s="2">
        <f t="shared" si="9"/>
        <v>4941.5336010735609</v>
      </c>
      <c r="K39" s="2">
        <f t="shared" si="9"/>
        <v>5960.3566909631454</v>
      </c>
      <c r="L39" s="2">
        <f t="shared" si="9"/>
        <v>7109.4290979075295</v>
      </c>
      <c r="M39" s="2">
        <f t="shared" si="9"/>
        <v>8463.8578748264372</v>
      </c>
      <c r="N39" s="2">
        <f t="shared" si="9"/>
        <v>9914.3726140254857</v>
      </c>
      <c r="O39" s="2">
        <f t="shared" si="9"/>
        <v>11229.02827052867</v>
      </c>
      <c r="P39" s="2">
        <f t="shared" si="9"/>
        <v>12233.005457727026</v>
      </c>
      <c r="Q39" s="2">
        <f t="shared" si="9"/>
        <v>12906.785565489668</v>
      </c>
      <c r="R39" s="2">
        <f t="shared" si="9"/>
        <v>13323.954373247871</v>
      </c>
      <c r="S39" s="2">
        <f t="shared" si="9"/>
        <v>13600.48473369684</v>
      </c>
      <c r="T39" s="2">
        <f t="shared" si="9"/>
        <v>13834.54072443581</v>
      </c>
      <c r="U39" s="2">
        <f t="shared" si="9"/>
        <v>14049.105295527461</v>
      </c>
      <c r="V39" s="2">
        <f t="shared" si="9"/>
        <v>14263.448766585936</v>
      </c>
      <c r="W39" s="2">
        <f t="shared" si="9"/>
        <v>14477.80913049041</v>
      </c>
      <c r="X39" s="2">
        <f t="shared" si="9"/>
        <v>14687.234603231309</v>
      </c>
      <c r="Y39" s="2">
        <f t="shared" si="9"/>
        <v>14897.087668231376</v>
      </c>
      <c r="Z39" s="2">
        <f t="shared" si="9"/>
        <v>15109.211950598803</v>
      </c>
      <c r="AA39" s="2">
        <f t="shared" si="9"/>
        <v>15323.54603623912</v>
      </c>
      <c r="AB39"/>
    </row>
    <row r="40" spans="1:28" s="6" customFormat="1" x14ac:dyDescent="0.35">
      <c r="A40" s="1" t="s">
        <v>23</v>
      </c>
      <c r="B40" s="2">
        <f t="shared" si="10"/>
        <v>0</v>
      </c>
      <c r="C40" s="2">
        <f t="shared" si="10"/>
        <v>0</v>
      </c>
      <c r="D40" s="2">
        <f t="shared" si="10"/>
        <v>0</v>
      </c>
      <c r="E40" s="2">
        <f t="shared" si="10"/>
        <v>119.6983115715162</v>
      </c>
      <c r="F40" s="2">
        <f t="shared" si="10"/>
        <v>120.94155262158571</v>
      </c>
      <c r="G40" s="2">
        <f t="shared" si="10"/>
        <v>122.05118631618086</v>
      </c>
      <c r="H40" s="2">
        <f t="shared" si="10"/>
        <v>123.10692867757376</v>
      </c>
      <c r="I40" s="2">
        <f t="shared" si="9"/>
        <v>124.14391797072616</v>
      </c>
      <c r="J40" s="2">
        <f t="shared" si="9"/>
        <v>125.10215635167587</v>
      </c>
      <c r="K40" s="2">
        <f t="shared" si="9"/>
        <v>125.98764747033587</v>
      </c>
      <c r="L40" s="2">
        <f t="shared" si="9"/>
        <v>126.85036666499795</v>
      </c>
      <c r="M40" s="2">
        <f t="shared" si="9"/>
        <v>127.69537430968791</v>
      </c>
      <c r="N40" s="2">
        <f t="shared" si="9"/>
        <v>128.54371571349463</v>
      </c>
      <c r="O40" s="2">
        <f t="shared" si="9"/>
        <v>129.46644401564447</v>
      </c>
      <c r="P40" s="2">
        <f t="shared" si="9"/>
        <v>130.9197209480177</v>
      </c>
      <c r="Q40" s="2">
        <f t="shared" si="9"/>
        <v>132.85678936500426</v>
      </c>
      <c r="R40" s="2">
        <f t="shared" si="9"/>
        <v>123.90708676439351</v>
      </c>
      <c r="S40" s="2">
        <f t="shared" si="9"/>
        <v>104.98275674198821</v>
      </c>
      <c r="T40" s="2">
        <f t="shared" si="9"/>
        <v>79.770913676759122</v>
      </c>
      <c r="U40" s="2">
        <f t="shared" si="9"/>
        <v>53.601874853700167</v>
      </c>
      <c r="V40" s="2">
        <f t="shared" si="9"/>
        <v>31.351210858436453</v>
      </c>
      <c r="W40" s="2">
        <f t="shared" si="9"/>
        <v>15.655107814575405</v>
      </c>
      <c r="X40" s="2">
        <f t="shared" si="9"/>
        <v>6.4988893897821498</v>
      </c>
      <c r="Y40" s="2">
        <f t="shared" si="9"/>
        <v>2.1551965970950806</v>
      </c>
      <c r="Z40" s="2">
        <f t="shared" si="9"/>
        <v>0.53586249109381012</v>
      </c>
      <c r="AA40" s="2">
        <f t="shared" si="9"/>
        <v>8.8837937952223583E-2</v>
      </c>
      <c r="AB40"/>
    </row>
    <row r="41" spans="1:28" s="6" customFormat="1" x14ac:dyDescent="0.35">
      <c r="A41" s="1" t="s">
        <v>24</v>
      </c>
      <c r="B41" s="2">
        <f t="shared" si="10"/>
        <v>0</v>
      </c>
      <c r="C41" s="2">
        <f t="shared" si="10"/>
        <v>0</v>
      </c>
      <c r="D41" s="2">
        <f t="shared" si="10"/>
        <v>0</v>
      </c>
      <c r="E41" s="2">
        <f t="shared" si="10"/>
        <v>56886.377749471416</v>
      </c>
      <c r="F41" s="2">
        <f t="shared" si="10"/>
        <v>88312.980754331715</v>
      </c>
      <c r="G41" s="2">
        <f t="shared" si="10"/>
        <v>82024.841883111163</v>
      </c>
      <c r="H41" s="2">
        <f t="shared" si="10"/>
        <v>75904.974205836173</v>
      </c>
      <c r="I41" s="2">
        <f t="shared" si="9"/>
        <v>69627.16298234534</v>
      </c>
      <c r="J41" s="2">
        <f t="shared" si="9"/>
        <v>66081.861215340221</v>
      </c>
      <c r="K41" s="2">
        <f t="shared" si="9"/>
        <v>64692.705281792776</v>
      </c>
      <c r="L41" s="2">
        <f t="shared" si="9"/>
        <v>61246.249154615078</v>
      </c>
      <c r="M41" s="2">
        <f t="shared" si="9"/>
        <v>56662.953346029812</v>
      </c>
      <c r="N41" s="2">
        <f t="shared" si="9"/>
        <v>48967.096944089004</v>
      </c>
      <c r="O41" s="2">
        <f t="shared" si="9"/>
        <v>41162.90993309013</v>
      </c>
      <c r="P41" s="2">
        <f t="shared" si="9"/>
        <v>33324.786691318426</v>
      </c>
      <c r="Q41" s="2">
        <f t="shared" si="9"/>
        <v>25443.616560666203</v>
      </c>
      <c r="R41" s="2">
        <f t="shared" si="9"/>
        <v>21661.941581820858</v>
      </c>
      <c r="S41" s="2">
        <f t="shared" si="9"/>
        <v>21081.690533097943</v>
      </c>
      <c r="T41" s="2">
        <f t="shared" si="9"/>
        <v>20543.918437104414</v>
      </c>
      <c r="U41" s="2">
        <f t="shared" si="9"/>
        <v>20223.845895337752</v>
      </c>
      <c r="V41" s="2">
        <f t="shared" si="9"/>
        <v>19913.962634942622</v>
      </c>
      <c r="W41" s="2">
        <f t="shared" si="9"/>
        <v>19630.691299155897</v>
      </c>
      <c r="X41" s="2">
        <f t="shared" si="9"/>
        <v>19367.112517883248</v>
      </c>
      <c r="Y41" s="2">
        <f t="shared" si="9"/>
        <v>19058.971086861988</v>
      </c>
      <c r="Z41" s="2">
        <f t="shared" si="9"/>
        <v>18445.019594275778</v>
      </c>
      <c r="AA41" s="2">
        <f t="shared" si="9"/>
        <v>17701.438586523996</v>
      </c>
      <c r="AB41"/>
    </row>
    <row r="42" spans="1:28" s="6" customFormat="1" x14ac:dyDescent="0.35">
      <c r="A42" s="1" t="s">
        <v>25</v>
      </c>
      <c r="B42" s="2">
        <f t="shared" si="10"/>
        <v>0</v>
      </c>
      <c r="C42" s="2">
        <f t="shared" si="10"/>
        <v>0</v>
      </c>
      <c r="D42" s="2">
        <f t="shared" si="10"/>
        <v>0</v>
      </c>
      <c r="E42" s="2">
        <f t="shared" si="10"/>
        <v>0</v>
      </c>
      <c r="F42" s="2">
        <f t="shared" si="10"/>
        <v>0</v>
      </c>
      <c r="G42" s="2">
        <f t="shared" si="10"/>
        <v>0</v>
      </c>
      <c r="H42" s="2">
        <f t="shared" si="10"/>
        <v>0</v>
      </c>
      <c r="I42" s="2">
        <f t="shared" si="9"/>
        <v>0</v>
      </c>
      <c r="J42" s="2">
        <f t="shared" si="9"/>
        <v>0</v>
      </c>
      <c r="K42" s="2">
        <f t="shared" si="9"/>
        <v>0</v>
      </c>
      <c r="L42" s="2">
        <f t="shared" si="9"/>
        <v>0</v>
      </c>
      <c r="M42" s="2">
        <f t="shared" si="9"/>
        <v>0</v>
      </c>
      <c r="N42" s="2">
        <f t="shared" si="9"/>
        <v>0</v>
      </c>
      <c r="O42" s="2">
        <f t="shared" si="9"/>
        <v>0</v>
      </c>
      <c r="P42" s="2">
        <f t="shared" si="9"/>
        <v>0</v>
      </c>
      <c r="Q42" s="2">
        <f t="shared" si="9"/>
        <v>0</v>
      </c>
      <c r="R42" s="2">
        <f t="shared" si="9"/>
        <v>0</v>
      </c>
      <c r="S42" s="2">
        <f t="shared" si="9"/>
        <v>0</v>
      </c>
      <c r="T42" s="2">
        <f t="shared" si="9"/>
        <v>0</v>
      </c>
      <c r="U42" s="2">
        <f t="shared" si="9"/>
        <v>0</v>
      </c>
      <c r="V42" s="2">
        <f t="shared" si="9"/>
        <v>0</v>
      </c>
      <c r="W42" s="2">
        <f t="shared" si="9"/>
        <v>0</v>
      </c>
      <c r="X42" s="2">
        <f t="shared" si="9"/>
        <v>0</v>
      </c>
      <c r="Y42" s="2">
        <f t="shared" si="9"/>
        <v>0</v>
      </c>
      <c r="Z42" s="2">
        <f t="shared" si="9"/>
        <v>0</v>
      </c>
      <c r="AA42" s="2">
        <f t="shared" si="9"/>
        <v>0</v>
      </c>
      <c r="AB42"/>
    </row>
    <row r="43" spans="1:28" s="6" customFormat="1" x14ac:dyDescent="0.35">
      <c r="A43" s="1" t="s">
        <v>26</v>
      </c>
      <c r="B43" s="2">
        <f t="shared" si="10"/>
        <v>0</v>
      </c>
      <c r="C43" s="2">
        <f t="shared" si="10"/>
        <v>0</v>
      </c>
      <c r="D43" s="2">
        <f t="shared" si="10"/>
        <v>0</v>
      </c>
      <c r="E43" s="2">
        <f t="shared" si="10"/>
        <v>1650.1053069270506</v>
      </c>
      <c r="F43" s="2">
        <f t="shared" si="10"/>
        <v>6022.016880347297</v>
      </c>
      <c r="G43" s="2">
        <f t="shared" si="10"/>
        <v>10021.891236040423</v>
      </c>
      <c r="H43" s="2">
        <f t="shared" si="10"/>
        <v>11592.950975286498</v>
      </c>
      <c r="I43" s="2">
        <f t="shared" si="9"/>
        <v>12525.857494522581</v>
      </c>
      <c r="J43" s="2">
        <f t="shared" si="9"/>
        <v>13242.26097788778</v>
      </c>
      <c r="K43" s="2">
        <f t="shared" si="9"/>
        <v>13924.918943653305</v>
      </c>
      <c r="L43" s="2">
        <f t="shared" si="9"/>
        <v>14575.781468611649</v>
      </c>
      <c r="M43" s="2">
        <f t="shared" si="9"/>
        <v>15242.294675597477</v>
      </c>
      <c r="N43" s="2">
        <f t="shared" si="9"/>
        <v>15818.251995659703</v>
      </c>
      <c r="O43" s="2">
        <f t="shared" si="9"/>
        <v>16375.344680009126</v>
      </c>
      <c r="P43" s="2">
        <f t="shared" si="9"/>
        <v>17903.883417091922</v>
      </c>
      <c r="Q43" s="2">
        <f t="shared" si="9"/>
        <v>20492.258906151837</v>
      </c>
      <c r="R43" s="2">
        <f t="shared" si="9"/>
        <v>23133.046581907431</v>
      </c>
      <c r="S43" s="2">
        <f t="shared" si="9"/>
        <v>25974.085747864177</v>
      </c>
      <c r="T43" s="2">
        <f t="shared" si="9"/>
        <v>28324.467734966434</v>
      </c>
      <c r="U43" s="2">
        <f t="shared" ref="U43:AA43" si="11">SUM(U70,U97,U124,U151)</f>
        <v>29598.355905589233</v>
      </c>
      <c r="V43" s="2">
        <f t="shared" si="11"/>
        <v>30207.660904886623</v>
      </c>
      <c r="W43" s="2">
        <f t="shared" si="11"/>
        <v>30699.660183931446</v>
      </c>
      <c r="X43" s="2">
        <f t="shared" si="11"/>
        <v>31153.814661766475</v>
      </c>
      <c r="Y43" s="2">
        <f t="shared" si="11"/>
        <v>31585.566530095442</v>
      </c>
      <c r="Z43" s="2">
        <f t="shared" si="11"/>
        <v>31994.507130422506</v>
      </c>
      <c r="AA43" s="2">
        <f t="shared" si="11"/>
        <v>32385.520054862885</v>
      </c>
      <c r="AB43"/>
    </row>
    <row r="44" spans="1:28" s="6" customFormat="1" x14ac:dyDescent="0.35">
      <c r="A44" s="1" t="s">
        <v>27</v>
      </c>
      <c r="B44" s="2">
        <f t="shared" si="10"/>
        <v>0</v>
      </c>
      <c r="C44" s="2">
        <f t="shared" si="10"/>
        <v>0</v>
      </c>
      <c r="D44" s="2">
        <f t="shared" si="10"/>
        <v>0</v>
      </c>
      <c r="E44" s="2">
        <f t="shared" si="10"/>
        <v>0</v>
      </c>
      <c r="F44" s="2">
        <f t="shared" si="10"/>
        <v>0</v>
      </c>
      <c r="G44" s="2">
        <f t="shared" si="10"/>
        <v>0</v>
      </c>
      <c r="H44" s="2">
        <f t="shared" si="10"/>
        <v>0</v>
      </c>
      <c r="I44" s="2">
        <f t="shared" si="10"/>
        <v>0</v>
      </c>
      <c r="J44" s="2">
        <f t="shared" si="10"/>
        <v>0</v>
      </c>
      <c r="K44" s="2">
        <f t="shared" si="10"/>
        <v>0</v>
      </c>
      <c r="L44" s="2">
        <f t="shared" si="10"/>
        <v>0</v>
      </c>
      <c r="M44" s="2">
        <f t="shared" si="10"/>
        <v>0</v>
      </c>
      <c r="N44" s="2">
        <f t="shared" si="10"/>
        <v>0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ref="R44:AA47" si="12">SUM(R71,R98,R125,R152)</f>
        <v>0</v>
      </c>
      <c r="S44" s="2">
        <f t="shared" si="12"/>
        <v>0</v>
      </c>
      <c r="T44" s="2">
        <f t="shared" si="12"/>
        <v>0</v>
      </c>
      <c r="U44" s="2">
        <f t="shared" si="12"/>
        <v>0</v>
      </c>
      <c r="V44" s="2">
        <f t="shared" si="12"/>
        <v>0</v>
      </c>
      <c r="W44" s="2">
        <f t="shared" si="12"/>
        <v>0</v>
      </c>
      <c r="X44" s="2">
        <f t="shared" si="12"/>
        <v>0</v>
      </c>
      <c r="Y44" s="2">
        <f t="shared" si="12"/>
        <v>0</v>
      </c>
      <c r="Z44" s="2">
        <f t="shared" si="12"/>
        <v>0</v>
      </c>
      <c r="AA44" s="2">
        <f t="shared" si="12"/>
        <v>0</v>
      </c>
      <c r="AB44"/>
    </row>
    <row r="45" spans="1:28" s="6" customFormat="1" x14ac:dyDescent="0.35">
      <c r="A45" s="1" t="s">
        <v>28</v>
      </c>
      <c r="B45" s="2">
        <f t="shared" si="10"/>
        <v>0</v>
      </c>
      <c r="C45" s="2">
        <f t="shared" si="10"/>
        <v>0</v>
      </c>
      <c r="D45" s="2">
        <f t="shared" si="10"/>
        <v>0</v>
      </c>
      <c r="E45" s="2">
        <f t="shared" si="10"/>
        <v>125.53852266278217</v>
      </c>
      <c r="F45" s="2">
        <f t="shared" si="10"/>
        <v>190.53789792863864</v>
      </c>
      <c r="G45" s="2">
        <f t="shared" si="10"/>
        <v>258.71166301162572</v>
      </c>
      <c r="H45" s="2">
        <f t="shared" si="10"/>
        <v>334.65357058372047</v>
      </c>
      <c r="I45" s="2">
        <f t="shared" si="10"/>
        <v>419.74807102438234</v>
      </c>
      <c r="J45" s="2">
        <f t="shared" si="10"/>
        <v>511.97992095895552</v>
      </c>
      <c r="K45" s="2">
        <f t="shared" si="10"/>
        <v>616.96662046950996</v>
      </c>
      <c r="L45" s="2">
        <f t="shared" si="10"/>
        <v>889.602041526824</v>
      </c>
      <c r="M45" s="2">
        <f t="shared" si="10"/>
        <v>1170.9877356649451</v>
      </c>
      <c r="N45" s="2">
        <f t="shared" si="10"/>
        <v>1412.5266144274333</v>
      </c>
      <c r="O45" s="2">
        <f t="shared" si="10"/>
        <v>1585.5908735749651</v>
      </c>
      <c r="P45" s="2">
        <f t="shared" si="10"/>
        <v>1690.5547255820402</v>
      </c>
      <c r="Q45" s="2">
        <f t="shared" si="10"/>
        <v>1752.0041492047992</v>
      </c>
      <c r="R45" s="2">
        <f t="shared" si="12"/>
        <v>1794.6682911849934</v>
      </c>
      <c r="S45" s="2">
        <f t="shared" si="12"/>
        <v>1838.9528335183593</v>
      </c>
      <c r="T45" s="2">
        <f t="shared" si="12"/>
        <v>1896.593837042029</v>
      </c>
      <c r="U45" s="2">
        <f t="shared" si="12"/>
        <v>1954.0636519550399</v>
      </c>
      <c r="V45" s="2">
        <f t="shared" si="12"/>
        <v>1993.8233967504468</v>
      </c>
      <c r="W45" s="2">
        <f t="shared" si="12"/>
        <v>2029.1952497531029</v>
      </c>
      <c r="X45" s="2">
        <f t="shared" si="12"/>
        <v>2047.3265210917411</v>
      </c>
      <c r="Y45" s="2">
        <f t="shared" si="12"/>
        <v>2082.6069778268698</v>
      </c>
      <c r="Z45" s="2">
        <f t="shared" si="12"/>
        <v>2107.2911311988009</v>
      </c>
      <c r="AA45" s="2">
        <f t="shared" si="12"/>
        <v>2126.3069628123353</v>
      </c>
      <c r="AB45"/>
    </row>
    <row r="46" spans="1:28" s="6" customFormat="1" x14ac:dyDescent="0.35">
      <c r="A46" s="1" t="s">
        <v>29</v>
      </c>
      <c r="B46" s="2">
        <f t="shared" si="10"/>
        <v>0</v>
      </c>
      <c r="C46" s="2">
        <f t="shared" si="10"/>
        <v>0</v>
      </c>
      <c r="D46" s="2">
        <f t="shared" si="10"/>
        <v>0</v>
      </c>
      <c r="E46" s="2">
        <f t="shared" si="10"/>
        <v>262.40350259461968</v>
      </c>
      <c r="F46" s="2">
        <f t="shared" si="10"/>
        <v>541.58814816158167</v>
      </c>
      <c r="G46" s="2">
        <f t="shared" si="10"/>
        <v>853.63351845774173</v>
      </c>
      <c r="H46" s="2">
        <f t="shared" si="10"/>
        <v>1196.0446164251498</v>
      </c>
      <c r="I46" s="2">
        <f t="shared" si="10"/>
        <v>1574.1011097855908</v>
      </c>
      <c r="J46" s="2">
        <f t="shared" si="10"/>
        <v>2252.071474491484</v>
      </c>
      <c r="K46" s="2">
        <f t="shared" si="10"/>
        <v>3250.0457275708591</v>
      </c>
      <c r="L46" s="2">
        <f t="shared" si="10"/>
        <v>4885.2931312587925</v>
      </c>
      <c r="M46" s="2">
        <f t="shared" si="10"/>
        <v>6448.6127873952119</v>
      </c>
      <c r="N46" s="2">
        <f t="shared" si="10"/>
        <v>7689.3132355099897</v>
      </c>
      <c r="O46" s="2">
        <f t="shared" si="10"/>
        <v>8550.6509465274248</v>
      </c>
      <c r="P46" s="2">
        <f t="shared" si="10"/>
        <v>9142.3485440762779</v>
      </c>
      <c r="Q46" s="2">
        <f t="shared" si="10"/>
        <v>9614.2584689732539</v>
      </c>
      <c r="R46" s="2">
        <f t="shared" si="12"/>
        <v>10091.175942792392</v>
      </c>
      <c r="S46" s="2">
        <f t="shared" si="12"/>
        <v>10598.949890111138</v>
      </c>
      <c r="T46" s="2">
        <f t="shared" si="12"/>
        <v>11135.121337034512</v>
      </c>
      <c r="U46" s="2">
        <f t="shared" si="12"/>
        <v>11846.69803383579</v>
      </c>
      <c r="V46" s="2">
        <f t="shared" si="12"/>
        <v>12542.743922415881</v>
      </c>
      <c r="W46" s="2">
        <f t="shared" si="12"/>
        <v>13182.25719188406</v>
      </c>
      <c r="X46" s="2">
        <f t="shared" si="12"/>
        <v>13788.694321897394</v>
      </c>
      <c r="Y46" s="2">
        <f t="shared" si="12"/>
        <v>14339.806031664712</v>
      </c>
      <c r="Z46" s="2">
        <f t="shared" si="12"/>
        <v>14840.072027838925</v>
      </c>
      <c r="AA46" s="2">
        <f t="shared" si="12"/>
        <v>15324.090047119145</v>
      </c>
      <c r="AB46"/>
    </row>
    <row r="47" spans="1:28" x14ac:dyDescent="0.35">
      <c r="A47" s="1" t="s">
        <v>30</v>
      </c>
      <c r="B47" s="2">
        <f t="shared" si="10"/>
        <v>0</v>
      </c>
      <c r="C47" s="2">
        <f t="shared" si="10"/>
        <v>0</v>
      </c>
      <c r="D47" s="2">
        <f t="shared" si="10"/>
        <v>0</v>
      </c>
      <c r="E47" s="2">
        <f t="shared" si="10"/>
        <v>3279.3358793819921</v>
      </c>
      <c r="F47" s="2">
        <f t="shared" si="10"/>
        <v>6816.5155603938256</v>
      </c>
      <c r="G47" s="2">
        <f t="shared" si="10"/>
        <v>9711.0660491188864</v>
      </c>
      <c r="H47" s="2">
        <f t="shared" si="10"/>
        <v>13038.814128604623</v>
      </c>
      <c r="I47" s="2">
        <f t="shared" si="10"/>
        <v>16739.61848034996</v>
      </c>
      <c r="J47" s="2">
        <f t="shared" si="10"/>
        <v>20675.937045245166</v>
      </c>
      <c r="K47" s="2">
        <f t="shared" si="10"/>
        <v>24780.508262002666</v>
      </c>
      <c r="L47" s="2">
        <f t="shared" si="10"/>
        <v>28965.011873268464</v>
      </c>
      <c r="M47" s="2">
        <f t="shared" si="10"/>
        <v>33495.339019358493</v>
      </c>
      <c r="N47" s="2">
        <f t="shared" si="10"/>
        <v>39229.902619208966</v>
      </c>
      <c r="O47" s="2">
        <f t="shared" si="10"/>
        <v>46043.94335330998</v>
      </c>
      <c r="P47" s="2">
        <f t="shared" si="10"/>
        <v>53499.159103273778</v>
      </c>
      <c r="Q47" s="2">
        <f t="shared" si="10"/>
        <v>60035.506097990867</v>
      </c>
      <c r="R47" s="2">
        <f t="shared" si="12"/>
        <v>65023.738799643383</v>
      </c>
      <c r="S47" s="2">
        <f t="shared" si="12"/>
        <v>68333.134811082884</v>
      </c>
      <c r="T47" s="2">
        <f t="shared" si="12"/>
        <v>70327.695747791819</v>
      </c>
      <c r="U47" s="2">
        <f t="shared" si="12"/>
        <v>71556.587974523252</v>
      </c>
      <c r="V47" s="2">
        <f t="shared" si="12"/>
        <v>72467.518911066654</v>
      </c>
      <c r="W47" s="2">
        <f t="shared" si="12"/>
        <v>73269.320272485988</v>
      </c>
      <c r="X47" s="2">
        <f t="shared" si="12"/>
        <v>74071.521066521498</v>
      </c>
      <c r="Y47" s="2">
        <f t="shared" si="12"/>
        <v>74936.677227228109</v>
      </c>
      <c r="Z47" s="2">
        <f t="shared" si="12"/>
        <v>75863.075790256087</v>
      </c>
      <c r="AA47" s="2">
        <f t="shared" si="12"/>
        <v>76792.843912729062</v>
      </c>
    </row>
    <row r="48" spans="1:28" x14ac:dyDescent="0.35">
      <c r="A48" s="7" t="s">
        <v>13</v>
      </c>
      <c r="B48" s="2">
        <f t="shared" ref="B48:AA48" si="13">SUM(B75,B102,B129,B156)</f>
        <v>0</v>
      </c>
      <c r="C48" s="2">
        <f t="shared" si="13"/>
        <v>0</v>
      </c>
      <c r="D48" s="2">
        <f t="shared" si="13"/>
        <v>0</v>
      </c>
      <c r="E48" s="2">
        <f t="shared" si="13"/>
        <v>69373.957802967401</v>
      </c>
      <c r="F48" s="2">
        <f t="shared" si="13"/>
        <v>115662.94880067905</v>
      </c>
      <c r="G48" s="2">
        <f t="shared" si="13"/>
        <v>121809.51421562806</v>
      </c>
      <c r="H48" s="2">
        <f t="shared" si="13"/>
        <v>126699.00930851963</v>
      </c>
      <c r="I48" s="2">
        <f t="shared" si="13"/>
        <v>131929.4750745366</v>
      </c>
      <c r="J48" s="2">
        <f t="shared" si="13"/>
        <v>140768.48678133293</v>
      </c>
      <c r="K48" s="2">
        <f t="shared" si="13"/>
        <v>152708.27066346578</v>
      </c>
      <c r="L48" s="2">
        <f t="shared" si="13"/>
        <v>164239.21427988258</v>
      </c>
      <c r="M48" s="2">
        <f t="shared" si="13"/>
        <v>175381.06652856618</v>
      </c>
      <c r="N48" s="2">
        <f t="shared" si="13"/>
        <v>184546.2195564757</v>
      </c>
      <c r="O48" s="2">
        <f t="shared" si="13"/>
        <v>194470.36911623232</v>
      </c>
      <c r="P48" s="2">
        <f t="shared" si="13"/>
        <v>207179.26851414033</v>
      </c>
      <c r="Q48" s="2">
        <f t="shared" si="13"/>
        <v>221207.80226167644</v>
      </c>
      <c r="R48" s="2">
        <f t="shared" si="13"/>
        <v>239016.6969963031</v>
      </c>
      <c r="S48" s="2">
        <f t="shared" si="13"/>
        <v>257550.46075543048</v>
      </c>
      <c r="T48" s="2">
        <f t="shared" si="13"/>
        <v>272458.18570250337</v>
      </c>
      <c r="U48" s="2">
        <f t="shared" si="13"/>
        <v>283937.89398203226</v>
      </c>
      <c r="V48" s="2">
        <f t="shared" si="13"/>
        <v>292259.53256101708</v>
      </c>
      <c r="W48" s="2">
        <f t="shared" si="13"/>
        <v>298804.62655735435</v>
      </c>
      <c r="X48" s="2">
        <f t="shared" si="13"/>
        <v>304695.35090486548</v>
      </c>
      <c r="Y48" s="2">
        <f t="shared" si="13"/>
        <v>310328.86410428589</v>
      </c>
      <c r="Z48" s="2">
        <f t="shared" si="13"/>
        <v>315499.71554718493</v>
      </c>
      <c r="AA48" s="2">
        <f t="shared" si="13"/>
        <v>320457.23668109672</v>
      </c>
      <c r="AB48" s="6"/>
    </row>
    <row r="49" spans="1:28" x14ac:dyDescent="0.3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6"/>
    </row>
    <row r="50" spans="1:28" x14ac:dyDescent="0.35">
      <c r="A50" t="s">
        <v>0</v>
      </c>
      <c r="B50" t="s">
        <v>1</v>
      </c>
    </row>
    <row r="51" spans="1:28" x14ac:dyDescent="0.35">
      <c r="A51" t="s">
        <v>2</v>
      </c>
      <c r="B51" t="s">
        <v>3</v>
      </c>
    </row>
    <row r="52" spans="1:28" x14ac:dyDescent="0.35">
      <c r="A52" t="s">
        <v>4</v>
      </c>
      <c r="B52" t="s">
        <v>5</v>
      </c>
    </row>
    <row r="53" spans="1:28" x14ac:dyDescent="0.35">
      <c r="A53" t="s">
        <v>6</v>
      </c>
      <c r="B53" t="s">
        <v>7</v>
      </c>
    </row>
    <row r="54" spans="1:28" x14ac:dyDescent="0.35">
      <c r="A54" t="s">
        <v>8</v>
      </c>
      <c r="B54" t="s">
        <v>35</v>
      </c>
    </row>
    <row r="56" spans="1:28" x14ac:dyDescent="0.35">
      <c r="A56" t="s">
        <v>10</v>
      </c>
      <c r="B56" t="s">
        <v>11</v>
      </c>
    </row>
    <row r="57" spans="1:28" s="6" customFormat="1" x14ac:dyDescent="0.35">
      <c r="A57" s="6" t="s">
        <v>12</v>
      </c>
      <c r="B57" s="6">
        <v>2010</v>
      </c>
      <c r="C57" s="6">
        <v>2011</v>
      </c>
      <c r="D57" s="6">
        <v>2012</v>
      </c>
      <c r="E57" s="6">
        <v>2013</v>
      </c>
      <c r="F57" s="6">
        <v>2014</v>
      </c>
      <c r="G57" s="6">
        <v>2015</v>
      </c>
      <c r="H57" s="6">
        <v>2016</v>
      </c>
      <c r="I57" s="6">
        <v>2017</v>
      </c>
      <c r="J57" s="6">
        <v>2018</v>
      </c>
      <c r="K57" s="6">
        <v>2019</v>
      </c>
      <c r="L57" s="6">
        <v>2020</v>
      </c>
      <c r="M57" s="6">
        <v>2021</v>
      </c>
      <c r="N57" s="6">
        <v>2022</v>
      </c>
      <c r="O57" s="6">
        <v>2023</v>
      </c>
      <c r="P57" s="6">
        <v>2024</v>
      </c>
      <c r="Q57" s="6">
        <v>2025</v>
      </c>
      <c r="R57" s="6">
        <v>2026</v>
      </c>
      <c r="S57" s="6">
        <v>2027</v>
      </c>
      <c r="T57" s="6">
        <v>2028</v>
      </c>
      <c r="U57" s="6">
        <v>2029</v>
      </c>
      <c r="V57" s="6">
        <v>2030</v>
      </c>
      <c r="W57" s="6">
        <v>2031</v>
      </c>
      <c r="X57" s="6">
        <v>2032</v>
      </c>
      <c r="Y57" s="6">
        <v>2033</v>
      </c>
      <c r="Z57" s="6">
        <v>2034</v>
      </c>
      <c r="AA57" s="6">
        <v>2035</v>
      </c>
    </row>
    <row r="58" spans="1:28" x14ac:dyDescent="0.35">
      <c r="A58" s="1" t="s">
        <v>14</v>
      </c>
      <c r="B58" s="2">
        <v>0</v>
      </c>
      <c r="C58" s="2">
        <v>0</v>
      </c>
      <c r="D58" s="2">
        <v>0</v>
      </c>
      <c r="E58" s="2">
        <v>11.974502700238668</v>
      </c>
      <c r="F58" s="2">
        <v>24.884937709473864</v>
      </c>
      <c r="G58" s="2">
        <v>39.029952344831294</v>
      </c>
      <c r="H58" s="2">
        <v>54.908634324452464</v>
      </c>
      <c r="I58" s="2">
        <v>72.484200446324564</v>
      </c>
      <c r="J58" s="2">
        <v>91.378212771867283</v>
      </c>
      <c r="K58" s="2">
        <v>111.36566815477694</v>
      </c>
      <c r="L58" s="2">
        <v>132.41535003433529</v>
      </c>
      <c r="M58" s="2">
        <v>156.70124477989233</v>
      </c>
      <c r="N58" s="2">
        <v>186.25118686421541</v>
      </c>
      <c r="O58" s="2">
        <v>222.52639099435737</v>
      </c>
      <c r="P58" s="2">
        <v>257.90141924439621</v>
      </c>
      <c r="Q58" s="2">
        <v>288.15348319102497</v>
      </c>
      <c r="R58" s="2">
        <v>311.35562540551507</v>
      </c>
      <c r="S58" s="2">
        <v>327.71141622116073</v>
      </c>
      <c r="T58" s="2">
        <v>349.13819012178203</v>
      </c>
      <c r="U58" s="2">
        <v>367.97268048779318</v>
      </c>
      <c r="V58" s="2">
        <v>386.10822894099078</v>
      </c>
      <c r="W58" s="2">
        <v>404.40598315241527</v>
      </c>
      <c r="X58" s="2">
        <v>422.8965450842793</v>
      </c>
      <c r="Y58" s="2">
        <v>442.04822960838868</v>
      </c>
      <c r="Z58" s="2">
        <v>461.45113340836576</v>
      </c>
      <c r="AA58" s="2">
        <v>481.03942174044113</v>
      </c>
    </row>
    <row r="59" spans="1:28" x14ac:dyDescent="0.35">
      <c r="A59" s="1" t="s">
        <v>15</v>
      </c>
      <c r="B59" s="2">
        <v>0</v>
      </c>
      <c r="C59" s="2">
        <v>0</v>
      </c>
      <c r="D59" s="2">
        <v>0</v>
      </c>
      <c r="E59" s="2">
        <v>289.63852217660224</v>
      </c>
      <c r="F59" s="2">
        <v>533.54239792553153</v>
      </c>
      <c r="G59" s="2">
        <v>664.50655612494552</v>
      </c>
      <c r="H59" s="2">
        <v>804.83485626923186</v>
      </c>
      <c r="I59" s="2">
        <v>960.14670775576587</v>
      </c>
      <c r="J59" s="2">
        <v>1130.6308994552894</v>
      </c>
      <c r="K59" s="2">
        <v>1326.4378609968931</v>
      </c>
      <c r="L59" s="2">
        <v>1533.9603397658216</v>
      </c>
      <c r="M59" s="2">
        <v>1753.6206134474146</v>
      </c>
      <c r="N59" s="2">
        <v>1982.8466231398534</v>
      </c>
      <c r="O59" s="2">
        <v>2231.061424162905</v>
      </c>
      <c r="P59" s="2">
        <v>2572.349526361385</v>
      </c>
      <c r="Q59" s="2">
        <v>3004.0998158966331</v>
      </c>
      <c r="R59" s="2">
        <v>3468.5177881768413</v>
      </c>
      <c r="S59" s="2">
        <v>3897.8356326385419</v>
      </c>
      <c r="T59" s="2">
        <v>4244.015232307589</v>
      </c>
      <c r="U59" s="2">
        <v>4563.9720777735438</v>
      </c>
      <c r="V59" s="2">
        <v>4767.3825134974586</v>
      </c>
      <c r="W59" s="2">
        <v>4900.9300236370746</v>
      </c>
      <c r="X59" s="2">
        <v>4997.7088884927271</v>
      </c>
      <c r="Y59" s="2">
        <v>5080.9489343688183</v>
      </c>
      <c r="Z59" s="2">
        <v>5157.5508449914578</v>
      </c>
      <c r="AA59" s="2">
        <v>5230.5005248905836</v>
      </c>
    </row>
    <row r="60" spans="1:28" s="3" customFormat="1" x14ac:dyDescent="0.35">
      <c r="A60" s="1" t="s">
        <v>16</v>
      </c>
      <c r="B60" s="2">
        <v>0</v>
      </c>
      <c r="C60" s="2">
        <v>0</v>
      </c>
      <c r="D60" s="2">
        <v>0</v>
      </c>
      <c r="E60" s="2">
        <v>257.28346810176362</v>
      </c>
      <c r="F60" s="2">
        <v>468.78851644307338</v>
      </c>
      <c r="G60" s="2">
        <v>618.38153853685219</v>
      </c>
      <c r="H60" s="2">
        <v>763.21235896658277</v>
      </c>
      <c r="I60" s="2">
        <v>921.19172681918371</v>
      </c>
      <c r="J60" s="2">
        <v>1106.4627639673286</v>
      </c>
      <c r="K60" s="2">
        <v>1305.758198894262</v>
      </c>
      <c r="L60" s="2">
        <v>1513.1837880769087</v>
      </c>
      <c r="M60" s="2">
        <v>1725.7361626604804</v>
      </c>
      <c r="N60" s="2">
        <v>1964.2592534617806</v>
      </c>
      <c r="O60" s="2">
        <v>2215.7428332186655</v>
      </c>
      <c r="P60" s="2">
        <v>2535.5796101622927</v>
      </c>
      <c r="Q60" s="2">
        <v>2926.154338789077</v>
      </c>
      <c r="R60" s="2">
        <v>3368.1242436807634</v>
      </c>
      <c r="S60" s="2">
        <v>3785.5180840501334</v>
      </c>
      <c r="T60" s="2">
        <v>4135.7512374391699</v>
      </c>
      <c r="U60" s="2">
        <v>4478.3985387824632</v>
      </c>
      <c r="V60" s="2">
        <v>4753.1261121358039</v>
      </c>
      <c r="W60" s="2">
        <v>4964.7928438157733</v>
      </c>
      <c r="X60" s="2">
        <v>5133.0456702801821</v>
      </c>
      <c r="Y60" s="2">
        <v>5280.2026457339562</v>
      </c>
      <c r="Z60" s="2">
        <v>5415.933483510833</v>
      </c>
      <c r="AA60" s="2">
        <v>5544.9918824412925</v>
      </c>
    </row>
    <row r="61" spans="1:28" x14ac:dyDescent="0.35">
      <c r="A61" s="1" t="s">
        <v>17</v>
      </c>
      <c r="B61" s="2">
        <v>0</v>
      </c>
      <c r="C61" s="2">
        <v>0</v>
      </c>
      <c r="D61" s="2">
        <v>0</v>
      </c>
      <c r="E61" s="2">
        <v>4.6990547993783416</v>
      </c>
      <c r="F61" s="2">
        <v>11.687510391966555</v>
      </c>
      <c r="G61" s="2">
        <v>20.334458923055386</v>
      </c>
      <c r="H61" s="2">
        <v>29.636844195428246</v>
      </c>
      <c r="I61" s="2">
        <v>38.555791761887463</v>
      </c>
      <c r="J61" s="2">
        <v>48.865554397103253</v>
      </c>
      <c r="K61" s="2">
        <v>58.913068651695305</v>
      </c>
      <c r="L61" s="2">
        <v>68.782773258748009</v>
      </c>
      <c r="M61" s="2">
        <v>78.498877380527603</v>
      </c>
      <c r="N61" s="2">
        <v>88.182597995466466</v>
      </c>
      <c r="O61" s="2">
        <v>98.088931479213315</v>
      </c>
      <c r="P61" s="2">
        <v>108.23871510025839</v>
      </c>
      <c r="Q61" s="2">
        <v>119.20564628849483</v>
      </c>
      <c r="R61" s="2">
        <v>130.39694950129774</v>
      </c>
      <c r="S61" s="2">
        <v>141.10629765334119</v>
      </c>
      <c r="T61" s="2">
        <v>150.79011404712577</v>
      </c>
      <c r="U61" s="2">
        <v>159.32362358925207</v>
      </c>
      <c r="V61" s="2">
        <v>166.66688886284859</v>
      </c>
      <c r="W61" s="2">
        <v>173.01408385594348</v>
      </c>
      <c r="X61" s="2">
        <v>201.07717551872554</v>
      </c>
      <c r="Y61" s="2">
        <v>228.65764127979861</v>
      </c>
      <c r="Z61" s="2">
        <v>256.61851636063903</v>
      </c>
      <c r="AA61" s="2">
        <v>286.48083199070192</v>
      </c>
    </row>
    <row r="62" spans="1:28" x14ac:dyDescent="0.35">
      <c r="A62" s="1" t="s">
        <v>18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8" x14ac:dyDescent="0.35">
      <c r="A63" s="1" t="s">
        <v>19</v>
      </c>
      <c r="B63" s="2">
        <v>0</v>
      </c>
      <c r="C63" s="2">
        <v>0</v>
      </c>
      <c r="D63" s="2">
        <v>0</v>
      </c>
      <c r="E63" s="2">
        <v>0</v>
      </c>
      <c r="F63" s="2">
        <v>8.9642907316655158</v>
      </c>
      <c r="G63" s="2">
        <v>17.888047803658331</v>
      </c>
      <c r="H63" s="2">
        <v>27.399517446853103</v>
      </c>
      <c r="I63" s="2">
        <v>37.904958787562038</v>
      </c>
      <c r="J63" s="2">
        <v>49.43462591616494</v>
      </c>
      <c r="K63" s="2">
        <v>61.688175469150423</v>
      </c>
      <c r="L63" s="2">
        <v>74.235069589903915</v>
      </c>
      <c r="M63" s="2">
        <v>86.783334326658093</v>
      </c>
      <c r="N63" s="2">
        <v>121.99819846178831</v>
      </c>
      <c r="O63" s="2">
        <v>158.56286885331764</v>
      </c>
      <c r="P63" s="2">
        <v>197.61209703011079</v>
      </c>
      <c r="Q63" s="2">
        <v>237.75886241488263</v>
      </c>
      <c r="R63" s="2">
        <v>276.55319835938752</v>
      </c>
      <c r="S63" s="2">
        <v>311.27658041827988</v>
      </c>
      <c r="T63" s="2">
        <v>340.10265517452694</v>
      </c>
      <c r="U63" s="2">
        <v>362.87670455870568</v>
      </c>
      <c r="V63" s="2">
        <v>380.79927157725723</v>
      </c>
      <c r="W63" s="2">
        <v>395.90785075470001</v>
      </c>
      <c r="X63" s="2">
        <v>410.27216213217946</v>
      </c>
      <c r="Y63" s="2">
        <v>425.49377159149174</v>
      </c>
      <c r="Z63" s="2">
        <v>442.01119528377325</v>
      </c>
      <c r="AA63" s="2">
        <v>458.70691065718268</v>
      </c>
    </row>
    <row r="64" spans="1:28" x14ac:dyDescent="0.35">
      <c r="A64" s="1" t="s">
        <v>20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35">
      <c r="A65" s="1" t="s">
        <v>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35">
      <c r="A66" s="1" t="s">
        <v>22</v>
      </c>
      <c r="B66" s="2">
        <v>0</v>
      </c>
      <c r="C66" s="2">
        <v>0</v>
      </c>
      <c r="D66" s="2">
        <v>0</v>
      </c>
      <c r="E66" s="2">
        <v>120.91017530818931</v>
      </c>
      <c r="F66" s="2">
        <v>257.68940212120805</v>
      </c>
      <c r="G66" s="2">
        <v>411.93270896614899</v>
      </c>
      <c r="H66" s="2">
        <v>579.83473678079076</v>
      </c>
      <c r="I66" s="2">
        <v>761.72195085447652</v>
      </c>
      <c r="J66" s="2">
        <v>955.77802864535352</v>
      </c>
      <c r="K66" s="2">
        <v>1164.4167395843358</v>
      </c>
      <c r="L66" s="2">
        <v>1401.6413794730242</v>
      </c>
      <c r="M66" s="2">
        <v>1680.6658734013074</v>
      </c>
      <c r="N66" s="2">
        <v>1975.9370610285055</v>
      </c>
      <c r="O66" s="2">
        <v>2238.2279827294674</v>
      </c>
      <c r="P66" s="2">
        <v>2431.6789973172995</v>
      </c>
      <c r="Q66" s="2">
        <v>2553.630299645326</v>
      </c>
      <c r="R66" s="2">
        <v>2620.6263371822097</v>
      </c>
      <c r="S66" s="2">
        <v>2657.9056990137028</v>
      </c>
      <c r="T66" s="2">
        <v>2686.193816415403</v>
      </c>
      <c r="U66" s="2">
        <v>2710.4686280675346</v>
      </c>
      <c r="V66" s="2">
        <v>2734.5392766657351</v>
      </c>
      <c r="W66" s="2">
        <v>2758.9524132390789</v>
      </c>
      <c r="X66" s="2">
        <v>2782.5591481225647</v>
      </c>
      <c r="Y66" s="2">
        <v>2805.6687338770189</v>
      </c>
      <c r="Z66" s="2">
        <v>2828.7874387260345</v>
      </c>
      <c r="AA66" s="2">
        <v>2851.9351265713831</v>
      </c>
    </row>
    <row r="67" spans="1:27" x14ac:dyDescent="0.35">
      <c r="A67" s="1" t="s">
        <v>23</v>
      </c>
      <c r="B67" s="2">
        <v>0</v>
      </c>
      <c r="C67" s="2">
        <v>0</v>
      </c>
      <c r="D67" s="2">
        <v>0</v>
      </c>
      <c r="E67" s="2">
        <v>33.424977806853214</v>
      </c>
      <c r="F67" s="2">
        <v>33.777844578529823</v>
      </c>
      <c r="G67" s="2">
        <v>34.081530044913279</v>
      </c>
      <c r="H67" s="2">
        <v>34.357396050393433</v>
      </c>
      <c r="I67" s="2">
        <v>34.614067205066434</v>
      </c>
      <c r="J67" s="2">
        <v>34.836240258098215</v>
      </c>
      <c r="K67" s="2">
        <v>35.027738275215022</v>
      </c>
      <c r="L67" s="2">
        <v>35.209761226649348</v>
      </c>
      <c r="M67" s="2">
        <v>35.390939826616446</v>
      </c>
      <c r="N67" s="2">
        <v>35.582041317138575</v>
      </c>
      <c r="O67" s="2">
        <v>35.80773900999985</v>
      </c>
      <c r="P67" s="2">
        <v>36.234680071922597</v>
      </c>
      <c r="Q67" s="2">
        <v>36.848634610473589</v>
      </c>
      <c r="R67" s="2">
        <v>34.476533249014786</v>
      </c>
      <c r="S67" s="2">
        <v>29.316699824994302</v>
      </c>
      <c r="T67" s="2">
        <v>22.350080735005882</v>
      </c>
      <c r="U67" s="2">
        <v>15.055579836857035</v>
      </c>
      <c r="V67" s="2">
        <v>8.8192018633120011</v>
      </c>
      <c r="W67" s="2">
        <v>4.4068599619148427</v>
      </c>
      <c r="X67" s="2">
        <v>1.8296793989923894</v>
      </c>
      <c r="Y67" s="2">
        <v>0.60667421042051861</v>
      </c>
      <c r="Z67" s="2">
        <v>0.15079944874549722</v>
      </c>
      <c r="AA67" s="2">
        <v>2.4992084753910508E-2</v>
      </c>
    </row>
    <row r="68" spans="1:27" x14ac:dyDescent="0.35">
      <c r="A68" s="1" t="s">
        <v>24</v>
      </c>
      <c r="B68" s="2">
        <v>0</v>
      </c>
      <c r="C68" s="2">
        <v>0</v>
      </c>
      <c r="D68" s="2">
        <v>0</v>
      </c>
      <c r="E68" s="2">
        <v>12577.910377445531</v>
      </c>
      <c r="F68" s="2">
        <v>19156.84588921976</v>
      </c>
      <c r="G68" s="2">
        <v>17568.921787771003</v>
      </c>
      <c r="H68" s="2">
        <v>16201.891184588187</v>
      </c>
      <c r="I68" s="2">
        <v>14745.235462631168</v>
      </c>
      <c r="J68" s="2">
        <v>13900.871044750611</v>
      </c>
      <c r="K68" s="2">
        <v>13525.718504316261</v>
      </c>
      <c r="L68" s="2">
        <v>12726.925805420997</v>
      </c>
      <c r="M68" s="2">
        <v>11694.019480627252</v>
      </c>
      <c r="N68" s="2">
        <v>10051.723502261035</v>
      </c>
      <c r="O68" s="2">
        <v>8400.6369207770204</v>
      </c>
      <c r="P68" s="2">
        <v>6732.3866049076714</v>
      </c>
      <c r="Q68" s="2">
        <v>5050.6110875392114</v>
      </c>
      <c r="R68" s="2">
        <v>4235.0008430595626</v>
      </c>
      <c r="S68" s="2">
        <v>4095.4362639464503</v>
      </c>
      <c r="T68" s="2">
        <v>3961.2431994306471</v>
      </c>
      <c r="U68" s="2">
        <v>3882.2263447580162</v>
      </c>
      <c r="V68" s="2">
        <v>3806.3689434876096</v>
      </c>
      <c r="W68" s="2">
        <v>3736.5807453518901</v>
      </c>
      <c r="X68" s="2">
        <v>3671.4247312069101</v>
      </c>
      <c r="Y68" s="2">
        <v>3558.9169256652649</v>
      </c>
      <c r="Z68" s="2">
        <v>3440.0126081698795</v>
      </c>
      <c r="AA68" s="2">
        <v>3309.945505696835</v>
      </c>
    </row>
    <row r="69" spans="1:27" x14ac:dyDescent="0.35">
      <c r="A69" s="1" t="s">
        <v>25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35">
      <c r="A70" s="1" t="s">
        <v>26</v>
      </c>
      <c r="B70" s="2">
        <v>0</v>
      </c>
      <c r="C70" s="2">
        <v>0</v>
      </c>
      <c r="D70" s="2">
        <v>0</v>
      </c>
      <c r="E70" s="2">
        <v>192.8768180330658</v>
      </c>
      <c r="F70" s="2">
        <v>706.13450848429818</v>
      </c>
      <c r="G70" s="2">
        <v>1172.9799817732492</v>
      </c>
      <c r="H70" s="2">
        <v>1350.4014265929593</v>
      </c>
      <c r="I70" s="2">
        <v>1451.761988891742</v>
      </c>
      <c r="J70" s="2">
        <v>1527.3998360826804</v>
      </c>
      <c r="K70" s="2">
        <v>1598.4784515615927</v>
      </c>
      <c r="L70" s="2">
        <v>1665.676430451716</v>
      </c>
      <c r="M70" s="2">
        <v>1734.1840215114014</v>
      </c>
      <c r="N70" s="2">
        <v>1792.0325103115413</v>
      </c>
      <c r="O70" s="2">
        <v>1847.2915036969114</v>
      </c>
      <c r="P70" s="2">
        <v>1899.4515875517145</v>
      </c>
      <c r="Q70" s="2">
        <v>2669.8911326237767</v>
      </c>
      <c r="R70" s="2">
        <v>3463.3596211792628</v>
      </c>
      <c r="S70" s="2">
        <v>4386.7836384764005</v>
      </c>
      <c r="T70" s="2">
        <v>5257.016407633304</v>
      </c>
      <c r="U70" s="2">
        <v>5727.9609960792732</v>
      </c>
      <c r="V70" s="2">
        <v>5847.549205943671</v>
      </c>
      <c r="W70" s="2">
        <v>5910.6513963438829</v>
      </c>
      <c r="X70" s="2">
        <v>5966.5285395721221</v>
      </c>
      <c r="Y70" s="2">
        <v>6016.8796148431747</v>
      </c>
      <c r="Z70" s="2">
        <v>6061.9510788477437</v>
      </c>
      <c r="AA70" s="2">
        <v>6102.9491650582413</v>
      </c>
    </row>
    <row r="71" spans="1:27" x14ac:dyDescent="0.35">
      <c r="A71" s="1" t="s">
        <v>27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x14ac:dyDescent="0.35">
      <c r="A72" s="1" t="s">
        <v>28</v>
      </c>
      <c r="B72" s="2">
        <v>0</v>
      </c>
      <c r="C72" s="2">
        <v>0</v>
      </c>
      <c r="D72" s="2">
        <v>0</v>
      </c>
      <c r="E72" s="2">
        <v>20.72137069103221</v>
      </c>
      <c r="F72" s="2">
        <v>29.444289962998159</v>
      </c>
      <c r="G72" s="2">
        <v>38.041464859874353</v>
      </c>
      <c r="H72" s="2">
        <v>46.850385996952845</v>
      </c>
      <c r="I72" s="2">
        <v>56.125502683646189</v>
      </c>
      <c r="J72" s="2">
        <v>65.687655379808206</v>
      </c>
      <c r="K72" s="2">
        <v>74.713888652116808</v>
      </c>
      <c r="L72" s="2">
        <v>100.91592119063942</v>
      </c>
      <c r="M72" s="2">
        <v>130.44652147450964</v>
      </c>
      <c r="N72" s="2">
        <v>158.31857793181698</v>
      </c>
      <c r="O72" s="2">
        <v>180.97386752970206</v>
      </c>
      <c r="P72" s="2">
        <v>196.53133549925479</v>
      </c>
      <c r="Q72" s="2">
        <v>206.7462386266686</v>
      </c>
      <c r="R72" s="2">
        <v>214.48136910016569</v>
      </c>
      <c r="S72" s="2">
        <v>222.12420796447103</v>
      </c>
      <c r="T72" s="2">
        <v>230.53888658981759</v>
      </c>
      <c r="U72" s="2">
        <v>238.41682044349366</v>
      </c>
      <c r="V72" s="2">
        <v>243.97457204459337</v>
      </c>
      <c r="W72" s="2">
        <v>247.46812599170738</v>
      </c>
      <c r="X72" s="2">
        <v>248.66285105436242</v>
      </c>
      <c r="Y72" s="2">
        <v>248.63930554790309</v>
      </c>
      <c r="Z72" s="2">
        <v>247.99190101142457</v>
      </c>
      <c r="AA72" s="2">
        <v>247.18563997297619</v>
      </c>
    </row>
    <row r="73" spans="1:27" x14ac:dyDescent="0.35">
      <c r="A73" s="1" t="s">
        <v>29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8.0376786630765285</v>
      </c>
      <c r="H73" s="2">
        <v>16.635191780331148</v>
      </c>
      <c r="I73" s="2">
        <v>26.069477138903693</v>
      </c>
      <c r="J73" s="2">
        <v>40.578887332484214</v>
      </c>
      <c r="K73" s="2">
        <v>62.611786332337545</v>
      </c>
      <c r="L73" s="2">
        <v>89.066228175769609</v>
      </c>
      <c r="M73" s="2">
        <v>114.73693009297101</v>
      </c>
      <c r="N73" s="2">
        <v>135.59458752068193</v>
      </c>
      <c r="O73" s="2">
        <v>150.07880208036332</v>
      </c>
      <c r="P73" s="2">
        <v>159.17063060253068</v>
      </c>
      <c r="Q73" s="2">
        <v>164.80584745801772</v>
      </c>
      <c r="R73" s="2">
        <v>189.20464473908504</v>
      </c>
      <c r="S73" s="2">
        <v>217.57553144481295</v>
      </c>
      <c r="T73" s="2">
        <v>253.57044635788776</v>
      </c>
      <c r="U73" s="2">
        <v>493.82538615094904</v>
      </c>
      <c r="V73" s="2">
        <v>771.07857852170196</v>
      </c>
      <c r="W73" s="2">
        <v>1058.2152990247582</v>
      </c>
      <c r="X73" s="2">
        <v>1327.339596064292</v>
      </c>
      <c r="Y73" s="2">
        <v>1563.2366970929684</v>
      </c>
      <c r="Z73" s="2">
        <v>1763.3549501797365</v>
      </c>
      <c r="AA73" s="2">
        <v>1937.6313928903039</v>
      </c>
    </row>
    <row r="74" spans="1:27" x14ac:dyDescent="0.35">
      <c r="A74" s="1" t="s">
        <v>30</v>
      </c>
      <c r="B74" s="2">
        <v>0</v>
      </c>
      <c r="C74" s="2">
        <v>0</v>
      </c>
      <c r="D74" s="2">
        <v>0</v>
      </c>
      <c r="E74" s="2">
        <v>227.91234435575331</v>
      </c>
      <c r="F74" s="2">
        <v>463.27015771624008</v>
      </c>
      <c r="G74" s="2">
        <v>626.48800725653371</v>
      </c>
      <c r="H74" s="2">
        <v>809.67779315869961</v>
      </c>
      <c r="I74" s="2">
        <v>1012.0037297671823</v>
      </c>
      <c r="J74" s="2">
        <v>1231.4784495137965</v>
      </c>
      <c r="K74" s="2">
        <v>1465.7119840929099</v>
      </c>
      <c r="L74" s="2">
        <v>1711.6269360184067</v>
      </c>
      <c r="M74" s="2">
        <v>1985.4850942859109</v>
      </c>
      <c r="N74" s="2">
        <v>2330.1592709625902</v>
      </c>
      <c r="O74" s="2">
        <v>2735.4177438144652</v>
      </c>
      <c r="P74" s="2">
        <v>3672.7750996463078</v>
      </c>
      <c r="Q74" s="2">
        <v>4536.3188058932901</v>
      </c>
      <c r="R74" s="2">
        <v>5247.9303191906201</v>
      </c>
      <c r="S74" s="2">
        <v>5789.4080818363</v>
      </c>
      <c r="T74" s="2">
        <v>6197.6381176664527</v>
      </c>
      <c r="U74" s="2">
        <v>6531.4118965672787</v>
      </c>
      <c r="V74" s="2">
        <v>6836.6449091874583</v>
      </c>
      <c r="W74" s="2">
        <v>7136.7565040763602</v>
      </c>
      <c r="X74" s="2">
        <v>7443.7610579823195</v>
      </c>
      <c r="Y74" s="2">
        <v>7772.0948211873092</v>
      </c>
      <c r="Z74" s="2">
        <v>8134.5914620562626</v>
      </c>
      <c r="AA74" s="2">
        <v>8493.3412647105288</v>
      </c>
    </row>
    <row r="75" spans="1:27" s="6" customFormat="1" x14ac:dyDescent="0.35">
      <c r="A75" s="7" t="s">
        <v>13</v>
      </c>
      <c r="B75" s="8">
        <v>0</v>
      </c>
      <c r="C75" s="8">
        <v>0</v>
      </c>
      <c r="D75" s="8">
        <v>0</v>
      </c>
      <c r="E75" s="8">
        <v>13737.351611418406</v>
      </c>
      <c r="F75" s="8">
        <v>21695.029745284744</v>
      </c>
      <c r="G75" s="8">
        <v>21220.62371306814</v>
      </c>
      <c r="H75" s="8">
        <v>20719.64032615086</v>
      </c>
      <c r="I75" s="8">
        <v>20117.815564742908</v>
      </c>
      <c r="J75" s="8">
        <v>20183.402198470587</v>
      </c>
      <c r="K75" s="8">
        <v>20790.842064981545</v>
      </c>
      <c r="L75" s="8">
        <v>21053.63978268292</v>
      </c>
      <c r="M75" s="8">
        <v>21176.269093814946</v>
      </c>
      <c r="N75" s="8">
        <v>20822.885411256415</v>
      </c>
      <c r="O75" s="8">
        <v>20514.417008346387</v>
      </c>
      <c r="P75" s="8">
        <v>20799.910303495144</v>
      </c>
      <c r="Q75" s="8">
        <v>21794.224192976875</v>
      </c>
      <c r="R75" s="8">
        <v>23560.027472823727</v>
      </c>
      <c r="S75" s="8">
        <v>25861.998133488592</v>
      </c>
      <c r="T75" s="8">
        <v>27828.348383918717</v>
      </c>
      <c r="U75" s="8">
        <v>29531.909277095161</v>
      </c>
      <c r="V75" s="8">
        <v>30703.057702728445</v>
      </c>
      <c r="W75" s="8">
        <v>31692.082129205504</v>
      </c>
      <c r="X75" s="8">
        <v>32607.106044909659</v>
      </c>
      <c r="Y75" s="8">
        <v>33423.393995006511</v>
      </c>
      <c r="Z75" s="8">
        <v>34210.405411994892</v>
      </c>
      <c r="AA75" s="8">
        <v>34944.732658705223</v>
      </c>
    </row>
    <row r="77" spans="1:27" x14ac:dyDescent="0.35">
      <c r="A77" t="s">
        <v>0</v>
      </c>
      <c r="B77" t="s">
        <v>1</v>
      </c>
    </row>
    <row r="78" spans="1:27" x14ac:dyDescent="0.35">
      <c r="A78" t="s">
        <v>2</v>
      </c>
      <c r="B78" t="s">
        <v>31</v>
      </c>
    </row>
    <row r="79" spans="1:27" x14ac:dyDescent="0.35">
      <c r="A79" t="s">
        <v>4</v>
      </c>
      <c r="B79" t="s">
        <v>5</v>
      </c>
    </row>
    <row r="80" spans="1:27" x14ac:dyDescent="0.35">
      <c r="A80" t="s">
        <v>6</v>
      </c>
      <c r="B80" t="s">
        <v>7</v>
      </c>
    </row>
    <row r="81" spans="1:27" x14ac:dyDescent="0.35">
      <c r="A81" t="s">
        <v>8</v>
      </c>
      <c r="B81" t="s">
        <v>35</v>
      </c>
    </row>
    <row r="83" spans="1:27" x14ac:dyDescent="0.35">
      <c r="A83" t="s">
        <v>10</v>
      </c>
      <c r="B83" t="s">
        <v>11</v>
      </c>
    </row>
    <row r="84" spans="1:27" s="6" customFormat="1" x14ac:dyDescent="0.35">
      <c r="A84" s="6" t="s">
        <v>12</v>
      </c>
      <c r="B84" s="6">
        <v>2010</v>
      </c>
      <c r="C84" s="6">
        <v>2011</v>
      </c>
      <c r="D84" s="6">
        <v>2012</v>
      </c>
      <c r="E84" s="6">
        <v>2013</v>
      </c>
      <c r="F84" s="6">
        <v>2014</v>
      </c>
      <c r="G84" s="6">
        <v>2015</v>
      </c>
      <c r="H84" s="6">
        <v>2016</v>
      </c>
      <c r="I84" s="6">
        <v>2017</v>
      </c>
      <c r="J84" s="6">
        <v>2018</v>
      </c>
      <c r="K84" s="6">
        <v>2019</v>
      </c>
      <c r="L84" s="6">
        <v>2020</v>
      </c>
      <c r="M84" s="6">
        <v>2021</v>
      </c>
      <c r="N84" s="6">
        <v>2022</v>
      </c>
      <c r="O84" s="6">
        <v>2023</v>
      </c>
      <c r="P84" s="6">
        <v>2024</v>
      </c>
      <c r="Q84" s="6">
        <v>2025</v>
      </c>
      <c r="R84" s="6">
        <v>2026</v>
      </c>
      <c r="S84" s="6">
        <v>2027</v>
      </c>
      <c r="T84" s="6">
        <v>2028</v>
      </c>
      <c r="U84" s="6">
        <v>2029</v>
      </c>
      <c r="V84" s="6">
        <v>2030</v>
      </c>
      <c r="W84" s="6">
        <v>2031</v>
      </c>
      <c r="X84" s="6">
        <v>2032</v>
      </c>
      <c r="Y84" s="6">
        <v>2033</v>
      </c>
      <c r="Z84" s="6">
        <v>2034</v>
      </c>
      <c r="AA84" s="6">
        <v>2035</v>
      </c>
    </row>
    <row r="85" spans="1:27" x14ac:dyDescent="0.35">
      <c r="A85" s="1" t="s">
        <v>14</v>
      </c>
      <c r="B85" s="2">
        <v>0</v>
      </c>
      <c r="C85" s="2">
        <v>0</v>
      </c>
      <c r="D85" s="2">
        <v>0</v>
      </c>
      <c r="E85" s="2">
        <v>12.144363720330837</v>
      </c>
      <c r="F85" s="2">
        <v>24.935399009780923</v>
      </c>
      <c r="G85" s="2">
        <v>38.261195060693453</v>
      </c>
      <c r="H85" s="2">
        <v>52.706875473537387</v>
      </c>
      <c r="I85" s="2">
        <v>68.131281626966455</v>
      </c>
      <c r="J85" s="2">
        <v>84.202724913501385</v>
      </c>
      <c r="K85" s="2">
        <v>100.60045294229992</v>
      </c>
      <c r="L85" s="2">
        <v>117.11149577693904</v>
      </c>
      <c r="M85" s="2">
        <v>135.37383417135655</v>
      </c>
      <c r="N85" s="2">
        <v>156.134959097983</v>
      </c>
      <c r="O85" s="2">
        <v>179.09674732753473</v>
      </c>
      <c r="P85" s="2">
        <v>201.66753680791794</v>
      </c>
      <c r="Q85" s="2">
        <v>221.66255805772158</v>
      </c>
      <c r="R85" s="2">
        <v>240.58349964797787</v>
      </c>
      <c r="S85" s="2">
        <v>255.95748390806281</v>
      </c>
      <c r="T85" s="2">
        <v>268.22427079152254</v>
      </c>
      <c r="U85" s="2">
        <v>278.67151774662852</v>
      </c>
      <c r="V85" s="2">
        <v>288.341602849867</v>
      </c>
      <c r="W85" s="2">
        <v>297.50771400453004</v>
      </c>
      <c r="X85" s="2">
        <v>306.36846853182931</v>
      </c>
      <c r="Y85" s="2">
        <v>314.63183082464076</v>
      </c>
      <c r="Z85" s="2">
        <v>322.20008857428047</v>
      </c>
      <c r="AA85" s="2">
        <v>329.43208273070803</v>
      </c>
    </row>
    <row r="86" spans="1:27" x14ac:dyDescent="0.35">
      <c r="A86" s="1" t="s">
        <v>15</v>
      </c>
      <c r="B86" s="2">
        <v>0</v>
      </c>
      <c r="C86" s="2">
        <v>0</v>
      </c>
      <c r="D86" s="2">
        <v>0</v>
      </c>
      <c r="E86" s="2">
        <v>23.345954515679882</v>
      </c>
      <c r="F86" s="2">
        <v>39.59823968938241</v>
      </c>
      <c r="G86" s="2">
        <v>45.793215843279341</v>
      </c>
      <c r="H86" s="2">
        <v>52.942761729805945</v>
      </c>
      <c r="I86" s="2">
        <v>61.51095994794165</v>
      </c>
      <c r="J86" s="2">
        <v>71.515823941688794</v>
      </c>
      <c r="K86" s="2">
        <v>82.722064657374801</v>
      </c>
      <c r="L86" s="2">
        <v>94.830000400190841</v>
      </c>
      <c r="M86" s="2">
        <v>106.78023165131931</v>
      </c>
      <c r="N86" s="2">
        <v>118.27835657450514</v>
      </c>
      <c r="O86" s="2">
        <v>131.50757533890567</v>
      </c>
      <c r="P86" s="2">
        <v>157.87839594048165</v>
      </c>
      <c r="Q86" s="2">
        <v>196.76714987405231</v>
      </c>
      <c r="R86" s="2">
        <v>241.35214072849297</v>
      </c>
      <c r="S86" s="2">
        <v>283.63731010316661</v>
      </c>
      <c r="T86" s="2">
        <v>317.03839903897159</v>
      </c>
      <c r="U86" s="2">
        <v>338.50881686825659</v>
      </c>
      <c r="V86" s="2">
        <v>349.17179241900789</v>
      </c>
      <c r="W86" s="2">
        <v>357.70756845479906</v>
      </c>
      <c r="X86" s="2">
        <v>361.38642030157439</v>
      </c>
      <c r="Y86" s="2">
        <v>363.24127928328335</v>
      </c>
      <c r="Z86" s="2">
        <v>364.42662326755283</v>
      </c>
      <c r="AA86" s="2">
        <v>365.66765753361216</v>
      </c>
    </row>
    <row r="87" spans="1:27" s="3" customFormat="1" x14ac:dyDescent="0.35">
      <c r="A87" s="1" t="s">
        <v>16</v>
      </c>
      <c r="B87" s="2">
        <v>0</v>
      </c>
      <c r="C87" s="2">
        <v>0</v>
      </c>
      <c r="D87" s="2">
        <v>0</v>
      </c>
      <c r="E87" s="2">
        <v>43.067283487095636</v>
      </c>
      <c r="F87" s="2">
        <v>77.796474626865376</v>
      </c>
      <c r="G87" s="2">
        <v>104.35058974618318</v>
      </c>
      <c r="H87" s="2">
        <v>131.65985575683479</v>
      </c>
      <c r="I87" s="2">
        <v>162.74915741085201</v>
      </c>
      <c r="J87" s="2">
        <v>196.68604462913294</v>
      </c>
      <c r="K87" s="2">
        <v>233.71897292973355</v>
      </c>
      <c r="L87" s="2">
        <v>270.61910149469554</v>
      </c>
      <c r="M87" s="2">
        <v>308.94994156359297</v>
      </c>
      <c r="N87" s="2">
        <v>347.0953246920057</v>
      </c>
      <c r="O87" s="2">
        <v>387.56459335710412</v>
      </c>
      <c r="P87" s="2">
        <v>443.04940197542493</v>
      </c>
      <c r="Q87" s="2">
        <v>511.92787437695256</v>
      </c>
      <c r="R87" s="2">
        <v>587.64155988242862</v>
      </c>
      <c r="S87" s="2">
        <v>657.75828175480672</v>
      </c>
      <c r="T87" s="2">
        <v>714.50246013266815</v>
      </c>
      <c r="U87" s="2">
        <v>752.95115812090705</v>
      </c>
      <c r="V87" s="2">
        <v>777.1599824064167</v>
      </c>
      <c r="W87" s="2">
        <v>793.19136603875972</v>
      </c>
      <c r="X87" s="2">
        <v>802.8248156281154</v>
      </c>
      <c r="Y87" s="2">
        <v>807.88054190110904</v>
      </c>
      <c r="Z87" s="2">
        <v>812.73374603586717</v>
      </c>
      <c r="AA87" s="2">
        <v>817.65443395899968</v>
      </c>
    </row>
    <row r="88" spans="1:27" x14ac:dyDescent="0.35">
      <c r="A88" s="1" t="s">
        <v>17</v>
      </c>
      <c r="B88" s="2">
        <v>0</v>
      </c>
      <c r="C88" s="2">
        <v>0</v>
      </c>
      <c r="D88" s="2">
        <v>0</v>
      </c>
      <c r="E88" s="2">
        <v>1.5520570638577829</v>
      </c>
      <c r="F88" s="2">
        <v>3.8286336790054967</v>
      </c>
      <c r="G88" s="2">
        <v>6.6811962167263168</v>
      </c>
      <c r="H88" s="2">
        <v>9.8350395988498782</v>
      </c>
      <c r="I88" s="2">
        <v>12.822373820708254</v>
      </c>
      <c r="J88" s="2">
        <v>15.710366272639858</v>
      </c>
      <c r="K88" s="2">
        <v>18.536008261759328</v>
      </c>
      <c r="L88" s="2">
        <v>21.230734029456599</v>
      </c>
      <c r="M88" s="2">
        <v>23.877007663880605</v>
      </c>
      <c r="N88" s="2">
        <v>26.474026709033811</v>
      </c>
      <c r="O88" s="2">
        <v>29.108686805318047</v>
      </c>
      <c r="P88" s="2">
        <v>31.813029889310421</v>
      </c>
      <c r="Q88" s="2">
        <v>34.726243874190615</v>
      </c>
      <c r="R88" s="2">
        <v>37.731261903453586</v>
      </c>
      <c r="S88" s="2">
        <v>40.577892680578678</v>
      </c>
      <c r="T88" s="2">
        <v>43.28127904368219</v>
      </c>
      <c r="U88" s="2">
        <v>45.49879778188393</v>
      </c>
      <c r="V88" s="2">
        <v>47.369240121241333</v>
      </c>
      <c r="W88" s="2">
        <v>48.885741662707339</v>
      </c>
      <c r="X88" s="2">
        <v>50.353457817188648</v>
      </c>
      <c r="Y88" s="2">
        <v>51.635655010429168</v>
      </c>
      <c r="Z88" s="2">
        <v>52.791271956290636</v>
      </c>
      <c r="AA88" s="2">
        <v>53.887803097298125</v>
      </c>
    </row>
    <row r="89" spans="1:27" x14ac:dyDescent="0.35">
      <c r="A89" s="1" t="s">
        <v>18</v>
      </c>
      <c r="B89" s="2">
        <v>0</v>
      </c>
      <c r="C89" s="2">
        <v>0</v>
      </c>
      <c r="D89" s="2">
        <v>0</v>
      </c>
      <c r="E89" s="2">
        <v>260.8531016557738</v>
      </c>
      <c r="F89" s="2">
        <v>480.25962370556454</v>
      </c>
      <c r="G89" s="2">
        <v>685.72332988858886</v>
      </c>
      <c r="H89" s="2">
        <v>892.78051421452221</v>
      </c>
      <c r="I89" s="2">
        <v>1108.2085909134739</v>
      </c>
      <c r="J89" s="2">
        <v>1333.6314023017574</v>
      </c>
      <c r="K89" s="2">
        <v>1568.2964240396971</v>
      </c>
      <c r="L89" s="2">
        <v>1822.73009183882</v>
      </c>
      <c r="M89" s="2">
        <v>2062.8177886049302</v>
      </c>
      <c r="N89" s="2">
        <v>2296.5384593394056</v>
      </c>
      <c r="O89" s="2">
        <v>2539.9523175141671</v>
      </c>
      <c r="P89" s="2">
        <v>2890.5100903719808</v>
      </c>
      <c r="Q89" s="2">
        <v>3252.8304215069902</v>
      </c>
      <c r="R89" s="2">
        <v>3608.5028881483986</v>
      </c>
      <c r="S89" s="2">
        <v>3926.3039829300278</v>
      </c>
      <c r="T89" s="2">
        <v>4175.6713682280042</v>
      </c>
      <c r="U89" s="2">
        <v>4376.9883466864412</v>
      </c>
      <c r="V89" s="2">
        <v>4482.5186942267719</v>
      </c>
      <c r="W89" s="2">
        <v>4525.441691500143</v>
      </c>
      <c r="X89" s="2">
        <v>4538.7283317484171</v>
      </c>
      <c r="Y89" s="2">
        <v>4544.5752995526036</v>
      </c>
      <c r="Z89" s="2">
        <v>4540.1927150584834</v>
      </c>
      <c r="AA89" s="2">
        <v>4528.7644203904692</v>
      </c>
    </row>
    <row r="90" spans="1:27" x14ac:dyDescent="0.35">
      <c r="A90" s="1" t="s">
        <v>19</v>
      </c>
      <c r="B90" s="2">
        <v>0</v>
      </c>
      <c r="C90" s="2">
        <v>0</v>
      </c>
      <c r="D90" s="2">
        <v>0</v>
      </c>
      <c r="E90" s="2">
        <v>0</v>
      </c>
      <c r="F90" s="2">
        <v>14.771755727803802</v>
      </c>
      <c r="G90" s="2">
        <v>29.391868535872092</v>
      </c>
      <c r="H90" s="2">
        <v>45.091054153550154</v>
      </c>
      <c r="I90" s="2">
        <v>62.450376871461771</v>
      </c>
      <c r="J90" s="2">
        <v>81.399490563374584</v>
      </c>
      <c r="K90" s="2">
        <v>101.45904895570995</v>
      </c>
      <c r="L90" s="2">
        <v>121.77580489415084</v>
      </c>
      <c r="M90" s="2">
        <v>141.87667959030202</v>
      </c>
      <c r="N90" s="2">
        <v>161.34198147225442</v>
      </c>
      <c r="O90" s="2">
        <v>181.40316371232245</v>
      </c>
      <c r="P90" s="2">
        <v>202.81448213861873</v>
      </c>
      <c r="Q90" s="2">
        <v>224.94519098411644</v>
      </c>
      <c r="R90" s="2">
        <v>246.53789508365418</v>
      </c>
      <c r="S90" s="2">
        <v>265.46943639395829</v>
      </c>
      <c r="T90" s="2">
        <v>279.91359758082461</v>
      </c>
      <c r="U90" s="2">
        <v>289.41657425220393</v>
      </c>
      <c r="V90" s="2">
        <v>294.80822254728838</v>
      </c>
      <c r="W90" s="2">
        <v>297.33855002763482</v>
      </c>
      <c r="X90" s="2">
        <v>298.42501626898911</v>
      </c>
      <c r="Y90" s="2">
        <v>298.84455538552436</v>
      </c>
      <c r="Z90" s="2">
        <v>299.09259695118294</v>
      </c>
      <c r="AA90" s="2">
        <v>299.80175961575117</v>
      </c>
    </row>
    <row r="91" spans="1:27" x14ac:dyDescent="0.35">
      <c r="A91" s="1" t="s">
        <v>20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35">
      <c r="A92" s="1" t="s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35">
      <c r="A93" s="1" t="s">
        <v>22</v>
      </c>
      <c r="B93" s="2">
        <v>0</v>
      </c>
      <c r="C93" s="2">
        <v>0</v>
      </c>
      <c r="D93" s="2">
        <v>0</v>
      </c>
      <c r="E93" s="2">
        <v>84.370622285780598</v>
      </c>
      <c r="F93" s="2">
        <v>178.11619103041667</v>
      </c>
      <c r="G93" s="2">
        <v>283.18038541100418</v>
      </c>
      <c r="H93" s="2">
        <v>396.37867748766121</v>
      </c>
      <c r="I93" s="2">
        <v>515.00967729762078</v>
      </c>
      <c r="J93" s="2">
        <v>636.016277437805</v>
      </c>
      <c r="K93" s="2">
        <v>763.344563306444</v>
      </c>
      <c r="L93" s="2">
        <v>915.24478255849112</v>
      </c>
      <c r="M93" s="2">
        <v>1104.7624419024655</v>
      </c>
      <c r="N93" s="2">
        <v>1311.9606615208829</v>
      </c>
      <c r="O93" s="2">
        <v>1498.3356507064539</v>
      </c>
      <c r="P93" s="2">
        <v>1634.675447728916</v>
      </c>
      <c r="Q93" s="2">
        <v>1716.6585741993158</v>
      </c>
      <c r="R93" s="2">
        <v>1757.0720171461126</v>
      </c>
      <c r="S93" s="2">
        <v>1775.4094190112367</v>
      </c>
      <c r="T93" s="2">
        <v>1787.6596964785685</v>
      </c>
      <c r="U93" s="2">
        <v>1797.3528487192864</v>
      </c>
      <c r="V93" s="2">
        <v>1807.1408676292035</v>
      </c>
      <c r="W93" s="2">
        <v>1817.3496579769119</v>
      </c>
      <c r="X93" s="2">
        <v>1827.2501082239069</v>
      </c>
      <c r="Y93" s="2">
        <v>1836.8131697868341</v>
      </c>
      <c r="Z93" s="2">
        <v>1846.5078109233523</v>
      </c>
      <c r="AA93" s="2">
        <v>1856.3990183317487</v>
      </c>
    </row>
    <row r="94" spans="1:27" x14ac:dyDescent="0.35">
      <c r="A94" s="1" t="s">
        <v>23</v>
      </c>
      <c r="B94" s="2">
        <v>0</v>
      </c>
      <c r="C94" s="2">
        <v>0</v>
      </c>
      <c r="D94" s="2">
        <v>0</v>
      </c>
      <c r="E94" s="2">
        <v>12.73419196544512</v>
      </c>
      <c r="F94" s="2">
        <v>12.847739274084168</v>
      </c>
      <c r="G94" s="2">
        <v>12.948023654444745</v>
      </c>
      <c r="H94" s="2">
        <v>13.045280795708099</v>
      </c>
      <c r="I94" s="2">
        <v>13.144208512950287</v>
      </c>
      <c r="J94" s="2">
        <v>13.240116830212084</v>
      </c>
      <c r="K94" s="2">
        <v>13.332615362849417</v>
      </c>
      <c r="L94" s="2">
        <v>13.426764813004455</v>
      </c>
      <c r="M94" s="2">
        <v>13.522829571313977</v>
      </c>
      <c r="N94" s="2">
        <v>13.622835224783673</v>
      </c>
      <c r="O94" s="2">
        <v>13.729938788104684</v>
      </c>
      <c r="P94" s="2">
        <v>13.901567733087377</v>
      </c>
      <c r="Q94" s="2">
        <v>14.131884885545162</v>
      </c>
      <c r="R94" s="2">
        <v>13.207112892774456</v>
      </c>
      <c r="S94" s="2">
        <v>11.213763354319624</v>
      </c>
      <c r="T94" s="2">
        <v>8.5367766957275393</v>
      </c>
      <c r="U94" s="2">
        <v>5.7443941888009293</v>
      </c>
      <c r="V94" s="2">
        <v>3.3628198109338445</v>
      </c>
      <c r="W94" s="2">
        <v>1.6799492655726027</v>
      </c>
      <c r="X94" s="2">
        <v>0.69749205701785222</v>
      </c>
      <c r="Y94" s="2">
        <v>0.23129467559352171</v>
      </c>
      <c r="Z94" s="2">
        <v>5.7500260799488292E-2</v>
      </c>
      <c r="AA94" s="2">
        <v>9.5308531763249812E-3</v>
      </c>
    </row>
    <row r="95" spans="1:27" x14ac:dyDescent="0.35">
      <c r="A95" s="1" t="s">
        <v>24</v>
      </c>
      <c r="B95" s="2">
        <v>0</v>
      </c>
      <c r="C95" s="2">
        <v>0</v>
      </c>
      <c r="D95" s="2">
        <v>0</v>
      </c>
      <c r="E95" s="2">
        <v>9358.8383476745985</v>
      </c>
      <c r="F95" s="2">
        <v>14574.326372701866</v>
      </c>
      <c r="G95" s="2">
        <v>13541.215754729144</v>
      </c>
      <c r="H95" s="2">
        <v>12484.04056943925</v>
      </c>
      <c r="I95" s="2">
        <v>11419.095609249563</v>
      </c>
      <c r="J95" s="2">
        <v>10800.600200826124</v>
      </c>
      <c r="K95" s="2">
        <v>10531.826865445608</v>
      </c>
      <c r="L95" s="2">
        <v>9959.4821529790061</v>
      </c>
      <c r="M95" s="2">
        <v>9208.3026132296873</v>
      </c>
      <c r="N95" s="2">
        <v>7941.0981948752669</v>
      </c>
      <c r="O95" s="2">
        <v>6673.6956665768384</v>
      </c>
      <c r="P95" s="2">
        <v>5413.7104092791296</v>
      </c>
      <c r="Q95" s="2">
        <v>4154.1793425392825</v>
      </c>
      <c r="R95" s="2">
        <v>3541.1754856806633</v>
      </c>
      <c r="S95" s="2">
        <v>3427.2762953678966</v>
      </c>
      <c r="T95" s="2">
        <v>3318.4594995552143</v>
      </c>
      <c r="U95" s="2">
        <v>3213.3132178658216</v>
      </c>
      <c r="V95" s="2">
        <v>3111.8166989776146</v>
      </c>
      <c r="W95" s="2">
        <v>3016.541752242993</v>
      </c>
      <c r="X95" s="2">
        <v>2925.752992075023</v>
      </c>
      <c r="Y95" s="2">
        <v>2834.6970850107268</v>
      </c>
      <c r="Z95" s="2">
        <v>2727.7755955434532</v>
      </c>
      <c r="AA95" s="2">
        <v>2599.9773702745415</v>
      </c>
    </row>
    <row r="96" spans="1:27" x14ac:dyDescent="0.35">
      <c r="A96" s="1" t="s">
        <v>25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</row>
    <row r="97" spans="1:27" x14ac:dyDescent="0.35">
      <c r="A97" s="1" t="s">
        <v>26</v>
      </c>
      <c r="B97" s="2">
        <v>0</v>
      </c>
      <c r="C97" s="2">
        <v>0</v>
      </c>
      <c r="D97" s="2">
        <v>0</v>
      </c>
      <c r="E97" s="2">
        <v>434.05137677172593</v>
      </c>
      <c r="F97" s="2">
        <v>1596.6150541268694</v>
      </c>
      <c r="G97" s="2">
        <v>2645.9405003127431</v>
      </c>
      <c r="H97" s="2">
        <v>3025.3707665289344</v>
      </c>
      <c r="I97" s="2">
        <v>3232.6342853024676</v>
      </c>
      <c r="J97" s="2">
        <v>3385.4127186496189</v>
      </c>
      <c r="K97" s="2">
        <v>3527.8797273536316</v>
      </c>
      <c r="L97" s="2">
        <v>3660.5168837255123</v>
      </c>
      <c r="M97" s="2">
        <v>3796.0992411280149</v>
      </c>
      <c r="N97" s="2">
        <v>3907.057580031521</v>
      </c>
      <c r="O97" s="2">
        <v>4010.6856750891511</v>
      </c>
      <c r="P97" s="2">
        <v>4106.0571743815035</v>
      </c>
      <c r="Q97" s="2">
        <v>4191.6311853610177</v>
      </c>
      <c r="R97" s="2">
        <v>4267.3595204653575</v>
      </c>
      <c r="S97" s="2">
        <v>4334.9407237708301</v>
      </c>
      <c r="T97" s="2">
        <v>4394.7314237174087</v>
      </c>
      <c r="U97" s="2">
        <v>4447.3010652339399</v>
      </c>
      <c r="V97" s="2">
        <v>4492.2509879640111</v>
      </c>
      <c r="W97" s="2">
        <v>4531.8439935718034</v>
      </c>
      <c r="X97" s="2">
        <v>4566.1610910590671</v>
      </c>
      <c r="Y97" s="2">
        <v>4596.213908436388</v>
      </c>
      <c r="Z97" s="2">
        <v>4622.3669784624453</v>
      </c>
      <c r="AA97" s="2">
        <v>4645.4459545365889</v>
      </c>
    </row>
    <row r="98" spans="1:27" x14ac:dyDescent="0.35">
      <c r="A98" s="1" t="s">
        <v>27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35">
      <c r="A99" s="1" t="s">
        <v>28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</row>
    <row r="100" spans="1:27" x14ac:dyDescent="0.35">
      <c r="A100" s="1" t="s">
        <v>29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17.048571696603791</v>
      </c>
      <c r="U100" s="2">
        <v>38.692107996761493</v>
      </c>
      <c r="V100" s="2">
        <v>63.708016514082708</v>
      </c>
      <c r="W100" s="2">
        <v>89.498406473110151</v>
      </c>
      <c r="X100" s="2">
        <v>113.36523603872593</v>
      </c>
      <c r="Y100" s="2">
        <v>133.72582529042535</v>
      </c>
      <c r="Z100" s="2">
        <v>150.47091772623838</v>
      </c>
      <c r="AA100" s="2">
        <v>164.99479097359963</v>
      </c>
    </row>
    <row r="101" spans="1:27" x14ac:dyDescent="0.35">
      <c r="A101" s="1" t="s">
        <v>30</v>
      </c>
      <c r="B101" s="2">
        <v>0</v>
      </c>
      <c r="C101" s="2">
        <v>0</v>
      </c>
      <c r="D101" s="2">
        <v>0</v>
      </c>
      <c r="E101" s="2">
        <v>283.3045704196586</v>
      </c>
      <c r="F101" s="2">
        <v>557.25376798667799</v>
      </c>
      <c r="G101" s="2">
        <v>854.12852827993129</v>
      </c>
      <c r="H101" s="2">
        <v>1180.5286893646726</v>
      </c>
      <c r="I101" s="2">
        <v>1533.026023112026</v>
      </c>
      <c r="J101" s="2">
        <v>1905.8735855033376</v>
      </c>
      <c r="K101" s="2">
        <v>2292.5641342797348</v>
      </c>
      <c r="L101" s="2">
        <v>2685.6805741352932</v>
      </c>
      <c r="M101" s="2">
        <v>3105.9288608981597</v>
      </c>
      <c r="N101" s="2">
        <v>3639.0418324894117</v>
      </c>
      <c r="O101" s="2">
        <v>4278.7703106157951</v>
      </c>
      <c r="P101" s="2">
        <v>4939.4353159489037</v>
      </c>
      <c r="Q101" s="2">
        <v>5533.6720196020378</v>
      </c>
      <c r="R101" s="2">
        <v>5999.4125518262208</v>
      </c>
      <c r="S101" s="2">
        <v>6312.1870974237936</v>
      </c>
      <c r="T101" s="2">
        <v>6486.6599886554195</v>
      </c>
      <c r="U101" s="2">
        <v>6567.6699220477185</v>
      </c>
      <c r="V101" s="2">
        <v>6598.6361394464257</v>
      </c>
      <c r="W101" s="2">
        <v>6607.953785747095</v>
      </c>
      <c r="X101" s="2">
        <v>6608.7428617858459</v>
      </c>
      <c r="Y101" s="2">
        <v>6599.7493781070661</v>
      </c>
      <c r="Z101" s="2">
        <v>6586.5285265878701</v>
      </c>
      <c r="AA101" s="2">
        <v>6575.5666324796503</v>
      </c>
    </row>
    <row r="102" spans="1:27" s="6" customFormat="1" x14ac:dyDescent="0.35">
      <c r="A102" s="7" t="s">
        <v>13</v>
      </c>
      <c r="B102" s="8">
        <v>0</v>
      </c>
      <c r="C102" s="8">
        <v>0</v>
      </c>
      <c r="D102" s="8">
        <v>0</v>
      </c>
      <c r="E102" s="8">
        <v>10514.261869559947</v>
      </c>
      <c r="F102" s="8">
        <v>17560.349251558317</v>
      </c>
      <c r="G102" s="8">
        <v>18247.614587678614</v>
      </c>
      <c r="H102" s="8">
        <v>18284.380084543329</v>
      </c>
      <c r="I102" s="8">
        <v>18188.782544066034</v>
      </c>
      <c r="J102" s="8">
        <v>18524.288751869193</v>
      </c>
      <c r="K102" s="8">
        <v>19234.280877534842</v>
      </c>
      <c r="L102" s="8">
        <v>19682.64838664556</v>
      </c>
      <c r="M102" s="8">
        <v>20008.291469975022</v>
      </c>
      <c r="N102" s="8">
        <v>19918.644212027055</v>
      </c>
      <c r="O102" s="8">
        <v>19923.850325831696</v>
      </c>
      <c r="P102" s="8">
        <v>20035.512852195272</v>
      </c>
      <c r="Q102" s="8">
        <v>20053.132445261224</v>
      </c>
      <c r="R102" s="8">
        <v>20540.575933405533</v>
      </c>
      <c r="S102" s="8">
        <v>21290.731686698677</v>
      </c>
      <c r="T102" s="8">
        <v>21811.727331614617</v>
      </c>
      <c r="U102" s="8">
        <v>22152.108767508653</v>
      </c>
      <c r="V102" s="8">
        <v>22316.285064912867</v>
      </c>
      <c r="W102" s="8">
        <v>22384.940176966062</v>
      </c>
      <c r="X102" s="8">
        <v>22400.0562915357</v>
      </c>
      <c r="Y102" s="8">
        <v>22382.239823264623</v>
      </c>
      <c r="Z102" s="8">
        <v>22325.144371347815</v>
      </c>
      <c r="AA102" s="8">
        <v>22237.601454776148</v>
      </c>
    </row>
    <row r="104" spans="1:27" x14ac:dyDescent="0.35">
      <c r="A104" t="s">
        <v>0</v>
      </c>
      <c r="B104" t="s">
        <v>1</v>
      </c>
    </row>
    <row r="105" spans="1:27" x14ac:dyDescent="0.35">
      <c r="A105" t="s">
        <v>2</v>
      </c>
      <c r="B105" t="s">
        <v>32</v>
      </c>
    </row>
    <row r="106" spans="1:27" x14ac:dyDescent="0.35">
      <c r="A106" t="s">
        <v>4</v>
      </c>
      <c r="B106" t="s">
        <v>5</v>
      </c>
    </row>
    <row r="107" spans="1:27" x14ac:dyDescent="0.35">
      <c r="A107" t="s">
        <v>6</v>
      </c>
      <c r="B107" t="s">
        <v>7</v>
      </c>
    </row>
    <row r="108" spans="1:27" x14ac:dyDescent="0.35">
      <c r="A108" t="s">
        <v>8</v>
      </c>
      <c r="B108" t="s">
        <v>35</v>
      </c>
    </row>
    <row r="110" spans="1:27" x14ac:dyDescent="0.35">
      <c r="A110" t="s">
        <v>10</v>
      </c>
      <c r="B110" t="s">
        <v>11</v>
      </c>
    </row>
    <row r="111" spans="1:27" s="6" customFormat="1" x14ac:dyDescent="0.35">
      <c r="A111" s="6" t="s">
        <v>12</v>
      </c>
      <c r="B111" s="6">
        <v>2010</v>
      </c>
      <c r="C111" s="6">
        <v>2011</v>
      </c>
      <c r="D111" s="6">
        <v>2012</v>
      </c>
      <c r="E111" s="6">
        <v>2013</v>
      </c>
      <c r="F111" s="6">
        <v>2014</v>
      </c>
      <c r="G111" s="6">
        <v>2015</v>
      </c>
      <c r="H111" s="6">
        <v>2016</v>
      </c>
      <c r="I111" s="6">
        <v>2017</v>
      </c>
      <c r="J111" s="6">
        <v>2018</v>
      </c>
      <c r="K111" s="6">
        <v>2019</v>
      </c>
      <c r="L111" s="6">
        <v>2020</v>
      </c>
      <c r="M111" s="6">
        <v>2021</v>
      </c>
      <c r="N111" s="6">
        <v>2022</v>
      </c>
      <c r="O111" s="6">
        <v>2023</v>
      </c>
      <c r="P111" s="6">
        <v>2024</v>
      </c>
      <c r="Q111" s="6">
        <v>2025</v>
      </c>
      <c r="R111" s="6">
        <v>2026</v>
      </c>
      <c r="S111" s="6">
        <v>2027</v>
      </c>
      <c r="T111" s="6">
        <v>2028</v>
      </c>
      <c r="U111" s="6">
        <v>2029</v>
      </c>
      <c r="V111" s="6">
        <v>2030</v>
      </c>
      <c r="W111" s="6">
        <v>2031</v>
      </c>
      <c r="X111" s="6">
        <v>2032</v>
      </c>
      <c r="Y111" s="6">
        <v>2033</v>
      </c>
      <c r="Z111" s="6">
        <v>2034</v>
      </c>
      <c r="AA111" s="6">
        <v>2035</v>
      </c>
    </row>
    <row r="112" spans="1:27" x14ac:dyDescent="0.35">
      <c r="A112" s="1" t="s">
        <v>14</v>
      </c>
      <c r="B112" s="2">
        <v>0</v>
      </c>
      <c r="C112" s="2">
        <v>0</v>
      </c>
      <c r="D112" s="2">
        <v>0</v>
      </c>
      <c r="E112" s="2">
        <v>465.90367820024278</v>
      </c>
      <c r="F112" s="2">
        <v>1100.244707123381</v>
      </c>
      <c r="G112" s="2">
        <v>1749.057825556667</v>
      </c>
      <c r="H112" s="2">
        <v>2491.4871650218156</v>
      </c>
      <c r="I112" s="2">
        <v>3299.9396677209297</v>
      </c>
      <c r="J112" s="2">
        <v>4158.6281567567312</v>
      </c>
      <c r="K112" s="2">
        <v>5051.9816721552279</v>
      </c>
      <c r="L112" s="2">
        <v>5962.9594790462743</v>
      </c>
      <c r="M112" s="2">
        <v>6967.6357322776912</v>
      </c>
      <c r="N112" s="2">
        <v>8142.5466587464362</v>
      </c>
      <c r="O112" s="2">
        <v>9454.678052657986</v>
      </c>
      <c r="P112" s="2">
        <v>10762.52635274738</v>
      </c>
      <c r="Q112" s="2">
        <v>12053.735399798352</v>
      </c>
      <c r="R112" s="2">
        <v>13114.166205255642</v>
      </c>
      <c r="S112" s="2">
        <v>13943.999496478278</v>
      </c>
      <c r="T112" s="2">
        <v>14643.293995190288</v>
      </c>
      <c r="U112" s="2">
        <v>15332.007132461233</v>
      </c>
      <c r="V112" s="2">
        <v>15996.063544651304</v>
      </c>
      <c r="W112" s="2">
        <v>16669.177457068763</v>
      </c>
      <c r="X112" s="2">
        <v>17548.730006587059</v>
      </c>
      <c r="Y112" s="2">
        <v>18442.609602449404</v>
      </c>
      <c r="Z112" s="2">
        <v>19411.053453991452</v>
      </c>
      <c r="AA112" s="2">
        <v>20401.604442340322</v>
      </c>
    </row>
    <row r="113" spans="1:27" x14ac:dyDescent="0.35">
      <c r="A113" s="1" t="s">
        <v>15</v>
      </c>
      <c r="B113" s="2">
        <v>0</v>
      </c>
      <c r="C113" s="2">
        <v>0</v>
      </c>
      <c r="D113" s="2">
        <v>0</v>
      </c>
      <c r="E113" s="2">
        <v>879.78969449923329</v>
      </c>
      <c r="F113" s="2">
        <v>1638.4344469102009</v>
      </c>
      <c r="G113" s="2">
        <v>2199.4500724575296</v>
      </c>
      <c r="H113" s="2">
        <v>2818.0297073425181</v>
      </c>
      <c r="I113" s="2">
        <v>3533.4865732177623</v>
      </c>
      <c r="J113" s="2">
        <v>4336.5465808683557</v>
      </c>
      <c r="K113" s="2">
        <v>5215.8572037464046</v>
      </c>
      <c r="L113" s="2">
        <v>6231.1136910553114</v>
      </c>
      <c r="M113" s="2">
        <v>7305.0348651381937</v>
      </c>
      <c r="N113" s="2">
        <v>8379.6789745239294</v>
      </c>
      <c r="O113" s="2">
        <v>9493.6222574961757</v>
      </c>
      <c r="P113" s="2">
        <v>10905.830871514827</v>
      </c>
      <c r="Q113" s="2">
        <v>12598.152234203772</v>
      </c>
      <c r="R113" s="2">
        <v>14452.042114991254</v>
      </c>
      <c r="S113" s="2">
        <v>16207.749192058505</v>
      </c>
      <c r="T113" s="2">
        <v>17660.298530340362</v>
      </c>
      <c r="U113" s="2">
        <v>18749.45595777782</v>
      </c>
      <c r="V113" s="2">
        <v>19494.042428884532</v>
      </c>
      <c r="W113" s="2">
        <v>19973.304196698511</v>
      </c>
      <c r="X113" s="2">
        <v>20291.728478507805</v>
      </c>
      <c r="Y113" s="2">
        <v>20550.335152532414</v>
      </c>
      <c r="Z113" s="2">
        <v>20753.412964805859</v>
      </c>
      <c r="AA113" s="2">
        <v>20906.029131058676</v>
      </c>
    </row>
    <row r="114" spans="1:27" s="3" customFormat="1" x14ac:dyDescent="0.35">
      <c r="A114" s="1" t="s">
        <v>16</v>
      </c>
      <c r="B114" s="2">
        <v>0</v>
      </c>
      <c r="C114" s="2">
        <v>0</v>
      </c>
      <c r="D114" s="2">
        <v>0</v>
      </c>
      <c r="E114" s="2">
        <v>3469.523548975727</v>
      </c>
      <c r="F114" s="2">
        <v>6403.3987363691967</v>
      </c>
      <c r="G114" s="2">
        <v>8279.6395089665202</v>
      </c>
      <c r="H114" s="2">
        <v>10355.685796484326</v>
      </c>
      <c r="I114" s="2">
        <v>12803.502790970269</v>
      </c>
      <c r="J114" s="2">
        <v>15503.583643342994</v>
      </c>
      <c r="K114" s="2">
        <v>18412.235187987651</v>
      </c>
      <c r="L114" s="2">
        <v>21730.122768357593</v>
      </c>
      <c r="M114" s="2">
        <v>25073.09517907408</v>
      </c>
      <c r="N114" s="2">
        <v>28395.886693204491</v>
      </c>
      <c r="O114" s="2">
        <v>31829.936276122804</v>
      </c>
      <c r="P114" s="2">
        <v>36283.844952269355</v>
      </c>
      <c r="Q114" s="2">
        <v>41823.737675571901</v>
      </c>
      <c r="R114" s="2">
        <v>48710.153269383736</v>
      </c>
      <c r="S114" s="2">
        <v>55185.339547202355</v>
      </c>
      <c r="T114" s="2">
        <v>60742.9042787527</v>
      </c>
      <c r="U114" s="2">
        <v>65101.69104993307</v>
      </c>
      <c r="V114" s="2">
        <v>68235.37966621478</v>
      </c>
      <c r="W114" s="2">
        <v>70484.293437412096</v>
      </c>
      <c r="X114" s="2">
        <v>72287.166488130693</v>
      </c>
      <c r="Y114" s="2">
        <v>73909.773653247859</v>
      </c>
      <c r="Z114" s="2">
        <v>75386.698640584815</v>
      </c>
      <c r="AA114" s="2">
        <v>76854.499153867102</v>
      </c>
    </row>
    <row r="115" spans="1:27" x14ac:dyDescent="0.35">
      <c r="A115" s="1" t="s">
        <v>17</v>
      </c>
      <c r="B115" s="2">
        <v>0</v>
      </c>
      <c r="C115" s="2">
        <v>0</v>
      </c>
      <c r="D115" s="2">
        <v>0</v>
      </c>
      <c r="E115" s="2">
        <v>41.800014017585212</v>
      </c>
      <c r="F115" s="2">
        <v>105.2962450039378</v>
      </c>
      <c r="G115" s="2">
        <v>185.62645189284007</v>
      </c>
      <c r="H115" s="2">
        <v>295.6468487217241</v>
      </c>
      <c r="I115" s="2">
        <v>400.82074861812714</v>
      </c>
      <c r="J115" s="2">
        <v>501.71853656395081</v>
      </c>
      <c r="K115" s="2">
        <v>599.44959506309112</v>
      </c>
      <c r="L115" s="2">
        <v>702.14012588727985</v>
      </c>
      <c r="M115" s="2">
        <v>815.75980023834722</v>
      </c>
      <c r="N115" s="2">
        <v>929.28373266156666</v>
      </c>
      <c r="O115" s="2">
        <v>1047.1912848684535</v>
      </c>
      <c r="P115" s="2">
        <v>1169.5203735983951</v>
      </c>
      <c r="Q115" s="2">
        <v>1316.1110870213406</v>
      </c>
      <c r="R115" s="2">
        <v>1465.0920553462311</v>
      </c>
      <c r="S115" s="2">
        <v>1619.4813418653976</v>
      </c>
      <c r="T115" s="2">
        <v>1766.9051990015951</v>
      </c>
      <c r="U115" s="2">
        <v>1907.9862102652523</v>
      </c>
      <c r="V115" s="2">
        <v>2041.0107861812719</v>
      </c>
      <c r="W115" s="2">
        <v>2165.2606396228794</v>
      </c>
      <c r="X115" s="2">
        <v>2279.1212165452098</v>
      </c>
      <c r="Y115" s="2">
        <v>2384.5846081604641</v>
      </c>
      <c r="Z115" s="2">
        <v>2479.1430909157589</v>
      </c>
      <c r="AA115" s="2">
        <v>2565.2383531569958</v>
      </c>
    </row>
    <row r="116" spans="1:27" x14ac:dyDescent="0.35">
      <c r="A116" s="1" t="s">
        <v>18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145.39702643424465</v>
      </c>
      <c r="T116" s="2">
        <v>279.4673961052755</v>
      </c>
      <c r="U116" s="2">
        <v>403.50430727027594</v>
      </c>
      <c r="V116" s="2">
        <v>507.8896937881957</v>
      </c>
      <c r="W116" s="2">
        <v>611.64060472233382</v>
      </c>
      <c r="X116" s="2">
        <v>711.97822968196522</v>
      </c>
      <c r="Y116" s="2">
        <v>811.24978022039795</v>
      </c>
      <c r="Z116" s="2">
        <v>910.72719967734929</v>
      </c>
      <c r="AA116" s="2">
        <v>1011.7029924467037</v>
      </c>
    </row>
    <row r="117" spans="1:27" x14ac:dyDescent="0.35">
      <c r="A117" s="1" t="s">
        <v>19</v>
      </c>
      <c r="B117" s="2">
        <v>0</v>
      </c>
      <c r="C117" s="2">
        <v>0</v>
      </c>
      <c r="D117" s="2">
        <v>0</v>
      </c>
      <c r="E117" s="2">
        <v>0</v>
      </c>
      <c r="F117" s="2">
        <v>55.899429057150506</v>
      </c>
      <c r="G117" s="2">
        <v>115.51985055673762</v>
      </c>
      <c r="H117" s="2">
        <v>181.91276140896031</v>
      </c>
      <c r="I117" s="2">
        <v>256.37435903203715</v>
      </c>
      <c r="J117" s="2">
        <v>337.53713719900247</v>
      </c>
      <c r="K117" s="2">
        <v>423.53781208781015</v>
      </c>
      <c r="L117" s="2">
        <v>512.55166158085876</v>
      </c>
      <c r="M117" s="2">
        <v>603.31667013139793</v>
      </c>
      <c r="N117" s="2">
        <v>695.45029059031526</v>
      </c>
      <c r="O117" s="2">
        <v>794.52256809604773</v>
      </c>
      <c r="P117" s="2">
        <v>899.77006121868828</v>
      </c>
      <c r="Q117" s="2">
        <v>1005.9224336942447</v>
      </c>
      <c r="R117" s="2">
        <v>1105.9678218743641</v>
      </c>
      <c r="S117" s="2">
        <v>1192.0082701787267</v>
      </c>
      <c r="T117" s="2">
        <v>1259.2581703644616</v>
      </c>
      <c r="U117" s="2">
        <v>1307.6045109100162</v>
      </c>
      <c r="V117" s="2">
        <v>1340.1002688545318</v>
      </c>
      <c r="W117" s="2">
        <v>1361.308653393241</v>
      </c>
      <c r="X117" s="2">
        <v>1376.5679847841891</v>
      </c>
      <c r="Y117" s="2">
        <v>1390.4374689710571</v>
      </c>
      <c r="Z117" s="2">
        <v>1403.89597591039</v>
      </c>
      <c r="AA117" s="2">
        <v>1418.7480951187461</v>
      </c>
    </row>
    <row r="118" spans="1:27" x14ac:dyDescent="0.35">
      <c r="A118" s="1" t="s">
        <v>20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35">
      <c r="A119" s="1" t="s">
        <v>21</v>
      </c>
      <c r="B119" s="2">
        <v>0</v>
      </c>
      <c r="C119" s="2">
        <v>0</v>
      </c>
      <c r="D119" s="2">
        <v>0</v>
      </c>
      <c r="E119" s="2">
        <v>86.403643421384047</v>
      </c>
      <c r="F119" s="2">
        <v>170.36471161922685</v>
      </c>
      <c r="G119" s="2">
        <v>260.44701917732385</v>
      </c>
      <c r="H119" s="2">
        <v>359.97344238446726</v>
      </c>
      <c r="I119" s="2">
        <v>469.90244799485458</v>
      </c>
      <c r="J119" s="2">
        <v>588.33656483697371</v>
      </c>
      <c r="K119" s="2">
        <v>713.98026760430082</v>
      </c>
      <c r="L119" s="2">
        <v>844.88636395809908</v>
      </c>
      <c r="M119" s="2">
        <v>979.07441475758833</v>
      </c>
      <c r="N119" s="2">
        <v>1116.2702262715648</v>
      </c>
      <c r="O119" s="2">
        <v>1267.8036313969196</v>
      </c>
      <c r="P119" s="2">
        <v>1502.3275238771475</v>
      </c>
      <c r="Q119" s="2">
        <v>1762.9887599020526</v>
      </c>
      <c r="R119" s="2">
        <v>2123.8042018194865</v>
      </c>
      <c r="S119" s="2">
        <v>2457.1412413021062</v>
      </c>
      <c r="T119" s="2">
        <v>2744.067296836989</v>
      </c>
      <c r="U119" s="2">
        <v>2981.323447816646</v>
      </c>
      <c r="V119" s="2">
        <v>3178.5884518385419</v>
      </c>
      <c r="W119" s="2">
        <v>3349.7077726278303</v>
      </c>
      <c r="X119" s="2">
        <v>3508.504977832828</v>
      </c>
      <c r="Y119" s="2">
        <v>3667.1921531669987</v>
      </c>
      <c r="Z119" s="2">
        <v>3830.6050583218694</v>
      </c>
      <c r="AA119" s="2">
        <v>4000.0297288688525</v>
      </c>
    </row>
    <row r="120" spans="1:27" x14ac:dyDescent="0.35">
      <c r="A120" s="1" t="s">
        <v>22</v>
      </c>
      <c r="B120" s="2">
        <v>0</v>
      </c>
      <c r="C120" s="2">
        <v>0</v>
      </c>
      <c r="D120" s="2">
        <v>0</v>
      </c>
      <c r="E120" s="2">
        <v>251.40002381650118</v>
      </c>
      <c r="F120" s="2">
        <v>560.89315406651508</v>
      </c>
      <c r="G120" s="2">
        <v>924.18321407630697</v>
      </c>
      <c r="H120" s="2">
        <v>1323.4912580211717</v>
      </c>
      <c r="I120" s="2">
        <v>1746.8597813032914</v>
      </c>
      <c r="J120" s="2">
        <v>2180.1897711540928</v>
      </c>
      <c r="K120" s="2">
        <v>2626.0749894991145</v>
      </c>
      <c r="L120" s="2">
        <v>3114.4365576173977</v>
      </c>
      <c r="M120" s="2">
        <v>3675.7658728429296</v>
      </c>
      <c r="N120" s="2">
        <v>4272.0804103030578</v>
      </c>
      <c r="O120" s="2">
        <v>4815.4165857337366</v>
      </c>
      <c r="P120" s="2">
        <v>5239.3246623479172</v>
      </c>
      <c r="Q120" s="2">
        <v>5536.7820115092773</v>
      </c>
      <c r="R120" s="2">
        <v>5735.7328677788382</v>
      </c>
      <c r="S120" s="2">
        <v>5880.0506541657078</v>
      </c>
      <c r="T120" s="2">
        <v>6007.5919927652121</v>
      </c>
      <c r="U120" s="2">
        <v>6126.8363904789003</v>
      </c>
      <c r="V120" s="2">
        <v>6245.8701614720376</v>
      </c>
      <c r="W120" s="2">
        <v>6364.1839401142015</v>
      </c>
      <c r="X120" s="2">
        <v>6479.9189394191271</v>
      </c>
      <c r="Y120" s="2">
        <v>6596.4450197671049</v>
      </c>
      <c r="Z120" s="2">
        <v>6714.2833701876698</v>
      </c>
      <c r="AA120" s="2">
        <v>6833.2938824470184</v>
      </c>
    </row>
    <row r="121" spans="1:27" x14ac:dyDescent="0.35">
      <c r="A121" s="1" t="s">
        <v>23</v>
      </c>
      <c r="B121" s="2">
        <v>0</v>
      </c>
      <c r="C121" s="2">
        <v>0</v>
      </c>
      <c r="D121" s="2">
        <v>0</v>
      </c>
      <c r="E121" s="2">
        <v>48.769614602134425</v>
      </c>
      <c r="F121" s="2">
        <v>49.279217242606506</v>
      </c>
      <c r="G121" s="2">
        <v>49.741691361559461</v>
      </c>
      <c r="H121" s="2">
        <v>50.188190392471853</v>
      </c>
      <c r="I121" s="2">
        <v>50.63173243823546</v>
      </c>
      <c r="J121" s="2">
        <v>51.045441626967474</v>
      </c>
      <c r="K121" s="2">
        <v>51.430192784359249</v>
      </c>
      <c r="L121" s="2">
        <v>51.804879311283592</v>
      </c>
      <c r="M121" s="2">
        <v>52.170396863847984</v>
      </c>
      <c r="N121" s="2">
        <v>52.534966999084268</v>
      </c>
      <c r="O121" s="2">
        <v>52.92572935123156</v>
      </c>
      <c r="P121" s="2">
        <v>53.496317947031677</v>
      </c>
      <c r="Q121" s="2">
        <v>54.225136263210658</v>
      </c>
      <c r="R121" s="2">
        <v>50.484271945579003</v>
      </c>
      <c r="S121" s="2">
        <v>42.688463167205363</v>
      </c>
      <c r="T121" s="2">
        <v>32.376422729471514</v>
      </c>
      <c r="U121" s="2">
        <v>21.72430982249886</v>
      </c>
      <c r="V121" s="2">
        <v>12.695248229947094</v>
      </c>
      <c r="W121" s="2">
        <v>6.336824811841959</v>
      </c>
      <c r="X121" s="2">
        <v>2.6304048287983552</v>
      </c>
      <c r="Y121" s="2">
        <v>0.87240376239767192</v>
      </c>
      <c r="Z121" s="2">
        <v>0.21695334947626854</v>
      </c>
      <c r="AA121" s="2">
        <v>3.5975585743556582E-2</v>
      </c>
    </row>
    <row r="122" spans="1:27" x14ac:dyDescent="0.35">
      <c r="A122" s="1" t="s">
        <v>24</v>
      </c>
      <c r="B122" s="2">
        <v>0</v>
      </c>
      <c r="C122" s="2">
        <v>0</v>
      </c>
      <c r="D122" s="2">
        <v>0</v>
      </c>
      <c r="E122" s="2">
        <v>22143.072243391343</v>
      </c>
      <c r="F122" s="2">
        <v>34561.139664631439</v>
      </c>
      <c r="G122" s="2">
        <v>32213.047708045418</v>
      </c>
      <c r="H122" s="2">
        <v>29867.373972630696</v>
      </c>
      <c r="I122" s="2">
        <v>27499.529088781965</v>
      </c>
      <c r="J122" s="2">
        <v>26184.751250337045</v>
      </c>
      <c r="K122" s="2">
        <v>25716.262302277744</v>
      </c>
      <c r="L122" s="2">
        <v>24401.409981378434</v>
      </c>
      <c r="M122" s="2">
        <v>22627.609094781674</v>
      </c>
      <c r="N122" s="2">
        <v>19612.542087113867</v>
      </c>
      <c r="O122" s="2">
        <v>16518.07558920731</v>
      </c>
      <c r="P122" s="2">
        <v>13402.93660083555</v>
      </c>
      <c r="Q122" s="2">
        <v>10279.335104322252</v>
      </c>
      <c r="R122" s="2">
        <v>8798.7366126595316</v>
      </c>
      <c r="S122" s="2">
        <v>8605.2471264219894</v>
      </c>
      <c r="T122" s="2">
        <v>8440.5251563137372</v>
      </c>
      <c r="U122" s="2">
        <v>8435.8958733981017</v>
      </c>
      <c r="V122" s="2">
        <v>8434.952459110169</v>
      </c>
      <c r="W122" s="2">
        <v>8443.9859166230763</v>
      </c>
      <c r="X122" s="2">
        <v>8458.397094637312</v>
      </c>
      <c r="Y122" s="2">
        <v>8472.1709056485142</v>
      </c>
      <c r="Z122" s="2">
        <v>8224.6372086158444</v>
      </c>
      <c r="AA122" s="2">
        <v>7915.815291694511</v>
      </c>
    </row>
    <row r="123" spans="1:27" x14ac:dyDescent="0.35">
      <c r="A123" s="1" t="s">
        <v>25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</row>
    <row r="124" spans="1:27" x14ac:dyDescent="0.35">
      <c r="A124" s="1" t="s">
        <v>26</v>
      </c>
      <c r="B124" s="2">
        <v>0</v>
      </c>
      <c r="C124" s="2">
        <v>0</v>
      </c>
      <c r="D124" s="2">
        <v>0</v>
      </c>
      <c r="E124" s="2">
        <v>1023.1771121222589</v>
      </c>
      <c r="F124" s="2">
        <v>3719.2673177361298</v>
      </c>
      <c r="G124" s="2">
        <v>6202.9707539544306</v>
      </c>
      <c r="H124" s="2">
        <v>7217.178782164603</v>
      </c>
      <c r="I124" s="2">
        <v>7841.4612203283723</v>
      </c>
      <c r="J124" s="2">
        <v>8329.4484231554798</v>
      </c>
      <c r="K124" s="2">
        <v>8798.5607647380803</v>
      </c>
      <c r="L124" s="2">
        <v>9249.5881544344211</v>
      </c>
      <c r="M124" s="2">
        <v>9712.0114129580616</v>
      </c>
      <c r="N124" s="2">
        <v>10119.16190531664</v>
      </c>
      <c r="O124" s="2">
        <v>10517.367501223063</v>
      </c>
      <c r="P124" s="2">
        <v>10903.347406135021</v>
      </c>
      <c r="Q124" s="2">
        <v>11271.413728187194</v>
      </c>
      <c r="R124" s="2">
        <v>11618.544756537771</v>
      </c>
      <c r="S124" s="2">
        <v>11945.227668195585</v>
      </c>
      <c r="T124" s="2">
        <v>12250.664696806656</v>
      </c>
      <c r="U124" s="2">
        <v>12536.985821369917</v>
      </c>
      <c r="V124" s="2">
        <v>12804.681247077133</v>
      </c>
      <c r="W124" s="2">
        <v>13056.643743855242</v>
      </c>
      <c r="X124" s="2">
        <v>13291.87933199858</v>
      </c>
      <c r="Y124" s="2">
        <v>13518.524981859937</v>
      </c>
      <c r="Z124" s="2">
        <v>13736.384346137071</v>
      </c>
      <c r="AA124" s="2">
        <v>13947.215182087099</v>
      </c>
    </row>
    <row r="125" spans="1:27" x14ac:dyDescent="0.35">
      <c r="A125" s="1" t="s">
        <v>27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</row>
    <row r="126" spans="1:27" x14ac:dyDescent="0.35">
      <c r="A126" s="1" t="s">
        <v>28</v>
      </c>
      <c r="B126" s="2">
        <v>0</v>
      </c>
      <c r="C126" s="2">
        <v>0</v>
      </c>
      <c r="D126" s="2">
        <v>0</v>
      </c>
      <c r="E126" s="2">
        <v>104.81715197174996</v>
      </c>
      <c r="F126" s="2">
        <v>161.09360796564047</v>
      </c>
      <c r="G126" s="2">
        <v>220.67019815175135</v>
      </c>
      <c r="H126" s="2">
        <v>287.8031845867676</v>
      </c>
      <c r="I126" s="2">
        <v>363.62256834073617</v>
      </c>
      <c r="J126" s="2">
        <v>446.29226557914728</v>
      </c>
      <c r="K126" s="2">
        <v>542.25273181739317</v>
      </c>
      <c r="L126" s="2">
        <v>788.68612033618456</v>
      </c>
      <c r="M126" s="2">
        <v>1040.5412141904355</v>
      </c>
      <c r="N126" s="2">
        <v>1254.2080364956164</v>
      </c>
      <c r="O126" s="2">
        <v>1404.617006045263</v>
      </c>
      <c r="P126" s="2">
        <v>1494.0233900827855</v>
      </c>
      <c r="Q126" s="2">
        <v>1545.2579105781306</v>
      </c>
      <c r="R126" s="2">
        <v>1580.1869220848278</v>
      </c>
      <c r="S126" s="2">
        <v>1616.8286255538883</v>
      </c>
      <c r="T126" s="2">
        <v>1666.0549504522114</v>
      </c>
      <c r="U126" s="2">
        <v>1715.6468315115462</v>
      </c>
      <c r="V126" s="2">
        <v>1749.8488247058535</v>
      </c>
      <c r="W126" s="2">
        <v>1765.5234330015576</v>
      </c>
      <c r="X126" s="2">
        <v>1765.0135921594338</v>
      </c>
      <c r="Y126" s="2">
        <v>1755.8065679917167</v>
      </c>
      <c r="Z126" s="2">
        <v>1739.7688293363672</v>
      </c>
      <c r="AA126" s="2">
        <v>1722.8459851774005</v>
      </c>
    </row>
    <row r="127" spans="1:27" x14ac:dyDescent="0.35">
      <c r="A127" s="1" t="s">
        <v>29</v>
      </c>
      <c r="B127" s="2">
        <v>0</v>
      </c>
      <c r="C127" s="2">
        <v>0</v>
      </c>
      <c r="D127" s="2">
        <v>0</v>
      </c>
      <c r="E127" s="2">
        <v>262.40350259461968</v>
      </c>
      <c r="F127" s="2">
        <v>541.58814816158167</v>
      </c>
      <c r="G127" s="2">
        <v>845.59583979466515</v>
      </c>
      <c r="H127" s="2">
        <v>1179.4094246448187</v>
      </c>
      <c r="I127" s="2">
        <v>1548.0316326466871</v>
      </c>
      <c r="J127" s="2">
        <v>2211.4925871589999</v>
      </c>
      <c r="K127" s="2">
        <v>3187.4339412385216</v>
      </c>
      <c r="L127" s="2">
        <v>4796.226903083023</v>
      </c>
      <c r="M127" s="2">
        <v>6333.8758573022405</v>
      </c>
      <c r="N127" s="2">
        <v>7553.718647989308</v>
      </c>
      <c r="O127" s="2">
        <v>8400.5721444470619</v>
      </c>
      <c r="P127" s="2">
        <v>8983.177913473748</v>
      </c>
      <c r="Q127" s="2">
        <v>9449.4526215152364</v>
      </c>
      <c r="R127" s="2">
        <v>9901.9712980533059</v>
      </c>
      <c r="S127" s="2">
        <v>10381.374358666326</v>
      </c>
      <c r="T127" s="2">
        <v>10864.502318980021</v>
      </c>
      <c r="U127" s="2">
        <v>11314.180539688079</v>
      </c>
      <c r="V127" s="2">
        <v>11707.957327380096</v>
      </c>
      <c r="W127" s="2">
        <v>12034.543486386192</v>
      </c>
      <c r="X127" s="2">
        <v>12314.317831761429</v>
      </c>
      <c r="Y127" s="2">
        <v>12579.276685951756</v>
      </c>
      <c r="Z127" s="2">
        <v>12836.544145090618</v>
      </c>
      <c r="AA127" s="2">
        <v>13094.039290428462</v>
      </c>
    </row>
    <row r="128" spans="1:27" x14ac:dyDescent="0.35">
      <c r="A128" s="1" t="s">
        <v>30</v>
      </c>
      <c r="B128" s="2">
        <v>0</v>
      </c>
      <c r="C128" s="2">
        <v>0</v>
      </c>
      <c r="D128" s="2">
        <v>0</v>
      </c>
      <c r="E128" s="2">
        <v>2324.2317443479542</v>
      </c>
      <c r="F128" s="2">
        <v>4912.6923429167418</v>
      </c>
      <c r="G128" s="2">
        <v>6893.4851084435668</v>
      </c>
      <c r="H128" s="2">
        <v>9211.7333249423282</v>
      </c>
      <c r="I128" s="2">
        <v>11823.013264324478</v>
      </c>
      <c r="J128" s="2">
        <v>14598.378004057598</v>
      </c>
      <c r="K128" s="2">
        <v>17476.952691299168</v>
      </c>
      <c r="L128" s="2">
        <v>20386.453372342072</v>
      </c>
      <c r="M128" s="2">
        <v>23527.095391445258</v>
      </c>
      <c r="N128" s="2">
        <v>27466.702421887647</v>
      </c>
      <c r="O128" s="2">
        <v>32111.531249681379</v>
      </c>
      <c r="P128" s="2">
        <v>36783.358340229475</v>
      </c>
      <c r="Q128" s="2">
        <v>40767.23333427406</v>
      </c>
      <c r="R128" s="2">
        <v>43698.077172342659</v>
      </c>
      <c r="S128" s="2">
        <v>45542.355111098164</v>
      </c>
      <c r="T128" s="2">
        <v>46573.598549049697</v>
      </c>
      <c r="U128" s="2">
        <v>47169.399752151992</v>
      </c>
      <c r="V128" s="2">
        <v>47608.700418686152</v>
      </c>
      <c r="W128" s="2">
        <v>48004.077379784212</v>
      </c>
      <c r="X128" s="2">
        <v>48401.039865671439</v>
      </c>
      <c r="Y128" s="2">
        <v>48824.301543996815</v>
      </c>
      <c r="Z128" s="2">
        <v>49266.732395034451</v>
      </c>
      <c r="AA128" s="2">
        <v>49716.437951966567</v>
      </c>
    </row>
    <row r="129" spans="1:27" s="6" customFormat="1" x14ac:dyDescent="0.35">
      <c r="A129" s="7" t="s">
        <v>13</v>
      </c>
      <c r="B129" s="8">
        <v>0</v>
      </c>
      <c r="C129" s="8">
        <v>0</v>
      </c>
      <c r="D129" s="8">
        <v>0</v>
      </c>
      <c r="E129" s="8">
        <v>31101.291971960738</v>
      </c>
      <c r="F129" s="8">
        <v>53979.591728803745</v>
      </c>
      <c r="G129" s="8">
        <v>60139.43524243532</v>
      </c>
      <c r="H129" s="8">
        <v>65639.913858746659</v>
      </c>
      <c r="I129" s="8">
        <v>71637.175875717745</v>
      </c>
      <c r="J129" s="8">
        <v>79427.94836263734</v>
      </c>
      <c r="K129" s="8">
        <v>88816.009352298875</v>
      </c>
      <c r="L129" s="8">
        <v>98772.380058388226</v>
      </c>
      <c r="M129" s="8">
        <v>108712.98590200173</v>
      </c>
      <c r="N129" s="8">
        <v>117990.06505210354</v>
      </c>
      <c r="O129" s="8">
        <v>127708.25987632741</v>
      </c>
      <c r="P129" s="8">
        <v>138383.48476627731</v>
      </c>
      <c r="Q129" s="8">
        <v>149464.34743684102</v>
      </c>
      <c r="R129" s="8">
        <v>162354.95957007323</v>
      </c>
      <c r="S129" s="8">
        <v>174764.88812278846</v>
      </c>
      <c r="T129" s="8">
        <v>184931.5089536887</v>
      </c>
      <c r="U129" s="8">
        <v>193104.24213485536</v>
      </c>
      <c r="V129" s="8">
        <v>199357.78052707453</v>
      </c>
      <c r="W129" s="8">
        <v>204289.987486122</v>
      </c>
      <c r="X129" s="8">
        <v>208716.99444254587</v>
      </c>
      <c r="Y129" s="8">
        <v>212903.58052772679</v>
      </c>
      <c r="Z129" s="8">
        <v>216694.10363195898</v>
      </c>
      <c r="AA129" s="8">
        <v>220387.53545624422</v>
      </c>
    </row>
    <row r="131" spans="1:27" x14ac:dyDescent="0.35">
      <c r="A131" t="s">
        <v>0</v>
      </c>
      <c r="B131" t="s">
        <v>1</v>
      </c>
    </row>
    <row r="132" spans="1:27" x14ac:dyDescent="0.35">
      <c r="A132" t="s">
        <v>2</v>
      </c>
      <c r="B132" t="s">
        <v>33</v>
      </c>
    </row>
    <row r="133" spans="1:27" x14ac:dyDescent="0.35">
      <c r="A133" t="s">
        <v>4</v>
      </c>
      <c r="B133" t="s">
        <v>5</v>
      </c>
    </row>
    <row r="134" spans="1:27" x14ac:dyDescent="0.35">
      <c r="A134" t="s">
        <v>6</v>
      </c>
      <c r="B134" t="s">
        <v>7</v>
      </c>
    </row>
    <row r="135" spans="1:27" x14ac:dyDescent="0.35">
      <c r="A135" t="s">
        <v>8</v>
      </c>
      <c r="B135" t="s">
        <v>35</v>
      </c>
    </row>
    <row r="137" spans="1:27" x14ac:dyDescent="0.35">
      <c r="A137" t="s">
        <v>10</v>
      </c>
      <c r="B137" t="s">
        <v>11</v>
      </c>
    </row>
    <row r="138" spans="1:27" s="6" customFormat="1" x14ac:dyDescent="0.35">
      <c r="A138" s="6" t="s">
        <v>12</v>
      </c>
      <c r="B138" s="6">
        <v>2010</v>
      </c>
      <c r="C138" s="6">
        <v>2011</v>
      </c>
      <c r="D138" s="6">
        <v>2012</v>
      </c>
      <c r="E138" s="6">
        <v>2013</v>
      </c>
      <c r="F138" s="6">
        <v>2014</v>
      </c>
      <c r="G138" s="6">
        <v>2015</v>
      </c>
      <c r="H138" s="6">
        <v>2016</v>
      </c>
      <c r="I138" s="6">
        <v>2017</v>
      </c>
      <c r="J138" s="6">
        <v>2018</v>
      </c>
      <c r="K138" s="6">
        <v>2019</v>
      </c>
      <c r="L138" s="6">
        <v>2020</v>
      </c>
      <c r="M138" s="6">
        <v>2021</v>
      </c>
      <c r="N138" s="6">
        <v>2022</v>
      </c>
      <c r="O138" s="6">
        <v>2023</v>
      </c>
      <c r="P138" s="6">
        <v>2024</v>
      </c>
      <c r="Q138" s="6">
        <v>2025</v>
      </c>
      <c r="R138" s="6">
        <v>2026</v>
      </c>
      <c r="S138" s="6">
        <v>2027</v>
      </c>
      <c r="T138" s="6">
        <v>2028</v>
      </c>
      <c r="U138" s="6">
        <v>2029</v>
      </c>
      <c r="V138" s="6">
        <v>2030</v>
      </c>
      <c r="W138" s="6">
        <v>2031</v>
      </c>
      <c r="X138" s="6">
        <v>2032</v>
      </c>
      <c r="Y138" s="6">
        <v>2033</v>
      </c>
      <c r="Z138" s="6">
        <v>2034</v>
      </c>
      <c r="AA138" s="6">
        <v>2035</v>
      </c>
    </row>
    <row r="139" spans="1:27" x14ac:dyDescent="0.35">
      <c r="A139" s="1" t="s">
        <v>14</v>
      </c>
      <c r="B139" s="2">
        <v>0</v>
      </c>
      <c r="C139" s="2">
        <v>0</v>
      </c>
      <c r="D139" s="2">
        <v>0</v>
      </c>
      <c r="E139" s="2">
        <v>57.692998090470219</v>
      </c>
      <c r="F139" s="2">
        <v>125.17108424280894</v>
      </c>
      <c r="G139" s="2">
        <v>199.93080426383125</v>
      </c>
      <c r="H139" s="2">
        <v>284.47056894783645</v>
      </c>
      <c r="I139" s="2">
        <v>375.97284096426392</v>
      </c>
      <c r="J139" s="2">
        <v>472.81240878432016</v>
      </c>
      <c r="K139" s="2">
        <v>574.93087085934053</v>
      </c>
      <c r="L139" s="2">
        <v>681.53344259199753</v>
      </c>
      <c r="M139" s="2">
        <v>799.98952889784209</v>
      </c>
      <c r="N139" s="2">
        <v>937.86903025871538</v>
      </c>
      <c r="O139" s="2">
        <v>1092.4979387730236</v>
      </c>
      <c r="P139" s="2">
        <v>1270.1778827524365</v>
      </c>
      <c r="Q139" s="2">
        <v>1453.9732308578054</v>
      </c>
      <c r="R139" s="2">
        <v>1614.3857398010589</v>
      </c>
      <c r="S139" s="2">
        <v>1749.7153473718295</v>
      </c>
      <c r="T139" s="2">
        <v>1881.6006675857973</v>
      </c>
      <c r="U139" s="2">
        <v>2019.0597794364726</v>
      </c>
      <c r="V139" s="2">
        <v>2154.771629502211</v>
      </c>
      <c r="W139" s="2">
        <v>2287.7974246705148</v>
      </c>
      <c r="X139" s="2">
        <v>2422.6843243757994</v>
      </c>
      <c r="Y139" s="2">
        <v>2567.5519744749081</v>
      </c>
      <c r="Z139" s="2">
        <v>2722.3292389005437</v>
      </c>
      <c r="AA139" s="2">
        <v>2879.4190091182795</v>
      </c>
    </row>
    <row r="140" spans="1:27" x14ac:dyDescent="0.35">
      <c r="A140" s="1" t="s">
        <v>15</v>
      </c>
      <c r="B140" s="2">
        <v>0</v>
      </c>
      <c r="C140" s="2">
        <v>0</v>
      </c>
      <c r="D140" s="2">
        <v>0</v>
      </c>
      <c r="E140" s="2">
        <v>122.63892253509528</v>
      </c>
      <c r="F140" s="2">
        <v>225.98898881594079</v>
      </c>
      <c r="G140" s="2">
        <v>290.00742239868589</v>
      </c>
      <c r="H140" s="2">
        <v>359.12257209013956</v>
      </c>
      <c r="I140" s="2">
        <v>440.40367580789058</v>
      </c>
      <c r="J140" s="2">
        <v>533.86459558864385</v>
      </c>
      <c r="K140" s="2">
        <v>638.18269899894403</v>
      </c>
      <c r="L140" s="2">
        <v>751.01697011916065</v>
      </c>
      <c r="M140" s="2">
        <v>873.08824136183284</v>
      </c>
      <c r="N140" s="2">
        <v>963.82512667837727</v>
      </c>
      <c r="O140" s="2">
        <v>1103.948072922653</v>
      </c>
      <c r="P140" s="2">
        <v>1287.737173587338</v>
      </c>
      <c r="Q140" s="2">
        <v>1509.4824281524623</v>
      </c>
      <c r="R140" s="2">
        <v>1739.6938886460291</v>
      </c>
      <c r="S140" s="2">
        <v>1943.830365034768</v>
      </c>
      <c r="T140" s="2">
        <v>2189.6331212078371</v>
      </c>
      <c r="U140" s="2">
        <v>2329.2992209613203</v>
      </c>
      <c r="V140" s="2">
        <v>2435.5356021745224</v>
      </c>
      <c r="W140" s="2">
        <v>2483.318222097957</v>
      </c>
      <c r="X140" s="2">
        <v>2513.2169717587576</v>
      </c>
      <c r="Y140" s="2">
        <v>2544.0341138484036</v>
      </c>
      <c r="Z140" s="2">
        <v>2576.5788639240686</v>
      </c>
      <c r="AA140" s="2">
        <v>2609.6168051678073</v>
      </c>
    </row>
    <row r="141" spans="1:27" s="3" customFormat="1" x14ac:dyDescent="0.35">
      <c r="A141" s="1" t="s">
        <v>16</v>
      </c>
      <c r="B141" s="2">
        <v>0</v>
      </c>
      <c r="C141" s="2">
        <v>0</v>
      </c>
      <c r="D141" s="2">
        <v>0</v>
      </c>
      <c r="E141" s="2">
        <v>421.53168256977284</v>
      </c>
      <c r="F141" s="2">
        <v>809.07882024458047</v>
      </c>
      <c r="G141" s="2">
        <v>1087.3665331709942</v>
      </c>
      <c r="H141" s="2">
        <v>1395.3951294372632</v>
      </c>
      <c r="I141" s="2">
        <v>1750.9900540748254</v>
      </c>
      <c r="J141" s="2">
        <v>2144.2888845957436</v>
      </c>
      <c r="K141" s="2">
        <v>2569.8890692108694</v>
      </c>
      <c r="L141" s="2">
        <v>3023.8993179348936</v>
      </c>
      <c r="M141" s="2">
        <v>3497.9669007914981</v>
      </c>
      <c r="N141" s="2">
        <v>4058.7536287164057</v>
      </c>
      <c r="O141" s="2">
        <v>4571.7098767820607</v>
      </c>
      <c r="P141" s="2">
        <v>5162.9277161577747</v>
      </c>
      <c r="Q141" s="2">
        <v>5829.031972667136</v>
      </c>
      <c r="R141" s="2">
        <v>6515.3499676601296</v>
      </c>
      <c r="S141" s="2">
        <v>7131.8811731214819</v>
      </c>
      <c r="T141" s="2">
        <v>7546.7730018863022</v>
      </c>
      <c r="U141" s="2">
        <v>7894.3865369616906</v>
      </c>
      <c r="V141" s="2">
        <v>8121.8456495906339</v>
      </c>
      <c r="W141" s="2">
        <v>8293.9142104912498</v>
      </c>
      <c r="X141" s="2">
        <v>8425.1437388680988</v>
      </c>
      <c r="Y141" s="2">
        <v>8610.1214710011391</v>
      </c>
      <c r="Z141" s="2">
        <v>8801.7896988003868</v>
      </c>
      <c r="AA141" s="2">
        <v>8992.4108004004829</v>
      </c>
    </row>
    <row r="142" spans="1:27" x14ac:dyDescent="0.35">
      <c r="A142" s="1" t="s">
        <v>17</v>
      </c>
      <c r="B142" s="2">
        <v>0</v>
      </c>
      <c r="C142" s="2">
        <v>0</v>
      </c>
      <c r="D142" s="2">
        <v>0</v>
      </c>
      <c r="E142" s="2">
        <v>1.1849061828331067</v>
      </c>
      <c r="F142" s="2">
        <v>3.032279136570954</v>
      </c>
      <c r="G142" s="2">
        <v>5.4745251091450831</v>
      </c>
      <c r="H142" s="2">
        <v>8.3077879674588395</v>
      </c>
      <c r="I142" s="2">
        <v>11.14037747184129</v>
      </c>
      <c r="J142" s="2">
        <v>14.010446431265517</v>
      </c>
      <c r="K142" s="2">
        <v>16.920347371104494</v>
      </c>
      <c r="L142" s="2">
        <v>24.749042476828169</v>
      </c>
      <c r="M142" s="2">
        <v>32.892035763233487</v>
      </c>
      <c r="N142" s="2">
        <v>41.358554020162941</v>
      </c>
      <c r="O142" s="2">
        <v>50.301876793470633</v>
      </c>
      <c r="P142" s="2">
        <v>59.457806952626811</v>
      </c>
      <c r="Q142" s="2">
        <v>68.731527765917505</v>
      </c>
      <c r="R142" s="2">
        <v>77.686122107368803</v>
      </c>
      <c r="S142" s="2">
        <v>85.997402228329634</v>
      </c>
      <c r="T142" s="2">
        <v>93.658812931976314</v>
      </c>
      <c r="U142" s="2">
        <v>105.02727147745978</v>
      </c>
      <c r="V142" s="2">
        <v>117.0797236699775</v>
      </c>
      <c r="W142" s="2">
        <v>129.17935297286169</v>
      </c>
      <c r="X142" s="2">
        <v>146.57214223472863</v>
      </c>
      <c r="Y142" s="2">
        <v>164.25646365034382</v>
      </c>
      <c r="Z142" s="2">
        <v>185.47665564433774</v>
      </c>
      <c r="AA142" s="2">
        <v>205.89040684640776</v>
      </c>
    </row>
    <row r="143" spans="1:27" x14ac:dyDescent="0.35">
      <c r="A143" s="1" t="s">
        <v>18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35">
      <c r="A144" s="1" t="s">
        <v>19</v>
      </c>
      <c r="B144" s="2">
        <v>0</v>
      </c>
      <c r="C144" s="2">
        <v>0</v>
      </c>
      <c r="D144" s="2">
        <v>0</v>
      </c>
      <c r="E144" s="2">
        <v>0</v>
      </c>
      <c r="F144" s="2">
        <v>23.342818054175989</v>
      </c>
      <c r="G144" s="2">
        <v>47.950348103906222</v>
      </c>
      <c r="H144" s="2">
        <v>74.812807819437353</v>
      </c>
      <c r="I144" s="2">
        <v>104.42594741453202</v>
      </c>
      <c r="J144" s="2">
        <v>136.49552588626059</v>
      </c>
      <c r="K144" s="2">
        <v>170.32082050508993</v>
      </c>
      <c r="L144" s="2">
        <v>205.14973386098509</v>
      </c>
      <c r="M144" s="2">
        <v>240.45663111207352</v>
      </c>
      <c r="N144" s="2">
        <v>275.88793436130982</v>
      </c>
      <c r="O144" s="2">
        <v>312.60724650299233</v>
      </c>
      <c r="P144" s="2">
        <v>351.07583442470462</v>
      </c>
      <c r="Q144" s="2">
        <v>390.41738894567101</v>
      </c>
      <c r="R144" s="2">
        <v>428.6259015382451</v>
      </c>
      <c r="S144" s="2">
        <v>462.48664728910455</v>
      </c>
      <c r="T144" s="2">
        <v>489.78769634211687</v>
      </c>
      <c r="U144" s="2">
        <v>509.71108849069037</v>
      </c>
      <c r="V144" s="2">
        <v>523.26281857505126</v>
      </c>
      <c r="W144" s="2">
        <v>532.01273315615026</v>
      </c>
      <c r="X144" s="2">
        <v>538.64681197269908</v>
      </c>
      <c r="Y144" s="2">
        <v>545.68655951693631</v>
      </c>
      <c r="Z144" s="2">
        <v>553.28900322738707</v>
      </c>
      <c r="AA144" s="2">
        <v>561.28559543477002</v>
      </c>
    </row>
    <row r="145" spans="1:27" x14ac:dyDescent="0.35">
      <c r="A145" s="1" t="s">
        <v>20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</row>
    <row r="146" spans="1:27" x14ac:dyDescent="0.35">
      <c r="A146" s="1" t="s">
        <v>21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35">
      <c r="A147" s="1" t="s">
        <v>22</v>
      </c>
      <c r="B147" s="2">
        <v>0</v>
      </c>
      <c r="C147" s="2">
        <v>0</v>
      </c>
      <c r="D147" s="2">
        <v>0</v>
      </c>
      <c r="E147" s="2">
        <v>142.79031223447936</v>
      </c>
      <c r="F147" s="2">
        <v>312.3592134589822</v>
      </c>
      <c r="G147" s="2">
        <v>507.21006043968811</v>
      </c>
      <c r="H147" s="2">
        <v>718.90731106066073</v>
      </c>
      <c r="I147" s="2">
        <v>942.13599963317688</v>
      </c>
      <c r="J147" s="2">
        <v>1169.5495238363092</v>
      </c>
      <c r="K147" s="2">
        <v>1406.5203985732505</v>
      </c>
      <c r="L147" s="2">
        <v>1678.1063782586159</v>
      </c>
      <c r="M147" s="2">
        <v>2002.6636866797348</v>
      </c>
      <c r="N147" s="2">
        <v>2354.3944811730394</v>
      </c>
      <c r="O147" s="2">
        <v>2677.0480513590114</v>
      </c>
      <c r="P147" s="2">
        <v>2927.3263503328922</v>
      </c>
      <c r="Q147" s="2">
        <v>3099.7146801357508</v>
      </c>
      <c r="R147" s="2">
        <v>3210.523151140711</v>
      </c>
      <c r="S147" s="2">
        <v>3287.1189615061926</v>
      </c>
      <c r="T147" s="2">
        <v>3353.0952187766266</v>
      </c>
      <c r="U147" s="2">
        <v>3414.4474282617393</v>
      </c>
      <c r="V147" s="2">
        <v>3475.8984608189598</v>
      </c>
      <c r="W147" s="2">
        <v>3537.3231191602194</v>
      </c>
      <c r="X147" s="2">
        <v>3597.5064074657116</v>
      </c>
      <c r="Y147" s="2">
        <v>3658.1607448004179</v>
      </c>
      <c r="Z147" s="2">
        <v>3719.6333307617465</v>
      </c>
      <c r="AA147" s="2">
        <v>3781.9180088889693</v>
      </c>
    </row>
    <row r="148" spans="1:27" x14ac:dyDescent="0.35">
      <c r="A148" s="1" t="s">
        <v>23</v>
      </c>
      <c r="B148" s="2">
        <v>0</v>
      </c>
      <c r="C148" s="2">
        <v>0</v>
      </c>
      <c r="D148" s="2">
        <v>0</v>
      </c>
      <c r="E148" s="2">
        <v>24.769527197083455</v>
      </c>
      <c r="F148" s="2">
        <v>25.036751526365208</v>
      </c>
      <c r="G148" s="2">
        <v>25.279941255263374</v>
      </c>
      <c r="H148" s="2">
        <v>25.516061439000389</v>
      </c>
      <c r="I148" s="2">
        <v>25.753909814473982</v>
      </c>
      <c r="J148" s="2">
        <v>25.980357636398093</v>
      </c>
      <c r="K148" s="2">
        <v>26.197101047912188</v>
      </c>
      <c r="L148" s="2">
        <v>26.408961314060551</v>
      </c>
      <c r="M148" s="2">
        <v>26.611208047909496</v>
      </c>
      <c r="N148" s="2">
        <v>26.803872172488116</v>
      </c>
      <c r="O148" s="2">
        <v>27.003036866308385</v>
      </c>
      <c r="P148" s="2">
        <v>27.287155195976066</v>
      </c>
      <c r="Q148" s="2">
        <v>27.651133605774852</v>
      </c>
      <c r="R148" s="2">
        <v>25.73916867702528</v>
      </c>
      <c r="S148" s="2">
        <v>21.763830395468929</v>
      </c>
      <c r="T148" s="2">
        <v>16.507633516554183</v>
      </c>
      <c r="U148" s="2">
        <v>11.077591005543338</v>
      </c>
      <c r="V148" s="2">
        <v>6.4739409542435116</v>
      </c>
      <c r="W148" s="2">
        <v>3.2314737752460014</v>
      </c>
      <c r="X148" s="2">
        <v>1.3413131049735525</v>
      </c>
      <c r="Y148" s="2">
        <v>0.44482394868336822</v>
      </c>
      <c r="Z148" s="2">
        <v>0.11060943207255605</v>
      </c>
      <c r="AA148" s="2">
        <v>1.8339414278431512E-2</v>
      </c>
    </row>
    <row r="149" spans="1:27" x14ac:dyDescent="0.35">
      <c r="A149" s="1" t="s">
        <v>24</v>
      </c>
      <c r="B149" s="2">
        <v>0</v>
      </c>
      <c r="C149" s="2">
        <v>0</v>
      </c>
      <c r="D149" s="2">
        <v>0</v>
      </c>
      <c r="E149" s="2">
        <v>12806.556780959945</v>
      </c>
      <c r="F149" s="2">
        <v>20020.668827778652</v>
      </c>
      <c r="G149" s="2">
        <v>18701.656632565606</v>
      </c>
      <c r="H149" s="2">
        <v>17351.668479178046</v>
      </c>
      <c r="I149" s="2">
        <v>15963.302821682646</v>
      </c>
      <c r="J149" s="2">
        <v>15195.638719426437</v>
      </c>
      <c r="K149" s="2">
        <v>14918.897609753159</v>
      </c>
      <c r="L149" s="2">
        <v>14158.431214836637</v>
      </c>
      <c r="M149" s="2">
        <v>13133.022157391202</v>
      </c>
      <c r="N149" s="2">
        <v>11361.733159838845</v>
      </c>
      <c r="O149" s="2">
        <v>9570.50175652896</v>
      </c>
      <c r="P149" s="2">
        <v>7775.7530762960732</v>
      </c>
      <c r="Q149" s="2">
        <v>5959.4910262654603</v>
      </c>
      <c r="R149" s="2">
        <v>5087.028640421102</v>
      </c>
      <c r="S149" s="2">
        <v>4953.7308473616049</v>
      </c>
      <c r="T149" s="2">
        <v>4823.6905818048153</v>
      </c>
      <c r="U149" s="2">
        <v>4692.4104593158117</v>
      </c>
      <c r="V149" s="2">
        <v>4560.8245333672266</v>
      </c>
      <c r="W149" s="2">
        <v>4433.5828849379377</v>
      </c>
      <c r="X149" s="2">
        <v>4311.5376999640039</v>
      </c>
      <c r="Y149" s="2">
        <v>4193.1861705374822</v>
      </c>
      <c r="Z149" s="2">
        <v>4052.5941819466025</v>
      </c>
      <c r="AA149" s="2">
        <v>3875.70041885811</v>
      </c>
    </row>
    <row r="150" spans="1:27" x14ac:dyDescent="0.35">
      <c r="A150" s="1" t="s">
        <v>25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35">
      <c r="A151" s="1" t="s">
        <v>26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995.02724902368061</v>
      </c>
      <c r="Q151" s="2">
        <v>2359.3228599798481</v>
      </c>
      <c r="R151" s="2">
        <v>3783.7826837250395</v>
      </c>
      <c r="S151" s="2">
        <v>5307.1337174213641</v>
      </c>
      <c r="T151" s="2">
        <v>6422.0552068090674</v>
      </c>
      <c r="U151" s="2">
        <v>6886.1080229061026</v>
      </c>
      <c r="V151" s="2">
        <v>7063.179463901808</v>
      </c>
      <c r="W151" s="2">
        <v>7200.521050160517</v>
      </c>
      <c r="X151" s="2">
        <v>7329.2456991367062</v>
      </c>
      <c r="Y151" s="2">
        <v>7453.948024955941</v>
      </c>
      <c r="Z151" s="2">
        <v>7573.8047269752442</v>
      </c>
      <c r="AA151" s="2">
        <v>7689.9097531809584</v>
      </c>
    </row>
    <row r="152" spans="1:27" x14ac:dyDescent="0.35">
      <c r="A152" s="1" t="s">
        <v>27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35">
      <c r="A153" s="1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16.203690759837745</v>
      </c>
      <c r="X153" s="2">
        <v>33.650077877944945</v>
      </c>
      <c r="Y153" s="2">
        <v>78.161104287249714</v>
      </c>
      <c r="Z153" s="2">
        <v>119.53040085100938</v>
      </c>
      <c r="AA153" s="2">
        <v>156.27533766195882</v>
      </c>
    </row>
    <row r="154" spans="1:27" x14ac:dyDescent="0.35">
      <c r="A154" s="1" t="s">
        <v>29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33.671658032945928</v>
      </c>
      <c r="Y154" s="2">
        <v>63.566823329562361</v>
      </c>
      <c r="Z154" s="2">
        <v>89.702014842332545</v>
      </c>
      <c r="AA154" s="2">
        <v>127.42457282677944</v>
      </c>
    </row>
    <row r="155" spans="1:27" x14ac:dyDescent="0.35">
      <c r="A155" s="1" t="s">
        <v>30</v>
      </c>
      <c r="B155" s="2">
        <v>0</v>
      </c>
      <c r="C155" s="2">
        <v>0</v>
      </c>
      <c r="D155" s="2">
        <v>0</v>
      </c>
      <c r="E155" s="2">
        <v>443.88722025862592</v>
      </c>
      <c r="F155" s="2">
        <v>883.29929177416625</v>
      </c>
      <c r="G155" s="2">
        <v>1336.9644051388555</v>
      </c>
      <c r="H155" s="2">
        <v>1836.8743211389237</v>
      </c>
      <c r="I155" s="2">
        <v>2371.5754631462733</v>
      </c>
      <c r="J155" s="2">
        <v>2940.2070061704339</v>
      </c>
      <c r="K155" s="2">
        <v>3545.2794523308557</v>
      </c>
      <c r="L155" s="2">
        <v>4181.2509907726935</v>
      </c>
      <c r="M155" s="2">
        <v>4876.8296727291672</v>
      </c>
      <c r="N155" s="2">
        <v>5793.9990938693172</v>
      </c>
      <c r="O155" s="2">
        <v>6918.2240491983412</v>
      </c>
      <c r="P155" s="2">
        <v>8103.5903474490906</v>
      </c>
      <c r="Q155" s="2">
        <v>9198.2819382214784</v>
      </c>
      <c r="R155" s="2">
        <v>10078.318756283888</v>
      </c>
      <c r="S155" s="2">
        <v>10689.184520724617</v>
      </c>
      <c r="T155" s="2">
        <v>11069.79909242024</v>
      </c>
      <c r="U155" s="2">
        <v>11288.106403756254</v>
      </c>
      <c r="V155" s="2">
        <v>11423.537443746614</v>
      </c>
      <c r="W155" s="2">
        <v>11520.532602878317</v>
      </c>
      <c r="X155" s="2">
        <v>11617.977281081901</v>
      </c>
      <c r="Y155" s="2">
        <v>11740.53148393692</v>
      </c>
      <c r="Z155" s="2">
        <v>11875.223406577508</v>
      </c>
      <c r="AA155" s="2">
        <v>12007.498063572324</v>
      </c>
    </row>
    <row r="156" spans="1:27" s="6" customFormat="1" x14ac:dyDescent="0.35">
      <c r="A156" s="7" t="s">
        <v>13</v>
      </c>
      <c r="B156" s="8">
        <v>0</v>
      </c>
      <c r="C156" s="8">
        <v>0</v>
      </c>
      <c r="D156" s="8">
        <v>0</v>
      </c>
      <c r="E156" s="8">
        <v>14021.052350028305</v>
      </c>
      <c r="F156" s="8">
        <v>22427.978075032242</v>
      </c>
      <c r="G156" s="8">
        <v>22201.840672445978</v>
      </c>
      <c r="H156" s="8">
        <v>22055.075039078765</v>
      </c>
      <c r="I156" s="8">
        <v>21985.701090009923</v>
      </c>
      <c r="J156" s="8">
        <v>22632.847468355812</v>
      </c>
      <c r="K156" s="8">
        <v>23867.138368650525</v>
      </c>
      <c r="L156" s="8">
        <v>24730.546052165872</v>
      </c>
      <c r="M156" s="8">
        <v>25483.520062774493</v>
      </c>
      <c r="N156" s="8">
        <v>25814.624881088661</v>
      </c>
      <c r="O156" s="8">
        <v>26323.841905726818</v>
      </c>
      <c r="P156" s="8">
        <v>27960.360592172594</v>
      </c>
      <c r="Q156" s="8">
        <v>29896.098186597308</v>
      </c>
      <c r="R156" s="8">
        <v>32561.134020000594</v>
      </c>
      <c r="S156" s="8">
        <v>35632.842812454757</v>
      </c>
      <c r="T156" s="8">
        <v>37886.601033281331</v>
      </c>
      <c r="U156" s="8">
        <v>39149.633802573087</v>
      </c>
      <c r="V156" s="8">
        <v>39882.409266301249</v>
      </c>
      <c r="W156" s="8">
        <v>40437.616765060811</v>
      </c>
      <c r="X156" s="8">
        <v>40971.194125874274</v>
      </c>
      <c r="Y156" s="8">
        <v>41619.649758287989</v>
      </c>
      <c r="Z156" s="8">
        <v>42270.062131883242</v>
      </c>
      <c r="AA156" s="8">
        <v>42887.367111371124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53"/>
  <sheetViews>
    <sheetView zoomScale="85" zoomScaleNormal="85" workbookViewId="0">
      <selection activeCell="B13" sqref="B13:AP23"/>
    </sheetView>
  </sheetViews>
  <sheetFormatPr defaultRowHeight="14.5" x14ac:dyDescent="0.35"/>
  <cols>
    <col min="1" max="1" width="38.1796875" bestFit="1" customWidth="1"/>
    <col min="2" max="2" width="9.1796875" bestFit="1" customWidth="1"/>
  </cols>
  <sheetData>
    <row r="1" spans="1:42" x14ac:dyDescent="0.35">
      <c r="A1" s="6" t="s">
        <v>54</v>
      </c>
    </row>
    <row r="2" spans="1:42" s="6" customFormat="1" x14ac:dyDescent="0.35">
      <c r="A2" s="6" t="s">
        <v>36</v>
      </c>
      <c r="B2" s="8">
        <f>SUM(B75,B101,B127,B153)</f>
        <v>1329268.3768365176</v>
      </c>
      <c r="C2" s="8">
        <f t="shared" ref="C2:AP2" si="0">SUM(C75,C101,C127,C153)</f>
        <v>1333218.8009099835</v>
      </c>
      <c r="D2" s="8">
        <f t="shared" si="0"/>
        <v>1323406.9526285178</v>
      </c>
      <c r="E2" s="8">
        <f t="shared" si="0"/>
        <v>1329662.9679142006</v>
      </c>
      <c r="F2" s="8">
        <f t="shared" si="0"/>
        <v>1340779.7450670928</v>
      </c>
      <c r="G2" s="8">
        <f t="shared" si="0"/>
        <v>1354724.4249433775</v>
      </c>
      <c r="H2" s="8">
        <f t="shared" si="0"/>
        <v>1371752.6828670069</v>
      </c>
      <c r="I2" s="8">
        <f t="shared" si="0"/>
        <v>1391860.1227698245</v>
      </c>
      <c r="J2" s="8">
        <f t="shared" si="0"/>
        <v>1413312.8181426204</v>
      </c>
      <c r="K2" s="8">
        <f t="shared" si="0"/>
        <v>1435238.4718347597</v>
      </c>
      <c r="L2" s="8">
        <f t="shared" si="0"/>
        <v>1455201.7207020605</v>
      </c>
      <c r="M2" s="8">
        <f t="shared" si="0"/>
        <v>1475063.2738593528</v>
      </c>
      <c r="N2" s="8">
        <f t="shared" si="0"/>
        <v>1494099.0109599798</v>
      </c>
      <c r="O2" s="8">
        <f t="shared" si="0"/>
        <v>1513039.558531469</v>
      </c>
      <c r="P2" s="8">
        <f t="shared" si="0"/>
        <v>1532244.5735632228</v>
      </c>
      <c r="Q2" s="8">
        <f t="shared" si="0"/>
        <v>1552545.0301652104</v>
      </c>
      <c r="R2" s="8">
        <f t="shared" si="0"/>
        <v>1573618.9603056852</v>
      </c>
      <c r="S2" s="8">
        <f t="shared" si="0"/>
        <v>1594662.2938117944</v>
      </c>
      <c r="T2" s="8">
        <f t="shared" si="0"/>
        <v>1615176.3993261633</v>
      </c>
      <c r="U2" s="8">
        <f t="shared" si="0"/>
        <v>1634969.1979774954</v>
      </c>
      <c r="V2" s="8">
        <f t="shared" si="0"/>
        <v>1653656.473408957</v>
      </c>
      <c r="W2" s="8">
        <f t="shared" si="0"/>
        <v>1671535.7515133456</v>
      </c>
      <c r="X2" s="8">
        <f t="shared" si="0"/>
        <v>1690283.98575657</v>
      </c>
      <c r="Y2" s="8">
        <f t="shared" si="0"/>
        <v>1709714.8414630583</v>
      </c>
      <c r="Z2" s="8">
        <f t="shared" si="0"/>
        <v>1728589.7996976599</v>
      </c>
      <c r="AA2" s="8">
        <f t="shared" si="0"/>
        <v>1747002.8777046714</v>
      </c>
      <c r="AB2" s="8">
        <f t="shared" si="0"/>
        <v>1765863.1237645121</v>
      </c>
      <c r="AC2" s="8">
        <f t="shared" si="0"/>
        <v>1784643.8386713108</v>
      </c>
      <c r="AD2" s="8">
        <f t="shared" si="0"/>
        <v>1803424.553578112</v>
      </c>
      <c r="AE2" s="8">
        <f t="shared" si="0"/>
        <v>1822205.268484911</v>
      </c>
      <c r="AF2" s="8">
        <f t="shared" si="0"/>
        <v>1840985.983391711</v>
      </c>
      <c r="AG2" s="8">
        <f t="shared" si="0"/>
        <v>1859766.6982985109</v>
      </c>
      <c r="AH2" s="8">
        <f t="shared" si="0"/>
        <v>1878547.4132053109</v>
      </c>
      <c r="AI2" s="8">
        <f t="shared" si="0"/>
        <v>1897328.1281121108</v>
      </c>
      <c r="AJ2" s="8">
        <f t="shared" si="0"/>
        <v>1916108.8430189099</v>
      </c>
      <c r="AK2" s="8">
        <f t="shared" si="0"/>
        <v>1934889.5579257119</v>
      </c>
      <c r="AL2" s="8">
        <f t="shared" si="0"/>
        <v>1953670.2728325122</v>
      </c>
      <c r="AM2" s="8">
        <f t="shared" si="0"/>
        <v>1972450.987739312</v>
      </c>
      <c r="AN2" s="8">
        <f t="shared" si="0"/>
        <v>1991231.7026461121</v>
      </c>
      <c r="AO2" s="8">
        <f t="shared" si="0"/>
        <v>2010012.417552911</v>
      </c>
      <c r="AP2" s="8">
        <f t="shared" si="0"/>
        <v>2028793.1324597117</v>
      </c>
    </row>
    <row r="3" spans="1:42" s="6" customForma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35">
      <c r="A4" s="6" t="s">
        <v>134</v>
      </c>
      <c r="B4" s="8"/>
      <c r="C4" s="8"/>
      <c r="D4" s="8"/>
      <c r="E4" s="8"/>
      <c r="F4" s="8"/>
      <c r="G4" s="8"/>
      <c r="H4" s="8"/>
      <c r="I4" s="8"/>
      <c r="J4" s="8"/>
      <c r="K4" s="27"/>
      <c r="L4" s="27"/>
      <c r="M4" s="27"/>
      <c r="N4" s="27"/>
      <c r="O4" s="2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35">
      <c r="A5" t="s">
        <v>0</v>
      </c>
      <c r="B5" t="s">
        <v>37</v>
      </c>
      <c r="C5" s="8"/>
      <c r="D5" s="8"/>
      <c r="F5" s="14"/>
      <c r="G5" s="15" t="s">
        <v>71</v>
      </c>
      <c r="H5" s="15"/>
      <c r="I5" s="16"/>
      <c r="J5" s="6"/>
      <c r="K5" s="19"/>
      <c r="L5" s="19"/>
      <c r="M5" s="19"/>
      <c r="N5" s="19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35">
      <c r="A6" t="s">
        <v>2</v>
      </c>
      <c r="B6" t="s">
        <v>62</v>
      </c>
      <c r="C6" s="8"/>
      <c r="D6" s="8"/>
      <c r="F6" s="17" t="s">
        <v>72</v>
      </c>
      <c r="G6" s="18">
        <v>0.5</v>
      </c>
      <c r="H6" s="19"/>
      <c r="I6" s="20"/>
      <c r="J6" s="6"/>
      <c r="K6" s="19"/>
      <c r="L6" s="18"/>
      <c r="M6" s="19"/>
      <c r="N6" s="19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35">
      <c r="A7" t="s">
        <v>4</v>
      </c>
      <c r="B7" t="s">
        <v>5</v>
      </c>
      <c r="C7" s="8"/>
      <c r="D7" s="8"/>
      <c r="F7" s="21" t="s">
        <v>73</v>
      </c>
      <c r="G7" s="22">
        <v>0.5</v>
      </c>
      <c r="H7" s="23"/>
      <c r="I7" s="24"/>
      <c r="J7" s="6"/>
      <c r="K7" s="19"/>
      <c r="L7" s="18"/>
      <c r="M7" s="19"/>
      <c r="N7" s="19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35">
      <c r="A8" t="s">
        <v>6</v>
      </c>
      <c r="B8" t="s">
        <v>7</v>
      </c>
      <c r="C8" s="8"/>
      <c r="D8" s="8"/>
      <c r="E8" s="8"/>
      <c r="F8" s="8"/>
      <c r="G8" s="8"/>
      <c r="H8" s="8"/>
      <c r="I8" s="8"/>
      <c r="J8" s="8"/>
      <c r="K8" s="27"/>
      <c r="L8" s="27"/>
      <c r="M8" s="27"/>
      <c r="N8" s="27"/>
      <c r="O8" s="2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35">
      <c r="A9" t="s">
        <v>8</v>
      </c>
      <c r="B9" t="s">
        <v>34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35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35">
      <c r="A11" t="s">
        <v>10</v>
      </c>
      <c r="B11" t="s">
        <v>11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35">
      <c r="A12" s="6" t="s">
        <v>12</v>
      </c>
      <c r="B12" s="6">
        <v>2010</v>
      </c>
      <c r="C12" s="6">
        <v>2011</v>
      </c>
      <c r="D12" s="6">
        <v>2012</v>
      </c>
      <c r="E12" s="6">
        <v>2013</v>
      </c>
      <c r="F12" s="6">
        <v>2014</v>
      </c>
      <c r="G12" s="6">
        <v>2015</v>
      </c>
      <c r="H12" s="6">
        <v>2016</v>
      </c>
      <c r="I12" s="6">
        <v>2017</v>
      </c>
      <c r="J12" s="6">
        <v>2018</v>
      </c>
      <c r="K12" s="6">
        <v>2019</v>
      </c>
      <c r="L12" s="6">
        <v>2020</v>
      </c>
      <c r="M12" s="6">
        <v>2021</v>
      </c>
      <c r="N12" s="6">
        <v>2022</v>
      </c>
      <c r="O12" s="6">
        <v>2023</v>
      </c>
      <c r="P12" s="6">
        <v>2024</v>
      </c>
      <c r="Q12" s="6">
        <v>2025</v>
      </c>
      <c r="R12" s="6">
        <v>2026</v>
      </c>
      <c r="S12" s="6">
        <v>2027</v>
      </c>
      <c r="T12" s="6">
        <v>2028</v>
      </c>
      <c r="U12" s="6">
        <v>2029</v>
      </c>
      <c r="V12" s="6">
        <v>2030</v>
      </c>
      <c r="W12" s="6">
        <v>2031</v>
      </c>
      <c r="X12" s="6">
        <v>2032</v>
      </c>
      <c r="Y12" s="6">
        <v>2033</v>
      </c>
      <c r="Z12" s="6">
        <v>2034</v>
      </c>
      <c r="AA12" s="6">
        <v>2035</v>
      </c>
      <c r="AB12" s="6">
        <v>2036</v>
      </c>
      <c r="AC12" s="6">
        <v>2037</v>
      </c>
      <c r="AD12" s="6">
        <v>2038</v>
      </c>
      <c r="AE12" s="6">
        <v>2039</v>
      </c>
      <c r="AF12" s="6">
        <v>2040</v>
      </c>
      <c r="AG12" s="6">
        <v>2041</v>
      </c>
      <c r="AH12" s="6">
        <v>2042</v>
      </c>
      <c r="AI12" s="6">
        <v>2043</v>
      </c>
      <c r="AJ12" s="6">
        <v>2044</v>
      </c>
      <c r="AK12" s="6">
        <v>2045</v>
      </c>
      <c r="AL12" s="6">
        <v>2046</v>
      </c>
      <c r="AM12" s="6">
        <v>2047</v>
      </c>
      <c r="AN12" s="6">
        <v>2048</v>
      </c>
      <c r="AO12" s="6">
        <v>2049</v>
      </c>
      <c r="AP12" s="6">
        <v>2050</v>
      </c>
    </row>
    <row r="13" spans="1:42" x14ac:dyDescent="0.35">
      <c r="A13" s="11" t="s">
        <v>64</v>
      </c>
      <c r="B13" s="10">
        <f>SUM(B33:B35) + $G$6*B37</f>
        <v>157388.91256705948</v>
      </c>
      <c r="C13" s="10">
        <f t="shared" ref="C13:AP13" si="1">SUM(C33:C35) + $G$6*C37</f>
        <v>161376.52630510324</v>
      </c>
      <c r="D13" s="10">
        <f t="shared" si="1"/>
        <v>135692.48991580892</v>
      </c>
      <c r="E13" s="10">
        <f t="shared" si="1"/>
        <v>142277.55117468233</v>
      </c>
      <c r="F13" s="10">
        <f t="shared" si="1"/>
        <v>141691.88125306228</v>
      </c>
      <c r="G13" s="10">
        <f t="shared" si="1"/>
        <v>141171.47754749664</v>
      </c>
      <c r="H13" s="10">
        <f t="shared" si="1"/>
        <v>141034.29927360383</v>
      </c>
      <c r="I13" s="10">
        <f t="shared" si="1"/>
        <v>141328.2215761148</v>
      </c>
      <c r="J13" s="10">
        <f t="shared" si="1"/>
        <v>141788.91312816553</v>
      </c>
      <c r="K13" s="10">
        <f t="shared" si="1"/>
        <v>142454.89930385465</v>
      </c>
      <c r="L13" s="10">
        <f t="shared" si="1"/>
        <v>142843.95379237414</v>
      </c>
      <c r="M13" s="10">
        <f t="shared" si="1"/>
        <v>143204.50616026905</v>
      </c>
      <c r="N13" s="10">
        <f t="shared" si="1"/>
        <v>143481.12928826592</v>
      </c>
      <c r="O13" s="10">
        <f t="shared" si="1"/>
        <v>143796.94406406829</v>
      </c>
      <c r="P13" s="10">
        <f t="shared" si="1"/>
        <v>144208.24132905615</v>
      </c>
      <c r="Q13" s="10">
        <f t="shared" si="1"/>
        <v>144799.64516988333</v>
      </c>
      <c r="R13" s="10">
        <f t="shared" si="1"/>
        <v>145472.20395703884</v>
      </c>
      <c r="S13" s="10">
        <f t="shared" si="1"/>
        <v>146158.80661953887</v>
      </c>
      <c r="T13" s="10">
        <f t="shared" si="1"/>
        <v>146856.10131875289</v>
      </c>
      <c r="U13" s="10">
        <f t="shared" si="1"/>
        <v>147571.77789095245</v>
      </c>
      <c r="V13" s="10">
        <f t="shared" si="1"/>
        <v>148164.10854880579</v>
      </c>
      <c r="W13" s="10">
        <f t="shared" si="1"/>
        <v>148670.47060350591</v>
      </c>
      <c r="X13" s="10">
        <f t="shared" si="1"/>
        <v>149303.4786906114</v>
      </c>
      <c r="Y13" s="10">
        <f t="shared" si="1"/>
        <v>150060.31108192375</v>
      </c>
      <c r="Z13" s="10">
        <f t="shared" si="1"/>
        <v>150738.10820935527</v>
      </c>
      <c r="AA13" s="10">
        <f t="shared" si="1"/>
        <v>151456.44764568712</v>
      </c>
      <c r="AB13" s="10">
        <f t="shared" si="1"/>
        <v>152074.29819930813</v>
      </c>
      <c r="AC13" s="10">
        <f t="shared" si="1"/>
        <v>152743.48221911577</v>
      </c>
      <c r="AD13" s="10">
        <f t="shared" si="1"/>
        <v>153412.66623892347</v>
      </c>
      <c r="AE13" s="10">
        <f t="shared" si="1"/>
        <v>154081.85025873111</v>
      </c>
      <c r="AF13" s="10">
        <f t="shared" si="1"/>
        <v>154751.03427853878</v>
      </c>
      <c r="AG13" s="10">
        <f t="shared" si="1"/>
        <v>155420.21829834642</v>
      </c>
      <c r="AH13" s="10">
        <f t="shared" si="1"/>
        <v>156089.40231815397</v>
      </c>
      <c r="AI13" s="10">
        <f t="shared" si="1"/>
        <v>156758.58633796175</v>
      </c>
      <c r="AJ13" s="10">
        <f t="shared" si="1"/>
        <v>157427.77035776933</v>
      </c>
      <c r="AK13" s="10">
        <f t="shared" si="1"/>
        <v>158096.95437757697</v>
      </c>
      <c r="AL13" s="10">
        <f t="shared" si="1"/>
        <v>158766.13839738473</v>
      </c>
      <c r="AM13" s="10">
        <f t="shared" si="1"/>
        <v>159435.32241719216</v>
      </c>
      <c r="AN13" s="10">
        <f t="shared" si="1"/>
        <v>160104.50643699983</v>
      </c>
      <c r="AO13" s="10">
        <f t="shared" si="1"/>
        <v>160773.69045680741</v>
      </c>
      <c r="AP13" s="10">
        <f t="shared" si="1"/>
        <v>161442.87447661516</v>
      </c>
    </row>
    <row r="14" spans="1:42" x14ac:dyDescent="0.35">
      <c r="A14" s="11" t="s">
        <v>129</v>
      </c>
      <c r="B14" s="10">
        <f>B36</f>
        <v>49123.058458961699</v>
      </c>
      <c r="C14" s="10">
        <f t="shared" ref="C14:AP14" si="2">C36</f>
        <v>47431.084422151995</v>
      </c>
      <c r="D14" s="10">
        <f t="shared" si="2"/>
        <v>48027.198756519727</v>
      </c>
      <c r="E14" s="10">
        <f t="shared" si="2"/>
        <v>45724.349473586408</v>
      </c>
      <c r="F14" s="10">
        <f t="shared" si="2"/>
        <v>45323.787206625733</v>
      </c>
      <c r="G14" s="10">
        <f t="shared" si="2"/>
        <v>44916.348455892905</v>
      </c>
      <c r="H14" s="10">
        <f t="shared" si="2"/>
        <v>44557.06119602354</v>
      </c>
      <c r="I14" s="10">
        <f t="shared" si="2"/>
        <v>44350.767351764407</v>
      </c>
      <c r="J14" s="10">
        <f t="shared" si="2"/>
        <v>44242.295880159756</v>
      </c>
      <c r="K14" s="10">
        <f t="shared" si="2"/>
        <v>44169.487924873189</v>
      </c>
      <c r="L14" s="10">
        <f t="shared" si="2"/>
        <v>44033.271801932322</v>
      </c>
      <c r="M14" s="10">
        <f t="shared" si="2"/>
        <v>43927.470788321873</v>
      </c>
      <c r="N14" s="10">
        <f t="shared" si="2"/>
        <v>43820.715912766595</v>
      </c>
      <c r="O14" s="10">
        <f t="shared" si="2"/>
        <v>43708.399476813967</v>
      </c>
      <c r="P14" s="10">
        <f t="shared" si="2"/>
        <v>43592.783651927537</v>
      </c>
      <c r="Q14" s="10">
        <f t="shared" si="2"/>
        <v>43527.758629108808</v>
      </c>
      <c r="R14" s="10">
        <f t="shared" si="2"/>
        <v>43528.955685316752</v>
      </c>
      <c r="S14" s="10">
        <f t="shared" si="2"/>
        <v>43551.081267386711</v>
      </c>
      <c r="T14" s="10">
        <f t="shared" si="2"/>
        <v>43584.292662982567</v>
      </c>
      <c r="U14" s="10">
        <f t="shared" si="2"/>
        <v>43600.439607249369</v>
      </c>
      <c r="V14" s="10">
        <f t="shared" si="2"/>
        <v>43585.694653552171</v>
      </c>
      <c r="W14" s="10">
        <f t="shared" si="2"/>
        <v>43549.916327302155</v>
      </c>
      <c r="X14" s="10">
        <f t="shared" si="2"/>
        <v>43542.651986309276</v>
      </c>
      <c r="Y14" s="10">
        <f t="shared" si="2"/>
        <v>43563.09197783011</v>
      </c>
      <c r="Z14" s="10">
        <f t="shared" si="2"/>
        <v>43566.885366509501</v>
      </c>
      <c r="AA14" s="10">
        <f t="shared" si="2"/>
        <v>43543.335726048383</v>
      </c>
      <c r="AB14" s="10">
        <f t="shared" si="2"/>
        <v>43544.551253421028</v>
      </c>
      <c r="AC14" s="10">
        <f t="shared" si="2"/>
        <v>43540.538466895989</v>
      </c>
      <c r="AD14" s="10">
        <f t="shared" si="2"/>
        <v>43536.525680370971</v>
      </c>
      <c r="AE14" s="10">
        <f t="shared" si="2"/>
        <v>43532.512893845938</v>
      </c>
      <c r="AF14" s="10">
        <f t="shared" si="2"/>
        <v>43528.500107320921</v>
      </c>
      <c r="AG14" s="10">
        <f t="shared" si="2"/>
        <v>43524.487320795888</v>
      </c>
      <c r="AH14" s="10">
        <f t="shared" si="2"/>
        <v>43520.474534270761</v>
      </c>
      <c r="AI14" s="10">
        <f t="shared" si="2"/>
        <v>43516.461747745729</v>
      </c>
      <c r="AJ14" s="10">
        <f t="shared" si="2"/>
        <v>43512.448961220703</v>
      </c>
      <c r="AK14" s="10">
        <f t="shared" si="2"/>
        <v>43508.436174695686</v>
      </c>
      <c r="AL14" s="10">
        <f t="shared" si="2"/>
        <v>43504.42338817066</v>
      </c>
      <c r="AM14" s="10">
        <f t="shared" si="2"/>
        <v>43500.410601645621</v>
      </c>
      <c r="AN14" s="10">
        <f t="shared" si="2"/>
        <v>43496.397815120603</v>
      </c>
      <c r="AO14" s="10">
        <f t="shared" si="2"/>
        <v>43492.385028595672</v>
      </c>
      <c r="AP14" s="10">
        <f t="shared" si="2"/>
        <v>43488.372242070647</v>
      </c>
    </row>
    <row r="15" spans="1:42" x14ac:dyDescent="0.35">
      <c r="A15" s="11" t="s">
        <v>130</v>
      </c>
      <c r="B15" s="10">
        <f>B37*$G$7</f>
        <v>9963.0270374660486</v>
      </c>
      <c r="C15" s="10">
        <f t="shared" ref="C15:AP15" si="3">C37*$G$7</f>
        <v>10055.683244023665</v>
      </c>
      <c r="D15" s="10">
        <f t="shared" si="3"/>
        <v>8890.2276570761187</v>
      </c>
      <c r="E15" s="10">
        <f t="shared" si="3"/>
        <v>9146.6922881166684</v>
      </c>
      <c r="F15" s="10">
        <f t="shared" si="3"/>
        <v>9104.3031424355067</v>
      </c>
      <c r="G15" s="10">
        <f t="shared" si="3"/>
        <v>9072.7476843685381</v>
      </c>
      <c r="H15" s="10">
        <f t="shared" si="3"/>
        <v>9064.1342941273797</v>
      </c>
      <c r="I15" s="10">
        <f t="shared" si="3"/>
        <v>9080.780572535843</v>
      </c>
      <c r="J15" s="10">
        <f t="shared" si="3"/>
        <v>9109.4358371256312</v>
      </c>
      <c r="K15" s="10">
        <f t="shared" si="3"/>
        <v>9152.5152145014545</v>
      </c>
      <c r="L15" s="10">
        <f t="shared" si="3"/>
        <v>9175.1637866987967</v>
      </c>
      <c r="M15" s="10">
        <f t="shared" si="3"/>
        <v>9198.1853256314462</v>
      </c>
      <c r="N15" s="10">
        <f t="shared" si="3"/>
        <v>9217.8169178345361</v>
      </c>
      <c r="O15" s="10">
        <f t="shared" si="3"/>
        <v>9241.2143090764548</v>
      </c>
      <c r="P15" s="10">
        <f t="shared" si="3"/>
        <v>9270.4316128244427</v>
      </c>
      <c r="Q15" s="10">
        <f t="shared" si="3"/>
        <v>9307.5701181731602</v>
      </c>
      <c r="R15" s="10">
        <f t="shared" si="3"/>
        <v>9349.6113990906179</v>
      </c>
      <c r="S15" s="10">
        <f t="shared" si="3"/>
        <v>9394.3106222169718</v>
      </c>
      <c r="T15" s="10">
        <f t="shared" si="3"/>
        <v>9439.6812498200525</v>
      </c>
      <c r="U15" s="10">
        <f t="shared" si="3"/>
        <v>9482.4449424408704</v>
      </c>
      <c r="V15" s="10">
        <f t="shared" si="3"/>
        <v>9518.6675813465263</v>
      </c>
      <c r="W15" s="10">
        <f t="shared" si="3"/>
        <v>9551.2285069111203</v>
      </c>
      <c r="X15" s="10">
        <f t="shared" si="3"/>
        <v>9591.7528505218925</v>
      </c>
      <c r="Y15" s="10">
        <f t="shared" si="3"/>
        <v>9636.9555125552833</v>
      </c>
      <c r="Z15" s="10">
        <f t="shared" si="3"/>
        <v>9675.3237319129748</v>
      </c>
      <c r="AA15" s="10">
        <f t="shared" si="3"/>
        <v>9714.2084041575799</v>
      </c>
      <c r="AB15" s="10">
        <f t="shared" si="3"/>
        <v>9754.2086763436346</v>
      </c>
      <c r="AC15" s="10">
        <f t="shared" si="3"/>
        <v>9794.0713178034694</v>
      </c>
      <c r="AD15" s="10">
        <f t="shared" si="3"/>
        <v>9833.9339592633096</v>
      </c>
      <c r="AE15" s="10">
        <f t="shared" si="3"/>
        <v>9873.7966007231444</v>
      </c>
      <c r="AF15" s="10">
        <f t="shared" si="3"/>
        <v>9913.6592421829846</v>
      </c>
      <c r="AG15" s="10">
        <f t="shared" si="3"/>
        <v>9953.5218836428248</v>
      </c>
      <c r="AH15" s="10">
        <f t="shared" si="3"/>
        <v>9993.3845251026614</v>
      </c>
      <c r="AI15" s="10">
        <f t="shared" si="3"/>
        <v>10033.247166562505</v>
      </c>
      <c r="AJ15" s="10">
        <f t="shared" si="3"/>
        <v>10073.109808022335</v>
      </c>
      <c r="AK15" s="10">
        <f t="shared" si="3"/>
        <v>10112.972449482175</v>
      </c>
      <c r="AL15" s="10">
        <f t="shared" si="3"/>
        <v>10152.83509094201</v>
      </c>
      <c r="AM15" s="10">
        <f t="shared" si="3"/>
        <v>10192.69773240185</v>
      </c>
      <c r="AN15" s="10">
        <f t="shared" si="3"/>
        <v>10232.56037386169</v>
      </c>
      <c r="AO15" s="10">
        <f t="shared" si="3"/>
        <v>10272.423015321525</v>
      </c>
      <c r="AP15" s="10">
        <f t="shared" si="3"/>
        <v>10312.285656781365</v>
      </c>
    </row>
    <row r="16" spans="1:42" x14ac:dyDescent="0.35">
      <c r="A16" s="11" t="s">
        <v>66</v>
      </c>
      <c r="B16" s="10">
        <f>B48</f>
        <v>26771.175856408801</v>
      </c>
      <c r="C16" s="10">
        <f t="shared" ref="C16:AP16" si="4">C48</f>
        <v>26682.902807836319</v>
      </c>
      <c r="D16" s="10">
        <f t="shared" si="4"/>
        <v>26616.434257317596</v>
      </c>
      <c r="E16" s="10">
        <f t="shared" si="4"/>
        <v>26455.655391292159</v>
      </c>
      <c r="F16" s="10">
        <f t="shared" si="4"/>
        <v>26293.4697834568</v>
      </c>
      <c r="G16" s="10">
        <f t="shared" si="4"/>
        <v>26143.241481005753</v>
      </c>
      <c r="H16" s="10">
        <f t="shared" si="4"/>
        <v>26019.037902038242</v>
      </c>
      <c r="I16" s="10">
        <f t="shared" si="4"/>
        <v>26038.4978304088</v>
      </c>
      <c r="J16" s="10">
        <f t="shared" si="4"/>
        <v>26084.627238925761</v>
      </c>
      <c r="K16" s="10">
        <f t="shared" si="4"/>
        <v>26129.056834422394</v>
      </c>
      <c r="L16" s="10">
        <f t="shared" si="4"/>
        <v>26095.412259468478</v>
      </c>
      <c r="M16" s="10">
        <f t="shared" si="4"/>
        <v>26036.62217466224</v>
      </c>
      <c r="N16" s="10">
        <f t="shared" si="4"/>
        <v>25956.027591802238</v>
      </c>
      <c r="O16" s="10">
        <f t="shared" si="4"/>
        <v>25871.740311691199</v>
      </c>
      <c r="P16" s="10">
        <f t="shared" si="4"/>
        <v>25791.321571557437</v>
      </c>
      <c r="Q16" s="10">
        <f t="shared" si="4"/>
        <v>25732.531486751199</v>
      </c>
      <c r="R16" s="10">
        <f t="shared" si="4"/>
        <v>25697.831855439839</v>
      </c>
      <c r="S16" s="10">
        <f t="shared" si="4"/>
        <v>25665.945707748317</v>
      </c>
      <c r="T16" s="10">
        <f t="shared" si="4"/>
        <v>25631.246076436961</v>
      </c>
      <c r="U16" s="10">
        <f t="shared" si="4"/>
        <v>25587.402623361118</v>
      </c>
      <c r="V16" s="10">
        <f t="shared" si="4"/>
        <v>25501.0052305352</v>
      </c>
      <c r="W16" s="10">
        <f t="shared" si="4"/>
        <v>25400.716262336315</v>
      </c>
      <c r="X16" s="10">
        <f t="shared" si="4"/>
        <v>25312.970741942558</v>
      </c>
      <c r="Y16" s="10">
        <f t="shared" si="4"/>
        <v>25230.559117578076</v>
      </c>
      <c r="Z16" s="10">
        <f t="shared" si="4"/>
        <v>25119.660971562716</v>
      </c>
      <c r="AA16" s="10">
        <f t="shared" si="4"/>
        <v>24993.933422301121</v>
      </c>
      <c r="AB16" s="10">
        <f t="shared" si="4"/>
        <v>24913.713970590434</v>
      </c>
      <c r="AC16" s="10">
        <f t="shared" si="4"/>
        <v>24814.830069508829</v>
      </c>
      <c r="AD16" s="10">
        <f t="shared" si="4"/>
        <v>24715.946168427232</v>
      </c>
      <c r="AE16" s="10">
        <f t="shared" si="4"/>
        <v>24617.062267345631</v>
      </c>
      <c r="AF16" s="10">
        <f t="shared" si="4"/>
        <v>24518.178366264019</v>
      </c>
      <c r="AG16" s="10">
        <f t="shared" si="4"/>
        <v>24419.294465182509</v>
      </c>
      <c r="AH16" s="10">
        <f t="shared" si="4"/>
        <v>24320.410564100908</v>
      </c>
      <c r="AI16" s="10">
        <f t="shared" si="4"/>
        <v>24221.5266630193</v>
      </c>
      <c r="AJ16" s="10">
        <f t="shared" si="4"/>
        <v>24122.642761937699</v>
      </c>
      <c r="AK16" s="10">
        <f t="shared" si="4"/>
        <v>24023.758860856109</v>
      </c>
      <c r="AL16" s="10">
        <f t="shared" si="4"/>
        <v>23924.874959774501</v>
      </c>
      <c r="AM16" s="10">
        <f t="shared" si="4"/>
        <v>23825.9910586929</v>
      </c>
      <c r="AN16" s="10">
        <f t="shared" si="4"/>
        <v>23727.107157611299</v>
      </c>
      <c r="AO16" s="10">
        <f t="shared" si="4"/>
        <v>23628.223256529793</v>
      </c>
      <c r="AP16" s="10">
        <f t="shared" si="4"/>
        <v>23529.339355448192</v>
      </c>
    </row>
    <row r="17" spans="1:42" x14ac:dyDescent="0.35">
      <c r="A17" s="11" t="s">
        <v>24</v>
      </c>
      <c r="B17" s="10">
        <f>B38+B43</f>
        <v>297309.72347328893</v>
      </c>
      <c r="C17" s="10">
        <f t="shared" ref="C17:AP17" si="5">C38+C43</f>
        <v>294379.59751170973</v>
      </c>
      <c r="D17" s="10">
        <f t="shared" si="5"/>
        <v>294571.73499724799</v>
      </c>
      <c r="E17" s="10">
        <f t="shared" si="5"/>
        <v>293358.53741467616</v>
      </c>
      <c r="F17" s="10">
        <f t="shared" si="5"/>
        <v>292631.60358439997</v>
      </c>
      <c r="G17" s="10">
        <f t="shared" si="5"/>
        <v>292562.79046419804</v>
      </c>
      <c r="H17" s="10">
        <f t="shared" si="5"/>
        <v>293335.67786026496</v>
      </c>
      <c r="I17" s="10">
        <f t="shared" si="5"/>
        <v>295325.80722160719</v>
      </c>
      <c r="J17" s="10">
        <f t="shared" si="5"/>
        <v>298060.04438615503</v>
      </c>
      <c r="K17" s="10">
        <f t="shared" si="5"/>
        <v>301097.02411104605</v>
      </c>
      <c r="L17" s="10">
        <f t="shared" si="5"/>
        <v>303608.40992720565</v>
      </c>
      <c r="M17" s="10">
        <f t="shared" si="5"/>
        <v>305982.99010235077</v>
      </c>
      <c r="N17" s="10">
        <f t="shared" si="5"/>
        <v>308150.48616022698</v>
      </c>
      <c r="O17" s="10">
        <f t="shared" si="5"/>
        <v>310263.76404417935</v>
      </c>
      <c r="P17" s="10">
        <f t="shared" si="5"/>
        <v>312343.69042438816</v>
      </c>
      <c r="Q17" s="10">
        <f t="shared" si="5"/>
        <v>314692.6561757442</v>
      </c>
      <c r="R17" s="10">
        <f t="shared" si="5"/>
        <v>317341.78546079184</v>
      </c>
      <c r="S17" s="10">
        <f t="shared" si="5"/>
        <v>320015.53272751311</v>
      </c>
      <c r="T17" s="10">
        <f t="shared" si="5"/>
        <v>322560.91480407928</v>
      </c>
      <c r="U17" s="10">
        <f t="shared" si="5"/>
        <v>324865.45095993864</v>
      </c>
      <c r="V17" s="10">
        <f t="shared" si="5"/>
        <v>326827.79717053485</v>
      </c>
      <c r="W17" s="10">
        <f t="shared" si="5"/>
        <v>328575.73248360265</v>
      </c>
      <c r="X17" s="10">
        <f t="shared" si="5"/>
        <v>330577.93637881323</v>
      </c>
      <c r="Y17" s="10">
        <f t="shared" si="5"/>
        <v>332728.43430648639</v>
      </c>
      <c r="Z17" s="10">
        <f t="shared" si="5"/>
        <v>334680.05411078205</v>
      </c>
      <c r="AA17" s="10">
        <f t="shared" si="5"/>
        <v>336506.00498005823</v>
      </c>
      <c r="AB17" s="10">
        <f t="shared" si="5"/>
        <v>338534.77675739588</v>
      </c>
      <c r="AC17" s="10">
        <f t="shared" si="5"/>
        <v>340502.04823901929</v>
      </c>
      <c r="AD17" s="10">
        <f t="shared" si="5"/>
        <v>342469.31972064264</v>
      </c>
      <c r="AE17" s="10">
        <f t="shared" si="5"/>
        <v>344436.59120226698</v>
      </c>
      <c r="AF17" s="10">
        <f t="shared" si="5"/>
        <v>346403.86268389027</v>
      </c>
      <c r="AG17" s="10">
        <f t="shared" si="5"/>
        <v>348371.13416551374</v>
      </c>
      <c r="AH17" s="10">
        <f t="shared" si="5"/>
        <v>350338.40564713813</v>
      </c>
      <c r="AI17" s="10">
        <f t="shared" si="5"/>
        <v>352305.67712876142</v>
      </c>
      <c r="AJ17" s="10">
        <f t="shared" si="5"/>
        <v>354272.94861038472</v>
      </c>
      <c r="AK17" s="10">
        <f t="shared" si="5"/>
        <v>356240.22009200905</v>
      </c>
      <c r="AL17" s="10">
        <f t="shared" si="5"/>
        <v>358207.49157363235</v>
      </c>
      <c r="AM17" s="10">
        <f t="shared" si="5"/>
        <v>360174.76305525569</v>
      </c>
      <c r="AN17" s="10">
        <f t="shared" si="5"/>
        <v>362142.03453687998</v>
      </c>
      <c r="AO17" s="10">
        <f t="shared" si="5"/>
        <v>364109.30601850338</v>
      </c>
      <c r="AP17" s="10">
        <f t="shared" si="5"/>
        <v>366076.57750012673</v>
      </c>
    </row>
    <row r="18" spans="1:42" x14ac:dyDescent="0.35">
      <c r="A18" s="11" t="s">
        <v>51</v>
      </c>
      <c r="B18" s="10">
        <f>B46</f>
        <v>114174.09600521116</v>
      </c>
      <c r="C18" s="10">
        <f t="shared" ref="C18:AP18" si="6">C46</f>
        <v>111664.93753025055</v>
      </c>
      <c r="D18" s="10">
        <f t="shared" si="6"/>
        <v>109342.46541631471</v>
      </c>
      <c r="E18" s="10">
        <f t="shared" si="6"/>
        <v>106774.634085032</v>
      </c>
      <c r="F18" s="10">
        <f t="shared" si="6"/>
        <v>104617.39551951968</v>
      </c>
      <c r="G18" s="10">
        <f t="shared" si="6"/>
        <v>102922.91639522894</v>
      </c>
      <c r="H18" s="10">
        <f t="shared" si="6"/>
        <v>101704.73660208032</v>
      </c>
      <c r="I18" s="10">
        <f t="shared" si="6"/>
        <v>100890.70200807326</v>
      </c>
      <c r="J18" s="10">
        <f t="shared" si="6"/>
        <v>100328.8258834944</v>
      </c>
      <c r="K18" s="10">
        <f t="shared" si="6"/>
        <v>99906.744726276316</v>
      </c>
      <c r="L18" s="10">
        <f t="shared" si="6"/>
        <v>99523.466197315196</v>
      </c>
      <c r="M18" s="10">
        <f t="shared" si="6"/>
        <v>99222.01315029776</v>
      </c>
      <c r="N18" s="10">
        <f t="shared" si="6"/>
        <v>98998.868730699207</v>
      </c>
      <c r="O18" s="10">
        <f t="shared" si="6"/>
        <v>98878.533691708944</v>
      </c>
      <c r="P18" s="10">
        <f t="shared" si="6"/>
        <v>98890.022083156626</v>
      </c>
      <c r="Q18" s="10">
        <f t="shared" si="6"/>
        <v>99050.976791908295</v>
      </c>
      <c r="R18" s="10">
        <f t="shared" si="6"/>
        <v>99333.497438733903</v>
      </c>
      <c r="S18" s="10">
        <f t="shared" si="6"/>
        <v>99703.470534742868</v>
      </c>
      <c r="T18" s="10">
        <f t="shared" si="6"/>
        <v>100140.3224809651</v>
      </c>
      <c r="U18" s="10">
        <f t="shared" si="6"/>
        <v>100615.91844120223</v>
      </c>
      <c r="V18" s="10">
        <f t="shared" si="6"/>
        <v>101102.76833591872</v>
      </c>
      <c r="W18" s="10">
        <f t="shared" si="6"/>
        <v>101602.68920661902</v>
      </c>
      <c r="X18" s="10">
        <f t="shared" si="6"/>
        <v>102159.17282092656</v>
      </c>
      <c r="Y18" s="10">
        <f t="shared" si="6"/>
        <v>102764.65794161297</v>
      </c>
      <c r="Z18" s="10">
        <f t="shared" si="6"/>
        <v>103373.65991682414</v>
      </c>
      <c r="AA18" s="10">
        <f t="shared" si="6"/>
        <v>104000.94953556432</v>
      </c>
      <c r="AB18" s="10">
        <f t="shared" si="6"/>
        <v>104541.5799511972</v>
      </c>
      <c r="AC18" s="10">
        <f t="shared" si="6"/>
        <v>105124.7029011838</v>
      </c>
      <c r="AD18" s="10">
        <f t="shared" si="6"/>
        <v>105707.8258511704</v>
      </c>
      <c r="AE18" s="10">
        <f t="shared" si="6"/>
        <v>106290.94880115689</v>
      </c>
      <c r="AF18" s="10">
        <f t="shared" si="6"/>
        <v>106874.07175114361</v>
      </c>
      <c r="AG18" s="10">
        <f t="shared" si="6"/>
        <v>107457.19470113001</v>
      </c>
      <c r="AH18" s="10">
        <f t="shared" si="6"/>
        <v>108040.3176511167</v>
      </c>
      <c r="AI18" s="10">
        <f t="shared" si="6"/>
        <v>108623.44060110321</v>
      </c>
      <c r="AJ18" s="10">
        <f t="shared" si="6"/>
        <v>109206.5635510897</v>
      </c>
      <c r="AK18" s="10">
        <f t="shared" si="6"/>
        <v>109789.6865010763</v>
      </c>
      <c r="AL18" s="10">
        <f t="shared" si="6"/>
        <v>110372.8094510629</v>
      </c>
      <c r="AM18" s="10">
        <f t="shared" si="6"/>
        <v>110955.9324010494</v>
      </c>
      <c r="AN18" s="10">
        <f t="shared" si="6"/>
        <v>111539.05535103611</v>
      </c>
      <c r="AO18" s="10">
        <f t="shared" si="6"/>
        <v>112122.1783010225</v>
      </c>
      <c r="AP18" s="10">
        <f t="shared" si="6"/>
        <v>112705.30125100909</v>
      </c>
    </row>
    <row r="19" spans="1:42" x14ac:dyDescent="0.35">
      <c r="A19" s="11" t="s">
        <v>75</v>
      </c>
      <c r="B19" s="10">
        <f>B47</f>
        <v>148650.17259727808</v>
      </c>
      <c r="C19" s="10">
        <f t="shared" ref="C19:AP19" si="7">C47</f>
        <v>150077.60523465229</v>
      </c>
      <c r="D19" s="10">
        <f t="shared" si="7"/>
        <v>151733.80925886479</v>
      </c>
      <c r="E19" s="10">
        <f t="shared" si="7"/>
        <v>152906.68024288557</v>
      </c>
      <c r="F19" s="10">
        <f t="shared" si="7"/>
        <v>154129.95947509521</v>
      </c>
      <c r="G19" s="10">
        <f t="shared" si="7"/>
        <v>155259.6903769451</v>
      </c>
      <c r="H19" s="10">
        <f t="shared" si="7"/>
        <v>156569.7773016752</v>
      </c>
      <c r="I19" s="10">
        <f t="shared" si="7"/>
        <v>158321.63976896225</v>
      </c>
      <c r="J19" s="10">
        <f t="shared" si="7"/>
        <v>160364.22887696605</v>
      </c>
      <c r="K19" s="10">
        <f t="shared" si="7"/>
        <v>162459.39496011569</v>
      </c>
      <c r="L19" s="10">
        <f t="shared" si="7"/>
        <v>164222.45274764</v>
      </c>
      <c r="M19" s="10">
        <f t="shared" si="7"/>
        <v>165788.44945329134</v>
      </c>
      <c r="N19" s="10">
        <f t="shared" si="7"/>
        <v>167086.28600142669</v>
      </c>
      <c r="O19" s="10">
        <f t="shared" si="7"/>
        <v>168329.20100473313</v>
      </c>
      <c r="P19" s="10">
        <f t="shared" si="7"/>
        <v>169526.51412770126</v>
      </c>
      <c r="Q19" s="10">
        <f t="shared" si="7"/>
        <v>170828.16060157181</v>
      </c>
      <c r="R19" s="10">
        <f t="shared" si="7"/>
        <v>172346.32808568588</v>
      </c>
      <c r="S19" s="10">
        <f t="shared" si="7"/>
        <v>173894.50606174499</v>
      </c>
      <c r="T19" s="10">
        <f t="shared" si="7"/>
        <v>175397.66829988657</v>
      </c>
      <c r="U19" s="10">
        <f t="shared" si="7"/>
        <v>176826.68352179692</v>
      </c>
      <c r="V19" s="10">
        <f t="shared" si="7"/>
        <v>178053.12792307884</v>
      </c>
      <c r="W19" s="10">
        <f t="shared" si="7"/>
        <v>179183.79665280206</v>
      </c>
      <c r="X19" s="10">
        <f t="shared" si="7"/>
        <v>180386.20921483124</v>
      </c>
      <c r="Y19" s="10">
        <f t="shared" si="7"/>
        <v>181651.80792982259</v>
      </c>
      <c r="Z19" s="10">
        <f t="shared" si="7"/>
        <v>182756.15886485181</v>
      </c>
      <c r="AA19" s="10">
        <f t="shared" si="7"/>
        <v>183724.93505795009</v>
      </c>
      <c r="AB19" s="10">
        <f t="shared" si="7"/>
        <v>184993.51137643919</v>
      </c>
      <c r="AC19" s="10">
        <f t="shared" si="7"/>
        <v>186146.13197716759</v>
      </c>
      <c r="AD19" s="10">
        <f t="shared" si="7"/>
        <v>187298.75257789611</v>
      </c>
      <c r="AE19" s="10">
        <f t="shared" si="7"/>
        <v>188451.37317862449</v>
      </c>
      <c r="AF19" s="10">
        <f t="shared" si="7"/>
        <v>189603.99377935301</v>
      </c>
      <c r="AG19" s="10">
        <f t="shared" si="7"/>
        <v>190756.6143800815</v>
      </c>
      <c r="AH19" s="10">
        <f t="shared" si="7"/>
        <v>191909.23498081</v>
      </c>
      <c r="AI19" s="10">
        <f t="shared" si="7"/>
        <v>193061.8555815384</v>
      </c>
      <c r="AJ19" s="10">
        <f t="shared" si="7"/>
        <v>194214.4761822669</v>
      </c>
      <c r="AK19" s="10">
        <f t="shared" si="7"/>
        <v>195367.09678299548</v>
      </c>
      <c r="AL19" s="10">
        <f t="shared" si="7"/>
        <v>196519.717383724</v>
      </c>
      <c r="AM19" s="10">
        <f t="shared" si="7"/>
        <v>197672.3379844524</v>
      </c>
      <c r="AN19" s="10">
        <f t="shared" si="7"/>
        <v>198824.95858518078</v>
      </c>
      <c r="AO19" s="10">
        <f t="shared" si="7"/>
        <v>199977.57918590939</v>
      </c>
      <c r="AP19" s="10">
        <f t="shared" si="7"/>
        <v>201130.19978663779</v>
      </c>
    </row>
    <row r="20" spans="1:42" x14ac:dyDescent="0.35">
      <c r="A20" s="11" t="s">
        <v>21</v>
      </c>
      <c r="B20" s="10" t="s">
        <v>77</v>
      </c>
      <c r="C20" s="10" t="s">
        <v>77</v>
      </c>
      <c r="D20" s="10" t="s">
        <v>77</v>
      </c>
      <c r="E20" s="10" t="s">
        <v>77</v>
      </c>
      <c r="F20" s="10" t="s">
        <v>77</v>
      </c>
      <c r="G20" s="10" t="s">
        <v>77</v>
      </c>
      <c r="H20" s="10" t="s">
        <v>77</v>
      </c>
      <c r="I20" s="10" t="s">
        <v>77</v>
      </c>
      <c r="J20" s="10" t="s">
        <v>77</v>
      </c>
      <c r="K20" s="10" t="s">
        <v>77</v>
      </c>
      <c r="L20" s="10" t="s">
        <v>77</v>
      </c>
      <c r="M20" s="10" t="s">
        <v>77</v>
      </c>
      <c r="N20" s="10" t="s">
        <v>77</v>
      </c>
      <c r="O20" s="10" t="s">
        <v>77</v>
      </c>
      <c r="P20" s="10" t="s">
        <v>77</v>
      </c>
      <c r="Q20" s="10" t="s">
        <v>77</v>
      </c>
      <c r="R20" s="10" t="s">
        <v>77</v>
      </c>
      <c r="S20" s="10" t="s">
        <v>77</v>
      </c>
      <c r="T20" s="10" t="s">
        <v>77</v>
      </c>
      <c r="U20" s="10" t="s">
        <v>77</v>
      </c>
      <c r="V20" s="10" t="s">
        <v>77</v>
      </c>
      <c r="W20" s="10" t="s">
        <v>77</v>
      </c>
      <c r="X20" s="10" t="s">
        <v>77</v>
      </c>
      <c r="Y20" s="10" t="s">
        <v>77</v>
      </c>
      <c r="Z20" s="10" t="s">
        <v>77</v>
      </c>
      <c r="AA20" s="10" t="s">
        <v>77</v>
      </c>
      <c r="AB20" s="10" t="s">
        <v>77</v>
      </c>
      <c r="AC20" s="10" t="s">
        <v>77</v>
      </c>
      <c r="AD20" s="10" t="s">
        <v>77</v>
      </c>
      <c r="AE20" s="10" t="s">
        <v>77</v>
      </c>
      <c r="AF20" s="10" t="s">
        <v>77</v>
      </c>
      <c r="AG20" s="10" t="s">
        <v>77</v>
      </c>
      <c r="AH20" s="10" t="s">
        <v>77</v>
      </c>
      <c r="AI20" s="10" t="s">
        <v>77</v>
      </c>
      <c r="AJ20" s="10" t="s">
        <v>77</v>
      </c>
      <c r="AK20" s="10" t="s">
        <v>77</v>
      </c>
      <c r="AL20" s="10" t="s">
        <v>77</v>
      </c>
      <c r="AM20" s="10" t="s">
        <v>77</v>
      </c>
      <c r="AN20" s="10" t="s">
        <v>77</v>
      </c>
      <c r="AO20" s="10" t="s">
        <v>77</v>
      </c>
      <c r="AP20" s="10" t="s">
        <v>77</v>
      </c>
    </row>
    <row r="21" spans="1:42" x14ac:dyDescent="0.35">
      <c r="A21" s="11" t="s">
        <v>76</v>
      </c>
      <c r="B21" s="10">
        <f>SUM(B39:B41)+SUM(B44:B45)</f>
        <v>138895.59043032449</v>
      </c>
      <c r="C21" s="10">
        <f t="shared" ref="C21:AP21" si="8">SUM(C39:C41)+SUM(C44:C45)</f>
        <v>139745.49694048447</v>
      </c>
      <c r="D21" s="10">
        <f t="shared" si="8"/>
        <v>139398.61785585503</v>
      </c>
      <c r="E21" s="10">
        <f t="shared" si="8"/>
        <v>142450.60282671856</v>
      </c>
      <c r="F21" s="10">
        <f t="shared" si="8"/>
        <v>146613.09322802973</v>
      </c>
      <c r="G21" s="10">
        <f t="shared" si="8"/>
        <v>152108.64733696636</v>
      </c>
      <c r="H21" s="10">
        <f t="shared" si="8"/>
        <v>157399.16882710718</v>
      </c>
      <c r="I21" s="10">
        <f t="shared" si="8"/>
        <v>162289.47227232577</v>
      </c>
      <c r="J21" s="10">
        <f t="shared" si="8"/>
        <v>166629.79828410767</v>
      </c>
      <c r="K21" s="10">
        <f t="shared" si="8"/>
        <v>170390.54667020254</v>
      </c>
      <c r="L21" s="10">
        <f t="shared" si="8"/>
        <v>173612.68878582434</v>
      </c>
      <c r="M21" s="10">
        <f t="shared" si="8"/>
        <v>176928.61368877406</v>
      </c>
      <c r="N21" s="10">
        <f t="shared" si="8"/>
        <v>180207.90469042381</v>
      </c>
      <c r="O21" s="10">
        <f t="shared" si="8"/>
        <v>183640.06163541824</v>
      </c>
      <c r="P21" s="10">
        <f t="shared" si="8"/>
        <v>187153.10623448301</v>
      </c>
      <c r="Q21" s="10">
        <f t="shared" si="8"/>
        <v>190665.85776233743</v>
      </c>
      <c r="R21" s="10">
        <f t="shared" si="8"/>
        <v>194083.71283226431</v>
      </c>
      <c r="S21" s="10">
        <f t="shared" si="8"/>
        <v>197292.19782948142</v>
      </c>
      <c r="T21" s="10">
        <f t="shared" si="8"/>
        <v>200193.66142668351</v>
      </c>
      <c r="U21" s="10">
        <f t="shared" si="8"/>
        <v>202814.831718259</v>
      </c>
      <c r="V21" s="10">
        <f t="shared" si="8"/>
        <v>205324.10742170381</v>
      </c>
      <c r="W21" s="10">
        <f t="shared" si="8"/>
        <v>207736.20071177997</v>
      </c>
      <c r="X21" s="10">
        <f t="shared" si="8"/>
        <v>210260.54027543936</v>
      </c>
      <c r="Y21" s="10">
        <f t="shared" si="8"/>
        <v>212917.58248316776</v>
      </c>
      <c r="Z21" s="10">
        <f t="shared" si="8"/>
        <v>215633.29754721836</v>
      </c>
      <c r="AA21" s="10">
        <f t="shared" si="8"/>
        <v>218303.00043123614</v>
      </c>
      <c r="AB21" s="10">
        <f t="shared" si="8"/>
        <v>220820.06792126145</v>
      </c>
      <c r="AC21" s="10">
        <f t="shared" si="8"/>
        <v>223427.00500016735</v>
      </c>
      <c r="AD21" s="10">
        <f t="shared" si="8"/>
        <v>226033.94207907305</v>
      </c>
      <c r="AE21" s="10">
        <f t="shared" si="8"/>
        <v>228640.87915797907</v>
      </c>
      <c r="AF21" s="10">
        <f t="shared" si="8"/>
        <v>231247.8162368848</v>
      </c>
      <c r="AG21" s="10">
        <f t="shared" si="8"/>
        <v>233854.75331579085</v>
      </c>
      <c r="AH21" s="10">
        <f t="shared" si="8"/>
        <v>236461.6903946966</v>
      </c>
      <c r="AI21" s="10">
        <f t="shared" si="8"/>
        <v>239068.62747360248</v>
      </c>
      <c r="AJ21" s="10">
        <f t="shared" si="8"/>
        <v>241675.56455250827</v>
      </c>
      <c r="AK21" s="10">
        <f t="shared" si="8"/>
        <v>244282.50163141431</v>
      </c>
      <c r="AL21" s="10">
        <f t="shared" si="8"/>
        <v>246889.4387103201</v>
      </c>
      <c r="AM21" s="10">
        <f t="shared" si="8"/>
        <v>249496.37578922589</v>
      </c>
      <c r="AN21" s="10">
        <f t="shared" si="8"/>
        <v>252103.31286813185</v>
      </c>
      <c r="AO21" s="10">
        <f t="shared" si="8"/>
        <v>254710.24994703755</v>
      </c>
      <c r="AP21" s="10">
        <f t="shared" si="8"/>
        <v>257317.1870259436</v>
      </c>
    </row>
    <row r="22" spans="1:42" s="11" customFormat="1" x14ac:dyDescent="0.35">
      <c r="A22" s="11" t="s">
        <v>69</v>
      </c>
      <c r="B22" s="106">
        <f>B42</f>
        <v>386992.62041051919</v>
      </c>
      <c r="C22" s="106">
        <f t="shared" ref="C22:AP22" si="9">C42</f>
        <v>391804.96691377123</v>
      </c>
      <c r="D22" s="106">
        <f t="shared" si="9"/>
        <v>409133.97451351292</v>
      </c>
      <c r="E22" s="106">
        <f t="shared" si="9"/>
        <v>410568.26501721062</v>
      </c>
      <c r="F22" s="106">
        <f t="shared" si="9"/>
        <v>420374.25187446823</v>
      </c>
      <c r="G22" s="106">
        <f t="shared" si="9"/>
        <v>430566.56520127523</v>
      </c>
      <c r="H22" s="106">
        <f t="shared" si="9"/>
        <v>442068.78961008618</v>
      </c>
      <c r="I22" s="106">
        <f t="shared" si="9"/>
        <v>454234.23416803218</v>
      </c>
      <c r="J22" s="106">
        <f t="shared" si="9"/>
        <v>466704.64862752066</v>
      </c>
      <c r="K22" s="106">
        <f t="shared" si="9"/>
        <v>479478.80208946735</v>
      </c>
      <c r="L22" s="106">
        <f t="shared" si="9"/>
        <v>492086.90140360175</v>
      </c>
      <c r="M22" s="106">
        <f t="shared" si="9"/>
        <v>504774.4230157542</v>
      </c>
      <c r="N22" s="106">
        <f t="shared" si="9"/>
        <v>517179.77566653397</v>
      </c>
      <c r="O22" s="106">
        <f t="shared" si="9"/>
        <v>529309.6999937793</v>
      </c>
      <c r="P22" s="106">
        <f t="shared" si="9"/>
        <v>541468.46252812841</v>
      </c>
      <c r="Q22" s="106">
        <f t="shared" si="9"/>
        <v>553939.87342973216</v>
      </c>
      <c r="R22" s="106">
        <f t="shared" si="9"/>
        <v>566465.03359132307</v>
      </c>
      <c r="S22" s="106">
        <f t="shared" si="9"/>
        <v>578986.44244142121</v>
      </c>
      <c r="T22" s="106">
        <f t="shared" si="9"/>
        <v>591372.51100655645</v>
      </c>
      <c r="U22" s="106">
        <f t="shared" si="9"/>
        <v>603604.24827229488</v>
      </c>
      <c r="V22" s="106">
        <f t="shared" si="9"/>
        <v>615579.19654348074</v>
      </c>
      <c r="W22" s="106">
        <f t="shared" si="9"/>
        <v>627265.00075848645</v>
      </c>
      <c r="X22" s="106">
        <f t="shared" si="9"/>
        <v>639149.27279717475</v>
      </c>
      <c r="Y22" s="106">
        <f t="shared" si="9"/>
        <v>651161.44111208152</v>
      </c>
      <c r="Z22" s="106">
        <f t="shared" si="9"/>
        <v>663046.65097864298</v>
      </c>
      <c r="AA22" s="106">
        <f t="shared" si="9"/>
        <v>674760.06250166823</v>
      </c>
      <c r="AB22" s="106">
        <f t="shared" si="9"/>
        <v>686686.4156585536</v>
      </c>
      <c r="AC22" s="106">
        <f t="shared" si="9"/>
        <v>698551.02848044864</v>
      </c>
      <c r="AD22" s="106">
        <f t="shared" si="9"/>
        <v>710415.64130234299</v>
      </c>
      <c r="AE22" s="106">
        <f t="shared" si="9"/>
        <v>722280.25412423804</v>
      </c>
      <c r="AF22" s="106">
        <f t="shared" si="9"/>
        <v>734144.86694613297</v>
      </c>
      <c r="AG22" s="106">
        <f t="shared" si="9"/>
        <v>746009.47976802802</v>
      </c>
      <c r="AH22" s="106">
        <f t="shared" si="9"/>
        <v>757874.09258992202</v>
      </c>
      <c r="AI22" s="106">
        <f t="shared" si="9"/>
        <v>769738.70541181706</v>
      </c>
      <c r="AJ22" s="106">
        <f t="shared" si="9"/>
        <v>781603.31823371095</v>
      </c>
      <c r="AK22" s="106">
        <f t="shared" si="9"/>
        <v>793467.93105560588</v>
      </c>
      <c r="AL22" s="106">
        <f t="shared" si="9"/>
        <v>805332.54387750197</v>
      </c>
      <c r="AM22" s="106">
        <f t="shared" si="9"/>
        <v>817197.15669939597</v>
      </c>
      <c r="AN22" s="106">
        <f t="shared" si="9"/>
        <v>829061.76952129113</v>
      </c>
      <c r="AO22" s="106">
        <f t="shared" si="9"/>
        <v>840926.3823431849</v>
      </c>
      <c r="AP22" s="106">
        <f t="shared" si="9"/>
        <v>852790.99516507902</v>
      </c>
    </row>
    <row r="23" spans="1:42" s="6" customFormat="1" x14ac:dyDescent="0.35">
      <c r="A23" s="7" t="s">
        <v>13</v>
      </c>
      <c r="B23" s="8">
        <f>SUM(B13:B22)</f>
        <v>1329268.3768365178</v>
      </c>
      <c r="C23" s="8">
        <f t="shared" ref="C23:AP23" si="10">SUM(C13:C22)</f>
        <v>1333218.8009099835</v>
      </c>
      <c r="D23" s="8">
        <f t="shared" si="10"/>
        <v>1323406.952628518</v>
      </c>
      <c r="E23" s="8">
        <f t="shared" si="10"/>
        <v>1329662.9679142006</v>
      </c>
      <c r="F23" s="8">
        <f t="shared" si="10"/>
        <v>1340779.7450670933</v>
      </c>
      <c r="G23" s="8">
        <f t="shared" si="10"/>
        <v>1354724.4249433775</v>
      </c>
      <c r="H23" s="8">
        <f t="shared" si="10"/>
        <v>1371752.6828670069</v>
      </c>
      <c r="I23" s="8">
        <f t="shared" si="10"/>
        <v>1391860.1227698245</v>
      </c>
      <c r="J23" s="8">
        <f t="shared" si="10"/>
        <v>1413312.8181426206</v>
      </c>
      <c r="K23" s="8">
        <f t="shared" si="10"/>
        <v>1435238.4718347595</v>
      </c>
      <c r="L23" s="8">
        <f t="shared" si="10"/>
        <v>1455201.7207020605</v>
      </c>
      <c r="M23" s="8">
        <f t="shared" si="10"/>
        <v>1475063.2738593528</v>
      </c>
      <c r="N23" s="8">
        <f t="shared" si="10"/>
        <v>1494099.0109599798</v>
      </c>
      <c r="O23" s="8">
        <f t="shared" si="10"/>
        <v>1513039.5585314687</v>
      </c>
      <c r="P23" s="8">
        <f t="shared" si="10"/>
        <v>1532244.573563223</v>
      </c>
      <c r="Q23" s="8">
        <f t="shared" si="10"/>
        <v>1552545.0301652104</v>
      </c>
      <c r="R23" s="8">
        <f t="shared" si="10"/>
        <v>1573618.9603056852</v>
      </c>
      <c r="S23" s="8">
        <f t="shared" si="10"/>
        <v>1594662.2938117944</v>
      </c>
      <c r="T23" s="8">
        <f t="shared" si="10"/>
        <v>1615176.3993261633</v>
      </c>
      <c r="U23" s="8">
        <f t="shared" si="10"/>
        <v>1634969.1979774956</v>
      </c>
      <c r="V23" s="8">
        <f t="shared" si="10"/>
        <v>1653656.4734089568</v>
      </c>
      <c r="W23" s="8">
        <f t="shared" si="10"/>
        <v>1671535.7515133456</v>
      </c>
      <c r="X23" s="8">
        <f t="shared" si="10"/>
        <v>1690283.9857565702</v>
      </c>
      <c r="Y23" s="8">
        <f t="shared" si="10"/>
        <v>1709714.8414630585</v>
      </c>
      <c r="Z23" s="8">
        <f t="shared" si="10"/>
        <v>1728589.7996976599</v>
      </c>
      <c r="AA23" s="8">
        <f t="shared" si="10"/>
        <v>1747002.8777046711</v>
      </c>
      <c r="AB23" s="8">
        <f t="shared" si="10"/>
        <v>1765863.1237645105</v>
      </c>
      <c r="AC23" s="8">
        <f t="shared" si="10"/>
        <v>1784643.8386713108</v>
      </c>
      <c r="AD23" s="8">
        <f t="shared" si="10"/>
        <v>1803424.5535781104</v>
      </c>
      <c r="AE23" s="8">
        <f t="shared" si="10"/>
        <v>1822205.2684849114</v>
      </c>
      <c r="AF23" s="8">
        <f t="shared" si="10"/>
        <v>1840985.983391711</v>
      </c>
      <c r="AG23" s="8">
        <f t="shared" si="10"/>
        <v>1859766.6982985118</v>
      </c>
      <c r="AH23" s="8">
        <f t="shared" si="10"/>
        <v>1878547.4132053116</v>
      </c>
      <c r="AI23" s="8">
        <f t="shared" si="10"/>
        <v>1897328.1281121117</v>
      </c>
      <c r="AJ23" s="8">
        <f t="shared" si="10"/>
        <v>1916108.8430189106</v>
      </c>
      <c r="AK23" s="8">
        <f t="shared" si="10"/>
        <v>1934889.5579257121</v>
      </c>
      <c r="AL23" s="8">
        <f t="shared" si="10"/>
        <v>1953670.2728325131</v>
      </c>
      <c r="AM23" s="8">
        <f t="shared" si="10"/>
        <v>1972450.9877393118</v>
      </c>
      <c r="AN23" s="8">
        <f t="shared" si="10"/>
        <v>1991231.7026461132</v>
      </c>
      <c r="AO23" s="8">
        <f t="shared" si="10"/>
        <v>2010012.4175529119</v>
      </c>
      <c r="AP23" s="8">
        <f t="shared" si="10"/>
        <v>2028793.1324597117</v>
      </c>
    </row>
    <row r="24" spans="1:42" s="6" customFormat="1" x14ac:dyDescent="0.3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35">
      <c r="A25" t="s">
        <v>0</v>
      </c>
      <c r="B25" t="s">
        <v>62</v>
      </c>
    </row>
    <row r="26" spans="1:42" x14ac:dyDescent="0.35">
      <c r="A26" t="s">
        <v>2</v>
      </c>
      <c r="B26" t="s">
        <v>3</v>
      </c>
    </row>
    <row r="27" spans="1:42" x14ac:dyDescent="0.35">
      <c r="A27" t="s">
        <v>4</v>
      </c>
      <c r="B27" t="s">
        <v>5</v>
      </c>
    </row>
    <row r="28" spans="1:42" x14ac:dyDescent="0.35">
      <c r="A28" t="s">
        <v>6</v>
      </c>
      <c r="B28" t="s">
        <v>7</v>
      </c>
    </row>
    <row r="29" spans="1:42" x14ac:dyDescent="0.35">
      <c r="A29" t="s">
        <v>8</v>
      </c>
      <c r="B29" t="s">
        <v>9</v>
      </c>
    </row>
    <row r="31" spans="1:42" x14ac:dyDescent="0.35">
      <c r="A31" t="s">
        <v>10</v>
      </c>
      <c r="B31" t="s">
        <v>11</v>
      </c>
    </row>
    <row r="32" spans="1:42" s="6" customFormat="1" x14ac:dyDescent="0.35">
      <c r="A32" s="6" t="s">
        <v>12</v>
      </c>
      <c r="B32" s="6">
        <v>2010</v>
      </c>
      <c r="C32" s="6">
        <v>2011</v>
      </c>
      <c r="D32" s="6">
        <v>2012</v>
      </c>
      <c r="E32" s="6">
        <v>2013</v>
      </c>
      <c r="F32" s="6">
        <v>2014</v>
      </c>
      <c r="G32" s="6">
        <v>2015</v>
      </c>
      <c r="H32" s="6">
        <v>2016</v>
      </c>
      <c r="I32" s="6">
        <v>2017</v>
      </c>
      <c r="J32" s="6">
        <v>2018</v>
      </c>
      <c r="K32" s="6">
        <v>2019</v>
      </c>
      <c r="L32" s="6">
        <v>2020</v>
      </c>
      <c r="M32" s="6">
        <v>2021</v>
      </c>
      <c r="N32" s="6">
        <v>2022</v>
      </c>
      <c r="O32" s="6">
        <v>2023</v>
      </c>
      <c r="P32" s="6">
        <v>2024</v>
      </c>
      <c r="Q32" s="6">
        <v>2025</v>
      </c>
      <c r="R32" s="6">
        <v>2026</v>
      </c>
      <c r="S32" s="6">
        <v>2027</v>
      </c>
      <c r="T32" s="6">
        <v>2028</v>
      </c>
      <c r="U32" s="6">
        <v>2029</v>
      </c>
      <c r="V32" s="6">
        <v>2030</v>
      </c>
      <c r="W32" s="6">
        <v>2031</v>
      </c>
      <c r="X32" s="6">
        <v>2032</v>
      </c>
      <c r="Y32" s="6">
        <v>2033</v>
      </c>
      <c r="Z32" s="6">
        <v>2034</v>
      </c>
      <c r="AA32" s="6">
        <v>2035</v>
      </c>
      <c r="AB32" s="6">
        <v>2036</v>
      </c>
      <c r="AC32" s="6">
        <v>2037</v>
      </c>
      <c r="AD32" s="6">
        <v>2038</v>
      </c>
      <c r="AE32" s="6">
        <v>2039</v>
      </c>
      <c r="AF32" s="6">
        <v>2040</v>
      </c>
      <c r="AG32" s="6">
        <v>2041</v>
      </c>
      <c r="AH32" s="6">
        <v>2042</v>
      </c>
      <c r="AI32" s="6">
        <v>2043</v>
      </c>
      <c r="AJ32" s="6">
        <v>2044</v>
      </c>
      <c r="AK32" s="6">
        <v>2045</v>
      </c>
      <c r="AL32" s="6">
        <v>2046</v>
      </c>
      <c r="AM32" s="6">
        <v>2047</v>
      </c>
      <c r="AN32" s="6">
        <v>2048</v>
      </c>
      <c r="AO32" s="6">
        <v>2049</v>
      </c>
      <c r="AP32" s="6">
        <v>2050</v>
      </c>
    </row>
    <row r="33" spans="1:42" x14ac:dyDescent="0.35">
      <c r="A33" s="1" t="s">
        <v>38</v>
      </c>
      <c r="B33" s="2">
        <f>SUM(B59,B85,B111,B137)</f>
        <v>67420.132313076945</v>
      </c>
      <c r="C33" s="2">
        <f t="shared" ref="C33:AP39" si="11">SUM(C59,C85,C111,C137)</f>
        <v>68723.00179833897</v>
      </c>
      <c r="D33" s="2">
        <f t="shared" si="11"/>
        <v>57424.057584096357</v>
      </c>
      <c r="E33" s="2">
        <f t="shared" si="11"/>
        <v>60310.803585120033</v>
      </c>
      <c r="F33" s="2">
        <f t="shared" si="11"/>
        <v>60043.021936045865</v>
      </c>
      <c r="G33" s="2">
        <f t="shared" si="11"/>
        <v>59799.403564614338</v>
      </c>
      <c r="H33" s="2">
        <f t="shared" si="11"/>
        <v>59704.580208751315</v>
      </c>
      <c r="I33" s="2">
        <f t="shared" si="11"/>
        <v>59796.212616064586</v>
      </c>
      <c r="J33" s="2">
        <f t="shared" si="11"/>
        <v>59959.479745863631</v>
      </c>
      <c r="K33" s="2">
        <f t="shared" si="11"/>
        <v>60206.357298320036</v>
      </c>
      <c r="L33" s="2">
        <f t="shared" si="11"/>
        <v>60333.022214502686</v>
      </c>
      <c r="M33" s="2">
        <f t="shared" si="11"/>
        <v>60443.293316223579</v>
      </c>
      <c r="N33" s="2">
        <f t="shared" si="11"/>
        <v>60519.453506027785</v>
      </c>
      <c r="O33" s="2">
        <f t="shared" si="11"/>
        <v>60615.37346041885</v>
      </c>
      <c r="P33" s="2">
        <f t="shared" si="11"/>
        <v>60757.108080709637</v>
      </c>
      <c r="Q33" s="2">
        <f t="shared" si="11"/>
        <v>60979.302107212199</v>
      </c>
      <c r="R33" s="2">
        <f t="shared" si="11"/>
        <v>61237.943820291621</v>
      </c>
      <c r="S33" s="2">
        <f t="shared" si="11"/>
        <v>61513.583778629894</v>
      </c>
      <c r="T33" s="2">
        <f t="shared" si="11"/>
        <v>61794.621070994472</v>
      </c>
      <c r="U33" s="2">
        <f t="shared" si="11"/>
        <v>62075.446341527859</v>
      </c>
      <c r="V33" s="2">
        <f t="shared" si="11"/>
        <v>62299.907546855851</v>
      </c>
      <c r="W33" s="2">
        <f t="shared" si="11"/>
        <v>62496.919032161415</v>
      </c>
      <c r="X33" s="2">
        <f t="shared" si="11"/>
        <v>62748.615308204993</v>
      </c>
      <c r="Y33" s="2">
        <f t="shared" si="11"/>
        <v>63048.707290578888</v>
      </c>
      <c r="Z33" s="2">
        <f t="shared" si="11"/>
        <v>63308.560122092334</v>
      </c>
      <c r="AA33" s="2">
        <f t="shared" si="11"/>
        <v>63586.34362790102</v>
      </c>
      <c r="AB33" s="2">
        <f t="shared" si="11"/>
        <v>63831.561720371639</v>
      </c>
      <c r="AC33" s="2">
        <f t="shared" si="11"/>
        <v>64093.481596297119</v>
      </c>
      <c r="AD33" s="2">
        <f t="shared" si="11"/>
        <v>64355.401472222598</v>
      </c>
      <c r="AE33" s="2">
        <f t="shared" si="11"/>
        <v>64617.32134814818</v>
      </c>
      <c r="AF33" s="2">
        <f t="shared" si="11"/>
        <v>64879.241224073645</v>
      </c>
      <c r="AG33" s="2">
        <f t="shared" si="11"/>
        <v>65141.161099999219</v>
      </c>
      <c r="AH33" s="2">
        <f t="shared" si="11"/>
        <v>65403.080975924597</v>
      </c>
      <c r="AI33" s="2">
        <f t="shared" si="11"/>
        <v>65665.000851850171</v>
      </c>
      <c r="AJ33" s="2">
        <f t="shared" si="11"/>
        <v>65926.92072777565</v>
      </c>
      <c r="AK33" s="2">
        <f t="shared" si="11"/>
        <v>66188.840603701115</v>
      </c>
      <c r="AL33" s="2">
        <f t="shared" si="11"/>
        <v>66450.760479626697</v>
      </c>
      <c r="AM33" s="2">
        <f t="shared" si="11"/>
        <v>66712.680355552075</v>
      </c>
      <c r="AN33" s="2">
        <f t="shared" si="11"/>
        <v>66974.600231477642</v>
      </c>
      <c r="AO33" s="2">
        <f t="shared" si="11"/>
        <v>67236.520107403121</v>
      </c>
      <c r="AP33" s="2">
        <f t="shared" si="11"/>
        <v>67498.439983328688</v>
      </c>
    </row>
    <row r="34" spans="1:42" x14ac:dyDescent="0.35">
      <c r="A34" s="1" t="s">
        <v>39</v>
      </c>
      <c r="B34" s="2">
        <f t="shared" ref="B34:Q48" si="12">SUM(B60,B86,B112,B138)</f>
        <v>41736.887042538125</v>
      </c>
      <c r="C34" s="2">
        <f t="shared" si="12"/>
        <v>43096.325647660771</v>
      </c>
      <c r="D34" s="2">
        <f t="shared" si="12"/>
        <v>35932.13880430127</v>
      </c>
      <c r="E34" s="2">
        <f t="shared" si="12"/>
        <v>37704.045703391035</v>
      </c>
      <c r="F34" s="2">
        <f t="shared" si="12"/>
        <v>37556.087366186839</v>
      </c>
      <c r="G34" s="2">
        <f t="shared" si="12"/>
        <v>37408.024608972904</v>
      </c>
      <c r="H34" s="2">
        <f t="shared" si="12"/>
        <v>37375.405004431435</v>
      </c>
      <c r="I34" s="2">
        <f t="shared" si="12"/>
        <v>37462.41172678546</v>
      </c>
      <c r="J34" s="2">
        <f t="shared" si="12"/>
        <v>37591.593612607729</v>
      </c>
      <c r="K34" s="2">
        <f t="shared" si="12"/>
        <v>37774.656782255057</v>
      </c>
      <c r="L34" s="2">
        <f t="shared" si="12"/>
        <v>37895.476852993423</v>
      </c>
      <c r="M34" s="2">
        <f t="shared" si="12"/>
        <v>38005.678806495154</v>
      </c>
      <c r="N34" s="2">
        <f t="shared" si="12"/>
        <v>38090.84941615782</v>
      </c>
      <c r="O34" s="2">
        <f t="shared" si="12"/>
        <v>38181.229496751752</v>
      </c>
      <c r="P34" s="2">
        <f t="shared" si="12"/>
        <v>38290.152080260901</v>
      </c>
      <c r="Q34" s="2">
        <f t="shared" si="12"/>
        <v>38450.831156398875</v>
      </c>
      <c r="R34" s="2">
        <f t="shared" si="11"/>
        <v>38634.279758433971</v>
      </c>
      <c r="S34" s="2">
        <f t="shared" si="11"/>
        <v>38809.452241588107</v>
      </c>
      <c r="T34" s="2">
        <f t="shared" si="11"/>
        <v>38989.986310980006</v>
      </c>
      <c r="U34" s="2">
        <f t="shared" si="11"/>
        <v>39188.572451289117</v>
      </c>
      <c r="V34" s="2">
        <f t="shared" si="11"/>
        <v>39354.251980796049</v>
      </c>
      <c r="W34" s="2">
        <f t="shared" si="11"/>
        <v>39487.361089036072</v>
      </c>
      <c r="X34" s="2">
        <f t="shared" si="11"/>
        <v>39653.289751917691</v>
      </c>
      <c r="Y34" s="2">
        <f t="shared" si="11"/>
        <v>39862.36922787362</v>
      </c>
      <c r="Z34" s="2">
        <f t="shared" si="11"/>
        <v>40058.018029108767</v>
      </c>
      <c r="AA34" s="2">
        <f t="shared" si="11"/>
        <v>40265.913499197399</v>
      </c>
      <c r="AB34" s="2">
        <f t="shared" si="11"/>
        <v>40428.136385139631</v>
      </c>
      <c r="AC34" s="2">
        <f t="shared" si="11"/>
        <v>40613.260896230538</v>
      </c>
      <c r="AD34" s="2">
        <f t="shared" si="11"/>
        <v>40798.385407321468</v>
      </c>
      <c r="AE34" s="2">
        <f t="shared" si="11"/>
        <v>40983.509918412274</v>
      </c>
      <c r="AF34" s="2">
        <f t="shared" si="11"/>
        <v>41168.634429503189</v>
      </c>
      <c r="AG34" s="2">
        <f t="shared" si="11"/>
        <v>41353.758940594009</v>
      </c>
      <c r="AH34" s="2">
        <f t="shared" si="11"/>
        <v>41538.883451684924</v>
      </c>
      <c r="AI34" s="2">
        <f t="shared" si="11"/>
        <v>41724.007962775839</v>
      </c>
      <c r="AJ34" s="2">
        <f t="shared" si="11"/>
        <v>41909.132473866659</v>
      </c>
      <c r="AK34" s="2">
        <f t="shared" si="11"/>
        <v>42094.256984957567</v>
      </c>
      <c r="AL34" s="2">
        <f t="shared" si="11"/>
        <v>42279.381496048489</v>
      </c>
      <c r="AM34" s="2">
        <f t="shared" si="11"/>
        <v>42464.506007139295</v>
      </c>
      <c r="AN34" s="2">
        <f t="shared" si="11"/>
        <v>42649.630518230209</v>
      </c>
      <c r="AO34" s="2">
        <f t="shared" si="11"/>
        <v>42834.755029321044</v>
      </c>
      <c r="AP34" s="2">
        <f t="shared" si="11"/>
        <v>43019.879540411952</v>
      </c>
    </row>
    <row r="35" spans="1:42" s="3" customFormat="1" x14ac:dyDescent="0.35">
      <c r="A35" s="1" t="s">
        <v>40</v>
      </c>
      <c r="B35" s="2">
        <f t="shared" si="12"/>
        <v>38268.866173978335</v>
      </c>
      <c r="C35" s="2">
        <f t="shared" si="11"/>
        <v>39501.515615079828</v>
      </c>
      <c r="D35" s="2">
        <f t="shared" si="11"/>
        <v>33446.065870335187</v>
      </c>
      <c r="E35" s="2">
        <f t="shared" si="11"/>
        <v>35116.009598054603</v>
      </c>
      <c r="F35" s="2">
        <f t="shared" si="11"/>
        <v>34988.468808394064</v>
      </c>
      <c r="G35" s="2">
        <f t="shared" si="11"/>
        <v>34891.301689540865</v>
      </c>
      <c r="H35" s="2">
        <f t="shared" si="11"/>
        <v>34890.179766293695</v>
      </c>
      <c r="I35" s="2">
        <f t="shared" si="11"/>
        <v>34988.816660728888</v>
      </c>
      <c r="J35" s="2">
        <f t="shared" si="11"/>
        <v>35128.403932568515</v>
      </c>
      <c r="K35" s="2">
        <f t="shared" si="11"/>
        <v>35321.370008778104</v>
      </c>
      <c r="L35" s="2">
        <f t="shared" si="11"/>
        <v>35440.290938179249</v>
      </c>
      <c r="M35" s="2">
        <f t="shared" si="11"/>
        <v>35557.348711918894</v>
      </c>
      <c r="N35" s="2">
        <f t="shared" si="11"/>
        <v>35653.009448245764</v>
      </c>
      <c r="O35" s="2">
        <f t="shared" si="11"/>
        <v>35759.12679782122</v>
      </c>
      <c r="P35" s="2">
        <f t="shared" si="11"/>
        <v>35890.549555261183</v>
      </c>
      <c r="Q35" s="2">
        <f t="shared" si="11"/>
        <v>36061.941788099073</v>
      </c>
      <c r="R35" s="2">
        <f t="shared" si="11"/>
        <v>36250.368979222636</v>
      </c>
      <c r="S35" s="2">
        <f t="shared" si="11"/>
        <v>36441.459977103899</v>
      </c>
      <c r="T35" s="2">
        <f t="shared" si="11"/>
        <v>36631.812686958358</v>
      </c>
      <c r="U35" s="2">
        <f t="shared" si="11"/>
        <v>36825.314155694607</v>
      </c>
      <c r="V35" s="2">
        <f t="shared" si="11"/>
        <v>36991.281439807353</v>
      </c>
      <c r="W35" s="2">
        <f t="shared" si="11"/>
        <v>37134.961975397309</v>
      </c>
      <c r="X35" s="2">
        <f t="shared" si="11"/>
        <v>37309.820779966823</v>
      </c>
      <c r="Y35" s="2">
        <f t="shared" si="11"/>
        <v>37512.279050915968</v>
      </c>
      <c r="Z35" s="2">
        <f t="shared" si="11"/>
        <v>37696.206326241198</v>
      </c>
      <c r="AA35" s="2">
        <f t="shared" si="11"/>
        <v>37889.982114431143</v>
      </c>
      <c r="AB35" s="2">
        <f t="shared" si="11"/>
        <v>38060.391417453226</v>
      </c>
      <c r="AC35" s="2">
        <f t="shared" si="11"/>
        <v>38242.668408784666</v>
      </c>
      <c r="AD35" s="2">
        <f t="shared" si="11"/>
        <v>38424.945400116092</v>
      </c>
      <c r="AE35" s="2">
        <f t="shared" si="11"/>
        <v>38607.222391447518</v>
      </c>
      <c r="AF35" s="2">
        <f t="shared" si="11"/>
        <v>38789.499382778959</v>
      </c>
      <c r="AG35" s="2">
        <f t="shared" si="11"/>
        <v>38971.776374110377</v>
      </c>
      <c r="AH35" s="2">
        <f t="shared" si="11"/>
        <v>39154.05336544181</v>
      </c>
      <c r="AI35" s="2">
        <f t="shared" si="11"/>
        <v>39336.330356773244</v>
      </c>
      <c r="AJ35" s="2">
        <f t="shared" si="11"/>
        <v>39518.607348104677</v>
      </c>
      <c r="AK35" s="2">
        <f t="shared" si="11"/>
        <v>39700.884339436103</v>
      </c>
      <c r="AL35" s="2">
        <f t="shared" si="11"/>
        <v>39883.161330767529</v>
      </c>
      <c r="AM35" s="2">
        <f t="shared" si="11"/>
        <v>40065.438322098955</v>
      </c>
      <c r="AN35" s="2">
        <f t="shared" si="11"/>
        <v>40247.715313430286</v>
      </c>
      <c r="AO35" s="2">
        <f t="shared" si="11"/>
        <v>40429.992304761727</v>
      </c>
      <c r="AP35" s="2">
        <f t="shared" si="11"/>
        <v>40612.269296093145</v>
      </c>
    </row>
    <row r="36" spans="1:42" x14ac:dyDescent="0.35">
      <c r="A36" s="1" t="s">
        <v>41</v>
      </c>
      <c r="B36" s="2">
        <f t="shared" si="12"/>
        <v>49123.058458961699</v>
      </c>
      <c r="C36" s="2">
        <f t="shared" si="11"/>
        <v>47431.084422151995</v>
      </c>
      <c r="D36" s="2">
        <f t="shared" si="11"/>
        <v>48027.198756519727</v>
      </c>
      <c r="E36" s="2">
        <f t="shared" si="11"/>
        <v>45724.349473586408</v>
      </c>
      <c r="F36" s="2">
        <f t="shared" si="11"/>
        <v>45323.787206625733</v>
      </c>
      <c r="G36" s="2">
        <f t="shared" si="11"/>
        <v>44916.348455892905</v>
      </c>
      <c r="H36" s="2">
        <f t="shared" si="11"/>
        <v>44557.06119602354</v>
      </c>
      <c r="I36" s="2">
        <f t="shared" si="11"/>
        <v>44350.767351764407</v>
      </c>
      <c r="J36" s="2">
        <f t="shared" si="11"/>
        <v>44242.295880159756</v>
      </c>
      <c r="K36" s="2">
        <f t="shared" si="11"/>
        <v>44169.487924873189</v>
      </c>
      <c r="L36" s="2">
        <f t="shared" si="11"/>
        <v>44033.271801932322</v>
      </c>
      <c r="M36" s="2">
        <f t="shared" si="11"/>
        <v>43927.470788321873</v>
      </c>
      <c r="N36" s="2">
        <f t="shared" si="11"/>
        <v>43820.715912766595</v>
      </c>
      <c r="O36" s="2">
        <f t="shared" si="11"/>
        <v>43708.399476813967</v>
      </c>
      <c r="P36" s="2">
        <f t="shared" si="11"/>
        <v>43592.783651927537</v>
      </c>
      <c r="Q36" s="2">
        <f t="shared" si="11"/>
        <v>43527.758629108808</v>
      </c>
      <c r="R36" s="2">
        <f t="shared" si="11"/>
        <v>43528.955685316752</v>
      </c>
      <c r="S36" s="2">
        <f t="shared" si="11"/>
        <v>43551.081267386711</v>
      </c>
      <c r="T36" s="2">
        <f t="shared" si="11"/>
        <v>43584.292662982567</v>
      </c>
      <c r="U36" s="2">
        <f t="shared" si="11"/>
        <v>43600.439607249369</v>
      </c>
      <c r="V36" s="2">
        <f t="shared" si="11"/>
        <v>43585.694653552171</v>
      </c>
      <c r="W36" s="2">
        <f t="shared" si="11"/>
        <v>43549.916327302155</v>
      </c>
      <c r="X36" s="2">
        <f t="shared" si="11"/>
        <v>43542.651986309276</v>
      </c>
      <c r="Y36" s="2">
        <f t="shared" si="11"/>
        <v>43563.09197783011</v>
      </c>
      <c r="Z36" s="2">
        <f t="shared" si="11"/>
        <v>43566.885366509501</v>
      </c>
      <c r="AA36" s="2">
        <f t="shared" si="11"/>
        <v>43543.335726048383</v>
      </c>
      <c r="AB36" s="2">
        <f t="shared" si="11"/>
        <v>43544.551253421028</v>
      </c>
      <c r="AC36" s="2">
        <f t="shared" si="11"/>
        <v>43540.538466895989</v>
      </c>
      <c r="AD36" s="2">
        <f t="shared" si="11"/>
        <v>43536.525680370971</v>
      </c>
      <c r="AE36" s="2">
        <f t="shared" si="11"/>
        <v>43532.512893845938</v>
      </c>
      <c r="AF36" s="2">
        <f t="shared" si="11"/>
        <v>43528.500107320921</v>
      </c>
      <c r="AG36" s="2">
        <f t="shared" si="11"/>
        <v>43524.487320795888</v>
      </c>
      <c r="AH36" s="2">
        <f t="shared" si="11"/>
        <v>43520.474534270761</v>
      </c>
      <c r="AI36" s="2">
        <f t="shared" si="11"/>
        <v>43516.461747745729</v>
      </c>
      <c r="AJ36" s="2">
        <f t="shared" si="11"/>
        <v>43512.448961220703</v>
      </c>
      <c r="AK36" s="2">
        <f t="shared" si="11"/>
        <v>43508.436174695686</v>
      </c>
      <c r="AL36" s="2">
        <f t="shared" si="11"/>
        <v>43504.42338817066</v>
      </c>
      <c r="AM36" s="2">
        <f t="shared" si="11"/>
        <v>43500.410601645621</v>
      </c>
      <c r="AN36" s="2">
        <f t="shared" si="11"/>
        <v>43496.397815120603</v>
      </c>
      <c r="AO36" s="2">
        <f t="shared" si="11"/>
        <v>43492.385028595672</v>
      </c>
      <c r="AP36" s="2">
        <f t="shared" si="11"/>
        <v>43488.372242070647</v>
      </c>
    </row>
    <row r="37" spans="1:42" x14ac:dyDescent="0.35">
      <c r="A37" s="1" t="s">
        <v>42</v>
      </c>
      <c r="B37" s="2">
        <f t="shared" si="12"/>
        <v>19926.054074932097</v>
      </c>
      <c r="C37" s="2">
        <f t="shared" si="11"/>
        <v>20111.36648804733</v>
      </c>
      <c r="D37" s="2">
        <f t="shared" si="11"/>
        <v>17780.455314152237</v>
      </c>
      <c r="E37" s="2">
        <f t="shared" si="11"/>
        <v>18293.384576233337</v>
      </c>
      <c r="F37" s="2">
        <f t="shared" si="11"/>
        <v>18208.606284871013</v>
      </c>
      <c r="G37" s="2">
        <f t="shared" si="11"/>
        <v>18145.495368737076</v>
      </c>
      <c r="H37" s="2">
        <f t="shared" si="11"/>
        <v>18128.268588254759</v>
      </c>
      <c r="I37" s="2">
        <f t="shared" si="11"/>
        <v>18161.561145071686</v>
      </c>
      <c r="J37" s="2">
        <f t="shared" si="11"/>
        <v>18218.871674251262</v>
      </c>
      <c r="K37" s="2">
        <f t="shared" si="11"/>
        <v>18305.030429002909</v>
      </c>
      <c r="L37" s="2">
        <f t="shared" si="11"/>
        <v>18350.327573397593</v>
      </c>
      <c r="M37" s="2">
        <f t="shared" si="11"/>
        <v>18396.370651262892</v>
      </c>
      <c r="N37" s="2">
        <f t="shared" si="11"/>
        <v>18435.633835669072</v>
      </c>
      <c r="O37" s="2">
        <f t="shared" si="11"/>
        <v>18482.42861815291</v>
      </c>
      <c r="P37" s="2">
        <f t="shared" si="11"/>
        <v>18540.863225648885</v>
      </c>
      <c r="Q37" s="2">
        <f t="shared" si="11"/>
        <v>18615.14023634632</v>
      </c>
      <c r="R37" s="2">
        <f t="shared" si="11"/>
        <v>18699.222798181236</v>
      </c>
      <c r="S37" s="2">
        <f t="shared" si="11"/>
        <v>18788.621244433944</v>
      </c>
      <c r="T37" s="2">
        <f t="shared" si="11"/>
        <v>18879.362499640105</v>
      </c>
      <c r="U37" s="2">
        <f t="shared" si="11"/>
        <v>18964.889884881741</v>
      </c>
      <c r="V37" s="2">
        <f t="shared" si="11"/>
        <v>19037.335162693053</v>
      </c>
      <c r="W37" s="2">
        <f t="shared" si="11"/>
        <v>19102.457013822241</v>
      </c>
      <c r="X37" s="2">
        <f t="shared" si="11"/>
        <v>19183.505701043785</v>
      </c>
      <c r="Y37" s="2">
        <f t="shared" si="11"/>
        <v>19273.911025110567</v>
      </c>
      <c r="Z37" s="2">
        <f t="shared" si="11"/>
        <v>19350.64746382595</v>
      </c>
      <c r="AA37" s="2">
        <f t="shared" si="11"/>
        <v>19428.41680831516</v>
      </c>
      <c r="AB37" s="2">
        <f t="shared" si="11"/>
        <v>19508.417352687269</v>
      </c>
      <c r="AC37" s="2">
        <f t="shared" si="11"/>
        <v>19588.142635606939</v>
      </c>
      <c r="AD37" s="2">
        <f t="shared" si="11"/>
        <v>19667.867918526619</v>
      </c>
      <c r="AE37" s="2">
        <f t="shared" si="11"/>
        <v>19747.593201446289</v>
      </c>
      <c r="AF37" s="2">
        <f t="shared" si="11"/>
        <v>19827.318484365969</v>
      </c>
      <c r="AG37" s="2">
        <f t="shared" si="11"/>
        <v>19907.04376728565</v>
      </c>
      <c r="AH37" s="2">
        <f t="shared" si="11"/>
        <v>19986.769050205323</v>
      </c>
      <c r="AI37" s="2">
        <f t="shared" si="11"/>
        <v>20066.494333125011</v>
      </c>
      <c r="AJ37" s="2">
        <f t="shared" si="11"/>
        <v>20146.219616044669</v>
      </c>
      <c r="AK37" s="2">
        <f t="shared" si="11"/>
        <v>20225.94489896435</v>
      </c>
      <c r="AL37" s="2">
        <f t="shared" si="11"/>
        <v>20305.670181884019</v>
      </c>
      <c r="AM37" s="2">
        <f t="shared" si="11"/>
        <v>20385.3954648037</v>
      </c>
      <c r="AN37" s="2">
        <f t="shared" si="11"/>
        <v>20465.12074772338</v>
      </c>
      <c r="AO37" s="2">
        <f t="shared" si="11"/>
        <v>20544.84603064305</v>
      </c>
      <c r="AP37" s="2">
        <f t="shared" si="11"/>
        <v>20624.57131356273</v>
      </c>
    </row>
    <row r="38" spans="1:42" x14ac:dyDescent="0.35">
      <c r="A38" s="1" t="s">
        <v>43</v>
      </c>
      <c r="B38" s="2">
        <f t="shared" si="12"/>
        <v>281209.07290380885</v>
      </c>
      <c r="C38" s="2">
        <f t="shared" si="11"/>
        <v>278397.52277905028</v>
      </c>
      <c r="D38" s="2">
        <f t="shared" si="11"/>
        <v>278542.73508132726</v>
      </c>
      <c r="E38" s="2">
        <f t="shared" si="11"/>
        <v>277375.02306595771</v>
      </c>
      <c r="F38" s="2">
        <f t="shared" si="11"/>
        <v>276678.85603793687</v>
      </c>
      <c r="G38" s="2">
        <f t="shared" si="11"/>
        <v>276608.37130330928</v>
      </c>
      <c r="H38" s="2">
        <f t="shared" si="11"/>
        <v>277331.28145396302</v>
      </c>
      <c r="I38" s="2">
        <f t="shared" si="11"/>
        <v>279205.71842463705</v>
      </c>
      <c r="J38" s="2">
        <f t="shared" si="11"/>
        <v>281785.77338904503</v>
      </c>
      <c r="K38" s="2">
        <f t="shared" si="11"/>
        <v>284652.8935065433</v>
      </c>
      <c r="L38" s="2">
        <f t="shared" si="11"/>
        <v>287022.5618603219</v>
      </c>
      <c r="M38" s="2">
        <f t="shared" si="11"/>
        <v>289263.33922074822</v>
      </c>
      <c r="N38" s="2">
        <f t="shared" si="11"/>
        <v>291309.65762781998</v>
      </c>
      <c r="O38" s="2">
        <f t="shared" si="11"/>
        <v>293307.4533113201</v>
      </c>
      <c r="P38" s="2">
        <f t="shared" si="11"/>
        <v>295276.91526479908</v>
      </c>
      <c r="Q38" s="2">
        <f t="shared" si="11"/>
        <v>297499.40404387313</v>
      </c>
      <c r="R38" s="2">
        <f t="shared" si="11"/>
        <v>300003.98495362577</v>
      </c>
      <c r="S38" s="2">
        <f t="shared" si="11"/>
        <v>302536.53908037982</v>
      </c>
      <c r="T38" s="2">
        <f t="shared" si="11"/>
        <v>304950.06084316043</v>
      </c>
      <c r="U38" s="2">
        <f t="shared" si="11"/>
        <v>307131.73378409044</v>
      </c>
      <c r="V38" s="2">
        <f t="shared" si="11"/>
        <v>308991.49919365713</v>
      </c>
      <c r="W38" s="2">
        <f t="shared" si="11"/>
        <v>310654.13341274322</v>
      </c>
      <c r="X38" s="2">
        <f t="shared" si="11"/>
        <v>312556.96837041527</v>
      </c>
      <c r="Y38" s="2">
        <f t="shared" si="11"/>
        <v>314596.37063039094</v>
      </c>
      <c r="Z38" s="2">
        <f t="shared" si="11"/>
        <v>316444.83329701918</v>
      </c>
      <c r="AA38" s="2">
        <f t="shared" si="11"/>
        <v>318173.19112542033</v>
      </c>
      <c r="AB38" s="2">
        <f t="shared" si="11"/>
        <v>320101.49549543648</v>
      </c>
      <c r="AC38" s="2">
        <f t="shared" si="11"/>
        <v>321967.78011176822</v>
      </c>
      <c r="AD38" s="2">
        <f t="shared" si="11"/>
        <v>323834.06472809991</v>
      </c>
      <c r="AE38" s="2">
        <f t="shared" si="11"/>
        <v>325700.34934443253</v>
      </c>
      <c r="AF38" s="2">
        <f t="shared" si="11"/>
        <v>327566.63396076416</v>
      </c>
      <c r="AG38" s="2">
        <f t="shared" si="11"/>
        <v>329432.91857709596</v>
      </c>
      <c r="AH38" s="2">
        <f t="shared" si="11"/>
        <v>331299.20319342864</v>
      </c>
      <c r="AI38" s="2">
        <f t="shared" si="11"/>
        <v>333165.48780976026</v>
      </c>
      <c r="AJ38" s="2">
        <f t="shared" si="11"/>
        <v>335031.77242609189</v>
      </c>
      <c r="AK38" s="2">
        <f t="shared" si="11"/>
        <v>336898.05704242457</v>
      </c>
      <c r="AL38" s="2">
        <f t="shared" si="11"/>
        <v>338764.3416587562</v>
      </c>
      <c r="AM38" s="2">
        <f t="shared" si="11"/>
        <v>340630.62627508788</v>
      </c>
      <c r="AN38" s="2">
        <f t="shared" si="11"/>
        <v>342496.9108914205</v>
      </c>
      <c r="AO38" s="2">
        <f t="shared" si="11"/>
        <v>344363.19550775219</v>
      </c>
      <c r="AP38" s="2">
        <f t="shared" si="11"/>
        <v>346229.48012408387</v>
      </c>
    </row>
    <row r="39" spans="1:42" x14ac:dyDescent="0.35">
      <c r="A39" s="1" t="s">
        <v>44</v>
      </c>
      <c r="B39" s="2">
        <f t="shared" si="12"/>
        <v>18039.794930273016</v>
      </c>
      <c r="C39" s="2">
        <f t="shared" si="11"/>
        <v>18766.501199374041</v>
      </c>
      <c r="D39" s="2">
        <f t="shared" si="11"/>
        <v>19253.233865606358</v>
      </c>
      <c r="E39" s="2">
        <f t="shared" si="11"/>
        <v>19944.702631527529</v>
      </c>
      <c r="F39" s="2">
        <f t="shared" si="11"/>
        <v>20774.818215244046</v>
      </c>
      <c r="G39" s="2">
        <f t="shared" si="11"/>
        <v>21711.970300791829</v>
      </c>
      <c r="H39" s="2">
        <f t="shared" si="11"/>
        <v>22593.542293261402</v>
      </c>
      <c r="I39" s="2">
        <f t="shared" si="11"/>
        <v>23417.52062104248</v>
      </c>
      <c r="J39" s="2">
        <f t="shared" si="11"/>
        <v>24149.467692964779</v>
      </c>
      <c r="K39" s="2">
        <f t="shared" si="11"/>
        <v>24755.635497176583</v>
      </c>
      <c r="L39" s="2">
        <f t="shared" si="11"/>
        <v>25236.713612996478</v>
      </c>
      <c r="M39" s="2">
        <f t="shared" si="11"/>
        <v>25739.044563415267</v>
      </c>
      <c r="N39" s="2">
        <f t="shared" si="11"/>
        <v>26252.781155763496</v>
      </c>
      <c r="O39" s="2">
        <f t="shared" si="11"/>
        <v>26792.707970631716</v>
      </c>
      <c r="P39" s="2">
        <f t="shared" si="11"/>
        <v>27340.909737322989</v>
      </c>
      <c r="Q39" s="2">
        <f t="shared" si="11"/>
        <v>27899.593109656809</v>
      </c>
      <c r="R39" s="2">
        <f t="shared" si="11"/>
        <v>28456.800782248843</v>
      </c>
      <c r="S39" s="2">
        <f t="shared" si="11"/>
        <v>28990.948922427291</v>
      </c>
      <c r="T39" s="2">
        <f t="shared" si="11"/>
        <v>29471.889122383473</v>
      </c>
      <c r="U39" s="2">
        <f t="shared" si="11"/>
        <v>29907.372253658308</v>
      </c>
      <c r="V39" s="2">
        <f t="shared" si="11"/>
        <v>30310.321032682161</v>
      </c>
      <c r="W39" s="2">
        <f t="shared" si="11"/>
        <v>30685.645264203369</v>
      </c>
      <c r="X39" s="2">
        <f t="shared" si="11"/>
        <v>31063.576105548836</v>
      </c>
      <c r="Y39" s="2">
        <f t="shared" si="11"/>
        <v>31451.09209942268</v>
      </c>
      <c r="Z39" s="2">
        <f t="shared" si="11"/>
        <v>31848.606993416055</v>
      </c>
      <c r="AA39" s="2">
        <f t="shared" si="11"/>
        <v>32240.867293001778</v>
      </c>
      <c r="AB39" s="2">
        <f t="shared" si="11"/>
        <v>32619.59804635679</v>
      </c>
      <c r="AC39" s="2">
        <f t="shared" si="11"/>
        <v>33006.144688731416</v>
      </c>
      <c r="AD39" s="2">
        <f t="shared" si="11"/>
        <v>33392.691331105983</v>
      </c>
      <c r="AE39" s="2">
        <f t="shared" si="11"/>
        <v>33779.237973480514</v>
      </c>
      <c r="AF39" s="2">
        <f t="shared" si="11"/>
        <v>34165.78461585506</v>
      </c>
      <c r="AG39" s="2">
        <f t="shared" ref="C39:AP46" si="13">SUM(AG65,AG91,AG117,AG143)</f>
        <v>34552.3312582297</v>
      </c>
      <c r="AH39" s="2">
        <f t="shared" si="13"/>
        <v>34938.877900604246</v>
      </c>
      <c r="AI39" s="2">
        <f t="shared" si="13"/>
        <v>35325.424542978777</v>
      </c>
      <c r="AJ39" s="2">
        <f t="shared" si="13"/>
        <v>35711.971185353439</v>
      </c>
      <c r="AK39" s="2">
        <f t="shared" si="13"/>
        <v>36098.517827727977</v>
      </c>
      <c r="AL39" s="2">
        <f t="shared" si="13"/>
        <v>36485.064470102516</v>
      </c>
      <c r="AM39" s="2">
        <f t="shared" si="13"/>
        <v>36871.611112477032</v>
      </c>
      <c r="AN39" s="2">
        <f t="shared" si="13"/>
        <v>37258.157754851687</v>
      </c>
      <c r="AO39" s="2">
        <f t="shared" si="13"/>
        <v>37644.704397226247</v>
      </c>
      <c r="AP39" s="2">
        <f t="shared" si="13"/>
        <v>38031.251039600815</v>
      </c>
    </row>
    <row r="40" spans="1:42" x14ac:dyDescent="0.35">
      <c r="A40" s="1" t="s">
        <v>45</v>
      </c>
      <c r="B40" s="2">
        <f t="shared" si="12"/>
        <v>32697.128311119835</v>
      </c>
      <c r="C40" s="2">
        <f t="shared" si="13"/>
        <v>34014.283423865447</v>
      </c>
      <c r="D40" s="2">
        <f t="shared" si="13"/>
        <v>34896.486381411523</v>
      </c>
      <c r="E40" s="2">
        <f t="shared" si="13"/>
        <v>36149.773519643641</v>
      </c>
      <c r="F40" s="2">
        <f t="shared" si="13"/>
        <v>37654.358015129823</v>
      </c>
      <c r="G40" s="2">
        <f t="shared" si="13"/>
        <v>39352.946170185176</v>
      </c>
      <c r="H40" s="2">
        <f t="shared" si="13"/>
        <v>40950.795406536286</v>
      </c>
      <c r="I40" s="2">
        <f t="shared" si="13"/>
        <v>42444.256125639491</v>
      </c>
      <c r="J40" s="2">
        <f t="shared" si="13"/>
        <v>43770.910193498654</v>
      </c>
      <c r="K40" s="2">
        <f t="shared" si="13"/>
        <v>44869.589338632548</v>
      </c>
      <c r="L40" s="2">
        <f t="shared" si="13"/>
        <v>45741.543423556112</v>
      </c>
      <c r="M40" s="2">
        <f t="shared" si="13"/>
        <v>46652.018271190158</v>
      </c>
      <c r="N40" s="2">
        <f t="shared" si="13"/>
        <v>47583.165844821327</v>
      </c>
      <c r="O40" s="2">
        <f t="shared" si="13"/>
        <v>48561.783196769989</v>
      </c>
      <c r="P40" s="2">
        <f t="shared" si="13"/>
        <v>49555.398898897911</v>
      </c>
      <c r="Q40" s="2">
        <f t="shared" si="13"/>
        <v>50568.012511252964</v>
      </c>
      <c r="R40" s="2">
        <f t="shared" si="13"/>
        <v>51577.951417826029</v>
      </c>
      <c r="S40" s="2">
        <f t="shared" si="13"/>
        <v>52546.094921899465</v>
      </c>
      <c r="T40" s="2">
        <f t="shared" si="13"/>
        <v>53417.799034320036</v>
      </c>
      <c r="U40" s="2">
        <f t="shared" si="13"/>
        <v>54207.11220975568</v>
      </c>
      <c r="V40" s="2">
        <f t="shared" si="13"/>
        <v>54937.456871736402</v>
      </c>
      <c r="W40" s="2">
        <f t="shared" si="13"/>
        <v>55617.732041368588</v>
      </c>
      <c r="X40" s="2">
        <f t="shared" si="13"/>
        <v>56302.731691307257</v>
      </c>
      <c r="Y40" s="2">
        <f t="shared" si="13"/>
        <v>57005.104430203588</v>
      </c>
      <c r="Z40" s="2">
        <f t="shared" si="13"/>
        <v>57725.600175566578</v>
      </c>
      <c r="AA40" s="2">
        <f t="shared" si="13"/>
        <v>58436.571968565724</v>
      </c>
      <c r="AB40" s="2">
        <f t="shared" si="13"/>
        <v>59123.021459021737</v>
      </c>
      <c r="AC40" s="2">
        <f t="shared" si="13"/>
        <v>59823.637248325642</v>
      </c>
      <c r="AD40" s="2">
        <f t="shared" si="13"/>
        <v>60524.253037629445</v>
      </c>
      <c r="AE40" s="2">
        <f t="shared" si="13"/>
        <v>61224.868826933453</v>
      </c>
      <c r="AF40" s="2">
        <f t="shared" si="13"/>
        <v>61925.484616237358</v>
      </c>
      <c r="AG40" s="2">
        <f t="shared" si="13"/>
        <v>62626.100405541263</v>
      </c>
      <c r="AH40" s="2">
        <f t="shared" si="13"/>
        <v>63326.716194845169</v>
      </c>
      <c r="AI40" s="2">
        <f t="shared" si="13"/>
        <v>64027.331984149074</v>
      </c>
      <c r="AJ40" s="2">
        <f t="shared" si="13"/>
        <v>64727.947773452892</v>
      </c>
      <c r="AK40" s="2">
        <f t="shared" si="13"/>
        <v>65428.563562756994</v>
      </c>
      <c r="AL40" s="2">
        <f t="shared" si="13"/>
        <v>66129.179352060892</v>
      </c>
      <c r="AM40" s="2">
        <f t="shared" si="13"/>
        <v>66829.79514136471</v>
      </c>
      <c r="AN40" s="2">
        <f t="shared" si="13"/>
        <v>67530.410930668731</v>
      </c>
      <c r="AO40" s="2">
        <f t="shared" si="13"/>
        <v>68231.02671997252</v>
      </c>
      <c r="AP40" s="2">
        <f t="shared" si="13"/>
        <v>68931.642509276528</v>
      </c>
    </row>
    <row r="41" spans="1:42" x14ac:dyDescent="0.35">
      <c r="A41" s="1" t="s">
        <v>46</v>
      </c>
      <c r="B41" s="2">
        <f t="shared" si="12"/>
        <v>25932.205212267461</v>
      </c>
      <c r="C41" s="2">
        <f t="shared" si="13"/>
        <v>26976.845474100184</v>
      </c>
      <c r="D41" s="2">
        <f t="shared" si="13"/>
        <v>27676.523681809143</v>
      </c>
      <c r="E41" s="2">
        <f t="shared" si="13"/>
        <v>28670.510032820821</v>
      </c>
      <c r="F41" s="2">
        <f t="shared" si="13"/>
        <v>29863.801184413318</v>
      </c>
      <c r="G41" s="2">
        <f t="shared" si="13"/>
        <v>31210.957307388249</v>
      </c>
      <c r="H41" s="2">
        <f t="shared" si="13"/>
        <v>32478.217046563266</v>
      </c>
      <c r="I41" s="2">
        <f t="shared" si="13"/>
        <v>33662.685892748574</v>
      </c>
      <c r="J41" s="2">
        <f t="shared" si="13"/>
        <v>34714.859808636873</v>
      </c>
      <c r="K41" s="2">
        <f t="shared" si="13"/>
        <v>35586.22602719134</v>
      </c>
      <c r="L41" s="2">
        <f t="shared" si="13"/>
        <v>36277.775818682443</v>
      </c>
      <c r="M41" s="2">
        <f t="shared" si="13"/>
        <v>36999.876559909448</v>
      </c>
      <c r="N41" s="2">
        <f t="shared" si="13"/>
        <v>37738.372911410028</v>
      </c>
      <c r="O41" s="2">
        <f t="shared" si="13"/>
        <v>38514.517707783096</v>
      </c>
      <c r="P41" s="2">
        <f t="shared" si="13"/>
        <v>39302.557747401799</v>
      </c>
      <c r="Q41" s="2">
        <f t="shared" si="13"/>
        <v>40105.66509513167</v>
      </c>
      <c r="R41" s="2">
        <f t="shared" si="13"/>
        <v>40906.651124482712</v>
      </c>
      <c r="S41" s="2">
        <f t="shared" si="13"/>
        <v>41674.489075989237</v>
      </c>
      <c r="T41" s="2">
        <f t="shared" si="13"/>
        <v>42365.84061342624</v>
      </c>
      <c r="U41" s="2">
        <f t="shared" si="13"/>
        <v>42991.847614633822</v>
      </c>
      <c r="V41" s="2">
        <f t="shared" si="13"/>
        <v>43571.086484480606</v>
      </c>
      <c r="W41" s="2">
        <f t="shared" si="13"/>
        <v>44110.61506729234</v>
      </c>
      <c r="X41" s="2">
        <f t="shared" si="13"/>
        <v>44653.890651726455</v>
      </c>
      <c r="Y41" s="2">
        <f t="shared" si="13"/>
        <v>45210.944892920103</v>
      </c>
      <c r="Z41" s="2">
        <f t="shared" si="13"/>
        <v>45782.372553035573</v>
      </c>
      <c r="AA41" s="2">
        <f t="shared" si="13"/>
        <v>46346.246733690059</v>
      </c>
      <c r="AB41" s="2">
        <f t="shared" si="13"/>
        <v>46890.672191637947</v>
      </c>
      <c r="AC41" s="2">
        <f t="shared" si="13"/>
        <v>47446.332990051305</v>
      </c>
      <c r="AD41" s="2">
        <f t="shared" si="13"/>
        <v>48001.993788464766</v>
      </c>
      <c r="AE41" s="2">
        <f t="shared" si="13"/>
        <v>48557.654586878314</v>
      </c>
      <c r="AF41" s="2">
        <f t="shared" si="13"/>
        <v>49113.315385291688</v>
      </c>
      <c r="AG41" s="2">
        <f t="shared" si="13"/>
        <v>49668.976183705236</v>
      </c>
      <c r="AH41" s="2">
        <f t="shared" si="13"/>
        <v>50224.636982118594</v>
      </c>
      <c r="AI41" s="2">
        <f t="shared" si="13"/>
        <v>50780.297780532055</v>
      </c>
      <c r="AJ41" s="2">
        <f t="shared" si="13"/>
        <v>51335.958578945516</v>
      </c>
      <c r="AK41" s="2">
        <f t="shared" si="13"/>
        <v>51891.619377358962</v>
      </c>
      <c r="AL41" s="2">
        <f t="shared" si="13"/>
        <v>52447.280175772423</v>
      </c>
      <c r="AM41" s="2">
        <f t="shared" si="13"/>
        <v>53002.940974185884</v>
      </c>
      <c r="AN41" s="2">
        <f t="shared" si="13"/>
        <v>53558.601772599242</v>
      </c>
      <c r="AO41" s="2">
        <f t="shared" si="13"/>
        <v>54114.262571012689</v>
      </c>
      <c r="AP41" s="2">
        <f t="shared" si="13"/>
        <v>54669.923369426251</v>
      </c>
    </row>
    <row r="42" spans="1:42" x14ac:dyDescent="0.35">
      <c r="A42" s="1" t="s">
        <v>47</v>
      </c>
      <c r="B42" s="2">
        <f t="shared" si="12"/>
        <v>386992.62041051919</v>
      </c>
      <c r="C42" s="2">
        <f t="shared" si="13"/>
        <v>391804.96691377123</v>
      </c>
      <c r="D42" s="2">
        <f t="shared" si="13"/>
        <v>409133.97451351292</v>
      </c>
      <c r="E42" s="2">
        <f t="shared" si="13"/>
        <v>410568.26501721062</v>
      </c>
      <c r="F42" s="2">
        <f t="shared" si="13"/>
        <v>420374.25187446823</v>
      </c>
      <c r="G42" s="2">
        <f t="shared" si="13"/>
        <v>430566.56520127523</v>
      </c>
      <c r="H42" s="2">
        <f t="shared" si="13"/>
        <v>442068.78961008618</v>
      </c>
      <c r="I42" s="2">
        <f t="shared" si="13"/>
        <v>454234.23416803218</v>
      </c>
      <c r="J42" s="2">
        <f t="shared" si="13"/>
        <v>466704.64862752066</v>
      </c>
      <c r="K42" s="2">
        <f t="shared" si="13"/>
        <v>479478.80208946735</v>
      </c>
      <c r="L42" s="2">
        <f t="shared" si="13"/>
        <v>492086.90140360175</v>
      </c>
      <c r="M42" s="2">
        <f t="shared" si="13"/>
        <v>504774.4230157542</v>
      </c>
      <c r="N42" s="2">
        <f t="shared" si="13"/>
        <v>517179.77566653397</v>
      </c>
      <c r="O42" s="2">
        <f t="shared" si="13"/>
        <v>529309.6999937793</v>
      </c>
      <c r="P42" s="2">
        <f t="shared" si="13"/>
        <v>541468.46252812841</v>
      </c>
      <c r="Q42" s="2">
        <f t="shared" si="13"/>
        <v>553939.87342973216</v>
      </c>
      <c r="R42" s="2">
        <f t="shared" si="13"/>
        <v>566465.03359132307</v>
      </c>
      <c r="S42" s="2">
        <f t="shared" si="13"/>
        <v>578986.44244142121</v>
      </c>
      <c r="T42" s="2">
        <f t="shared" si="13"/>
        <v>591372.51100655645</v>
      </c>
      <c r="U42" s="2">
        <f t="shared" si="13"/>
        <v>603604.24827229488</v>
      </c>
      <c r="V42" s="2">
        <f t="shared" si="13"/>
        <v>615579.19654348074</v>
      </c>
      <c r="W42" s="2">
        <f t="shared" si="13"/>
        <v>627265.00075848645</v>
      </c>
      <c r="X42" s="2">
        <f t="shared" si="13"/>
        <v>639149.27279717475</v>
      </c>
      <c r="Y42" s="2">
        <f t="shared" si="13"/>
        <v>651161.44111208152</v>
      </c>
      <c r="Z42" s="2">
        <f t="shared" si="13"/>
        <v>663046.65097864298</v>
      </c>
      <c r="AA42" s="2">
        <f t="shared" si="13"/>
        <v>674760.06250166823</v>
      </c>
      <c r="AB42" s="2">
        <f t="shared" si="13"/>
        <v>686686.4156585536</v>
      </c>
      <c r="AC42" s="2">
        <f t="shared" si="13"/>
        <v>698551.02848044864</v>
      </c>
      <c r="AD42" s="2">
        <f t="shared" si="13"/>
        <v>710415.64130234299</v>
      </c>
      <c r="AE42" s="2">
        <f t="shared" si="13"/>
        <v>722280.25412423804</v>
      </c>
      <c r="AF42" s="2">
        <f t="shared" si="13"/>
        <v>734144.86694613297</v>
      </c>
      <c r="AG42" s="2">
        <f t="shared" si="13"/>
        <v>746009.47976802802</v>
      </c>
      <c r="AH42" s="2">
        <f t="shared" si="13"/>
        <v>757874.09258992202</v>
      </c>
      <c r="AI42" s="2">
        <f t="shared" si="13"/>
        <v>769738.70541181706</v>
      </c>
      <c r="AJ42" s="2">
        <f t="shared" si="13"/>
        <v>781603.31823371095</v>
      </c>
      <c r="AK42" s="2">
        <f t="shared" si="13"/>
        <v>793467.93105560588</v>
      </c>
      <c r="AL42" s="2">
        <f t="shared" si="13"/>
        <v>805332.54387750197</v>
      </c>
      <c r="AM42" s="2">
        <f t="shared" si="13"/>
        <v>817197.15669939597</v>
      </c>
      <c r="AN42" s="2">
        <f t="shared" si="13"/>
        <v>829061.76952129113</v>
      </c>
      <c r="AO42" s="2">
        <f t="shared" si="13"/>
        <v>840926.3823431849</v>
      </c>
      <c r="AP42" s="2">
        <f t="shared" si="13"/>
        <v>852790.99516507902</v>
      </c>
    </row>
    <row r="43" spans="1:42" x14ac:dyDescent="0.35">
      <c r="A43" s="1" t="s">
        <v>48</v>
      </c>
      <c r="B43" s="2">
        <f t="shared" si="12"/>
        <v>16100.650569480089</v>
      </c>
      <c r="C43" s="2">
        <f t="shared" si="13"/>
        <v>15982.074732659454</v>
      </c>
      <c r="D43" s="2">
        <f t="shared" si="13"/>
        <v>16028.999915920704</v>
      </c>
      <c r="E43" s="2">
        <f t="shared" si="13"/>
        <v>15983.51434871846</v>
      </c>
      <c r="F43" s="2">
        <f t="shared" si="13"/>
        <v>15952.747546463102</v>
      </c>
      <c r="G43" s="2">
        <f t="shared" si="13"/>
        <v>15954.419160888776</v>
      </c>
      <c r="H43" s="2">
        <f t="shared" si="13"/>
        <v>16004.396406301923</v>
      </c>
      <c r="I43" s="2">
        <f t="shared" si="13"/>
        <v>16120.088796970114</v>
      </c>
      <c r="J43" s="2">
        <f t="shared" si="13"/>
        <v>16274.270997109972</v>
      </c>
      <c r="K43" s="2">
        <f t="shared" si="13"/>
        <v>16444.130604502767</v>
      </c>
      <c r="L43" s="2">
        <f t="shared" si="13"/>
        <v>16585.848066883769</v>
      </c>
      <c r="M43" s="2">
        <f t="shared" si="13"/>
        <v>16719.65088160252</v>
      </c>
      <c r="N43" s="2">
        <f t="shared" si="13"/>
        <v>16840.828532407002</v>
      </c>
      <c r="O43" s="2">
        <f t="shared" si="13"/>
        <v>16956.310732859245</v>
      </c>
      <c r="P43" s="2">
        <f t="shared" si="13"/>
        <v>17066.775159589084</v>
      </c>
      <c r="Q43" s="2">
        <f t="shared" si="13"/>
        <v>17193.252131871071</v>
      </c>
      <c r="R43" s="2">
        <f t="shared" si="13"/>
        <v>17337.800507166063</v>
      </c>
      <c r="S43" s="2">
        <f t="shared" si="13"/>
        <v>17478.99364713328</v>
      </c>
      <c r="T43" s="2">
        <f t="shared" si="13"/>
        <v>17610.853960918834</v>
      </c>
      <c r="U43" s="2">
        <f t="shared" si="13"/>
        <v>17733.717175848193</v>
      </c>
      <c r="V43" s="2">
        <f t="shared" si="13"/>
        <v>17836.29797687774</v>
      </c>
      <c r="W43" s="2">
        <f t="shared" si="13"/>
        <v>17921.599070859414</v>
      </c>
      <c r="X43" s="2">
        <f t="shared" si="13"/>
        <v>18020.968008397984</v>
      </c>
      <c r="Y43" s="2">
        <f t="shared" si="13"/>
        <v>18132.063676095429</v>
      </c>
      <c r="Z43" s="2">
        <f t="shared" si="13"/>
        <v>18235.220813762851</v>
      </c>
      <c r="AA43" s="2">
        <f t="shared" si="13"/>
        <v>18332.813854637905</v>
      </c>
      <c r="AB43" s="2">
        <f t="shared" si="13"/>
        <v>18433.281261959411</v>
      </c>
      <c r="AC43" s="2">
        <f t="shared" si="13"/>
        <v>18534.268127251082</v>
      </c>
      <c r="AD43" s="2">
        <f t="shared" si="13"/>
        <v>18635.254992542759</v>
      </c>
      <c r="AE43" s="2">
        <f t="shared" si="13"/>
        <v>18736.24185783444</v>
      </c>
      <c r="AF43" s="2">
        <f t="shared" si="13"/>
        <v>18837.2287231261</v>
      </c>
      <c r="AG43" s="2">
        <f t="shared" si="13"/>
        <v>18938.215588417788</v>
      </c>
      <c r="AH43" s="2">
        <f t="shared" si="13"/>
        <v>19039.202453709469</v>
      </c>
      <c r="AI43" s="2">
        <f t="shared" si="13"/>
        <v>19140.18931900114</v>
      </c>
      <c r="AJ43" s="2">
        <f t="shared" si="13"/>
        <v>19241.17618429281</v>
      </c>
      <c r="AK43" s="2">
        <f t="shared" si="13"/>
        <v>19342.163049584469</v>
      </c>
      <c r="AL43" s="2">
        <f t="shared" si="13"/>
        <v>19443.14991487615</v>
      </c>
      <c r="AM43" s="2">
        <f t="shared" si="13"/>
        <v>19544.136780167828</v>
      </c>
      <c r="AN43" s="2">
        <f t="shared" si="13"/>
        <v>19645.123645459498</v>
      </c>
      <c r="AO43" s="2">
        <f t="shared" si="13"/>
        <v>19746.110510751168</v>
      </c>
      <c r="AP43" s="2">
        <f t="shared" si="13"/>
        <v>19847.09737604285</v>
      </c>
    </row>
    <row r="44" spans="1:42" x14ac:dyDescent="0.35">
      <c r="A44" s="1" t="s">
        <v>49</v>
      </c>
      <c r="B44" s="2">
        <f t="shared" si="12"/>
        <v>38891.538735415095</v>
      </c>
      <c r="C44" s="2">
        <f t="shared" si="13"/>
        <v>37492.416776965503</v>
      </c>
      <c r="D44" s="2">
        <f t="shared" si="13"/>
        <v>35982.7337043925</v>
      </c>
      <c r="E44" s="2">
        <f t="shared" si="13"/>
        <v>36053.510401704101</v>
      </c>
      <c r="F44" s="2">
        <f t="shared" si="13"/>
        <v>36450.072383276594</v>
      </c>
      <c r="G44" s="2">
        <f t="shared" si="13"/>
        <v>37395.483474125693</v>
      </c>
      <c r="H44" s="2">
        <f t="shared" si="13"/>
        <v>38360.383800466399</v>
      </c>
      <c r="I44" s="2">
        <f t="shared" si="13"/>
        <v>39228.131020559507</v>
      </c>
      <c r="J44" s="2">
        <f t="shared" si="13"/>
        <v>39996.600368129599</v>
      </c>
      <c r="K44" s="2">
        <f t="shared" si="13"/>
        <v>40736.934879501299</v>
      </c>
      <c r="L44" s="2">
        <f t="shared" si="13"/>
        <v>41472.909956618307</v>
      </c>
      <c r="M44" s="2">
        <f t="shared" si="13"/>
        <v>42211.046433912001</v>
      </c>
      <c r="N44" s="2">
        <f t="shared" si="13"/>
        <v>42895.990486518102</v>
      </c>
      <c r="O44" s="2">
        <f t="shared" si="13"/>
        <v>43606.907975145899</v>
      </c>
      <c r="P44" s="2">
        <f t="shared" si="13"/>
        <v>44346.399906787701</v>
      </c>
      <c r="Q44" s="2">
        <f t="shared" si="13"/>
        <v>45057.866903934984</v>
      </c>
      <c r="R44" s="2">
        <f t="shared" si="13"/>
        <v>45713.943442316697</v>
      </c>
      <c r="S44" s="2">
        <f t="shared" si="13"/>
        <v>46300.415568228396</v>
      </c>
      <c r="T44" s="2">
        <f t="shared" si="13"/>
        <v>46836.3329103461</v>
      </c>
      <c r="U44" s="2">
        <f t="shared" si="13"/>
        <v>47317.81227513199</v>
      </c>
      <c r="V44" s="2">
        <f t="shared" si="13"/>
        <v>47815.776895502902</v>
      </c>
      <c r="W44" s="2">
        <f t="shared" si="13"/>
        <v>48326.380211822296</v>
      </c>
      <c r="X44" s="2">
        <f t="shared" si="13"/>
        <v>48900.2136417855</v>
      </c>
      <c r="Y44" s="2">
        <f t="shared" si="13"/>
        <v>49531.525662888394</v>
      </c>
      <c r="Z44" s="2">
        <f t="shared" si="13"/>
        <v>50172.948640750095</v>
      </c>
      <c r="AA44" s="2">
        <f t="shared" si="13"/>
        <v>50799.5715224866</v>
      </c>
      <c r="AB44" s="2">
        <f t="shared" si="13"/>
        <v>51366.735140153076</v>
      </c>
      <c r="AC44" s="2">
        <f t="shared" si="13"/>
        <v>51969.306295661852</v>
      </c>
      <c r="AD44" s="2">
        <f t="shared" si="13"/>
        <v>52571.87745117052</v>
      </c>
      <c r="AE44" s="2">
        <f t="shared" si="13"/>
        <v>53174.448606679289</v>
      </c>
      <c r="AF44" s="2">
        <f t="shared" si="13"/>
        <v>53777.019762187956</v>
      </c>
      <c r="AG44" s="2">
        <f t="shared" si="13"/>
        <v>54379.590917696725</v>
      </c>
      <c r="AH44" s="2">
        <f t="shared" si="13"/>
        <v>54982.162073205385</v>
      </c>
      <c r="AI44" s="2">
        <f t="shared" si="13"/>
        <v>55584.733228714162</v>
      </c>
      <c r="AJ44" s="2">
        <f t="shared" si="13"/>
        <v>56187.304384222734</v>
      </c>
      <c r="AK44" s="2">
        <f t="shared" si="13"/>
        <v>56789.875539731504</v>
      </c>
      <c r="AL44" s="2">
        <f t="shared" si="13"/>
        <v>57392.446695240164</v>
      </c>
      <c r="AM44" s="2">
        <f t="shared" si="13"/>
        <v>57995.017850748925</v>
      </c>
      <c r="AN44" s="2">
        <f t="shared" si="13"/>
        <v>58597.589006257607</v>
      </c>
      <c r="AO44" s="2">
        <f t="shared" si="13"/>
        <v>59200.160161766369</v>
      </c>
      <c r="AP44" s="2">
        <f t="shared" si="13"/>
        <v>59802.731317275044</v>
      </c>
    </row>
    <row r="45" spans="1:42" x14ac:dyDescent="0.35">
      <c r="A45" s="1" t="s">
        <v>50</v>
      </c>
      <c r="B45" s="2">
        <f t="shared" si="12"/>
        <v>23334.92324124906</v>
      </c>
      <c r="C45" s="2">
        <f t="shared" si="13"/>
        <v>22495.450066179299</v>
      </c>
      <c r="D45" s="2">
        <f t="shared" si="13"/>
        <v>21589.640222635499</v>
      </c>
      <c r="E45" s="2">
        <f t="shared" si="13"/>
        <v>21632.106241022462</v>
      </c>
      <c r="F45" s="2">
        <f t="shared" si="13"/>
        <v>21870.043429965957</v>
      </c>
      <c r="G45" s="2">
        <f t="shared" si="13"/>
        <v>22437.290084475419</v>
      </c>
      <c r="H45" s="2">
        <f t="shared" si="13"/>
        <v>23016.23028027984</v>
      </c>
      <c r="I45" s="2">
        <f t="shared" si="13"/>
        <v>23536.878612335699</v>
      </c>
      <c r="J45" s="2">
        <f t="shared" si="13"/>
        <v>23997.960220877761</v>
      </c>
      <c r="K45" s="2">
        <f t="shared" si="13"/>
        <v>24442.160927700781</v>
      </c>
      <c r="L45" s="2">
        <f t="shared" si="13"/>
        <v>24883.745973970978</v>
      </c>
      <c r="M45" s="2">
        <f t="shared" si="13"/>
        <v>25326.627860347195</v>
      </c>
      <c r="N45" s="2">
        <f t="shared" si="13"/>
        <v>25737.59429191086</v>
      </c>
      <c r="O45" s="2">
        <f t="shared" si="13"/>
        <v>26164.144785087541</v>
      </c>
      <c r="P45" s="2">
        <f t="shared" si="13"/>
        <v>26607.839944072621</v>
      </c>
      <c r="Q45" s="2">
        <f t="shared" si="13"/>
        <v>27034.720142360995</v>
      </c>
      <c r="R45" s="2">
        <f t="shared" si="13"/>
        <v>27428.366065390015</v>
      </c>
      <c r="S45" s="2">
        <f t="shared" si="13"/>
        <v>27780.249340937036</v>
      </c>
      <c r="T45" s="2">
        <f t="shared" si="13"/>
        <v>28101.79974620766</v>
      </c>
      <c r="U45" s="2">
        <f t="shared" si="13"/>
        <v>28390.687365079197</v>
      </c>
      <c r="V45" s="2">
        <f t="shared" si="13"/>
        <v>28689.466137301744</v>
      </c>
      <c r="W45" s="2">
        <f t="shared" si="13"/>
        <v>28995.82812709338</v>
      </c>
      <c r="X45" s="2">
        <f t="shared" si="13"/>
        <v>29340.128185071299</v>
      </c>
      <c r="Y45" s="2">
        <f t="shared" si="13"/>
        <v>29718.915397733032</v>
      </c>
      <c r="Z45" s="2">
        <f t="shared" si="13"/>
        <v>30103.769184450051</v>
      </c>
      <c r="AA45" s="2">
        <f t="shared" si="13"/>
        <v>30479.742913491966</v>
      </c>
      <c r="AB45" s="2">
        <f t="shared" si="13"/>
        <v>30820.041084091892</v>
      </c>
      <c r="AC45" s="2">
        <f t="shared" si="13"/>
        <v>31181.583777397118</v>
      </c>
      <c r="AD45" s="2">
        <f t="shared" si="13"/>
        <v>31543.126470702347</v>
      </c>
      <c r="AE45" s="2">
        <f t="shared" si="13"/>
        <v>31904.66916400749</v>
      </c>
      <c r="AF45" s="2">
        <f t="shared" si="13"/>
        <v>32266.211857312715</v>
      </c>
      <c r="AG45" s="2">
        <f t="shared" si="13"/>
        <v>32627.754550617938</v>
      </c>
      <c r="AH45" s="2">
        <f t="shared" si="13"/>
        <v>32989.297243923182</v>
      </c>
      <c r="AI45" s="2">
        <f t="shared" si="13"/>
        <v>33350.839937228411</v>
      </c>
      <c r="AJ45" s="2">
        <f t="shared" si="13"/>
        <v>33712.382630533662</v>
      </c>
      <c r="AK45" s="2">
        <f t="shared" si="13"/>
        <v>34073.925323838877</v>
      </c>
      <c r="AL45" s="2">
        <f t="shared" si="13"/>
        <v>34435.468017144121</v>
      </c>
      <c r="AM45" s="2">
        <f t="shared" si="13"/>
        <v>34797.010710449351</v>
      </c>
      <c r="AN45" s="2">
        <f t="shared" si="13"/>
        <v>35158.55340375458</v>
      </c>
      <c r="AO45" s="2">
        <f t="shared" si="13"/>
        <v>35520.096097059708</v>
      </c>
      <c r="AP45" s="2">
        <f t="shared" si="13"/>
        <v>35881.638790364952</v>
      </c>
    </row>
    <row r="46" spans="1:42" x14ac:dyDescent="0.35">
      <c r="A46" s="1" t="s">
        <v>51</v>
      </c>
      <c r="B46" s="2">
        <f t="shared" si="12"/>
        <v>114174.09600521116</v>
      </c>
      <c r="C46" s="2">
        <f t="shared" si="13"/>
        <v>111664.93753025055</v>
      </c>
      <c r="D46" s="2">
        <f t="shared" si="13"/>
        <v>109342.46541631471</v>
      </c>
      <c r="E46" s="2">
        <f t="shared" si="13"/>
        <v>106774.634085032</v>
      </c>
      <c r="F46" s="2">
        <f t="shared" si="13"/>
        <v>104617.39551951968</v>
      </c>
      <c r="G46" s="2">
        <f t="shared" si="13"/>
        <v>102922.91639522894</v>
      </c>
      <c r="H46" s="2">
        <f t="shared" ref="C46:AP48" si="14">SUM(H72,H98,H124,H150)</f>
        <v>101704.73660208032</v>
      </c>
      <c r="I46" s="2">
        <f t="shared" si="14"/>
        <v>100890.70200807326</v>
      </c>
      <c r="J46" s="2">
        <f t="shared" si="14"/>
        <v>100328.8258834944</v>
      </c>
      <c r="K46" s="2">
        <f t="shared" si="14"/>
        <v>99906.744726276316</v>
      </c>
      <c r="L46" s="2">
        <f t="shared" si="14"/>
        <v>99523.466197315196</v>
      </c>
      <c r="M46" s="2">
        <f t="shared" si="14"/>
        <v>99222.01315029776</v>
      </c>
      <c r="N46" s="2">
        <f t="shared" si="14"/>
        <v>98998.868730699207</v>
      </c>
      <c r="O46" s="2">
        <f t="shared" si="14"/>
        <v>98878.533691708944</v>
      </c>
      <c r="P46" s="2">
        <f t="shared" si="14"/>
        <v>98890.022083156626</v>
      </c>
      <c r="Q46" s="2">
        <f t="shared" si="14"/>
        <v>99050.976791908295</v>
      </c>
      <c r="R46" s="2">
        <f t="shared" si="14"/>
        <v>99333.497438733903</v>
      </c>
      <c r="S46" s="2">
        <f t="shared" si="14"/>
        <v>99703.470534742868</v>
      </c>
      <c r="T46" s="2">
        <f t="shared" si="14"/>
        <v>100140.3224809651</v>
      </c>
      <c r="U46" s="2">
        <f t="shared" si="14"/>
        <v>100615.91844120223</v>
      </c>
      <c r="V46" s="2">
        <f t="shared" si="14"/>
        <v>101102.76833591872</v>
      </c>
      <c r="W46" s="2">
        <f t="shared" si="14"/>
        <v>101602.68920661902</v>
      </c>
      <c r="X46" s="2">
        <f t="shared" si="14"/>
        <v>102159.17282092656</v>
      </c>
      <c r="Y46" s="2">
        <f t="shared" si="14"/>
        <v>102764.65794161297</v>
      </c>
      <c r="Z46" s="2">
        <f t="shared" si="14"/>
        <v>103373.65991682414</v>
      </c>
      <c r="AA46" s="2">
        <f t="shared" si="14"/>
        <v>104000.94953556432</v>
      </c>
      <c r="AB46" s="2">
        <f t="shared" si="14"/>
        <v>104541.5799511972</v>
      </c>
      <c r="AC46" s="2">
        <f t="shared" si="14"/>
        <v>105124.7029011838</v>
      </c>
      <c r="AD46" s="2">
        <f t="shared" si="14"/>
        <v>105707.8258511704</v>
      </c>
      <c r="AE46" s="2">
        <f t="shared" si="14"/>
        <v>106290.94880115689</v>
      </c>
      <c r="AF46" s="2">
        <f t="shared" si="14"/>
        <v>106874.07175114361</v>
      </c>
      <c r="AG46" s="2">
        <f t="shared" si="14"/>
        <v>107457.19470113001</v>
      </c>
      <c r="AH46" s="2">
        <f t="shared" si="14"/>
        <v>108040.3176511167</v>
      </c>
      <c r="AI46" s="2">
        <f t="shared" si="14"/>
        <v>108623.44060110321</v>
      </c>
      <c r="AJ46" s="2">
        <f t="shared" si="14"/>
        <v>109206.5635510897</v>
      </c>
      <c r="AK46" s="2">
        <f t="shared" si="14"/>
        <v>109789.6865010763</v>
      </c>
      <c r="AL46" s="2">
        <f t="shared" si="14"/>
        <v>110372.8094510629</v>
      </c>
      <c r="AM46" s="2">
        <f t="shared" si="14"/>
        <v>110955.9324010494</v>
      </c>
      <c r="AN46" s="2">
        <f t="shared" si="14"/>
        <v>111539.05535103611</v>
      </c>
      <c r="AO46" s="2">
        <f t="shared" si="14"/>
        <v>112122.1783010225</v>
      </c>
      <c r="AP46" s="2">
        <f t="shared" si="14"/>
        <v>112705.30125100909</v>
      </c>
    </row>
    <row r="47" spans="1:42" x14ac:dyDescent="0.35">
      <c r="A47" s="1" t="s">
        <v>52</v>
      </c>
      <c r="B47" s="2">
        <f t="shared" si="12"/>
        <v>148650.17259727808</v>
      </c>
      <c r="C47" s="2">
        <f t="shared" si="14"/>
        <v>150077.60523465229</v>
      </c>
      <c r="D47" s="2">
        <f t="shared" si="14"/>
        <v>151733.80925886479</v>
      </c>
      <c r="E47" s="2">
        <f t="shared" si="14"/>
        <v>152906.68024288557</v>
      </c>
      <c r="F47" s="2">
        <f t="shared" si="14"/>
        <v>154129.95947509521</v>
      </c>
      <c r="G47" s="2">
        <f t="shared" si="14"/>
        <v>155259.6903769451</v>
      </c>
      <c r="H47" s="2">
        <f t="shared" si="14"/>
        <v>156569.7773016752</v>
      </c>
      <c r="I47" s="2">
        <f t="shared" si="14"/>
        <v>158321.63976896225</v>
      </c>
      <c r="J47" s="2">
        <f t="shared" si="14"/>
        <v>160364.22887696605</v>
      </c>
      <c r="K47" s="2">
        <f t="shared" si="14"/>
        <v>162459.39496011569</v>
      </c>
      <c r="L47" s="2">
        <f t="shared" si="14"/>
        <v>164222.45274764</v>
      </c>
      <c r="M47" s="2">
        <f t="shared" si="14"/>
        <v>165788.44945329134</v>
      </c>
      <c r="N47" s="2">
        <f t="shared" si="14"/>
        <v>167086.28600142669</v>
      </c>
      <c r="O47" s="2">
        <f t="shared" si="14"/>
        <v>168329.20100473313</v>
      </c>
      <c r="P47" s="2">
        <f t="shared" si="14"/>
        <v>169526.51412770126</v>
      </c>
      <c r="Q47" s="2">
        <f t="shared" si="14"/>
        <v>170828.16060157181</v>
      </c>
      <c r="R47" s="2">
        <f t="shared" si="14"/>
        <v>172346.32808568588</v>
      </c>
      <c r="S47" s="2">
        <f t="shared" si="14"/>
        <v>173894.50606174499</v>
      </c>
      <c r="T47" s="2">
        <f t="shared" si="14"/>
        <v>175397.66829988657</v>
      </c>
      <c r="U47" s="2">
        <f t="shared" si="14"/>
        <v>176826.68352179692</v>
      </c>
      <c r="V47" s="2">
        <f t="shared" si="14"/>
        <v>178053.12792307884</v>
      </c>
      <c r="W47" s="2">
        <f t="shared" si="14"/>
        <v>179183.79665280206</v>
      </c>
      <c r="X47" s="2">
        <f t="shared" si="14"/>
        <v>180386.20921483124</v>
      </c>
      <c r="Y47" s="2">
        <f t="shared" si="14"/>
        <v>181651.80792982259</v>
      </c>
      <c r="Z47" s="2">
        <f t="shared" si="14"/>
        <v>182756.15886485181</v>
      </c>
      <c r="AA47" s="2">
        <f t="shared" si="14"/>
        <v>183724.93505795009</v>
      </c>
      <c r="AB47" s="2">
        <f t="shared" si="14"/>
        <v>184993.51137643919</v>
      </c>
      <c r="AC47" s="2">
        <f t="shared" si="14"/>
        <v>186146.13197716759</v>
      </c>
      <c r="AD47" s="2">
        <f t="shared" si="14"/>
        <v>187298.75257789611</v>
      </c>
      <c r="AE47" s="2">
        <f t="shared" si="14"/>
        <v>188451.37317862449</v>
      </c>
      <c r="AF47" s="2">
        <f t="shared" si="14"/>
        <v>189603.99377935301</v>
      </c>
      <c r="AG47" s="2">
        <f t="shared" si="14"/>
        <v>190756.6143800815</v>
      </c>
      <c r="AH47" s="2">
        <f t="shared" si="14"/>
        <v>191909.23498081</v>
      </c>
      <c r="AI47" s="2">
        <f t="shared" si="14"/>
        <v>193061.8555815384</v>
      </c>
      <c r="AJ47" s="2">
        <f t="shared" si="14"/>
        <v>194214.4761822669</v>
      </c>
      <c r="AK47" s="2">
        <f t="shared" si="14"/>
        <v>195367.09678299548</v>
      </c>
      <c r="AL47" s="2">
        <f t="shared" si="14"/>
        <v>196519.717383724</v>
      </c>
      <c r="AM47" s="2">
        <f t="shared" si="14"/>
        <v>197672.3379844524</v>
      </c>
      <c r="AN47" s="2">
        <f t="shared" si="14"/>
        <v>198824.95858518078</v>
      </c>
      <c r="AO47" s="2">
        <f t="shared" si="14"/>
        <v>199977.57918590939</v>
      </c>
      <c r="AP47" s="2">
        <f t="shared" si="14"/>
        <v>201130.19978663779</v>
      </c>
    </row>
    <row r="48" spans="1:42" x14ac:dyDescent="0.35">
      <c r="A48" s="1" t="s">
        <v>53</v>
      </c>
      <c r="B48" s="2">
        <f t="shared" si="12"/>
        <v>26771.175856408801</v>
      </c>
      <c r="C48" s="2">
        <f t="shared" si="14"/>
        <v>26682.902807836319</v>
      </c>
      <c r="D48" s="2">
        <f t="shared" si="14"/>
        <v>26616.434257317596</v>
      </c>
      <c r="E48" s="2">
        <f t="shared" si="14"/>
        <v>26455.655391292159</v>
      </c>
      <c r="F48" s="2">
        <f t="shared" si="14"/>
        <v>26293.4697834568</v>
      </c>
      <c r="G48" s="2">
        <f t="shared" si="14"/>
        <v>26143.241481005753</v>
      </c>
      <c r="H48" s="2">
        <f t="shared" si="14"/>
        <v>26019.037902038242</v>
      </c>
      <c r="I48" s="2">
        <f t="shared" si="14"/>
        <v>26038.4978304088</v>
      </c>
      <c r="J48" s="2">
        <f t="shared" si="14"/>
        <v>26084.627238925761</v>
      </c>
      <c r="K48" s="2">
        <f t="shared" si="14"/>
        <v>26129.056834422394</v>
      </c>
      <c r="L48" s="2">
        <f t="shared" si="14"/>
        <v>26095.412259468478</v>
      </c>
      <c r="M48" s="2">
        <f t="shared" si="14"/>
        <v>26036.62217466224</v>
      </c>
      <c r="N48" s="2">
        <f t="shared" si="14"/>
        <v>25956.027591802238</v>
      </c>
      <c r="O48" s="2">
        <f t="shared" si="14"/>
        <v>25871.740311691199</v>
      </c>
      <c r="P48" s="2">
        <f t="shared" si="14"/>
        <v>25791.321571557437</v>
      </c>
      <c r="Q48" s="2">
        <f t="shared" si="14"/>
        <v>25732.531486751199</v>
      </c>
      <c r="R48" s="2">
        <f t="shared" si="14"/>
        <v>25697.831855439839</v>
      </c>
      <c r="S48" s="2">
        <f t="shared" si="14"/>
        <v>25665.945707748317</v>
      </c>
      <c r="T48" s="2">
        <f t="shared" si="14"/>
        <v>25631.246076436961</v>
      </c>
      <c r="U48" s="2">
        <f t="shared" si="14"/>
        <v>25587.402623361118</v>
      </c>
      <c r="V48" s="2">
        <f t="shared" si="14"/>
        <v>25501.0052305352</v>
      </c>
      <c r="W48" s="2">
        <f t="shared" si="14"/>
        <v>25400.716262336315</v>
      </c>
      <c r="X48" s="2">
        <f t="shared" si="14"/>
        <v>25312.970741942558</v>
      </c>
      <c r="Y48" s="2">
        <f t="shared" si="14"/>
        <v>25230.559117578076</v>
      </c>
      <c r="Z48" s="2">
        <f t="shared" si="14"/>
        <v>25119.660971562716</v>
      </c>
      <c r="AA48" s="2">
        <f t="shared" si="14"/>
        <v>24993.933422301121</v>
      </c>
      <c r="AB48" s="2">
        <f t="shared" si="14"/>
        <v>24913.713970590434</v>
      </c>
      <c r="AC48" s="2">
        <f t="shared" si="14"/>
        <v>24814.830069508829</v>
      </c>
      <c r="AD48" s="2">
        <f t="shared" si="14"/>
        <v>24715.946168427232</v>
      </c>
      <c r="AE48" s="2">
        <f t="shared" si="14"/>
        <v>24617.062267345631</v>
      </c>
      <c r="AF48" s="2">
        <f t="shared" si="14"/>
        <v>24518.178366264019</v>
      </c>
      <c r="AG48" s="2">
        <f t="shared" si="14"/>
        <v>24419.294465182509</v>
      </c>
      <c r="AH48" s="2">
        <f t="shared" si="14"/>
        <v>24320.410564100908</v>
      </c>
      <c r="AI48" s="2">
        <f t="shared" si="14"/>
        <v>24221.5266630193</v>
      </c>
      <c r="AJ48" s="2">
        <f t="shared" si="14"/>
        <v>24122.642761937699</v>
      </c>
      <c r="AK48" s="2">
        <f t="shared" si="14"/>
        <v>24023.758860856109</v>
      </c>
      <c r="AL48" s="2">
        <f t="shared" si="14"/>
        <v>23924.874959774501</v>
      </c>
      <c r="AM48" s="2">
        <f t="shared" si="14"/>
        <v>23825.9910586929</v>
      </c>
      <c r="AN48" s="2">
        <f t="shared" si="14"/>
        <v>23727.107157611299</v>
      </c>
      <c r="AO48" s="2">
        <f t="shared" si="14"/>
        <v>23628.223256529793</v>
      </c>
      <c r="AP48" s="2">
        <f t="shared" si="14"/>
        <v>23529.339355448192</v>
      </c>
    </row>
    <row r="49" spans="1:42" s="6" customFormat="1" x14ac:dyDescent="0.35">
      <c r="A49" s="7" t="s">
        <v>13</v>
      </c>
      <c r="B49" s="8">
        <f t="shared" ref="B49:AO49" si="15">SUM(B33:B48)</f>
        <v>1329268.3768365181</v>
      </c>
      <c r="C49" s="8">
        <f t="shared" si="15"/>
        <v>1333218.8009099837</v>
      </c>
      <c r="D49" s="8">
        <f t="shared" si="15"/>
        <v>1323406.9526285178</v>
      </c>
      <c r="E49" s="8">
        <f t="shared" si="15"/>
        <v>1329662.9679142006</v>
      </c>
      <c r="F49" s="8">
        <f t="shared" si="15"/>
        <v>1340779.7450670931</v>
      </c>
      <c r="G49" s="8">
        <f t="shared" si="15"/>
        <v>1354724.4249433775</v>
      </c>
      <c r="H49" s="8">
        <f t="shared" si="15"/>
        <v>1371752.6828670069</v>
      </c>
      <c r="I49" s="8">
        <f t="shared" si="15"/>
        <v>1391860.1227698245</v>
      </c>
      <c r="J49" s="8">
        <f t="shared" si="15"/>
        <v>1413312.8181426204</v>
      </c>
      <c r="K49" s="8">
        <f t="shared" si="15"/>
        <v>1435238.4718347595</v>
      </c>
      <c r="L49" s="8">
        <f t="shared" si="15"/>
        <v>1455201.7207020605</v>
      </c>
      <c r="M49" s="8">
        <f t="shared" si="15"/>
        <v>1475063.2738593528</v>
      </c>
      <c r="N49" s="8">
        <f t="shared" si="15"/>
        <v>1494099.0109599798</v>
      </c>
      <c r="O49" s="8">
        <f t="shared" si="15"/>
        <v>1513039.558531469</v>
      </c>
      <c r="P49" s="8">
        <f t="shared" si="15"/>
        <v>1532244.5735632232</v>
      </c>
      <c r="Q49" s="8">
        <f t="shared" si="15"/>
        <v>1552545.0301652108</v>
      </c>
      <c r="R49" s="8">
        <f t="shared" si="15"/>
        <v>1573618.9603056847</v>
      </c>
      <c r="S49" s="8">
        <f t="shared" si="15"/>
        <v>1594662.2938117946</v>
      </c>
      <c r="T49" s="8">
        <f t="shared" si="15"/>
        <v>1615176.3993261636</v>
      </c>
      <c r="U49" s="8">
        <f t="shared" si="15"/>
        <v>1634969.1979774956</v>
      </c>
      <c r="V49" s="8">
        <f t="shared" si="15"/>
        <v>1653656.4734089568</v>
      </c>
      <c r="W49" s="8">
        <f t="shared" si="15"/>
        <v>1671535.7515133456</v>
      </c>
      <c r="X49" s="8">
        <f t="shared" si="15"/>
        <v>1690283.9857565705</v>
      </c>
      <c r="Y49" s="8">
        <f t="shared" si="15"/>
        <v>1709714.8414630578</v>
      </c>
      <c r="Z49" s="8">
        <f t="shared" si="15"/>
        <v>1728589.7996976599</v>
      </c>
      <c r="AA49" s="8">
        <f t="shared" si="15"/>
        <v>1747002.8777046714</v>
      </c>
      <c r="AB49" s="8">
        <f t="shared" si="15"/>
        <v>1765863.1237645103</v>
      </c>
      <c r="AC49" s="8">
        <f t="shared" si="15"/>
        <v>1784643.838671311</v>
      </c>
      <c r="AD49" s="8">
        <f t="shared" si="15"/>
        <v>1803424.5535781097</v>
      </c>
      <c r="AE49" s="8">
        <f t="shared" si="15"/>
        <v>1822205.2684849112</v>
      </c>
      <c r="AF49" s="8">
        <f t="shared" si="15"/>
        <v>1840985.9833917115</v>
      </c>
      <c r="AG49" s="8">
        <f t="shared" si="15"/>
        <v>1859766.6982985118</v>
      </c>
      <c r="AH49" s="8">
        <f t="shared" si="15"/>
        <v>1878547.4132053119</v>
      </c>
      <c r="AI49" s="8">
        <f t="shared" si="15"/>
        <v>1897328.1281121117</v>
      </c>
      <c r="AJ49" s="8">
        <f t="shared" si="15"/>
        <v>1916108.8430189108</v>
      </c>
      <c r="AK49" s="8">
        <f t="shared" si="15"/>
        <v>1934889.5579257116</v>
      </c>
      <c r="AL49" s="8">
        <f t="shared" si="15"/>
        <v>1953670.2728325131</v>
      </c>
      <c r="AM49" s="8">
        <f t="shared" si="15"/>
        <v>1972450.9877393122</v>
      </c>
      <c r="AN49" s="8">
        <f t="shared" si="15"/>
        <v>1991231.7026461135</v>
      </c>
      <c r="AO49" s="8">
        <f t="shared" si="15"/>
        <v>2010012.4175529119</v>
      </c>
      <c r="AP49" s="8">
        <f>SUM(AP33:AP48)</f>
        <v>2028793.1324597113</v>
      </c>
    </row>
    <row r="51" spans="1:42" x14ac:dyDescent="0.35">
      <c r="A51" t="s">
        <v>0</v>
      </c>
      <c r="B51" t="s">
        <v>37</v>
      </c>
    </row>
    <row r="52" spans="1:42" x14ac:dyDescent="0.35">
      <c r="A52" t="s">
        <v>2</v>
      </c>
      <c r="B52" t="s">
        <v>3</v>
      </c>
    </row>
    <row r="53" spans="1:42" x14ac:dyDescent="0.35">
      <c r="A53" t="s">
        <v>4</v>
      </c>
      <c r="B53" t="s">
        <v>5</v>
      </c>
    </row>
    <row r="54" spans="1:42" x14ac:dyDescent="0.35">
      <c r="A54" t="s">
        <v>6</v>
      </c>
      <c r="B54" t="s">
        <v>7</v>
      </c>
    </row>
    <row r="55" spans="1:42" x14ac:dyDescent="0.35">
      <c r="A55" t="s">
        <v>8</v>
      </c>
      <c r="B55" t="s">
        <v>9</v>
      </c>
    </row>
    <row r="57" spans="1:42" x14ac:dyDescent="0.35">
      <c r="A57" t="s">
        <v>10</v>
      </c>
      <c r="B57" t="s">
        <v>11</v>
      </c>
    </row>
    <row r="58" spans="1:42" s="6" customFormat="1" x14ac:dyDescent="0.35">
      <c r="A58" s="6" t="s">
        <v>12</v>
      </c>
      <c r="B58" s="6">
        <v>2010</v>
      </c>
      <c r="C58" s="6">
        <v>2011</v>
      </c>
      <c r="D58" s="6">
        <v>2012</v>
      </c>
      <c r="E58" s="6">
        <v>2013</v>
      </c>
      <c r="F58" s="6">
        <v>2014</v>
      </c>
      <c r="G58" s="6">
        <v>2015</v>
      </c>
      <c r="H58" s="6">
        <v>2016</v>
      </c>
      <c r="I58" s="6">
        <v>2017</v>
      </c>
      <c r="J58" s="6">
        <v>2018</v>
      </c>
      <c r="K58" s="6">
        <v>2019</v>
      </c>
      <c r="L58" s="6">
        <v>2020</v>
      </c>
      <c r="M58" s="6">
        <v>2021</v>
      </c>
      <c r="N58" s="6">
        <v>2022</v>
      </c>
      <c r="O58" s="6">
        <v>2023</v>
      </c>
      <c r="P58" s="6">
        <v>2024</v>
      </c>
      <c r="Q58" s="6">
        <v>2025</v>
      </c>
      <c r="R58" s="6">
        <v>2026</v>
      </c>
      <c r="S58" s="6">
        <v>2027</v>
      </c>
      <c r="T58" s="6">
        <v>2028</v>
      </c>
      <c r="U58" s="6">
        <v>2029</v>
      </c>
      <c r="V58" s="6">
        <v>2030</v>
      </c>
      <c r="W58" s="6">
        <v>2031</v>
      </c>
      <c r="X58" s="6">
        <v>2032</v>
      </c>
      <c r="Y58" s="6">
        <v>2033</v>
      </c>
      <c r="Z58" s="6">
        <v>2034</v>
      </c>
      <c r="AA58" s="6">
        <v>2035</v>
      </c>
      <c r="AB58" s="6">
        <v>2036</v>
      </c>
      <c r="AC58" s="6">
        <v>2037</v>
      </c>
      <c r="AD58" s="6">
        <v>2038</v>
      </c>
      <c r="AE58" s="6">
        <v>2039</v>
      </c>
      <c r="AF58" s="6">
        <v>2040</v>
      </c>
      <c r="AG58" s="6">
        <v>2041</v>
      </c>
      <c r="AH58" s="6">
        <v>2042</v>
      </c>
      <c r="AI58" s="6">
        <v>2043</v>
      </c>
      <c r="AJ58" s="6">
        <v>2044</v>
      </c>
      <c r="AK58" s="6">
        <v>2045</v>
      </c>
      <c r="AL58" s="6">
        <v>2046</v>
      </c>
      <c r="AM58" s="6">
        <v>2047</v>
      </c>
      <c r="AN58" s="6">
        <v>2048</v>
      </c>
      <c r="AO58" s="6">
        <v>2049</v>
      </c>
      <c r="AP58" s="6">
        <v>2050</v>
      </c>
    </row>
    <row r="59" spans="1:42" x14ac:dyDescent="0.35">
      <c r="A59" s="1" t="s">
        <v>38</v>
      </c>
      <c r="B59" s="2">
        <v>14033.970696730248</v>
      </c>
      <c r="C59" s="2">
        <v>13003.371551096459</v>
      </c>
      <c r="D59" s="2">
        <v>10525.094331782562</v>
      </c>
      <c r="E59" s="2">
        <v>10910.207409534676</v>
      </c>
      <c r="F59" s="2">
        <v>10788.77457428625</v>
      </c>
      <c r="G59" s="2">
        <v>10703.126401382337</v>
      </c>
      <c r="H59" s="2">
        <v>10626.727509215632</v>
      </c>
      <c r="I59" s="2">
        <v>10593.290644844175</v>
      </c>
      <c r="J59" s="2">
        <v>10587.668560562855</v>
      </c>
      <c r="K59" s="2">
        <v>10593.05874532286</v>
      </c>
      <c r="L59" s="2">
        <v>10603.374488480198</v>
      </c>
      <c r="M59" s="2">
        <v>10608.051498448898</v>
      </c>
      <c r="N59" s="2">
        <v>10602.438526242824</v>
      </c>
      <c r="O59" s="2">
        <v>10599.270317119579</v>
      </c>
      <c r="P59" s="2">
        <v>10599.522986858412</v>
      </c>
      <c r="Q59" s="2">
        <v>10614.710796091596</v>
      </c>
      <c r="R59" s="2">
        <v>10644.566215328305</v>
      </c>
      <c r="S59" s="2">
        <v>10686.586127811146</v>
      </c>
      <c r="T59" s="2">
        <v>10724.648122724682</v>
      </c>
      <c r="U59" s="2">
        <v>10765.50466009411</v>
      </c>
      <c r="V59" s="2">
        <v>10783.632322461222</v>
      </c>
      <c r="W59" s="2">
        <v>10815.919935682683</v>
      </c>
      <c r="X59" s="2">
        <v>10855.301908105805</v>
      </c>
      <c r="Y59" s="2">
        <v>10899.339268754238</v>
      </c>
      <c r="Z59" s="2">
        <v>10932.43890510416</v>
      </c>
      <c r="AA59" s="2">
        <v>10966.278924652506</v>
      </c>
      <c r="AB59" s="2">
        <v>11006.1679387804</v>
      </c>
      <c r="AC59" s="2">
        <v>11043.5058610623</v>
      </c>
      <c r="AD59" s="2">
        <v>11080.8437833443</v>
      </c>
      <c r="AE59" s="2">
        <v>11118.181705626301</v>
      </c>
      <c r="AF59" s="2">
        <v>11155.519627908299</v>
      </c>
      <c r="AG59" s="2">
        <v>11192.8575501903</v>
      </c>
      <c r="AH59" s="2">
        <v>11230.1954724722</v>
      </c>
      <c r="AI59" s="2">
        <v>11267.5333947542</v>
      </c>
      <c r="AJ59" s="2">
        <v>11304.871317036201</v>
      </c>
      <c r="AK59" s="2">
        <v>11342.209239318199</v>
      </c>
      <c r="AL59" s="2">
        <v>11379.5471616002</v>
      </c>
      <c r="AM59" s="2">
        <v>11416.8850838821</v>
      </c>
      <c r="AN59" s="2">
        <v>11454.2230061641</v>
      </c>
      <c r="AO59" s="2">
        <v>11491.560928446101</v>
      </c>
      <c r="AP59" s="2">
        <v>11528.898850728099</v>
      </c>
    </row>
    <row r="60" spans="1:42" x14ac:dyDescent="0.35">
      <c r="A60" s="1" t="s">
        <v>39</v>
      </c>
      <c r="B60" s="2">
        <v>5931.2657414910691</v>
      </c>
      <c r="C60" s="2">
        <v>5443.447886639532</v>
      </c>
      <c r="D60" s="2">
        <v>4380.889099825743</v>
      </c>
      <c r="E60" s="2">
        <v>4558.3146079292273</v>
      </c>
      <c r="F60" s="2">
        <v>4503.0904171037455</v>
      </c>
      <c r="G60" s="2">
        <v>4467.0928135699623</v>
      </c>
      <c r="H60" s="2">
        <v>4436.1940587216868</v>
      </c>
      <c r="I60" s="2">
        <v>4422.6272734439426</v>
      </c>
      <c r="J60" s="2">
        <v>4419.4169658114897</v>
      </c>
      <c r="K60" s="2">
        <v>4420.0480433004905</v>
      </c>
      <c r="L60" s="2">
        <v>4423.0664911818058</v>
      </c>
      <c r="M60" s="2">
        <v>4422.5527910402034</v>
      </c>
      <c r="N60" s="2">
        <v>4418.0637866963143</v>
      </c>
      <c r="O60" s="2">
        <v>4415.3768421019049</v>
      </c>
      <c r="P60" s="2">
        <v>4415.8594527221385</v>
      </c>
      <c r="Q60" s="2">
        <v>4423.0509206252646</v>
      </c>
      <c r="R60" s="2">
        <v>4437.0259482482434</v>
      </c>
      <c r="S60" s="2">
        <v>4456.5253002516474</v>
      </c>
      <c r="T60" s="2">
        <v>4474.2245384768585</v>
      </c>
      <c r="U60" s="2">
        <v>4493.598937337465</v>
      </c>
      <c r="V60" s="2">
        <v>4503.1877239163168</v>
      </c>
      <c r="W60" s="2">
        <v>4518.4265007192562</v>
      </c>
      <c r="X60" s="2">
        <v>4537.3537299178324</v>
      </c>
      <c r="Y60" s="2">
        <v>4557.8634190360999</v>
      </c>
      <c r="Z60" s="2">
        <v>4572.7125684015746</v>
      </c>
      <c r="AA60" s="2">
        <v>4587.4307572682364</v>
      </c>
      <c r="AB60" s="2">
        <v>4606.6207557690404</v>
      </c>
      <c r="AC60" s="2">
        <v>4623.8945574525997</v>
      </c>
      <c r="AD60" s="2">
        <v>4641.1683591361698</v>
      </c>
      <c r="AE60" s="2">
        <v>4658.4421608197299</v>
      </c>
      <c r="AF60" s="2">
        <v>4675.7159625033</v>
      </c>
      <c r="AG60" s="2">
        <v>4692.9897641868702</v>
      </c>
      <c r="AH60" s="2">
        <v>4710.2635658704303</v>
      </c>
      <c r="AI60" s="2">
        <v>4727.5373675540004</v>
      </c>
      <c r="AJ60" s="2">
        <v>4744.8111692375696</v>
      </c>
      <c r="AK60" s="2">
        <v>4762.0849709211298</v>
      </c>
      <c r="AL60" s="2">
        <v>4779.3587726046999</v>
      </c>
      <c r="AM60" s="2">
        <v>4796.63257428826</v>
      </c>
      <c r="AN60" s="2">
        <v>4813.9063759718301</v>
      </c>
      <c r="AO60" s="2">
        <v>4831.1801776554003</v>
      </c>
      <c r="AP60" s="2">
        <v>4848.4539793389604</v>
      </c>
    </row>
    <row r="61" spans="1:42" s="3" customFormat="1" x14ac:dyDescent="0.35">
      <c r="A61" s="1" t="s">
        <v>40</v>
      </c>
      <c r="B61" s="2">
        <v>3491.3744858917053</v>
      </c>
      <c r="C61" s="2">
        <v>3212.0088613131652</v>
      </c>
      <c r="D61" s="2">
        <v>2588.8018486481405</v>
      </c>
      <c r="E61" s="2">
        <v>2691.0572778591663</v>
      </c>
      <c r="F61" s="2">
        <v>2659.1314420952999</v>
      </c>
      <c r="G61" s="2">
        <v>2637.9119926642143</v>
      </c>
      <c r="H61" s="2">
        <v>2619.5166978682792</v>
      </c>
      <c r="I61" s="2">
        <v>2611.4466192934856</v>
      </c>
      <c r="J61" s="2">
        <v>2609.6811702760369</v>
      </c>
      <c r="K61" s="2">
        <v>2610.2979844463416</v>
      </c>
      <c r="L61" s="2">
        <v>2612.2745685445389</v>
      </c>
      <c r="M61" s="2">
        <v>2612.3431487544058</v>
      </c>
      <c r="N61" s="2">
        <v>2610.0160562347096</v>
      </c>
      <c r="O61" s="2">
        <v>2608.6352044869582</v>
      </c>
      <c r="P61" s="2">
        <v>2608.8633056105018</v>
      </c>
      <c r="Q61" s="2">
        <v>2612.9814061303482</v>
      </c>
      <c r="R61" s="2">
        <v>2621.0055087314677</v>
      </c>
      <c r="S61" s="2">
        <v>2632.2243679000067</v>
      </c>
      <c r="T61" s="2">
        <v>2642.402580405992</v>
      </c>
      <c r="U61" s="2">
        <v>2653.4932592603795</v>
      </c>
      <c r="V61" s="2">
        <v>2658.8504925718426</v>
      </c>
      <c r="W61" s="2">
        <v>2667.5833603482829</v>
      </c>
      <c r="X61" s="2">
        <v>2678.3845956511518</v>
      </c>
      <c r="Y61" s="2">
        <v>2690.1746892630545</v>
      </c>
      <c r="Z61" s="2">
        <v>2698.7873670868617</v>
      </c>
      <c r="AA61" s="2">
        <v>2707.3890754624995</v>
      </c>
      <c r="AB61" s="2">
        <v>2718.3377662253702</v>
      </c>
      <c r="AC61" s="2">
        <v>2728.2833384619698</v>
      </c>
      <c r="AD61" s="2">
        <v>2738.22891069857</v>
      </c>
      <c r="AE61" s="2">
        <v>2748.1744829351701</v>
      </c>
      <c r="AF61" s="2">
        <v>2758.1200551717702</v>
      </c>
      <c r="AG61" s="2">
        <v>2768.0656274083599</v>
      </c>
      <c r="AH61" s="2">
        <v>2778.01119964496</v>
      </c>
      <c r="AI61" s="2">
        <v>2787.9567718815601</v>
      </c>
      <c r="AJ61" s="2">
        <v>2797.9023441181598</v>
      </c>
      <c r="AK61" s="2">
        <v>2807.8479163547499</v>
      </c>
      <c r="AL61" s="2">
        <v>2817.7934885913501</v>
      </c>
      <c r="AM61" s="2">
        <v>2827.7390608279502</v>
      </c>
      <c r="AN61" s="2">
        <v>2837.6846330645499</v>
      </c>
      <c r="AO61" s="2">
        <v>2847.63020530115</v>
      </c>
      <c r="AP61" s="2">
        <v>2857.5757775377401</v>
      </c>
    </row>
    <row r="62" spans="1:42" x14ac:dyDescent="0.35">
      <c r="A62" s="1" t="s">
        <v>41</v>
      </c>
      <c r="B62" s="2">
        <v>15480.143002295159</v>
      </c>
      <c r="C62" s="2">
        <v>15682.149505827343</v>
      </c>
      <c r="D62" s="2">
        <v>15514.3024630364</v>
      </c>
      <c r="E62" s="2">
        <v>14641.599091319724</v>
      </c>
      <c r="F62" s="2">
        <v>14446.981970911489</v>
      </c>
      <c r="G62" s="2">
        <v>14236.41203198011</v>
      </c>
      <c r="H62" s="2">
        <v>14028.768222044686</v>
      </c>
      <c r="I62" s="2">
        <v>13887.321673137129</v>
      </c>
      <c r="J62" s="2">
        <v>13793.971587319204</v>
      </c>
      <c r="K62" s="2">
        <v>13722.58173885112</v>
      </c>
      <c r="L62" s="2">
        <v>13650.316978808602</v>
      </c>
      <c r="M62" s="2">
        <v>13601.97559446525</v>
      </c>
      <c r="N62" s="2">
        <v>13563.563477218868</v>
      </c>
      <c r="O62" s="2">
        <v>13518.561752021473</v>
      </c>
      <c r="P62" s="2">
        <v>13476.381416583052</v>
      </c>
      <c r="Q62" s="2">
        <v>13447.179817195281</v>
      </c>
      <c r="R62" s="2">
        <v>13441.780989920124</v>
      </c>
      <c r="S62" s="2">
        <v>13441.34953587881</v>
      </c>
      <c r="T62" s="2">
        <v>13445.588845652268</v>
      </c>
      <c r="U62" s="2">
        <v>13444.964161268945</v>
      </c>
      <c r="V62" s="2">
        <v>13441.20748851278</v>
      </c>
      <c r="W62" s="2">
        <v>13435.411109275788</v>
      </c>
      <c r="X62" s="2">
        <v>13452.733681736207</v>
      </c>
      <c r="Y62" s="2">
        <v>13485.906841201577</v>
      </c>
      <c r="Z62" s="2">
        <v>13539.043513838498</v>
      </c>
      <c r="AA62" s="2">
        <v>13583.321989194133</v>
      </c>
      <c r="AB62" s="2">
        <v>13595.0683916159</v>
      </c>
      <c r="AC62" s="2">
        <v>13625.201045231899</v>
      </c>
      <c r="AD62" s="2">
        <v>13655.3336988479</v>
      </c>
      <c r="AE62" s="2">
        <v>13685.4663524639</v>
      </c>
      <c r="AF62" s="2">
        <v>13715.599006079899</v>
      </c>
      <c r="AG62" s="2">
        <v>13745.731659695901</v>
      </c>
      <c r="AH62" s="2">
        <v>13775.8643133119</v>
      </c>
      <c r="AI62" s="2">
        <v>13805.9969669279</v>
      </c>
      <c r="AJ62" s="2">
        <v>13836.129620543899</v>
      </c>
      <c r="AK62" s="2">
        <v>13866.262274159901</v>
      </c>
      <c r="AL62" s="2">
        <v>13896.3949277759</v>
      </c>
      <c r="AM62" s="2">
        <v>13926.5275813919</v>
      </c>
      <c r="AN62" s="2">
        <v>13956.660235007899</v>
      </c>
      <c r="AO62" s="2">
        <v>13986.792888624001</v>
      </c>
      <c r="AP62" s="2">
        <v>14016.92554224</v>
      </c>
    </row>
    <row r="63" spans="1:42" x14ac:dyDescent="0.35">
      <c r="A63" s="1" t="s">
        <v>42</v>
      </c>
      <c r="B63" s="2">
        <v>1854.362493115812</v>
      </c>
      <c r="C63" s="2">
        <v>1786.84100712291</v>
      </c>
      <c r="D63" s="2">
        <v>1591.4258356217786</v>
      </c>
      <c r="E63" s="2">
        <v>1575.3682854928813</v>
      </c>
      <c r="F63" s="2">
        <v>1556.1327721876582</v>
      </c>
      <c r="G63" s="2">
        <v>1538.8023987383294</v>
      </c>
      <c r="H63" s="2">
        <v>1522.3344164325408</v>
      </c>
      <c r="I63" s="2">
        <v>1512.5225833936447</v>
      </c>
      <c r="J63" s="2">
        <v>1507.2926270950773</v>
      </c>
      <c r="K63" s="2">
        <v>1504.0327137018153</v>
      </c>
      <c r="L63" s="2">
        <v>1501.0993975387123</v>
      </c>
      <c r="M63" s="2">
        <v>1498.9726853954348</v>
      </c>
      <c r="N63" s="2">
        <v>1496.5791177627043</v>
      </c>
      <c r="O63" s="2">
        <v>1494.0302951359458</v>
      </c>
      <c r="P63" s="2">
        <v>1491.8749390913829</v>
      </c>
      <c r="Q63" s="2">
        <v>1491.4974111928927</v>
      </c>
      <c r="R63" s="2">
        <v>1493.4395802109691</v>
      </c>
      <c r="S63" s="2">
        <v>1496.5461259174131</v>
      </c>
      <c r="T63" s="2">
        <v>1499.6087450003861</v>
      </c>
      <c r="U63" s="2">
        <v>1502.6416194370775</v>
      </c>
      <c r="V63" s="2">
        <v>1503.8135457037065</v>
      </c>
      <c r="W63" s="2">
        <v>1505.9441081748118</v>
      </c>
      <c r="X63" s="2">
        <v>1509.7818113605067</v>
      </c>
      <c r="Y63" s="2">
        <v>1514.7845105115637</v>
      </c>
      <c r="Z63" s="2">
        <v>1519.9693093104911</v>
      </c>
      <c r="AA63" s="2">
        <v>1524.7547956459764</v>
      </c>
      <c r="AB63" s="2">
        <v>1528.35313534479</v>
      </c>
      <c r="AC63" s="2">
        <v>1532.6898368382001</v>
      </c>
      <c r="AD63" s="2">
        <v>1537.02653833161</v>
      </c>
      <c r="AE63" s="2">
        <v>1541.36323982503</v>
      </c>
      <c r="AF63" s="2">
        <v>1545.6999413184401</v>
      </c>
      <c r="AG63" s="2">
        <v>1550.03664281185</v>
      </c>
      <c r="AH63" s="2">
        <v>1554.3733443052599</v>
      </c>
      <c r="AI63" s="2">
        <v>1558.7100457986801</v>
      </c>
      <c r="AJ63" s="2">
        <v>1563.04674729209</v>
      </c>
      <c r="AK63" s="2">
        <v>1567.3834487854999</v>
      </c>
      <c r="AL63" s="2">
        <v>1571.7201502789101</v>
      </c>
      <c r="AM63" s="2">
        <v>1576.05685177233</v>
      </c>
      <c r="AN63" s="2">
        <v>1580.3935532657399</v>
      </c>
      <c r="AO63" s="2">
        <v>1584.7302547591501</v>
      </c>
      <c r="AP63" s="2">
        <v>1589.06695625256</v>
      </c>
    </row>
    <row r="64" spans="1:42" x14ac:dyDescent="0.35">
      <c r="A64" s="1" t="s">
        <v>43</v>
      </c>
      <c r="B64" s="2">
        <v>65339.007816840021</v>
      </c>
      <c r="C64" s="2">
        <v>64039.224184888255</v>
      </c>
      <c r="D64" s="2">
        <v>63357.918657930255</v>
      </c>
      <c r="E64" s="2">
        <v>62637.241790923217</v>
      </c>
      <c r="F64" s="2">
        <v>62099.330925449591</v>
      </c>
      <c r="G64" s="2">
        <v>61696.052835867187</v>
      </c>
      <c r="H64" s="2">
        <v>61403.604790117344</v>
      </c>
      <c r="I64" s="2">
        <v>61440.257937498376</v>
      </c>
      <c r="J64" s="2">
        <v>61733.109569245469</v>
      </c>
      <c r="K64" s="2">
        <v>62097.314651171429</v>
      </c>
      <c r="L64" s="2">
        <v>62427.734126846459</v>
      </c>
      <c r="M64" s="2">
        <v>62779.68686777541</v>
      </c>
      <c r="N64" s="2">
        <v>63071.259471707657</v>
      </c>
      <c r="O64" s="2">
        <v>63323.881653994977</v>
      </c>
      <c r="P64" s="2">
        <v>63569.050852416913</v>
      </c>
      <c r="Q64" s="2">
        <v>63855.685020612538</v>
      </c>
      <c r="R64" s="2">
        <v>64221.257675038607</v>
      </c>
      <c r="S64" s="2">
        <v>64623.395051848733</v>
      </c>
      <c r="T64" s="2">
        <v>64992.321611911495</v>
      </c>
      <c r="U64" s="2">
        <v>65342.273039261636</v>
      </c>
      <c r="V64" s="2">
        <v>65639.89324823588</v>
      </c>
      <c r="W64" s="2">
        <v>65930.979810904028</v>
      </c>
      <c r="X64" s="2">
        <v>66284.799721469535</v>
      </c>
      <c r="Y64" s="2">
        <v>66674.698129149125</v>
      </c>
      <c r="Z64" s="2">
        <v>67002.719147117314</v>
      </c>
      <c r="AA64" s="2">
        <v>67288.737236144778</v>
      </c>
      <c r="AB64" s="2">
        <v>67655.2381844232</v>
      </c>
      <c r="AC64" s="2">
        <v>67993.790651733594</v>
      </c>
      <c r="AD64" s="2">
        <v>68332.343119044002</v>
      </c>
      <c r="AE64" s="2">
        <v>68670.895586354396</v>
      </c>
      <c r="AF64" s="2">
        <v>69009.448053664804</v>
      </c>
      <c r="AG64" s="2">
        <v>69348.000520975198</v>
      </c>
      <c r="AH64" s="2">
        <v>69686.552988285606</v>
      </c>
      <c r="AI64" s="2">
        <v>70025.105455596</v>
      </c>
      <c r="AJ64" s="2">
        <v>70363.657922906394</v>
      </c>
      <c r="AK64" s="2">
        <v>70702.210390216802</v>
      </c>
      <c r="AL64" s="2">
        <v>71040.762857527196</v>
      </c>
      <c r="AM64" s="2">
        <v>71379.315324837604</v>
      </c>
      <c r="AN64" s="2">
        <v>71717.867792147998</v>
      </c>
      <c r="AO64" s="2">
        <v>72056.420259458406</v>
      </c>
      <c r="AP64" s="2">
        <v>72394.972726768799</v>
      </c>
    </row>
    <row r="65" spans="1:42" x14ac:dyDescent="0.35">
      <c r="A65" s="1" t="s">
        <v>44</v>
      </c>
      <c r="B65" s="2">
        <v>4309.2797701399486</v>
      </c>
      <c r="C65" s="2">
        <v>4465.1836926243477</v>
      </c>
      <c r="D65" s="2">
        <v>4558.8586191046379</v>
      </c>
      <c r="E65" s="2">
        <v>4708.3126066585573</v>
      </c>
      <c r="F65" s="2">
        <v>4890.517573210248</v>
      </c>
      <c r="G65" s="2">
        <v>5095.1975208300137</v>
      </c>
      <c r="H65" s="2">
        <v>5282.6287655498772</v>
      </c>
      <c r="I65" s="2">
        <v>5454.3539377978914</v>
      </c>
      <c r="J65" s="2">
        <v>5603.9575198237426</v>
      </c>
      <c r="K65" s="2">
        <v>5723.2586233228785</v>
      </c>
      <c r="L65" s="2">
        <v>5814.4879407017779</v>
      </c>
      <c r="M65" s="2">
        <v>5910.7243462046117</v>
      </c>
      <c r="N65" s="2">
        <v>6009.0768981181882</v>
      </c>
      <c r="O65" s="2">
        <v>6112.4709278659047</v>
      </c>
      <c r="P65" s="2">
        <v>6217.6404409558736</v>
      </c>
      <c r="Q65" s="2">
        <v>6325.1125284640129</v>
      </c>
      <c r="R65" s="2">
        <v>6432.9923430325989</v>
      </c>
      <c r="S65" s="2">
        <v>6536.9530282532414</v>
      </c>
      <c r="T65" s="2">
        <v>6629.3460998639803</v>
      </c>
      <c r="U65" s="2">
        <v>6712.8482083051122</v>
      </c>
      <c r="V65" s="2">
        <v>6789.2166463934009</v>
      </c>
      <c r="W65" s="2">
        <v>6859.118060917187</v>
      </c>
      <c r="X65" s="2">
        <v>6928.7710339031673</v>
      </c>
      <c r="Y65" s="2">
        <v>6998.8179232109223</v>
      </c>
      <c r="Z65" s="2">
        <v>7069.2587789377931</v>
      </c>
      <c r="AA65" s="2">
        <v>7136.6868270472496</v>
      </c>
      <c r="AB65" s="2">
        <v>7207.4268730655003</v>
      </c>
      <c r="AC65" s="2">
        <v>7277.0788715408898</v>
      </c>
      <c r="AD65" s="2">
        <v>7346.7308700162903</v>
      </c>
      <c r="AE65" s="2">
        <v>7416.3828684916798</v>
      </c>
      <c r="AF65" s="2">
        <v>7486.0348669670802</v>
      </c>
      <c r="AG65" s="2">
        <v>7555.6868654424698</v>
      </c>
      <c r="AH65" s="2">
        <v>7625.3388639178702</v>
      </c>
      <c r="AI65" s="2">
        <v>7694.9908623932597</v>
      </c>
      <c r="AJ65" s="2">
        <v>7764.6428608686601</v>
      </c>
      <c r="AK65" s="2">
        <v>7834.2948593440497</v>
      </c>
      <c r="AL65" s="2">
        <v>7903.9468578194501</v>
      </c>
      <c r="AM65" s="2">
        <v>7973.5988562948396</v>
      </c>
      <c r="AN65" s="2">
        <v>8043.25085477024</v>
      </c>
      <c r="AO65" s="2">
        <v>8112.9028532456296</v>
      </c>
      <c r="AP65" s="2">
        <v>8182.55485172103</v>
      </c>
    </row>
    <row r="66" spans="1:42" x14ac:dyDescent="0.35">
      <c r="A66" s="1" t="s">
        <v>45</v>
      </c>
      <c r="B66" s="2">
        <v>7810.5695833786558</v>
      </c>
      <c r="C66" s="2">
        <v>8093.1454428816305</v>
      </c>
      <c r="D66" s="2">
        <v>8262.9312471271551</v>
      </c>
      <c r="E66" s="2">
        <v>8533.816599568634</v>
      </c>
      <c r="F66" s="2">
        <v>8864.063101443573</v>
      </c>
      <c r="G66" s="2">
        <v>9235.0455065043989</v>
      </c>
      <c r="H66" s="2">
        <v>9574.7646375591503</v>
      </c>
      <c r="I66" s="2">
        <v>9886.0165122586768</v>
      </c>
      <c r="J66" s="2">
        <v>10157.173004680531</v>
      </c>
      <c r="K66" s="2">
        <v>10373.406254772715</v>
      </c>
      <c r="L66" s="2">
        <v>10538.75939252197</v>
      </c>
      <c r="M66" s="2">
        <v>10713.187877495857</v>
      </c>
      <c r="N66" s="2">
        <v>10891.451877839216</v>
      </c>
      <c r="O66" s="2">
        <v>11078.853556756951</v>
      </c>
      <c r="P66" s="2">
        <v>11269.473299232519</v>
      </c>
      <c r="Q66" s="2">
        <v>11464.266457841022</v>
      </c>
      <c r="R66" s="2">
        <v>11659.798621746584</v>
      </c>
      <c r="S66" s="2">
        <v>11848.227363709</v>
      </c>
      <c r="T66" s="2">
        <v>12015.689806003462</v>
      </c>
      <c r="U66" s="2">
        <v>12167.037377553015</v>
      </c>
      <c r="V66" s="2">
        <v>12305.455171588037</v>
      </c>
      <c r="W66" s="2">
        <v>12432.151485412398</v>
      </c>
      <c r="X66" s="2">
        <v>12558.397498949487</v>
      </c>
      <c r="Y66" s="2">
        <v>12685.357485819794</v>
      </c>
      <c r="Z66" s="2">
        <v>12813.031536824747</v>
      </c>
      <c r="AA66" s="2">
        <v>12935.244874023138</v>
      </c>
      <c r="AB66" s="2">
        <v>13063.461207431201</v>
      </c>
      <c r="AC66" s="2">
        <v>13189.705454667899</v>
      </c>
      <c r="AD66" s="2">
        <v>13315.949701904499</v>
      </c>
      <c r="AE66" s="2">
        <v>13442.193949141199</v>
      </c>
      <c r="AF66" s="2">
        <v>13568.4381963778</v>
      </c>
      <c r="AG66" s="2">
        <v>13694.6824436145</v>
      </c>
      <c r="AH66" s="2">
        <v>13820.9266908511</v>
      </c>
      <c r="AI66" s="2">
        <v>13947.1709380878</v>
      </c>
      <c r="AJ66" s="2">
        <v>14073.4151853244</v>
      </c>
      <c r="AK66" s="2">
        <v>14199.6594325611</v>
      </c>
      <c r="AL66" s="2">
        <v>14325.903679797801</v>
      </c>
      <c r="AM66" s="2">
        <v>14452.147927034401</v>
      </c>
      <c r="AN66" s="2">
        <v>14578.392174271101</v>
      </c>
      <c r="AO66" s="2">
        <v>14704.636421507699</v>
      </c>
      <c r="AP66" s="2">
        <v>14830.880668744399</v>
      </c>
    </row>
    <row r="67" spans="1:42" x14ac:dyDescent="0.35">
      <c r="A67" s="1" t="s">
        <v>46</v>
      </c>
      <c r="B67" s="2">
        <v>6194.5896695761758</v>
      </c>
      <c r="C67" s="2">
        <v>6418.7015581475007</v>
      </c>
      <c r="D67" s="2">
        <v>6553.3592649629172</v>
      </c>
      <c r="E67" s="2">
        <v>6768.1993720716764</v>
      </c>
      <c r="F67" s="2">
        <v>7030.1190114897327</v>
      </c>
      <c r="G67" s="2">
        <v>7324.3464361931456</v>
      </c>
      <c r="H67" s="2">
        <v>7593.7788504779483</v>
      </c>
      <c r="I67" s="2">
        <v>7840.6337855844695</v>
      </c>
      <c r="J67" s="2">
        <v>8055.6889347466304</v>
      </c>
      <c r="K67" s="2">
        <v>8227.1842710266392</v>
      </c>
      <c r="L67" s="2">
        <v>8358.3264147588052</v>
      </c>
      <c r="M67" s="2">
        <v>8496.666247669129</v>
      </c>
      <c r="N67" s="2">
        <v>8638.0480410448981</v>
      </c>
      <c r="O67" s="2">
        <v>8786.6769588072384</v>
      </c>
      <c r="P67" s="2">
        <v>8937.8581338740678</v>
      </c>
      <c r="Q67" s="2">
        <v>9092.3492596670185</v>
      </c>
      <c r="R67" s="2">
        <v>9247.4264931093603</v>
      </c>
      <c r="S67" s="2">
        <v>9396.8699781140349</v>
      </c>
      <c r="T67" s="2">
        <v>9529.6850185544718</v>
      </c>
      <c r="U67" s="2">
        <v>9649.7192994385987</v>
      </c>
      <c r="V67" s="2">
        <v>9759.4989291905149</v>
      </c>
      <c r="W67" s="2">
        <v>9859.9822125684586</v>
      </c>
      <c r="X67" s="2">
        <v>9960.1083612358034</v>
      </c>
      <c r="Y67" s="2">
        <v>10060.8007646157</v>
      </c>
      <c r="Z67" s="2">
        <v>10162.059494723078</v>
      </c>
      <c r="AA67" s="2">
        <v>10258.987313880423</v>
      </c>
      <c r="AB67" s="2">
        <v>10360.676130031699</v>
      </c>
      <c r="AC67" s="2">
        <v>10460.80087784</v>
      </c>
      <c r="AD67" s="2">
        <v>10560.9256256484</v>
      </c>
      <c r="AE67" s="2">
        <v>10661.050373456799</v>
      </c>
      <c r="AF67" s="2">
        <v>10761.1751212652</v>
      </c>
      <c r="AG67" s="2">
        <v>10861.2998690736</v>
      </c>
      <c r="AH67" s="2">
        <v>10961.424616881901</v>
      </c>
      <c r="AI67" s="2">
        <v>11061.5493646903</v>
      </c>
      <c r="AJ67" s="2">
        <v>11161.6741124987</v>
      </c>
      <c r="AK67" s="2">
        <v>11261.798860307101</v>
      </c>
      <c r="AL67" s="2">
        <v>11361.9236081155</v>
      </c>
      <c r="AM67" s="2">
        <v>11462.0483559238</v>
      </c>
      <c r="AN67" s="2">
        <v>11562.173103732201</v>
      </c>
      <c r="AO67" s="2">
        <v>11662.297851540599</v>
      </c>
      <c r="AP67" s="2">
        <v>11762.422599349</v>
      </c>
    </row>
    <row r="68" spans="1:42" x14ac:dyDescent="0.35">
      <c r="A68" s="1" t="s">
        <v>47</v>
      </c>
      <c r="B68" s="2">
        <v>74633.390592481708</v>
      </c>
      <c r="C68" s="2">
        <v>78071.432328956027</v>
      </c>
      <c r="D68" s="2">
        <v>74158.287232877323</v>
      </c>
      <c r="E68" s="2">
        <v>79027.04308261149</v>
      </c>
      <c r="F68" s="2">
        <v>80921.689642930156</v>
      </c>
      <c r="G68" s="2">
        <v>82917.699094655211</v>
      </c>
      <c r="H68" s="2">
        <v>85137.906657060201</v>
      </c>
      <c r="I68" s="2">
        <v>87497.717668331141</v>
      </c>
      <c r="J68" s="2">
        <v>89967.230420377658</v>
      </c>
      <c r="K68" s="2">
        <v>92511.523335567501</v>
      </c>
      <c r="L68" s="2">
        <v>95064.486538499055</v>
      </c>
      <c r="M68" s="2">
        <v>97667.964103252452</v>
      </c>
      <c r="N68" s="2">
        <v>100185.79152785204</v>
      </c>
      <c r="O68" s="2">
        <v>102628.04171470867</v>
      </c>
      <c r="P68" s="2">
        <v>105056.32380680548</v>
      </c>
      <c r="Q68" s="2">
        <v>107534.17053557587</v>
      </c>
      <c r="R68" s="2">
        <v>110016.40638239766</v>
      </c>
      <c r="S68" s="2">
        <v>112513.80004702487</v>
      </c>
      <c r="T68" s="2">
        <v>114985.72960930809</v>
      </c>
      <c r="U68" s="2">
        <v>117440.85483529881</v>
      </c>
      <c r="V68" s="2">
        <v>119855.58888511539</v>
      </c>
      <c r="W68" s="2">
        <v>122222.86962572808</v>
      </c>
      <c r="X68" s="2">
        <v>124620.54860305629</v>
      </c>
      <c r="Y68" s="2">
        <v>127035.53885661441</v>
      </c>
      <c r="Z68" s="2">
        <v>129404.45998933485</v>
      </c>
      <c r="AA68" s="2">
        <v>131721.93453935653</v>
      </c>
      <c r="AB68" s="2">
        <v>134139.30571142599</v>
      </c>
      <c r="AC68" s="2">
        <v>136519.062557586</v>
      </c>
      <c r="AD68" s="2">
        <v>138898.819403745</v>
      </c>
      <c r="AE68" s="2">
        <v>141278.57624990499</v>
      </c>
      <c r="AF68" s="2">
        <v>143658.33309606399</v>
      </c>
      <c r="AG68" s="2">
        <v>146038.089942224</v>
      </c>
      <c r="AH68" s="2">
        <v>148417.846788383</v>
      </c>
      <c r="AI68" s="2">
        <v>150797.60363454299</v>
      </c>
      <c r="AJ68" s="2">
        <v>153177.36048070199</v>
      </c>
      <c r="AK68" s="2">
        <v>155557.117326862</v>
      </c>
      <c r="AL68" s="2">
        <v>157936.87417302199</v>
      </c>
      <c r="AM68" s="2">
        <v>160316.63101918099</v>
      </c>
      <c r="AN68" s="2">
        <v>162696.38786534101</v>
      </c>
      <c r="AO68" s="2">
        <v>165076.1447115</v>
      </c>
      <c r="AP68" s="2">
        <v>167455.90155765999</v>
      </c>
    </row>
    <row r="69" spans="1:42" x14ac:dyDescent="0.35">
      <c r="A69" s="1" t="s">
        <v>48</v>
      </c>
      <c r="B69" s="2">
        <v>2348.3858324772518</v>
      </c>
      <c r="C69" s="2">
        <v>2300.715117993424</v>
      </c>
      <c r="D69" s="2">
        <v>2275.8368330028406</v>
      </c>
      <c r="E69" s="2">
        <v>2249.7942034595153</v>
      </c>
      <c r="F69" s="2">
        <v>2230.4489462241127</v>
      </c>
      <c r="G69" s="2">
        <v>2215.8096080370351</v>
      </c>
      <c r="H69" s="2">
        <v>2205.1314144589705</v>
      </c>
      <c r="I69" s="2">
        <v>2206.3237386014171</v>
      </c>
      <c r="J69" s="2">
        <v>2216.808508844711</v>
      </c>
      <c r="K69" s="2">
        <v>2229.8739034429559</v>
      </c>
      <c r="L69" s="2">
        <v>2241.7500057051266</v>
      </c>
      <c r="M69" s="2">
        <v>2254.4508258202477</v>
      </c>
      <c r="N69" s="2">
        <v>2264.971945942088</v>
      </c>
      <c r="O69" s="2">
        <v>2274.0511660394645</v>
      </c>
      <c r="P69" s="2">
        <v>2282.8087942812135</v>
      </c>
      <c r="Q69" s="2">
        <v>2292.9944602790679</v>
      </c>
      <c r="R69" s="2">
        <v>2305.9636806426802</v>
      </c>
      <c r="S69" s="2">
        <v>2320.2415945831171</v>
      </c>
      <c r="T69" s="2">
        <v>2333.3900204252145</v>
      </c>
      <c r="U69" s="2">
        <v>2345.9163393810513</v>
      </c>
      <c r="V69" s="2">
        <v>2356.5848176952554</v>
      </c>
      <c r="W69" s="2">
        <v>2367.0046451610342</v>
      </c>
      <c r="X69" s="2">
        <v>2379.6180683461344</v>
      </c>
      <c r="Y69" s="2">
        <v>2393.5474053164535</v>
      </c>
      <c r="Z69" s="2">
        <v>2405.3560268896485</v>
      </c>
      <c r="AA69" s="2">
        <v>2415.7225115498904</v>
      </c>
      <c r="AB69" s="2">
        <v>2428.7727743026699</v>
      </c>
      <c r="AC69" s="2">
        <v>2440.9062586292198</v>
      </c>
      <c r="AD69" s="2">
        <v>2453.0397429557802</v>
      </c>
      <c r="AE69" s="2">
        <v>2465.1732272823301</v>
      </c>
      <c r="AF69" s="2">
        <v>2477.3067116088801</v>
      </c>
      <c r="AG69" s="2">
        <v>2489.44019593543</v>
      </c>
      <c r="AH69" s="2">
        <v>2501.5736802619899</v>
      </c>
      <c r="AI69" s="2">
        <v>2513.7071645885399</v>
      </c>
      <c r="AJ69" s="2">
        <v>2525.8406489150898</v>
      </c>
      <c r="AK69" s="2">
        <v>2537.9741332416402</v>
      </c>
      <c r="AL69" s="2">
        <v>2550.1076175682001</v>
      </c>
      <c r="AM69" s="2">
        <v>2562.24110189475</v>
      </c>
      <c r="AN69" s="2">
        <v>2574.3745862213</v>
      </c>
      <c r="AO69" s="2">
        <v>2586.5080705478499</v>
      </c>
      <c r="AP69" s="2">
        <v>2598.6415548744098</v>
      </c>
    </row>
    <row r="70" spans="1:42" x14ac:dyDescent="0.35">
      <c r="A70" s="1" t="s">
        <v>49</v>
      </c>
      <c r="B70" s="2">
        <v>8769.3985121781261</v>
      </c>
      <c r="C70" s="2">
        <v>8421.9507393635031</v>
      </c>
      <c r="D70" s="2">
        <v>8044.3354213542343</v>
      </c>
      <c r="E70" s="2">
        <v>8034.5188171958162</v>
      </c>
      <c r="F70" s="2">
        <v>8099.1364974483986</v>
      </c>
      <c r="G70" s="2">
        <v>8284.1239268237496</v>
      </c>
      <c r="H70" s="2">
        <v>8467.5472828921356</v>
      </c>
      <c r="I70" s="2">
        <v>8628.3626724976421</v>
      </c>
      <c r="J70" s="2">
        <v>8767.3022513496089</v>
      </c>
      <c r="K70" s="2">
        <v>8899.086853123219</v>
      </c>
      <c r="L70" s="2">
        <v>9030.5324577002939</v>
      </c>
      <c r="M70" s="2">
        <v>9163.8016329046495</v>
      </c>
      <c r="N70" s="2">
        <v>9285.7155642733705</v>
      </c>
      <c r="O70" s="2">
        <v>9413.2638405372418</v>
      </c>
      <c r="P70" s="2">
        <v>9547.1823744617868</v>
      </c>
      <c r="Q70" s="2">
        <v>9674.9670033356888</v>
      </c>
      <c r="R70" s="2">
        <v>9793.2579742588787</v>
      </c>
      <c r="S70" s="2">
        <v>9898.49565111427</v>
      </c>
      <c r="T70" s="2">
        <v>9994.3465760780346</v>
      </c>
      <c r="U70" s="2">
        <v>10079.849639676935</v>
      </c>
      <c r="V70" s="2">
        <v>10169.201755120966</v>
      </c>
      <c r="W70" s="2">
        <v>10260.880334327383</v>
      </c>
      <c r="X70" s="2">
        <v>10363.766534756824</v>
      </c>
      <c r="Y70" s="2">
        <v>10476.34499675081</v>
      </c>
      <c r="Z70" s="2">
        <v>10587.816817980798</v>
      </c>
      <c r="AA70" s="2">
        <v>10693.325786519841</v>
      </c>
      <c r="AB70" s="2">
        <v>10796.6235112376</v>
      </c>
      <c r="AC70" s="2">
        <v>10902.7380275219</v>
      </c>
      <c r="AD70" s="2">
        <v>11008.852543806101</v>
      </c>
      <c r="AE70" s="2">
        <v>11114.967060090399</v>
      </c>
      <c r="AF70" s="2">
        <v>11221.0815763746</v>
      </c>
      <c r="AG70" s="2">
        <v>11327.1960926589</v>
      </c>
      <c r="AH70" s="2">
        <v>11433.3106089431</v>
      </c>
      <c r="AI70" s="2">
        <v>11539.425125227401</v>
      </c>
      <c r="AJ70" s="2">
        <v>11645.539641511599</v>
      </c>
      <c r="AK70" s="2">
        <v>11751.6541577958</v>
      </c>
      <c r="AL70" s="2">
        <v>11857.7686740801</v>
      </c>
      <c r="AM70" s="2">
        <v>11963.8831903643</v>
      </c>
      <c r="AN70" s="2">
        <v>12069.997706648601</v>
      </c>
      <c r="AO70" s="2">
        <v>12176.112222932799</v>
      </c>
      <c r="AP70" s="2">
        <v>12282.2267392171</v>
      </c>
    </row>
    <row r="71" spans="1:42" x14ac:dyDescent="0.35">
      <c r="A71" s="1" t="s">
        <v>50</v>
      </c>
      <c r="B71" s="2">
        <v>5261.6391073068762</v>
      </c>
      <c r="C71" s="2">
        <v>5053.1704436181008</v>
      </c>
      <c r="D71" s="2">
        <v>4826.6012528125411</v>
      </c>
      <c r="E71" s="2">
        <v>4820.7112903174893</v>
      </c>
      <c r="F71" s="2">
        <v>4859.4818984690382</v>
      </c>
      <c r="G71" s="2">
        <v>4970.4743560942497</v>
      </c>
      <c r="H71" s="2">
        <v>5080.5283697352825</v>
      </c>
      <c r="I71" s="2">
        <v>5177.0176034985843</v>
      </c>
      <c r="J71" s="2">
        <v>5260.3813508097655</v>
      </c>
      <c r="K71" s="2">
        <v>5339.4521118739312</v>
      </c>
      <c r="L71" s="2">
        <v>5418.3194746201771</v>
      </c>
      <c r="M71" s="2">
        <v>5498.280979742789</v>
      </c>
      <c r="N71" s="2">
        <v>5571.4293385640221</v>
      </c>
      <c r="O71" s="2">
        <v>5647.9583043223447</v>
      </c>
      <c r="P71" s="2">
        <v>5728.3094246770725</v>
      </c>
      <c r="Q71" s="2">
        <v>5804.980202001414</v>
      </c>
      <c r="R71" s="2">
        <v>5875.954784555327</v>
      </c>
      <c r="S71" s="2">
        <v>5939.0973906685622</v>
      </c>
      <c r="T71" s="2">
        <v>5996.6079456468215</v>
      </c>
      <c r="U71" s="2">
        <v>6047.9097838061607</v>
      </c>
      <c r="V71" s="2">
        <v>6101.5210530725808</v>
      </c>
      <c r="W71" s="2">
        <v>6156.5282005964309</v>
      </c>
      <c r="X71" s="2">
        <v>6218.2599208540933</v>
      </c>
      <c r="Y71" s="2">
        <v>6285.8069980504852</v>
      </c>
      <c r="Z71" s="2">
        <v>6352.6900907884792</v>
      </c>
      <c r="AA71" s="2">
        <v>6415.995471911905</v>
      </c>
      <c r="AB71" s="2">
        <v>6477.9741067425803</v>
      </c>
      <c r="AC71" s="2">
        <v>6541.6428165131201</v>
      </c>
      <c r="AD71" s="2">
        <v>6605.31152628367</v>
      </c>
      <c r="AE71" s="2">
        <v>6668.9802360542199</v>
      </c>
      <c r="AF71" s="2">
        <v>6732.6489458247697</v>
      </c>
      <c r="AG71" s="2">
        <v>6796.3176555953096</v>
      </c>
      <c r="AH71" s="2">
        <v>6859.9863653658604</v>
      </c>
      <c r="AI71" s="2">
        <v>6923.6550751364102</v>
      </c>
      <c r="AJ71" s="2">
        <v>6987.3237849069601</v>
      </c>
      <c r="AK71" s="2">
        <v>7050.9924946775</v>
      </c>
      <c r="AL71" s="2">
        <v>7114.6612044480498</v>
      </c>
      <c r="AM71" s="2">
        <v>7178.3299142185997</v>
      </c>
      <c r="AN71" s="2">
        <v>7241.9986239891396</v>
      </c>
      <c r="AO71" s="2">
        <v>7305.6673337596903</v>
      </c>
      <c r="AP71" s="2">
        <v>7369.3360435302402</v>
      </c>
    </row>
    <row r="72" spans="1:42" x14ac:dyDescent="0.35">
      <c r="A72" s="1" t="s">
        <v>51</v>
      </c>
      <c r="B72" s="2">
        <v>27206.972746273594</v>
      </c>
      <c r="C72" s="2">
        <v>26554.345335522914</v>
      </c>
      <c r="D72" s="2">
        <v>25916.796512654644</v>
      </c>
      <c r="E72" s="2">
        <v>25259.873600465482</v>
      </c>
      <c r="F72" s="2">
        <v>24706.16889330143</v>
      </c>
      <c r="G72" s="2">
        <v>24247.412298245272</v>
      </c>
      <c r="H72" s="2">
        <v>23876.408434569719</v>
      </c>
      <c r="I72" s="2">
        <v>23605.683267282795</v>
      </c>
      <c r="J72" s="2">
        <v>23401.4124839258</v>
      </c>
      <c r="K72" s="2">
        <v>23235.469587243162</v>
      </c>
      <c r="L72" s="2">
        <v>23083.98593316253</v>
      </c>
      <c r="M72" s="2">
        <v>22958.776381434807</v>
      </c>
      <c r="N72" s="2">
        <v>22851.489098367783</v>
      </c>
      <c r="O72" s="2">
        <v>22766.208950577107</v>
      </c>
      <c r="P72" s="2">
        <v>22708.429108248441</v>
      </c>
      <c r="Q72" s="2">
        <v>22681.008531549196</v>
      </c>
      <c r="R72" s="2">
        <v>22683.588907921789</v>
      </c>
      <c r="S72" s="2">
        <v>22708.153053268878</v>
      </c>
      <c r="T72" s="2">
        <v>22749.292517634123</v>
      </c>
      <c r="U72" s="2">
        <v>22801.382622986355</v>
      </c>
      <c r="V72" s="2">
        <v>22857.677685989613</v>
      </c>
      <c r="W72" s="2">
        <v>22920.630121041657</v>
      </c>
      <c r="X72" s="2">
        <v>22997.769871458055</v>
      </c>
      <c r="Y72" s="2">
        <v>23086.501547705568</v>
      </c>
      <c r="Z72" s="2">
        <v>23176.412782365376</v>
      </c>
      <c r="AA72" s="2">
        <v>23266.449398650089</v>
      </c>
      <c r="AB72" s="2">
        <v>23340.900723553801</v>
      </c>
      <c r="AC72" s="2">
        <v>23423.756101368701</v>
      </c>
      <c r="AD72" s="2">
        <v>23506.611479183601</v>
      </c>
      <c r="AE72" s="2">
        <v>23589.466856998501</v>
      </c>
      <c r="AF72" s="2">
        <v>23672.3222348134</v>
      </c>
      <c r="AG72" s="2">
        <v>23755.1776126283</v>
      </c>
      <c r="AH72" s="2">
        <v>23838.0329904432</v>
      </c>
      <c r="AI72" s="2">
        <v>23920.888368258002</v>
      </c>
      <c r="AJ72" s="2">
        <v>24003.743746072902</v>
      </c>
      <c r="AK72" s="2">
        <v>24086.599123887801</v>
      </c>
      <c r="AL72" s="2">
        <v>24169.454501702701</v>
      </c>
      <c r="AM72" s="2">
        <v>24252.309879517601</v>
      </c>
      <c r="AN72" s="2">
        <v>24335.165257332501</v>
      </c>
      <c r="AO72" s="2">
        <v>24418.020635147401</v>
      </c>
      <c r="AP72" s="2">
        <v>24500.876012962199</v>
      </c>
    </row>
    <row r="73" spans="1:42" x14ac:dyDescent="0.35">
      <c r="A73" s="1" t="s">
        <v>52</v>
      </c>
      <c r="B73" s="2">
        <v>36755.395415152947</v>
      </c>
      <c r="C73" s="2">
        <v>36768.783224824299</v>
      </c>
      <c r="D73" s="2">
        <v>36766.373969168621</v>
      </c>
      <c r="E73" s="2">
        <v>36807.221971526793</v>
      </c>
      <c r="F73" s="2">
        <v>36908.796979715691</v>
      </c>
      <c r="G73" s="2">
        <v>36978.888093357644</v>
      </c>
      <c r="H73" s="2">
        <v>37045.31700718365</v>
      </c>
      <c r="I73" s="2">
        <v>37247.978273152337</v>
      </c>
      <c r="J73" s="2">
        <v>37550.930814835534</v>
      </c>
      <c r="K73" s="2">
        <v>37886.480514007424</v>
      </c>
      <c r="L73" s="2">
        <v>38200.786646686596</v>
      </c>
      <c r="M73" s="2">
        <v>38494.293424420663</v>
      </c>
      <c r="N73" s="2">
        <v>38724.822328022019</v>
      </c>
      <c r="O73" s="2">
        <v>38925.654389576899</v>
      </c>
      <c r="P73" s="2">
        <v>39109.874713145822</v>
      </c>
      <c r="Q73" s="2">
        <v>39299.891947813827</v>
      </c>
      <c r="R73" s="2">
        <v>39556.769360412029</v>
      </c>
      <c r="S73" s="2">
        <v>39837.915864801464</v>
      </c>
      <c r="T73" s="2">
        <v>40104.625943608859</v>
      </c>
      <c r="U73" s="2">
        <v>40359.191870889532</v>
      </c>
      <c r="V73" s="2">
        <v>40565.580110585288</v>
      </c>
      <c r="W73" s="2">
        <v>40770.276314501185</v>
      </c>
      <c r="X73" s="2">
        <v>41000.541170275261</v>
      </c>
      <c r="Y73" s="2">
        <v>41246.826294555969</v>
      </c>
      <c r="Z73" s="2">
        <v>41449.304040464252</v>
      </c>
      <c r="AA73" s="2">
        <v>41623.240391310363</v>
      </c>
      <c r="AB73" s="2">
        <v>41866.461690861601</v>
      </c>
      <c r="AC73" s="2">
        <v>42082.795111027197</v>
      </c>
      <c r="AD73" s="2">
        <v>42299.128531192699</v>
      </c>
      <c r="AE73" s="2">
        <v>42515.461951358302</v>
      </c>
      <c r="AF73" s="2">
        <v>42731.795371523898</v>
      </c>
      <c r="AG73" s="2">
        <v>42948.128791689502</v>
      </c>
      <c r="AH73" s="2">
        <v>43164.462211855098</v>
      </c>
      <c r="AI73" s="2">
        <v>43380.795632020599</v>
      </c>
      <c r="AJ73" s="2">
        <v>43597.129052186203</v>
      </c>
      <c r="AK73" s="2">
        <v>43813.462472351799</v>
      </c>
      <c r="AL73" s="2">
        <v>44029.795892517403</v>
      </c>
      <c r="AM73" s="2">
        <v>44246.129312682999</v>
      </c>
      <c r="AN73" s="2">
        <v>44462.4627328485</v>
      </c>
      <c r="AO73" s="2">
        <v>44678.796153014096</v>
      </c>
      <c r="AP73" s="2">
        <v>44895.1295731797</v>
      </c>
    </row>
    <row r="74" spans="1:42" x14ac:dyDescent="0.35">
      <c r="A74" s="1" t="s">
        <v>53</v>
      </c>
      <c r="B74" s="2">
        <v>4570.0023678690623</v>
      </c>
      <c r="C74" s="2">
        <v>4529.0627916603798</v>
      </c>
      <c r="D74" s="2">
        <v>4485.5932317306051</v>
      </c>
      <c r="E74" s="2">
        <v>4444.817251732441</v>
      </c>
      <c r="F74" s="2">
        <v>4408.9543580425125</v>
      </c>
      <c r="G74" s="2">
        <v>4370.1006591593114</v>
      </c>
      <c r="H74" s="2">
        <v>4329.8642224582964</v>
      </c>
      <c r="I74" s="2">
        <v>4318.5543992321236</v>
      </c>
      <c r="J74" s="2">
        <v>4318.3771330825402</v>
      </c>
      <c r="K74" s="2">
        <v>4317.6753591474189</v>
      </c>
      <c r="L74" s="2">
        <v>4314.7467545603358</v>
      </c>
      <c r="M74" s="2">
        <v>4310.1304162378774</v>
      </c>
      <c r="N74" s="2">
        <v>4298.0790598439553</v>
      </c>
      <c r="O74" s="2">
        <v>4284.5295949689917</v>
      </c>
      <c r="P74" s="2">
        <v>4270.3111869028244</v>
      </c>
      <c r="Q74" s="2">
        <v>4258.0857667443979</v>
      </c>
      <c r="R74" s="2">
        <v>4249.8645936648318</v>
      </c>
      <c r="S74" s="2">
        <v>4243.2832752932527</v>
      </c>
      <c r="T74" s="2">
        <v>4235.1963627924706</v>
      </c>
      <c r="U74" s="2">
        <v>4225.2821495176095</v>
      </c>
      <c r="V74" s="2">
        <v>4205.411213669674</v>
      </c>
      <c r="W74" s="2">
        <v>4184.2668739284663</v>
      </c>
      <c r="X74" s="2">
        <v>4164.2035770209195</v>
      </c>
      <c r="Y74" s="2">
        <v>4147.6158560750109</v>
      </c>
      <c r="Z74" s="2">
        <v>4125.363099685268</v>
      </c>
      <c r="AA74" s="2">
        <v>4101.0253733426616</v>
      </c>
      <c r="AB74" s="2">
        <v>4083.1248410892799</v>
      </c>
      <c r="AC74" s="2">
        <v>4062.6897483661201</v>
      </c>
      <c r="AD74" s="2">
        <v>4042.2546556429602</v>
      </c>
      <c r="AE74" s="2">
        <v>4021.8195629197999</v>
      </c>
      <c r="AF74" s="2">
        <v>4001.38447019664</v>
      </c>
      <c r="AG74" s="2">
        <v>3980.9493774734801</v>
      </c>
      <c r="AH74" s="2">
        <v>3960.5142847503198</v>
      </c>
      <c r="AI74" s="2">
        <v>3940.0791920271599</v>
      </c>
      <c r="AJ74" s="2">
        <v>3919.6440993040001</v>
      </c>
      <c r="AK74" s="2">
        <v>3899.2090065808502</v>
      </c>
      <c r="AL74" s="2">
        <v>3878.7739138576899</v>
      </c>
      <c r="AM74" s="2">
        <v>3858.33882113453</v>
      </c>
      <c r="AN74" s="2">
        <v>3837.9037284113701</v>
      </c>
      <c r="AO74" s="2">
        <v>3817.4686356882098</v>
      </c>
      <c r="AP74" s="2">
        <v>3797.0335429650499</v>
      </c>
    </row>
    <row r="75" spans="1:42" s="6" customFormat="1" x14ac:dyDescent="0.35">
      <c r="A75" s="7" t="s">
        <v>13</v>
      </c>
      <c r="B75" s="8">
        <v>283989.74783319834</v>
      </c>
      <c r="C75" s="8">
        <v>283843.53367247974</v>
      </c>
      <c r="D75" s="8">
        <v>273807.40582164039</v>
      </c>
      <c r="E75" s="8">
        <v>277668.09725866682</v>
      </c>
      <c r="F75" s="8">
        <v>278972.8190043089</v>
      </c>
      <c r="G75" s="8">
        <v>280918.49597410217</v>
      </c>
      <c r="H75" s="8">
        <v>283231.02133634541</v>
      </c>
      <c r="I75" s="8">
        <v>286330.1085898478</v>
      </c>
      <c r="J75" s="8">
        <v>289950.40290278668</v>
      </c>
      <c r="K75" s="8">
        <v>293690.74469032191</v>
      </c>
      <c r="L75" s="8">
        <v>297284.04761031695</v>
      </c>
      <c r="M75" s="8">
        <v>300991.85882106266</v>
      </c>
      <c r="N75" s="8">
        <v>304482.79611573066</v>
      </c>
      <c r="O75" s="8">
        <v>307877.4654690217</v>
      </c>
      <c r="P75" s="8">
        <v>311289.76423586748</v>
      </c>
      <c r="Q75" s="8">
        <v>314872.93206511944</v>
      </c>
      <c r="R75" s="8">
        <v>318681.09905921947</v>
      </c>
      <c r="S75" s="8">
        <v>322579.66375643841</v>
      </c>
      <c r="T75" s="8">
        <v>326352.70434408722</v>
      </c>
      <c r="U75" s="8">
        <v>330032.46780351276</v>
      </c>
      <c r="V75" s="8">
        <v>333496.32108982245</v>
      </c>
      <c r="W75" s="8">
        <v>336907.97269928723</v>
      </c>
      <c r="X75" s="8">
        <v>340510.34008809709</v>
      </c>
      <c r="Y75" s="8">
        <v>344239.92498663079</v>
      </c>
      <c r="Z75" s="8">
        <v>347811.42346885323</v>
      </c>
      <c r="AA75" s="8">
        <v>351226.52526596026</v>
      </c>
      <c r="AB75" s="8">
        <v>354874.51374190103</v>
      </c>
      <c r="AC75" s="8">
        <v>358448.54111584101</v>
      </c>
      <c r="AD75" s="8">
        <v>362022.56848978199</v>
      </c>
      <c r="AE75" s="8">
        <v>365596.59586372197</v>
      </c>
      <c r="AF75" s="8">
        <v>369170.62323766301</v>
      </c>
      <c r="AG75" s="8">
        <v>372744.65061160398</v>
      </c>
      <c r="AH75" s="8">
        <v>376318.67798554403</v>
      </c>
      <c r="AI75" s="8">
        <v>379892.705359485</v>
      </c>
      <c r="AJ75" s="8">
        <v>383466.73273342499</v>
      </c>
      <c r="AK75" s="8">
        <v>387040.76010736602</v>
      </c>
      <c r="AL75" s="8">
        <v>390614.78748130699</v>
      </c>
      <c r="AM75" s="8">
        <v>394188.81485524698</v>
      </c>
      <c r="AN75" s="8">
        <v>397762.84222918801</v>
      </c>
      <c r="AO75" s="8">
        <v>401336.869603128</v>
      </c>
      <c r="AP75" s="8">
        <v>404910.89697706897</v>
      </c>
    </row>
    <row r="76" spans="1:42" s="11" customFormat="1" x14ac:dyDescent="0.3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42" x14ac:dyDescent="0.35">
      <c r="A77" t="s">
        <v>0</v>
      </c>
      <c r="B77" t="s">
        <v>37</v>
      </c>
    </row>
    <row r="78" spans="1:42" x14ac:dyDescent="0.35">
      <c r="A78" t="s">
        <v>2</v>
      </c>
      <c r="B78" t="s">
        <v>31</v>
      </c>
    </row>
    <row r="79" spans="1:42" x14ac:dyDescent="0.35">
      <c r="A79" t="s">
        <v>4</v>
      </c>
      <c r="B79" t="s">
        <v>5</v>
      </c>
    </row>
    <row r="80" spans="1:42" x14ac:dyDescent="0.35">
      <c r="A80" t="s">
        <v>6</v>
      </c>
      <c r="B80" t="s">
        <v>7</v>
      </c>
    </row>
    <row r="81" spans="1:43" x14ac:dyDescent="0.35">
      <c r="A81" t="s">
        <v>8</v>
      </c>
      <c r="B81" t="s">
        <v>9</v>
      </c>
    </row>
    <row r="83" spans="1:43" x14ac:dyDescent="0.35">
      <c r="A83" t="s">
        <v>10</v>
      </c>
      <c r="B83" t="s">
        <v>11</v>
      </c>
    </row>
    <row r="84" spans="1:43" s="6" customFormat="1" x14ac:dyDescent="0.35">
      <c r="A84" s="6" t="s">
        <v>12</v>
      </c>
      <c r="B84" s="6">
        <v>2010</v>
      </c>
      <c r="C84" s="6">
        <v>2011</v>
      </c>
      <c r="D84" s="6">
        <v>2012</v>
      </c>
      <c r="E84" s="6">
        <v>2013</v>
      </c>
      <c r="F84" s="6">
        <v>2014</v>
      </c>
      <c r="G84" s="6">
        <v>2015</v>
      </c>
      <c r="H84" s="6">
        <v>2016</v>
      </c>
      <c r="I84" s="6">
        <v>2017</v>
      </c>
      <c r="J84" s="6">
        <v>2018</v>
      </c>
      <c r="K84" s="6">
        <v>2019</v>
      </c>
      <c r="L84" s="6">
        <v>2020</v>
      </c>
      <c r="M84" s="6">
        <v>2021</v>
      </c>
      <c r="N84" s="6">
        <v>2022</v>
      </c>
      <c r="O84" s="6">
        <v>2023</v>
      </c>
      <c r="P84" s="6">
        <v>2024</v>
      </c>
      <c r="Q84" s="6">
        <v>2025</v>
      </c>
      <c r="R84" s="6">
        <v>2026</v>
      </c>
      <c r="S84" s="6">
        <v>2027</v>
      </c>
      <c r="T84" s="6">
        <v>2028</v>
      </c>
      <c r="U84" s="6">
        <v>2029</v>
      </c>
      <c r="V84" s="6">
        <v>2030</v>
      </c>
      <c r="W84" s="6">
        <v>2031</v>
      </c>
      <c r="X84" s="6">
        <v>2032</v>
      </c>
      <c r="Y84" s="6">
        <v>2033</v>
      </c>
      <c r="Z84" s="6">
        <v>2034</v>
      </c>
      <c r="AA84" s="6">
        <v>2035</v>
      </c>
      <c r="AB84" s="6">
        <v>2036</v>
      </c>
      <c r="AC84" s="6">
        <v>2037</v>
      </c>
      <c r="AD84" s="6">
        <v>2038</v>
      </c>
      <c r="AE84" s="6">
        <v>2039</v>
      </c>
      <c r="AF84" s="6">
        <v>2040</v>
      </c>
      <c r="AG84" s="6">
        <v>2041</v>
      </c>
      <c r="AH84" s="6">
        <v>2042</v>
      </c>
      <c r="AI84" s="6">
        <v>2043</v>
      </c>
      <c r="AJ84" s="6">
        <v>2044</v>
      </c>
      <c r="AK84" s="6">
        <v>2045</v>
      </c>
      <c r="AL84" s="6">
        <v>2046</v>
      </c>
      <c r="AM84" s="6">
        <v>2047</v>
      </c>
      <c r="AN84" s="6">
        <v>2048</v>
      </c>
      <c r="AO84" s="6">
        <v>2049</v>
      </c>
      <c r="AP84" s="6">
        <v>2050</v>
      </c>
    </row>
    <row r="85" spans="1:43" x14ac:dyDescent="0.35">
      <c r="A85" s="1" t="s">
        <v>38</v>
      </c>
      <c r="B85" s="2">
        <v>8217.2996582136147</v>
      </c>
      <c r="C85" s="2">
        <v>7216.4243179445912</v>
      </c>
      <c r="D85" s="2">
        <v>5240.0670321420266</v>
      </c>
      <c r="E85" s="2">
        <v>6250.2640337932116</v>
      </c>
      <c r="F85" s="2">
        <v>6220.2303290448981</v>
      </c>
      <c r="G85" s="2">
        <v>6168.0512512807072</v>
      </c>
      <c r="H85" s="2">
        <v>6132.1859123588174</v>
      </c>
      <c r="I85" s="2">
        <v>6097.3901752460861</v>
      </c>
      <c r="J85" s="2">
        <v>6063.7344347524449</v>
      </c>
      <c r="K85" s="2">
        <v>6049.6272201917145</v>
      </c>
      <c r="L85" s="2">
        <v>6006.6085649798806</v>
      </c>
      <c r="M85" s="2">
        <v>5969.703995581076</v>
      </c>
      <c r="N85" s="2">
        <v>5928.0081669810152</v>
      </c>
      <c r="O85" s="2">
        <v>5898.3235224120472</v>
      </c>
      <c r="P85" s="2">
        <v>5870.2733130913712</v>
      </c>
      <c r="Q85" s="2">
        <v>5855.6272533783367</v>
      </c>
      <c r="R85" s="2">
        <v>5862.2124941995553</v>
      </c>
      <c r="S85" s="2">
        <v>5880.3386521211469</v>
      </c>
      <c r="T85" s="2">
        <v>5891.7949299440133</v>
      </c>
      <c r="U85" s="2">
        <v>5880.3360190040512</v>
      </c>
      <c r="V85" s="2">
        <v>5872.6806452775954</v>
      </c>
      <c r="W85" s="2">
        <v>5860.5761395999943</v>
      </c>
      <c r="X85" s="2">
        <v>5855.4349684185381</v>
      </c>
      <c r="Y85" s="2">
        <v>5838.7688480179186</v>
      </c>
      <c r="Z85" s="2">
        <v>5810.0914630290154</v>
      </c>
      <c r="AA85" s="2">
        <v>5779.8379758170086</v>
      </c>
      <c r="AB85" s="2">
        <v>5772.9983236183598</v>
      </c>
      <c r="AC85" s="2">
        <v>5754.93165226361</v>
      </c>
      <c r="AD85" s="2">
        <v>5736.8649809088502</v>
      </c>
      <c r="AE85" s="2">
        <v>5718.7983095540903</v>
      </c>
      <c r="AF85" s="2">
        <v>5700.7316381993396</v>
      </c>
      <c r="AG85" s="2">
        <v>5682.6649668445798</v>
      </c>
      <c r="AH85" s="2">
        <v>5664.59829548982</v>
      </c>
      <c r="AI85" s="2">
        <v>5646.5316241350602</v>
      </c>
      <c r="AJ85" s="2">
        <v>5628.4649527803103</v>
      </c>
      <c r="AK85" s="2">
        <v>5610.3982814255496</v>
      </c>
      <c r="AL85" s="2">
        <v>5592.3316100707898</v>
      </c>
      <c r="AM85" s="2">
        <v>5574.26493871604</v>
      </c>
      <c r="AN85" s="2">
        <v>5556.1982673612802</v>
      </c>
      <c r="AO85" s="2">
        <v>5538.1315960065203</v>
      </c>
      <c r="AP85" s="2">
        <v>5520.0649246517696</v>
      </c>
      <c r="AQ85" s="2"/>
    </row>
    <row r="86" spans="1:43" x14ac:dyDescent="0.35">
      <c r="A86" s="1" t="s">
        <v>39</v>
      </c>
      <c r="B86" s="2">
        <v>4531.9077273221947</v>
      </c>
      <c r="C86" s="2">
        <v>3951.3658435893035</v>
      </c>
      <c r="D86" s="2">
        <v>2873.0096414046607</v>
      </c>
      <c r="E86" s="2">
        <v>3424.6230462911385</v>
      </c>
      <c r="F86" s="2">
        <v>3403.9166946054002</v>
      </c>
      <c r="G86" s="2">
        <v>3370.4024532645813</v>
      </c>
      <c r="H86" s="2">
        <v>3351.2771583677386</v>
      </c>
      <c r="I86" s="2">
        <v>3332.0962222691819</v>
      </c>
      <c r="J86" s="2">
        <v>3312.6715243097656</v>
      </c>
      <c r="K86" s="2">
        <v>3307.0029135741056</v>
      </c>
      <c r="L86" s="2">
        <v>3284.6590743248507</v>
      </c>
      <c r="M86" s="2">
        <v>3263.8399518749538</v>
      </c>
      <c r="N86" s="2">
        <v>3241.2248248936753</v>
      </c>
      <c r="O86" s="2">
        <v>3226.065003855872</v>
      </c>
      <c r="P86" s="2">
        <v>3211.1552478835711</v>
      </c>
      <c r="Q86" s="2">
        <v>3202.4478306143119</v>
      </c>
      <c r="R86" s="2">
        <v>3205.5150327683614</v>
      </c>
      <c r="S86" s="2">
        <v>3213.3565952230074</v>
      </c>
      <c r="T86" s="2">
        <v>3219.0833466569798</v>
      </c>
      <c r="U86" s="2">
        <v>3211.2299362989152</v>
      </c>
      <c r="V86" s="2">
        <v>3205.2098835464367</v>
      </c>
      <c r="W86" s="2">
        <v>3196.0659827584286</v>
      </c>
      <c r="X86" s="2">
        <v>3192.8182397411365</v>
      </c>
      <c r="Y86" s="2">
        <v>3183.3830157065777</v>
      </c>
      <c r="Z86" s="2">
        <v>3166.9387159782618</v>
      </c>
      <c r="AA86" s="2">
        <v>3148.6783685225523</v>
      </c>
      <c r="AB86" s="2">
        <v>3144.2349077594499</v>
      </c>
      <c r="AC86" s="2">
        <v>3133.3927763453198</v>
      </c>
      <c r="AD86" s="2">
        <v>3122.5506449312002</v>
      </c>
      <c r="AE86" s="2">
        <v>3111.7085135170701</v>
      </c>
      <c r="AF86" s="2">
        <v>3100.86638210294</v>
      </c>
      <c r="AG86" s="2">
        <v>3090.0242506888098</v>
      </c>
      <c r="AH86" s="2">
        <v>3079.1821192746802</v>
      </c>
      <c r="AI86" s="2">
        <v>3068.3399878605601</v>
      </c>
      <c r="AJ86" s="2">
        <v>3057.49785644643</v>
      </c>
      <c r="AK86" s="2">
        <v>3046.6557250322999</v>
      </c>
      <c r="AL86" s="2">
        <v>3035.8135936181702</v>
      </c>
      <c r="AM86" s="2">
        <v>3024.9714622040401</v>
      </c>
      <c r="AN86" s="2">
        <v>3014.12933078991</v>
      </c>
      <c r="AO86" s="2">
        <v>3003.2871993757899</v>
      </c>
      <c r="AP86" s="2">
        <v>2992.4450679616598</v>
      </c>
      <c r="AQ86" s="2"/>
    </row>
    <row r="87" spans="1:43" s="3" customFormat="1" x14ac:dyDescent="0.35">
      <c r="A87" s="1" t="s">
        <v>40</v>
      </c>
      <c r="B87" s="2">
        <v>3769.9618938128688</v>
      </c>
      <c r="C87" s="2">
        <v>3330.0120464843731</v>
      </c>
      <c r="D87" s="2">
        <v>2415.46260315773</v>
      </c>
      <c r="E87" s="2">
        <v>2882.642260398607</v>
      </c>
      <c r="F87" s="2">
        <v>2871.6541781072683</v>
      </c>
      <c r="G87" s="2">
        <v>2850.9067122857246</v>
      </c>
      <c r="H87" s="2">
        <v>2834.0111805743982</v>
      </c>
      <c r="I87" s="2">
        <v>2818.0412730085354</v>
      </c>
      <c r="J87" s="2">
        <v>2803.1821816907918</v>
      </c>
      <c r="K87" s="2">
        <v>2795.2873796165245</v>
      </c>
      <c r="L87" s="2">
        <v>2774.6205225908311</v>
      </c>
      <c r="M87" s="2">
        <v>2758.0032330914864</v>
      </c>
      <c r="N87" s="2">
        <v>2738.6175488049198</v>
      </c>
      <c r="O87" s="2">
        <v>2724.1825119190526</v>
      </c>
      <c r="P87" s="2">
        <v>2710.9361457091445</v>
      </c>
      <c r="Q87" s="2">
        <v>2704.6412137776038</v>
      </c>
      <c r="R87" s="2">
        <v>2708.0428027880112</v>
      </c>
      <c r="S87" s="2">
        <v>2717.8107557319354</v>
      </c>
      <c r="T87" s="2">
        <v>2723.4651973663367</v>
      </c>
      <c r="U87" s="2">
        <v>2719.2413366489927</v>
      </c>
      <c r="V87" s="2">
        <v>2716.9405560423279</v>
      </c>
      <c r="W87" s="2">
        <v>2713.0500554294363</v>
      </c>
      <c r="X87" s="2">
        <v>2710.9691748547566</v>
      </c>
      <c r="Y87" s="2">
        <v>2703.4872333257726</v>
      </c>
      <c r="Z87" s="2">
        <v>2690.7539443824612</v>
      </c>
      <c r="AA87" s="2">
        <v>2677.9354511613469</v>
      </c>
      <c r="AB87" s="2">
        <v>2675.2498226252001</v>
      </c>
      <c r="AC87" s="2">
        <v>2667.5527997944901</v>
      </c>
      <c r="AD87" s="2">
        <v>2659.85577696378</v>
      </c>
      <c r="AE87" s="2">
        <v>2652.15875413307</v>
      </c>
      <c r="AF87" s="2">
        <v>2644.46173130237</v>
      </c>
      <c r="AG87" s="2">
        <v>2636.76470847166</v>
      </c>
      <c r="AH87" s="2">
        <v>2629.06768564095</v>
      </c>
      <c r="AI87" s="2">
        <v>2621.37066281024</v>
      </c>
      <c r="AJ87" s="2">
        <v>2613.67363997953</v>
      </c>
      <c r="AK87" s="2">
        <v>2605.97661714882</v>
      </c>
      <c r="AL87" s="2">
        <v>2598.27959431811</v>
      </c>
      <c r="AM87" s="2">
        <v>2590.5825714873999</v>
      </c>
      <c r="AN87" s="2">
        <v>2582.8855486566899</v>
      </c>
      <c r="AO87" s="2">
        <v>2575.1885258259899</v>
      </c>
      <c r="AP87" s="2">
        <v>2567.4915029952799</v>
      </c>
      <c r="AQ87" s="2"/>
    </row>
    <row r="88" spans="1:43" x14ac:dyDescent="0.35">
      <c r="A88" s="1" t="s">
        <v>41</v>
      </c>
      <c r="B88" s="2">
        <v>8517.9505384717158</v>
      </c>
      <c r="C88" s="2">
        <v>8673.8168301345977</v>
      </c>
      <c r="D88" s="2">
        <v>9126.7326719472767</v>
      </c>
      <c r="E88" s="2">
        <v>8601.6388470233724</v>
      </c>
      <c r="F88" s="2">
        <v>8559.835381826224</v>
      </c>
      <c r="G88" s="2">
        <v>8491.1523174317099</v>
      </c>
      <c r="H88" s="2">
        <v>8419.9425630324295</v>
      </c>
      <c r="I88" s="2">
        <v>8366.2788852689755</v>
      </c>
      <c r="J88" s="2">
        <v>8310.5871938833116</v>
      </c>
      <c r="K88" s="2">
        <v>8249.5885834203327</v>
      </c>
      <c r="L88" s="2">
        <v>8169.5155637439584</v>
      </c>
      <c r="M88" s="2">
        <v>8090.8260641493271</v>
      </c>
      <c r="N88" s="2">
        <v>8008.0853594956552</v>
      </c>
      <c r="O88" s="2">
        <v>7924.8366761471016</v>
      </c>
      <c r="P88" s="2">
        <v>7844.6173326317175</v>
      </c>
      <c r="Q88" s="2">
        <v>7786.4158755321432</v>
      </c>
      <c r="R88" s="2">
        <v>7756.7234502051915</v>
      </c>
      <c r="S88" s="2">
        <v>7735.8250980898383</v>
      </c>
      <c r="T88" s="2">
        <v>7711.2182560879364</v>
      </c>
      <c r="U88" s="2">
        <v>7669.8163170888129</v>
      </c>
      <c r="V88" s="2">
        <v>7616.6791278594064</v>
      </c>
      <c r="W88" s="2">
        <v>7560.617458098608</v>
      </c>
      <c r="X88" s="2">
        <v>7509.0435851054453</v>
      </c>
      <c r="Y88" s="2">
        <v>7452.2076912917</v>
      </c>
      <c r="Z88" s="2">
        <v>7381.643106936217</v>
      </c>
      <c r="AA88" s="2">
        <v>7297.916986846918</v>
      </c>
      <c r="AB88" s="2">
        <v>7250.9276941200496</v>
      </c>
      <c r="AC88" s="2">
        <v>7188.4257040525199</v>
      </c>
      <c r="AD88" s="2">
        <v>7125.9237139850002</v>
      </c>
      <c r="AE88" s="2">
        <v>7063.4217239174704</v>
      </c>
      <c r="AF88" s="2">
        <v>7000.9197338499498</v>
      </c>
      <c r="AG88" s="2">
        <v>6938.4177437824201</v>
      </c>
      <c r="AH88" s="2">
        <v>6875.9157537149003</v>
      </c>
      <c r="AI88" s="2">
        <v>6813.4137636473697</v>
      </c>
      <c r="AJ88" s="2">
        <v>6750.91177357985</v>
      </c>
      <c r="AK88" s="2">
        <v>6688.4097835123303</v>
      </c>
      <c r="AL88" s="2">
        <v>6625.9077934447996</v>
      </c>
      <c r="AM88" s="2">
        <v>6563.4058033772699</v>
      </c>
      <c r="AN88" s="2">
        <v>6500.9038133097501</v>
      </c>
      <c r="AO88" s="2">
        <v>6438.4018232422204</v>
      </c>
      <c r="AP88" s="2">
        <v>6375.8998331746998</v>
      </c>
      <c r="AQ88" s="2"/>
    </row>
    <row r="89" spans="1:43" x14ac:dyDescent="0.35">
      <c r="A89" s="1" t="s">
        <v>42</v>
      </c>
      <c r="B89" s="2">
        <v>1793.8425655100127</v>
      </c>
      <c r="C89" s="2">
        <v>1650.5868724895774</v>
      </c>
      <c r="D89" s="2">
        <v>1400.3111918448189</v>
      </c>
      <c r="E89" s="2">
        <v>1504.6700606041395</v>
      </c>
      <c r="F89" s="2">
        <v>1496.1313269234886</v>
      </c>
      <c r="G89" s="2">
        <v>1482.2064055954097</v>
      </c>
      <c r="H89" s="2">
        <v>1471.0550940857336</v>
      </c>
      <c r="I89" s="2">
        <v>1461.3269683048688</v>
      </c>
      <c r="J89" s="2">
        <v>1451.6423475444196</v>
      </c>
      <c r="K89" s="2">
        <v>1445.0164413391046</v>
      </c>
      <c r="L89" s="2">
        <v>1432.9226158192291</v>
      </c>
      <c r="M89" s="2">
        <v>1421.5126878683188</v>
      </c>
      <c r="N89" s="2">
        <v>1409.1448858767542</v>
      </c>
      <c r="O89" s="2">
        <v>1398.689551415996</v>
      </c>
      <c r="P89" s="2">
        <v>1388.4159131060646</v>
      </c>
      <c r="Q89" s="2">
        <v>1381.355930682085</v>
      </c>
      <c r="R89" s="2">
        <v>1379.4342432570529</v>
      </c>
      <c r="S89" s="2">
        <v>1379.483945460172</v>
      </c>
      <c r="T89" s="2">
        <v>1378.6883303301568</v>
      </c>
      <c r="U89" s="2">
        <v>1373.1099334522983</v>
      </c>
      <c r="V89" s="2">
        <v>1367.1344911211704</v>
      </c>
      <c r="W89" s="2">
        <v>1360.1338320804971</v>
      </c>
      <c r="X89" s="2">
        <v>1354.8256475589567</v>
      </c>
      <c r="Y89" s="2">
        <v>1347.6264156120917</v>
      </c>
      <c r="Z89" s="2">
        <v>1337.6612517541994</v>
      </c>
      <c r="AA89" s="2">
        <v>1326.3575726773022</v>
      </c>
      <c r="AB89" s="2">
        <v>1321.10637861953</v>
      </c>
      <c r="AC89" s="2">
        <v>1313.1491910439499</v>
      </c>
      <c r="AD89" s="2">
        <v>1305.1920034683801</v>
      </c>
      <c r="AE89" s="2">
        <v>1297.2348158928</v>
      </c>
      <c r="AF89" s="2">
        <v>1289.27762831723</v>
      </c>
      <c r="AG89" s="2">
        <v>1281.3204407416599</v>
      </c>
      <c r="AH89" s="2">
        <v>1273.3632531660801</v>
      </c>
      <c r="AI89" s="2">
        <v>1265.40606559051</v>
      </c>
      <c r="AJ89" s="2">
        <v>1257.44887801493</v>
      </c>
      <c r="AK89" s="2">
        <v>1249.4916904393599</v>
      </c>
      <c r="AL89" s="2">
        <v>1241.5345028637801</v>
      </c>
      <c r="AM89" s="2">
        <v>1233.57731528821</v>
      </c>
      <c r="AN89" s="2">
        <v>1225.6201277126399</v>
      </c>
      <c r="AO89" s="2">
        <v>1217.6629401370601</v>
      </c>
      <c r="AP89" s="2">
        <v>1209.70575256149</v>
      </c>
      <c r="AQ89" s="2"/>
    </row>
    <row r="90" spans="1:43" x14ac:dyDescent="0.35">
      <c r="A90" s="1" t="s">
        <v>43</v>
      </c>
      <c r="B90" s="2">
        <v>45858.98822208379</v>
      </c>
      <c r="C90" s="2">
        <v>45204.09199815536</v>
      </c>
      <c r="D90" s="2">
        <v>45341.144090115748</v>
      </c>
      <c r="E90" s="2">
        <v>45490.991672331766</v>
      </c>
      <c r="F90" s="2">
        <v>45670.987475224596</v>
      </c>
      <c r="G90" s="2">
        <v>45766.444206753746</v>
      </c>
      <c r="H90" s="2">
        <v>45866.526723752948</v>
      </c>
      <c r="I90" s="2">
        <v>46046.301068684064</v>
      </c>
      <c r="J90" s="2">
        <v>46243.014190739137</v>
      </c>
      <c r="K90" s="2">
        <v>46449.248143036275</v>
      </c>
      <c r="L90" s="2">
        <v>46501.394656090655</v>
      </c>
      <c r="M90" s="2">
        <v>46517.055585506867</v>
      </c>
      <c r="N90" s="2">
        <v>46478.203838877715</v>
      </c>
      <c r="O90" s="2">
        <v>46448.047550900315</v>
      </c>
      <c r="P90" s="2">
        <v>46403.567838770527</v>
      </c>
      <c r="Q90" s="2">
        <v>46473.796932319565</v>
      </c>
      <c r="R90" s="2">
        <v>46708.781234924463</v>
      </c>
      <c r="S90" s="2">
        <v>46987.681706275718</v>
      </c>
      <c r="T90" s="2">
        <v>47145.722070869189</v>
      </c>
      <c r="U90" s="2">
        <v>47166.6283077466</v>
      </c>
      <c r="V90" s="2">
        <v>47117.090634307635</v>
      </c>
      <c r="W90" s="2">
        <v>47019.548901230461</v>
      </c>
      <c r="X90" s="2">
        <v>46946.280124667501</v>
      </c>
      <c r="Y90" s="2">
        <v>46814.374389759178</v>
      </c>
      <c r="Z90" s="2">
        <v>46592.841620259685</v>
      </c>
      <c r="AA90" s="2">
        <v>46332.639085341099</v>
      </c>
      <c r="AB90" s="2">
        <v>46270.367260328901</v>
      </c>
      <c r="AC90" s="2">
        <v>46117.959108253097</v>
      </c>
      <c r="AD90" s="2">
        <v>45965.5509561773</v>
      </c>
      <c r="AE90" s="2">
        <v>45813.142804101502</v>
      </c>
      <c r="AF90" s="2">
        <v>45660.734652025698</v>
      </c>
      <c r="AG90" s="2">
        <v>45508.326499949901</v>
      </c>
      <c r="AH90" s="2">
        <v>45355.918347874103</v>
      </c>
      <c r="AI90" s="2">
        <v>45203.510195798299</v>
      </c>
      <c r="AJ90" s="2">
        <v>45051.102043722502</v>
      </c>
      <c r="AK90" s="2">
        <v>44898.693891646602</v>
      </c>
      <c r="AL90" s="2">
        <v>44746.285739570798</v>
      </c>
      <c r="AM90" s="2">
        <v>44593.877587495001</v>
      </c>
      <c r="AN90" s="2">
        <v>44441.469435419203</v>
      </c>
      <c r="AO90" s="2">
        <v>44289.061283343399</v>
      </c>
      <c r="AP90" s="2">
        <v>44136.653131267602</v>
      </c>
      <c r="AQ90" s="2"/>
    </row>
    <row r="91" spans="1:43" x14ac:dyDescent="0.35">
      <c r="A91" s="1" t="s">
        <v>44</v>
      </c>
      <c r="B91" s="2">
        <v>3296.0739058928375</v>
      </c>
      <c r="C91" s="2">
        <v>3412.8810124067863</v>
      </c>
      <c r="D91" s="2">
        <v>3485.5491683791461</v>
      </c>
      <c r="E91" s="2">
        <v>3599.3427070804828</v>
      </c>
      <c r="F91" s="2">
        <v>3734.5406843171031</v>
      </c>
      <c r="G91" s="2">
        <v>3881.8843749726398</v>
      </c>
      <c r="H91" s="2">
        <v>4012.096039305839</v>
      </c>
      <c r="I91" s="2">
        <v>4125.9142004894957</v>
      </c>
      <c r="J91" s="2">
        <v>4219.298457931809</v>
      </c>
      <c r="K91" s="2">
        <v>4288.4376311960204</v>
      </c>
      <c r="L91" s="2">
        <v>4334.1147211232274</v>
      </c>
      <c r="M91" s="2">
        <v>4382.2246372215322</v>
      </c>
      <c r="N91" s="2">
        <v>4431.9786904699313</v>
      </c>
      <c r="O91" s="2">
        <v>4486.1384419563756</v>
      </c>
      <c r="P91" s="2">
        <v>4540.8628332353601</v>
      </c>
      <c r="Q91" s="2">
        <v>4598.8408821194535</v>
      </c>
      <c r="R91" s="2">
        <v>4659.7410780968348</v>
      </c>
      <c r="S91" s="2">
        <v>4718.6275249896253</v>
      </c>
      <c r="T91" s="2">
        <v>4767.4931024527004</v>
      </c>
      <c r="U91" s="2">
        <v>4808.36505601097</v>
      </c>
      <c r="V91" s="2">
        <v>4844.0685782778846</v>
      </c>
      <c r="W91" s="2">
        <v>4874.1419255040228</v>
      </c>
      <c r="X91" s="2">
        <v>4902.3909782827259</v>
      </c>
      <c r="Y91" s="2">
        <v>4928.1526686150792</v>
      </c>
      <c r="Z91" s="2">
        <v>4951.338960381051</v>
      </c>
      <c r="AA91" s="2">
        <v>4970.5115127538556</v>
      </c>
      <c r="AB91" s="2">
        <v>5000.7241840367697</v>
      </c>
      <c r="AC91" s="2">
        <v>5026.1403973894303</v>
      </c>
      <c r="AD91" s="2">
        <v>5051.5566107421</v>
      </c>
      <c r="AE91" s="2">
        <v>5076.9728240947597</v>
      </c>
      <c r="AF91" s="2">
        <v>5102.3890374474304</v>
      </c>
      <c r="AG91" s="2">
        <v>5127.8052508000901</v>
      </c>
      <c r="AH91" s="2">
        <v>5153.2214641527598</v>
      </c>
      <c r="AI91" s="2">
        <v>5178.6376775054196</v>
      </c>
      <c r="AJ91" s="2">
        <v>5204.0538908580902</v>
      </c>
      <c r="AK91" s="2">
        <v>5229.4701042107599</v>
      </c>
      <c r="AL91" s="2">
        <v>5254.8863175634197</v>
      </c>
      <c r="AM91" s="2">
        <v>5280.3025309160903</v>
      </c>
      <c r="AN91" s="2">
        <v>5305.71874426875</v>
      </c>
      <c r="AO91" s="2">
        <v>5331.1349576214197</v>
      </c>
      <c r="AP91" s="2">
        <v>5356.5511709740804</v>
      </c>
      <c r="AQ91" s="2"/>
    </row>
    <row r="92" spans="1:43" x14ac:dyDescent="0.35">
      <c r="A92" s="1" t="s">
        <v>45</v>
      </c>
      <c r="B92" s="2">
        <v>5974.1339544307666</v>
      </c>
      <c r="C92" s="2">
        <v>6185.8468349872983</v>
      </c>
      <c r="D92" s="2">
        <v>6317.5578676872019</v>
      </c>
      <c r="E92" s="2">
        <v>6523.8086565833746</v>
      </c>
      <c r="F92" s="2">
        <v>6768.8549903247476</v>
      </c>
      <c r="G92" s="2">
        <v>7035.9154296379083</v>
      </c>
      <c r="H92" s="2">
        <v>7271.9240712418323</v>
      </c>
      <c r="I92" s="2">
        <v>7478.2194883872107</v>
      </c>
      <c r="J92" s="2">
        <v>7647.4784550014019</v>
      </c>
      <c r="K92" s="2">
        <v>7772.7932065427867</v>
      </c>
      <c r="L92" s="2">
        <v>7855.5829320358498</v>
      </c>
      <c r="M92" s="2">
        <v>7942.7821549640266</v>
      </c>
      <c r="N92" s="2">
        <v>8032.9613764767491</v>
      </c>
      <c r="O92" s="2">
        <v>8131.1259260459301</v>
      </c>
      <c r="P92" s="2">
        <v>8230.3138852390894</v>
      </c>
      <c r="Q92" s="2">
        <v>8335.399098841508</v>
      </c>
      <c r="R92" s="2">
        <v>8445.7807040505104</v>
      </c>
      <c r="S92" s="2">
        <v>8552.5123890436953</v>
      </c>
      <c r="T92" s="2">
        <v>8641.0812481955181</v>
      </c>
      <c r="U92" s="2">
        <v>8715.1616640198808</v>
      </c>
      <c r="V92" s="2">
        <v>8779.874298128665</v>
      </c>
      <c r="W92" s="2">
        <v>8834.3822399760393</v>
      </c>
      <c r="X92" s="2">
        <v>8885.583648137439</v>
      </c>
      <c r="Y92" s="2">
        <v>8932.2767118648298</v>
      </c>
      <c r="Z92" s="2">
        <v>8974.3018656906534</v>
      </c>
      <c r="AA92" s="2">
        <v>9009.0521168663636</v>
      </c>
      <c r="AB92" s="2">
        <v>9063.8125835666397</v>
      </c>
      <c r="AC92" s="2">
        <v>9109.8794702683408</v>
      </c>
      <c r="AD92" s="2">
        <v>9155.9463569700492</v>
      </c>
      <c r="AE92" s="2">
        <v>9202.0132436717595</v>
      </c>
      <c r="AF92" s="2">
        <v>9248.0801303734606</v>
      </c>
      <c r="AG92" s="2">
        <v>9294.1470170751709</v>
      </c>
      <c r="AH92" s="2">
        <v>9340.2139037768793</v>
      </c>
      <c r="AI92" s="2">
        <v>9386.2807904785805</v>
      </c>
      <c r="AJ92" s="2">
        <v>9432.3476771802907</v>
      </c>
      <c r="AK92" s="2">
        <v>9478.4145638819991</v>
      </c>
      <c r="AL92" s="2">
        <v>9524.4814505837003</v>
      </c>
      <c r="AM92" s="2">
        <v>9570.5483372854105</v>
      </c>
      <c r="AN92" s="2">
        <v>9616.6152239871208</v>
      </c>
      <c r="AO92" s="2">
        <v>9662.6821106888201</v>
      </c>
      <c r="AP92" s="2">
        <v>9708.7489973905303</v>
      </c>
      <c r="AQ92" s="2"/>
    </row>
    <row r="93" spans="1:43" x14ac:dyDescent="0.35">
      <c r="A93" s="1" t="s">
        <v>46</v>
      </c>
      <c r="B93" s="2">
        <v>4738.1062397209535</v>
      </c>
      <c r="C93" s="2">
        <v>4906.0164553347549</v>
      </c>
      <c r="D93" s="2">
        <v>5010.4769295450233</v>
      </c>
      <c r="E93" s="2">
        <v>5174.0551414281945</v>
      </c>
      <c r="F93" s="2">
        <v>5368.4022337058359</v>
      </c>
      <c r="G93" s="2">
        <v>5580.2087890231696</v>
      </c>
      <c r="H93" s="2">
        <v>5767.3880565021436</v>
      </c>
      <c r="I93" s="2">
        <v>5931.0016632036504</v>
      </c>
      <c r="J93" s="2">
        <v>6065.2415332769751</v>
      </c>
      <c r="K93" s="2">
        <v>6164.6290948442802</v>
      </c>
      <c r="L93" s="2">
        <v>6230.28991161464</v>
      </c>
      <c r="M93" s="2">
        <v>6299.4479160059536</v>
      </c>
      <c r="N93" s="2">
        <v>6370.9693675505277</v>
      </c>
      <c r="O93" s="2">
        <v>6448.8240103122907</v>
      </c>
      <c r="P93" s="2">
        <v>6527.4903227758296</v>
      </c>
      <c r="Q93" s="2">
        <v>6610.8337680467148</v>
      </c>
      <c r="R93" s="2">
        <v>6698.3777997641992</v>
      </c>
      <c r="S93" s="2">
        <v>6783.0270671725875</v>
      </c>
      <c r="T93" s="2">
        <v>6853.2713347757581</v>
      </c>
      <c r="U93" s="2">
        <v>6912.024768015769</v>
      </c>
      <c r="V93" s="2">
        <v>6963.3485812744593</v>
      </c>
      <c r="W93" s="2">
        <v>7006.5790179120331</v>
      </c>
      <c r="X93" s="2">
        <v>7047.187031281419</v>
      </c>
      <c r="Y93" s="2">
        <v>7084.2194611341765</v>
      </c>
      <c r="Z93" s="2">
        <v>7117.5497555477614</v>
      </c>
      <c r="AA93" s="2">
        <v>7145.1102995836691</v>
      </c>
      <c r="AB93" s="2">
        <v>7188.5410145528504</v>
      </c>
      <c r="AC93" s="2">
        <v>7225.0768212473104</v>
      </c>
      <c r="AD93" s="2">
        <v>7261.6126279417704</v>
      </c>
      <c r="AE93" s="2">
        <v>7298.1484346362204</v>
      </c>
      <c r="AF93" s="2">
        <v>7334.6842413306804</v>
      </c>
      <c r="AG93" s="2">
        <v>7371.2200480251404</v>
      </c>
      <c r="AH93" s="2">
        <v>7407.7558547195904</v>
      </c>
      <c r="AI93" s="2">
        <v>7444.2916614140504</v>
      </c>
      <c r="AJ93" s="2">
        <v>7480.8274681085104</v>
      </c>
      <c r="AK93" s="2">
        <v>7517.3632748029604</v>
      </c>
      <c r="AL93" s="2">
        <v>7553.8990814974204</v>
      </c>
      <c r="AM93" s="2">
        <v>7590.4348881918804</v>
      </c>
      <c r="AN93" s="2">
        <v>7626.9706948863404</v>
      </c>
      <c r="AO93" s="2">
        <v>7663.5065015807904</v>
      </c>
      <c r="AP93" s="2">
        <v>7700.0423082752504</v>
      </c>
      <c r="AQ93" s="2"/>
    </row>
    <row r="94" spans="1:43" x14ac:dyDescent="0.35">
      <c r="A94" s="1" t="s">
        <v>47</v>
      </c>
      <c r="B94" s="2">
        <v>64351.551296393111</v>
      </c>
      <c r="C94" s="2">
        <v>63703.66668412539</v>
      </c>
      <c r="D94" s="2">
        <v>69748.305013399688</v>
      </c>
      <c r="E94" s="2">
        <v>67465.39814377515</v>
      </c>
      <c r="F94" s="2">
        <v>68939.401198069332</v>
      </c>
      <c r="G94" s="2">
        <v>70321.726005241275</v>
      </c>
      <c r="H94" s="2">
        <v>71806.216525275289</v>
      </c>
      <c r="I94" s="2">
        <v>73302.760075694227</v>
      </c>
      <c r="J94" s="2">
        <v>74762.295117408969</v>
      </c>
      <c r="K94" s="2">
        <v>76240.848583297746</v>
      </c>
      <c r="L94" s="2">
        <v>77647.479533716047</v>
      </c>
      <c r="M94" s="2">
        <v>79054.24010964873</v>
      </c>
      <c r="N94" s="2">
        <v>80405.755891127294</v>
      </c>
      <c r="O94" s="2">
        <v>81715.119147498772</v>
      </c>
      <c r="P94" s="2">
        <v>83014.607735275291</v>
      </c>
      <c r="Q94" s="2">
        <v>84395.306393278821</v>
      </c>
      <c r="R94" s="2">
        <v>85870.095683595253</v>
      </c>
      <c r="S94" s="2">
        <v>87381.299173704829</v>
      </c>
      <c r="T94" s="2">
        <v>88807.756076176011</v>
      </c>
      <c r="U94" s="2">
        <v>90151.688363802852</v>
      </c>
      <c r="V94" s="2">
        <v>91447.845824760312</v>
      </c>
      <c r="W94" s="2">
        <v>92687.698683689756</v>
      </c>
      <c r="X94" s="2">
        <v>93927.708006926667</v>
      </c>
      <c r="Y94" s="2">
        <v>95115.467775320183</v>
      </c>
      <c r="Z94" s="2">
        <v>96205.845541089308</v>
      </c>
      <c r="AA94" s="2">
        <v>97227.046770777291</v>
      </c>
      <c r="AB94" s="2">
        <v>98499.089274161597</v>
      </c>
      <c r="AC94" s="2">
        <v>99660.180847609605</v>
      </c>
      <c r="AD94" s="2">
        <v>100821.272421057</v>
      </c>
      <c r="AE94" s="2">
        <v>101982.36399450499</v>
      </c>
      <c r="AF94" s="2">
        <v>103143.455567953</v>
      </c>
      <c r="AG94" s="2">
        <v>104304.547141401</v>
      </c>
      <c r="AH94" s="2">
        <v>105465.638714849</v>
      </c>
      <c r="AI94" s="2">
        <v>106626.730288297</v>
      </c>
      <c r="AJ94" s="2">
        <v>107787.821861745</v>
      </c>
      <c r="AK94" s="2">
        <v>108948.913435193</v>
      </c>
      <c r="AL94" s="2">
        <v>110110.005008641</v>
      </c>
      <c r="AM94" s="2">
        <v>111271.096582089</v>
      </c>
      <c r="AN94" s="2">
        <v>112432.18815553701</v>
      </c>
      <c r="AO94" s="2">
        <v>113593.279728985</v>
      </c>
      <c r="AP94" s="2">
        <v>114754.371302432</v>
      </c>
      <c r="AQ94" s="2"/>
    </row>
    <row r="95" spans="1:43" x14ac:dyDescent="0.35">
      <c r="A95" s="1" t="s">
        <v>48</v>
      </c>
      <c r="B95" s="2">
        <v>3181.7606940219075</v>
      </c>
      <c r="C95" s="2">
        <v>3130.0710733920396</v>
      </c>
      <c r="D95" s="2">
        <v>3134.5551104883702</v>
      </c>
      <c r="E95" s="2">
        <v>3142.0615132549001</v>
      </c>
      <c r="F95" s="2">
        <v>3152.3269765385076</v>
      </c>
      <c r="G95" s="2">
        <v>3156.5050949619326</v>
      </c>
      <c r="H95" s="2">
        <v>3162.0238538804251</v>
      </c>
      <c r="I95" s="2">
        <v>3173.2487624997875</v>
      </c>
      <c r="J95" s="2">
        <v>3185.8545526304188</v>
      </c>
      <c r="K95" s="2">
        <v>3200.0275453020831</v>
      </c>
      <c r="L95" s="2">
        <v>3203.3182015510306</v>
      </c>
      <c r="M95" s="2">
        <v>3203.7265810878444</v>
      </c>
      <c r="N95" s="2">
        <v>3200.655668192388</v>
      </c>
      <c r="O95" s="2">
        <v>3198.3463328177604</v>
      </c>
      <c r="P95" s="2">
        <v>3195.1026515884705</v>
      </c>
      <c r="Q95" s="2">
        <v>3199.4121946274468</v>
      </c>
      <c r="R95" s="2">
        <v>3215.1800009133399</v>
      </c>
      <c r="S95" s="2">
        <v>3233.8885487397338</v>
      </c>
      <c r="T95" s="2">
        <v>3244.4650044965533</v>
      </c>
      <c r="U95" s="2">
        <v>3245.1136499110657</v>
      </c>
      <c r="V95" s="2">
        <v>3240.6518053270302</v>
      </c>
      <c r="W95" s="2">
        <v>3232.7382928133547</v>
      </c>
      <c r="X95" s="2">
        <v>3227.0010943411949</v>
      </c>
      <c r="Y95" s="2">
        <v>3217.3147323912481</v>
      </c>
      <c r="Z95" s="2">
        <v>3201.2996996884749</v>
      </c>
      <c r="AA95" s="2">
        <v>3182.4082652704597</v>
      </c>
      <c r="AB95" s="2">
        <v>3177.3803308112201</v>
      </c>
      <c r="AC95" s="2">
        <v>3166.0883353367199</v>
      </c>
      <c r="AD95" s="2">
        <v>3154.7963398622201</v>
      </c>
      <c r="AE95" s="2">
        <v>3143.5043443877198</v>
      </c>
      <c r="AF95" s="2">
        <v>3132.21234891322</v>
      </c>
      <c r="AG95" s="2">
        <v>3120.9203534387302</v>
      </c>
      <c r="AH95" s="2">
        <v>3109.62835796423</v>
      </c>
      <c r="AI95" s="2">
        <v>3098.3363624897302</v>
      </c>
      <c r="AJ95" s="2">
        <v>3087.0443670152299</v>
      </c>
      <c r="AK95" s="2">
        <v>3075.7523715407301</v>
      </c>
      <c r="AL95" s="2">
        <v>3064.4603760662299</v>
      </c>
      <c r="AM95" s="2">
        <v>3053.1683805917401</v>
      </c>
      <c r="AN95" s="2">
        <v>3041.8763851172398</v>
      </c>
      <c r="AO95" s="2">
        <v>3030.58438964274</v>
      </c>
      <c r="AP95" s="2">
        <v>3019.2923941682402</v>
      </c>
      <c r="AQ95" s="2"/>
    </row>
    <row r="96" spans="1:43" x14ac:dyDescent="0.35">
      <c r="A96" s="1" t="s">
        <v>49</v>
      </c>
      <c r="B96" s="2">
        <v>7401.4925031350531</v>
      </c>
      <c r="C96" s="2">
        <v>7097.0856988490004</v>
      </c>
      <c r="D96" s="2">
        <v>6777.4716898684092</v>
      </c>
      <c r="E96" s="2">
        <v>6766.7030668062216</v>
      </c>
      <c r="F96" s="2">
        <v>6813.9944723448989</v>
      </c>
      <c r="G96" s="2">
        <v>6953.8208774360228</v>
      </c>
      <c r="H96" s="2">
        <v>7088.3252053148499</v>
      </c>
      <c r="I96" s="2">
        <v>7198.2882147302007</v>
      </c>
      <c r="J96" s="2">
        <v>7284.4692637943499</v>
      </c>
      <c r="K96" s="2">
        <v>7362.4440535654558</v>
      </c>
      <c r="L96" s="2">
        <v>7437.7330735158994</v>
      </c>
      <c r="M96" s="2">
        <v>7511.8342330242185</v>
      </c>
      <c r="N96" s="2">
        <v>7576.5936225868427</v>
      </c>
      <c r="O96" s="2">
        <v>7646.2264509303241</v>
      </c>
      <c r="P96" s="2">
        <v>7720.517029302644</v>
      </c>
      <c r="Q96" s="2">
        <v>7793.0560750529412</v>
      </c>
      <c r="R96" s="2">
        <v>7862.8936326729472</v>
      </c>
      <c r="S96" s="2">
        <v>7923.5289060198238</v>
      </c>
      <c r="T96" s="2">
        <v>7973.7298870804925</v>
      </c>
      <c r="U96" s="2">
        <v>8012.7033495596679</v>
      </c>
      <c r="V96" s="2">
        <v>8053.8485599684691</v>
      </c>
      <c r="W96" s="2">
        <v>8094.181056235353</v>
      </c>
      <c r="X96" s="2">
        <v>8142.5764735864086</v>
      </c>
      <c r="Y96" s="2">
        <v>8192.3902721807535</v>
      </c>
      <c r="Z96" s="2">
        <v>8237.1669727359094</v>
      </c>
      <c r="AA96" s="2">
        <v>8273.6784956764459</v>
      </c>
      <c r="AB96" s="2">
        <v>8323.4324277274809</v>
      </c>
      <c r="AC96" s="2">
        <v>8368.5158913456507</v>
      </c>
      <c r="AD96" s="2">
        <v>8413.5993549638206</v>
      </c>
      <c r="AE96" s="2">
        <v>8458.6828185819904</v>
      </c>
      <c r="AF96" s="2">
        <v>8503.7662822001494</v>
      </c>
      <c r="AG96" s="2">
        <v>8548.8497458183192</v>
      </c>
      <c r="AH96" s="2">
        <v>8593.9332094364909</v>
      </c>
      <c r="AI96" s="2">
        <v>8639.0166730546607</v>
      </c>
      <c r="AJ96" s="2">
        <v>8684.1001366728306</v>
      </c>
      <c r="AK96" s="2">
        <v>8729.1836002910004</v>
      </c>
      <c r="AL96" s="2">
        <v>8774.2670639091593</v>
      </c>
      <c r="AM96" s="2">
        <v>8819.3505275273292</v>
      </c>
      <c r="AN96" s="2">
        <v>8864.4339911455008</v>
      </c>
      <c r="AO96" s="2">
        <v>8909.5174547636707</v>
      </c>
      <c r="AP96" s="2">
        <v>8954.6009183818405</v>
      </c>
      <c r="AQ96" s="2"/>
    </row>
    <row r="97" spans="1:43" x14ac:dyDescent="0.35">
      <c r="A97" s="1" t="s">
        <v>50</v>
      </c>
      <c r="B97" s="2">
        <v>4440.8955018810311</v>
      </c>
      <c r="C97" s="2">
        <v>4258.2514193093994</v>
      </c>
      <c r="D97" s="2">
        <v>4066.4830139210453</v>
      </c>
      <c r="E97" s="2">
        <v>4060.0218400837321</v>
      </c>
      <c r="F97" s="2">
        <v>4088.3966834069388</v>
      </c>
      <c r="G97" s="2">
        <v>4172.2925264616142</v>
      </c>
      <c r="H97" s="2">
        <v>4252.9951231889099</v>
      </c>
      <c r="I97" s="2">
        <v>4318.9729288381195</v>
      </c>
      <c r="J97" s="2">
        <v>4370.6815582766103</v>
      </c>
      <c r="K97" s="2">
        <v>4417.4664321392738</v>
      </c>
      <c r="L97" s="2">
        <v>4462.6398441095398</v>
      </c>
      <c r="M97" s="2">
        <v>4507.1005398145307</v>
      </c>
      <c r="N97" s="2">
        <v>4545.9561735521056</v>
      </c>
      <c r="O97" s="2">
        <v>4587.7358705581937</v>
      </c>
      <c r="P97" s="2">
        <v>4632.3102175815866</v>
      </c>
      <c r="Q97" s="2">
        <v>4675.8336450317656</v>
      </c>
      <c r="R97" s="2">
        <v>4717.7361796037685</v>
      </c>
      <c r="S97" s="2">
        <v>4754.1173436118952</v>
      </c>
      <c r="T97" s="2">
        <v>4784.2379322482948</v>
      </c>
      <c r="U97" s="2">
        <v>4807.6220097358</v>
      </c>
      <c r="V97" s="2">
        <v>4832.3091359810824</v>
      </c>
      <c r="W97" s="2">
        <v>4856.5086337412122</v>
      </c>
      <c r="X97" s="2">
        <v>4885.5458841518448</v>
      </c>
      <c r="Y97" s="2">
        <v>4915.4341633084523</v>
      </c>
      <c r="Z97" s="2">
        <v>4942.3001836415451</v>
      </c>
      <c r="AA97" s="2">
        <v>4964.2070974058679</v>
      </c>
      <c r="AB97" s="2">
        <v>4994.0594566364898</v>
      </c>
      <c r="AC97" s="2">
        <v>5021.1095348073904</v>
      </c>
      <c r="AD97" s="2">
        <v>5048.1596129782902</v>
      </c>
      <c r="AE97" s="2">
        <v>5075.2096911491899</v>
      </c>
      <c r="AF97" s="2">
        <v>5102.2597693200896</v>
      </c>
      <c r="AG97" s="2">
        <v>5129.3098474909903</v>
      </c>
      <c r="AH97" s="2">
        <v>5156.35992566189</v>
      </c>
      <c r="AI97" s="2">
        <v>5183.4100038327897</v>
      </c>
      <c r="AJ97" s="2">
        <v>5210.4600820037003</v>
      </c>
      <c r="AK97" s="2">
        <v>5237.5101601746001</v>
      </c>
      <c r="AL97" s="2">
        <v>5264.5602383454998</v>
      </c>
      <c r="AM97" s="2">
        <v>5291.6103165164004</v>
      </c>
      <c r="AN97" s="2">
        <v>5318.6603946873001</v>
      </c>
      <c r="AO97" s="2">
        <v>5345.7104728581999</v>
      </c>
      <c r="AP97" s="2">
        <v>5372.7605510290996</v>
      </c>
      <c r="AQ97" s="2"/>
    </row>
    <row r="98" spans="1:43" x14ac:dyDescent="0.35">
      <c r="A98" s="1" t="s">
        <v>51</v>
      </c>
      <c r="B98" s="2">
        <v>17826.642515000796</v>
      </c>
      <c r="C98" s="2">
        <v>17459.259326090876</v>
      </c>
      <c r="D98" s="2">
        <v>17155.367864703716</v>
      </c>
      <c r="E98" s="2">
        <v>16822.724770631223</v>
      </c>
      <c r="F98" s="2">
        <v>16533.003551939779</v>
      </c>
      <c r="G98" s="2">
        <v>16282.268508534631</v>
      </c>
      <c r="H98" s="2">
        <v>16069.132084234385</v>
      </c>
      <c r="I98" s="2">
        <v>15898.81163190657</v>
      </c>
      <c r="J98" s="2">
        <v>15751.993522880024</v>
      </c>
      <c r="K98" s="2">
        <v>15619.872880508314</v>
      </c>
      <c r="L98" s="2">
        <v>15492.432875517587</v>
      </c>
      <c r="M98" s="2">
        <v>15375.948233839466</v>
      </c>
      <c r="N98" s="2">
        <v>15269.430903104632</v>
      </c>
      <c r="O98" s="2">
        <v>15171.995308473583</v>
      </c>
      <c r="P98" s="2">
        <v>15092.294598001241</v>
      </c>
      <c r="Q98" s="2">
        <v>15043.600918673297</v>
      </c>
      <c r="R98" s="2">
        <v>15024.877370839718</v>
      </c>
      <c r="S98" s="2">
        <v>15020.506242169591</v>
      </c>
      <c r="T98" s="2">
        <v>15012.508032697391</v>
      </c>
      <c r="U98" s="2">
        <v>14999.85135515681</v>
      </c>
      <c r="V98" s="2">
        <v>14987.755627507684</v>
      </c>
      <c r="W98" s="2">
        <v>14975.805858488711</v>
      </c>
      <c r="X98" s="2">
        <v>14966.928434140154</v>
      </c>
      <c r="Y98" s="2">
        <v>14956.976172796592</v>
      </c>
      <c r="Z98" s="2">
        <v>14933.098255483328</v>
      </c>
      <c r="AA98" s="2">
        <v>14906.899660143928</v>
      </c>
      <c r="AB98" s="2">
        <v>14900.341844042199</v>
      </c>
      <c r="AC98" s="2">
        <v>14884.845989551401</v>
      </c>
      <c r="AD98" s="2">
        <v>14869.3501350606</v>
      </c>
      <c r="AE98" s="2">
        <v>14853.8542805698</v>
      </c>
      <c r="AF98" s="2">
        <v>14838.358426078999</v>
      </c>
      <c r="AG98" s="2">
        <v>14822.862571588101</v>
      </c>
      <c r="AH98" s="2">
        <v>14807.3667170973</v>
      </c>
      <c r="AI98" s="2">
        <v>14791.8708626065</v>
      </c>
      <c r="AJ98" s="2">
        <v>14776.3750081157</v>
      </c>
      <c r="AK98" s="2">
        <v>14760.879153624899</v>
      </c>
      <c r="AL98" s="2">
        <v>14745.383299134101</v>
      </c>
      <c r="AM98" s="2">
        <v>14729.8874446433</v>
      </c>
      <c r="AN98" s="2">
        <v>14714.3915901525</v>
      </c>
      <c r="AO98" s="2">
        <v>14698.895735661599</v>
      </c>
      <c r="AP98" s="2">
        <v>14683.399881170801</v>
      </c>
      <c r="AQ98" s="2"/>
    </row>
    <row r="99" spans="1:43" x14ac:dyDescent="0.35">
      <c r="A99" s="1" t="s">
        <v>52</v>
      </c>
      <c r="B99" s="2">
        <v>23069.897670055489</v>
      </c>
      <c r="C99" s="2">
        <v>23111.856838533531</v>
      </c>
      <c r="D99" s="2">
        <v>23291.757504375542</v>
      </c>
      <c r="E99" s="2">
        <v>23502.111505500747</v>
      </c>
      <c r="F99" s="2">
        <v>23705.359468800452</v>
      </c>
      <c r="G99" s="2">
        <v>23824.267626150271</v>
      </c>
      <c r="H99" s="2">
        <v>23912.277909626031</v>
      </c>
      <c r="I99" s="2">
        <v>24023.928954530616</v>
      </c>
      <c r="J99" s="2">
        <v>24160.694592838357</v>
      </c>
      <c r="K99" s="2">
        <v>24289.188956394853</v>
      </c>
      <c r="L99" s="2">
        <v>24354.423476450349</v>
      </c>
      <c r="M99" s="2">
        <v>24391.921142362717</v>
      </c>
      <c r="N99" s="2">
        <v>24379.567997381044</v>
      </c>
      <c r="O99" s="2">
        <v>24366.071175756715</v>
      </c>
      <c r="P99" s="2">
        <v>24347.355149709772</v>
      </c>
      <c r="Q99" s="2">
        <v>24410.978401778106</v>
      </c>
      <c r="R99" s="2">
        <v>24559.169984448628</v>
      </c>
      <c r="S99" s="2">
        <v>24725.880623822046</v>
      </c>
      <c r="T99" s="2">
        <v>24833.3151118553</v>
      </c>
      <c r="U99" s="2">
        <v>24882.249347304452</v>
      </c>
      <c r="V99" s="2">
        <v>24906.355365754171</v>
      </c>
      <c r="W99" s="2">
        <v>24911.391933961473</v>
      </c>
      <c r="X99" s="2">
        <v>24920.013375994033</v>
      </c>
      <c r="Y99" s="2">
        <v>24904.202844936372</v>
      </c>
      <c r="Z99" s="2">
        <v>24822.436018891462</v>
      </c>
      <c r="AA99" s="2">
        <v>24701.700139632896</v>
      </c>
      <c r="AB99" s="2">
        <v>24730.4211725077</v>
      </c>
      <c r="AC99" s="2">
        <v>24693.108189454098</v>
      </c>
      <c r="AD99" s="2">
        <v>24655.795206400599</v>
      </c>
      <c r="AE99" s="2">
        <v>24618.482223347</v>
      </c>
      <c r="AF99" s="2">
        <v>24581.1692402935</v>
      </c>
      <c r="AG99" s="2">
        <v>24543.856257239899</v>
      </c>
      <c r="AH99" s="2">
        <v>24506.543274186399</v>
      </c>
      <c r="AI99" s="2">
        <v>24469.230291132801</v>
      </c>
      <c r="AJ99" s="2">
        <v>24431.917308079301</v>
      </c>
      <c r="AK99" s="2">
        <v>24394.604325025801</v>
      </c>
      <c r="AL99" s="2">
        <v>24357.291341972199</v>
      </c>
      <c r="AM99" s="2">
        <v>24319.978358918699</v>
      </c>
      <c r="AN99" s="2">
        <v>24282.665375865101</v>
      </c>
      <c r="AO99" s="2">
        <v>24245.352392811601</v>
      </c>
      <c r="AP99" s="2">
        <v>24208.039409757999</v>
      </c>
      <c r="AQ99" s="2"/>
    </row>
    <row r="100" spans="1:43" x14ac:dyDescent="0.35">
      <c r="A100" s="1" t="s">
        <v>53</v>
      </c>
      <c r="B100" s="2">
        <v>3524.3586299854651</v>
      </c>
      <c r="C100" s="2">
        <v>3491.3113133848901</v>
      </c>
      <c r="D100" s="2">
        <v>3480.2319580130916</v>
      </c>
      <c r="E100" s="2">
        <v>3473.776709390736</v>
      </c>
      <c r="F100" s="2">
        <v>3462.9437512168579</v>
      </c>
      <c r="G100" s="2">
        <v>3444.3883288244178</v>
      </c>
      <c r="H100" s="2">
        <v>3420.5810143987337</v>
      </c>
      <c r="I100" s="2">
        <v>3411.0660714792471</v>
      </c>
      <c r="J100" s="2">
        <v>3400.5461626146721</v>
      </c>
      <c r="K100" s="2">
        <v>3387.2681876194529</v>
      </c>
      <c r="L100" s="2">
        <v>3359.9255849967458</v>
      </c>
      <c r="M100" s="2">
        <v>3330.0741549934482</v>
      </c>
      <c r="N100" s="2">
        <v>3297.4711778660326</v>
      </c>
      <c r="O100" s="2">
        <v>3266.4819516710186</v>
      </c>
      <c r="P100" s="2">
        <v>3236.1666941464755</v>
      </c>
      <c r="Q100" s="2">
        <v>3212.7635186514171</v>
      </c>
      <c r="R100" s="2">
        <v>3201.6612237590457</v>
      </c>
      <c r="S100" s="2">
        <v>3193.4109558552859</v>
      </c>
      <c r="T100" s="2">
        <v>3178.9889196343515</v>
      </c>
      <c r="U100" s="2">
        <v>3157.6208611579927</v>
      </c>
      <c r="V100" s="2">
        <v>3126.5065355564971</v>
      </c>
      <c r="W100" s="2">
        <v>3093.9477773804515</v>
      </c>
      <c r="X100" s="2">
        <v>3062.6680429449079</v>
      </c>
      <c r="Y100" s="2">
        <v>3029.4928445976943</v>
      </c>
      <c r="Z100" s="2">
        <v>2990.6492343459972</v>
      </c>
      <c r="AA100" s="2">
        <v>2947.5558844884395</v>
      </c>
      <c r="AB100" s="2">
        <v>2918.02097827324</v>
      </c>
      <c r="AC100" s="2">
        <v>2882.6545759077899</v>
      </c>
      <c r="AD100" s="2">
        <v>2847.2881735423398</v>
      </c>
      <c r="AE100" s="2">
        <v>2811.9217711768902</v>
      </c>
      <c r="AF100" s="2">
        <v>2776.5553688114301</v>
      </c>
      <c r="AG100" s="2">
        <v>2741.18896644598</v>
      </c>
      <c r="AH100" s="2">
        <v>2705.8225640805299</v>
      </c>
      <c r="AI100" s="2">
        <v>2670.4561617150698</v>
      </c>
      <c r="AJ100" s="2">
        <v>2635.0897593496202</v>
      </c>
      <c r="AK100" s="2">
        <v>2599.7233569841701</v>
      </c>
      <c r="AL100" s="2">
        <v>2564.35695461871</v>
      </c>
      <c r="AM100" s="2">
        <v>2528.9905522532599</v>
      </c>
      <c r="AN100" s="2">
        <v>2493.6241498878098</v>
      </c>
      <c r="AO100" s="2">
        <v>2458.2577475223502</v>
      </c>
      <c r="AP100" s="2">
        <v>2422.8913451569001</v>
      </c>
      <c r="AQ100" s="2"/>
    </row>
    <row r="101" spans="1:43" s="6" customFormat="1" x14ac:dyDescent="0.35">
      <c r="A101" s="7" t="s">
        <v>13</v>
      </c>
      <c r="B101" s="8">
        <v>210494.86351593159</v>
      </c>
      <c r="C101" s="8">
        <v>206782.54456521178</v>
      </c>
      <c r="D101" s="8">
        <v>208864.48335099348</v>
      </c>
      <c r="E101" s="8">
        <v>208684.83397497705</v>
      </c>
      <c r="F101" s="8">
        <v>210789.97939639635</v>
      </c>
      <c r="G101" s="8">
        <v>212782.44090785581</v>
      </c>
      <c r="H101" s="8">
        <v>214837.95851514046</v>
      </c>
      <c r="I101" s="8">
        <v>216983.64658454084</v>
      </c>
      <c r="J101" s="8">
        <v>219033.38508957345</v>
      </c>
      <c r="K101" s="8">
        <v>221038.74725258831</v>
      </c>
      <c r="L101" s="8">
        <v>222547.66115218034</v>
      </c>
      <c r="M101" s="8">
        <v>224020.24122103452</v>
      </c>
      <c r="N101" s="8">
        <v>225314.62549323728</v>
      </c>
      <c r="O101" s="8">
        <v>226638.20943267131</v>
      </c>
      <c r="P101" s="8">
        <v>227965.9869080481</v>
      </c>
      <c r="Q101" s="8">
        <v>229680.30993240548</v>
      </c>
      <c r="R101" s="8">
        <v>231876.22291588684</v>
      </c>
      <c r="S101" s="8">
        <v>234201.2955280309</v>
      </c>
      <c r="T101" s="8">
        <v>236166.81878086703</v>
      </c>
      <c r="U101" s="8">
        <v>237712.76227491489</v>
      </c>
      <c r="V101" s="8">
        <v>239078.29965069084</v>
      </c>
      <c r="W101" s="8">
        <v>240277.36778889984</v>
      </c>
      <c r="X101" s="8">
        <v>241536.97471013316</v>
      </c>
      <c r="Y101" s="8">
        <v>242615.77524085861</v>
      </c>
      <c r="Z101" s="8">
        <v>243355.91658983531</v>
      </c>
      <c r="AA101" s="8">
        <v>243891.53568296545</v>
      </c>
      <c r="AB101" s="8">
        <v>245230.707653388</v>
      </c>
      <c r="AC101" s="8">
        <v>246213.011284671</v>
      </c>
      <c r="AD101" s="8">
        <v>247195.31491595399</v>
      </c>
      <c r="AE101" s="8">
        <v>248177.61854723701</v>
      </c>
      <c r="AF101" s="8">
        <v>249159.92217852001</v>
      </c>
      <c r="AG101" s="8">
        <v>250142.225809803</v>
      </c>
      <c r="AH101" s="8">
        <v>251124.52944108599</v>
      </c>
      <c r="AI101" s="8">
        <v>252106.83307236899</v>
      </c>
      <c r="AJ101" s="8">
        <v>253089.13670365201</v>
      </c>
      <c r="AK101" s="8">
        <v>254071.440334935</v>
      </c>
      <c r="AL101" s="8">
        <v>255053.743966218</v>
      </c>
      <c r="AM101" s="8">
        <v>256036.04759750099</v>
      </c>
      <c r="AN101" s="8">
        <v>257018.35122878401</v>
      </c>
      <c r="AO101" s="8">
        <v>258000.65486006701</v>
      </c>
      <c r="AP101" s="8">
        <v>258982.95849135</v>
      </c>
      <c r="AQ101" s="8"/>
    </row>
    <row r="103" spans="1:43" x14ac:dyDescent="0.35">
      <c r="A103" t="s">
        <v>0</v>
      </c>
      <c r="B103" t="s">
        <v>37</v>
      </c>
    </row>
    <row r="104" spans="1:43" x14ac:dyDescent="0.35">
      <c r="A104" t="s">
        <v>2</v>
      </c>
      <c r="B104" t="s">
        <v>32</v>
      </c>
    </row>
    <row r="105" spans="1:43" x14ac:dyDescent="0.35">
      <c r="A105" t="s">
        <v>4</v>
      </c>
      <c r="B105" t="s">
        <v>5</v>
      </c>
    </row>
    <row r="106" spans="1:43" x14ac:dyDescent="0.35">
      <c r="A106" t="s">
        <v>6</v>
      </c>
      <c r="B106" t="s">
        <v>7</v>
      </c>
    </row>
    <row r="107" spans="1:43" x14ac:dyDescent="0.35">
      <c r="A107" t="s">
        <v>8</v>
      </c>
      <c r="B107" t="s">
        <v>9</v>
      </c>
    </row>
    <row r="109" spans="1:43" x14ac:dyDescent="0.35">
      <c r="A109" t="s">
        <v>10</v>
      </c>
      <c r="B109" t="s">
        <v>11</v>
      </c>
    </row>
    <row r="110" spans="1:43" s="6" customFormat="1" x14ac:dyDescent="0.35">
      <c r="A110" s="6" t="s">
        <v>12</v>
      </c>
      <c r="B110" s="6">
        <v>2010</v>
      </c>
      <c r="C110" s="6">
        <v>2011</v>
      </c>
      <c r="D110" s="6">
        <v>2012</v>
      </c>
      <c r="E110" s="6">
        <v>2013</v>
      </c>
      <c r="F110" s="6">
        <v>2014</v>
      </c>
      <c r="G110" s="6">
        <v>2015</v>
      </c>
      <c r="H110" s="6">
        <v>2016</v>
      </c>
      <c r="I110" s="6">
        <v>2017</v>
      </c>
      <c r="J110" s="6">
        <v>2018</v>
      </c>
      <c r="K110" s="6">
        <v>2019</v>
      </c>
      <c r="L110" s="6">
        <v>2020</v>
      </c>
      <c r="M110" s="6">
        <v>2021</v>
      </c>
      <c r="N110" s="6">
        <v>2022</v>
      </c>
      <c r="O110" s="6">
        <v>2023</v>
      </c>
      <c r="P110" s="6">
        <v>2024</v>
      </c>
      <c r="Q110" s="6">
        <v>2025</v>
      </c>
      <c r="R110" s="6">
        <v>2026</v>
      </c>
      <c r="S110" s="6">
        <v>2027</v>
      </c>
      <c r="T110" s="6">
        <v>2028</v>
      </c>
      <c r="U110" s="6">
        <v>2029</v>
      </c>
      <c r="V110" s="6">
        <v>2030</v>
      </c>
      <c r="W110" s="6">
        <v>2031</v>
      </c>
      <c r="X110" s="6">
        <v>2032</v>
      </c>
      <c r="Y110" s="6">
        <v>2033</v>
      </c>
      <c r="Z110" s="6">
        <v>2034</v>
      </c>
      <c r="AA110" s="6">
        <v>2035</v>
      </c>
      <c r="AB110" s="6">
        <v>2036</v>
      </c>
      <c r="AC110" s="6">
        <v>2037</v>
      </c>
      <c r="AD110" s="6">
        <v>2038</v>
      </c>
      <c r="AE110" s="6">
        <v>2039</v>
      </c>
      <c r="AF110" s="6">
        <v>2040</v>
      </c>
      <c r="AG110" s="6">
        <v>2041</v>
      </c>
      <c r="AH110" s="6">
        <v>2042</v>
      </c>
      <c r="AI110" s="6">
        <v>2043</v>
      </c>
      <c r="AJ110" s="6">
        <v>2044</v>
      </c>
      <c r="AK110" s="6">
        <v>2045</v>
      </c>
      <c r="AL110" s="6">
        <v>2046</v>
      </c>
      <c r="AM110" s="6">
        <v>2047</v>
      </c>
      <c r="AN110" s="6">
        <v>2048</v>
      </c>
      <c r="AO110" s="6">
        <v>2049</v>
      </c>
      <c r="AP110" s="6">
        <v>2050</v>
      </c>
    </row>
    <row r="111" spans="1:43" x14ac:dyDescent="0.35">
      <c r="A111" s="1" t="s">
        <v>38</v>
      </c>
      <c r="B111" s="2">
        <v>38315.738657016882</v>
      </c>
      <c r="C111" s="2">
        <v>41357.680383104002</v>
      </c>
      <c r="D111" s="2">
        <v>34268.095260082977</v>
      </c>
      <c r="E111" s="2">
        <v>35157.278049982269</v>
      </c>
      <c r="F111" s="2">
        <v>35061.156563593824</v>
      </c>
      <c r="G111" s="2">
        <v>34954.595980329461</v>
      </c>
      <c r="H111" s="2">
        <v>34975.021884666734</v>
      </c>
      <c r="I111" s="2">
        <v>35109.375123639613</v>
      </c>
      <c r="J111" s="2">
        <v>35271.255591923</v>
      </c>
      <c r="K111" s="2">
        <v>35485.242313543269</v>
      </c>
      <c r="L111" s="2">
        <v>35639.648006912896</v>
      </c>
      <c r="M111" s="2">
        <v>35776.949851409583</v>
      </c>
      <c r="N111" s="2">
        <v>35900.006482810364</v>
      </c>
      <c r="O111" s="2">
        <v>36026.337120289674</v>
      </c>
      <c r="P111" s="2">
        <v>36174.743376463994</v>
      </c>
      <c r="Q111" s="2">
        <v>36363.295962243981</v>
      </c>
      <c r="R111" s="2">
        <v>36562.240939914947</v>
      </c>
      <c r="S111" s="2">
        <v>36742.692252087138</v>
      </c>
      <c r="T111" s="2">
        <v>36934.887883776304</v>
      </c>
      <c r="U111" s="2">
        <v>37159.099551513384</v>
      </c>
      <c r="V111" s="2">
        <v>37364.947119449302</v>
      </c>
      <c r="W111" s="2">
        <v>37537.836037907749</v>
      </c>
      <c r="X111" s="2">
        <v>37726.740404930257</v>
      </c>
      <c r="Y111" s="2">
        <v>37963.052340292321</v>
      </c>
      <c r="Z111" s="2">
        <v>38187.044852598316</v>
      </c>
      <c r="AA111" s="2">
        <v>38426.645371928156</v>
      </c>
      <c r="AB111" s="2">
        <v>38616.953985367101</v>
      </c>
      <c r="AC111" s="2">
        <v>38831.023403705098</v>
      </c>
      <c r="AD111" s="2">
        <v>39045.092822043</v>
      </c>
      <c r="AE111" s="2">
        <v>39259.162240381003</v>
      </c>
      <c r="AF111" s="2">
        <v>39473.231658718898</v>
      </c>
      <c r="AG111" s="2">
        <v>39687.301077056902</v>
      </c>
      <c r="AH111" s="2">
        <v>39901.370495394804</v>
      </c>
      <c r="AI111" s="2">
        <v>40115.4399137328</v>
      </c>
      <c r="AJ111" s="2">
        <v>40329.509332070702</v>
      </c>
      <c r="AK111" s="2">
        <v>40543.578750408597</v>
      </c>
      <c r="AL111" s="2">
        <v>40757.6481687466</v>
      </c>
      <c r="AM111" s="2">
        <v>40971.717587084502</v>
      </c>
      <c r="AN111" s="2">
        <v>41185.787005422499</v>
      </c>
      <c r="AO111" s="2">
        <v>41399.856423760401</v>
      </c>
      <c r="AP111" s="2">
        <v>41613.925842098397</v>
      </c>
    </row>
    <row r="112" spans="1:43" x14ac:dyDescent="0.35">
      <c r="A112" s="1" t="s">
        <v>39</v>
      </c>
      <c r="B112" s="2">
        <v>27004.321893052689</v>
      </c>
      <c r="C112" s="2">
        <v>29493.125500022157</v>
      </c>
      <c r="D112" s="2">
        <v>24353.350267427861</v>
      </c>
      <c r="E112" s="2">
        <v>24963.428075238713</v>
      </c>
      <c r="F112" s="2">
        <v>24902.258095606339</v>
      </c>
      <c r="G112" s="2">
        <v>24818.899640300042</v>
      </c>
      <c r="H112" s="2">
        <v>24827.012825484024</v>
      </c>
      <c r="I112" s="2">
        <v>24921.229611972754</v>
      </c>
      <c r="J112" s="2">
        <v>25034.042427649663</v>
      </c>
      <c r="K112" s="2">
        <v>25180.15995876263</v>
      </c>
      <c r="L112" s="2">
        <v>25286.023100754035</v>
      </c>
      <c r="M112" s="2">
        <v>25376.779778512078</v>
      </c>
      <c r="N112" s="2">
        <v>25455.702264457435</v>
      </c>
      <c r="O112" s="2">
        <v>25534.07130852819</v>
      </c>
      <c r="P112" s="2">
        <v>25627.965950674188</v>
      </c>
      <c r="Q112" s="2">
        <v>25755.518295229187</v>
      </c>
      <c r="R112" s="2">
        <v>25890.051734680113</v>
      </c>
      <c r="S112" s="2">
        <v>26007.768937821762</v>
      </c>
      <c r="T112" s="2">
        <v>26135.90367627205</v>
      </c>
      <c r="U112" s="2">
        <v>26293.220916335351</v>
      </c>
      <c r="V112" s="2">
        <v>26435.352413036315</v>
      </c>
      <c r="W112" s="2">
        <v>26549.155901693342</v>
      </c>
      <c r="X112" s="2">
        <v>26674.817055612744</v>
      </c>
      <c r="Y112" s="2">
        <v>26840.684153391572</v>
      </c>
      <c r="Z112" s="2">
        <v>27001.643263962538</v>
      </c>
      <c r="AA112" s="2">
        <v>27175.541974989261</v>
      </c>
      <c r="AB112" s="2">
        <v>27301.960159882699</v>
      </c>
      <c r="AC112" s="2">
        <v>27451.225216864201</v>
      </c>
      <c r="AD112" s="2">
        <v>27600.490273845699</v>
      </c>
      <c r="AE112" s="2">
        <v>27749.755330827102</v>
      </c>
      <c r="AF112" s="2">
        <v>27899.020387808599</v>
      </c>
      <c r="AG112" s="2">
        <v>28048.285444789999</v>
      </c>
      <c r="AH112" s="2">
        <v>28197.5505017715</v>
      </c>
      <c r="AI112" s="2">
        <v>28346.815558752998</v>
      </c>
      <c r="AJ112" s="2">
        <v>28496.080615734401</v>
      </c>
      <c r="AK112" s="2">
        <v>28645.345672715899</v>
      </c>
      <c r="AL112" s="2">
        <v>28794.610729697401</v>
      </c>
      <c r="AM112" s="2">
        <v>28943.8757866788</v>
      </c>
      <c r="AN112" s="2">
        <v>29093.140843660301</v>
      </c>
      <c r="AO112" s="2">
        <v>29242.405900641701</v>
      </c>
      <c r="AP112" s="2">
        <v>29391.670957623199</v>
      </c>
    </row>
    <row r="113" spans="1:42" s="3" customFormat="1" x14ac:dyDescent="0.35">
      <c r="A113" s="1" t="s">
        <v>40</v>
      </c>
      <c r="B113" s="2">
        <v>25725.098507266361</v>
      </c>
      <c r="C113" s="2">
        <v>27626.894120128229</v>
      </c>
      <c r="D113" s="2">
        <v>22946.296850859519</v>
      </c>
      <c r="E113" s="2">
        <v>23541.083935778275</v>
      </c>
      <c r="F113" s="2">
        <v>23470.781273020715</v>
      </c>
      <c r="G113" s="2">
        <v>23411.869258560462</v>
      </c>
      <c r="H113" s="2">
        <v>23440.304180305367</v>
      </c>
      <c r="I113" s="2">
        <v>23536.367211455767</v>
      </c>
      <c r="J113" s="2">
        <v>23651.384032143869</v>
      </c>
      <c r="K113" s="2">
        <v>23807.982811994865</v>
      </c>
      <c r="L113" s="2">
        <v>23919.29425589223</v>
      </c>
      <c r="M113" s="2">
        <v>24021.844849383728</v>
      </c>
      <c r="N113" s="2">
        <v>24115.05338695212</v>
      </c>
      <c r="O113" s="2">
        <v>24214.686189423781</v>
      </c>
      <c r="P113" s="2">
        <v>24331.102480497626</v>
      </c>
      <c r="Q113" s="2">
        <v>24469.054372194711</v>
      </c>
      <c r="R113" s="2">
        <v>24615.603218999233</v>
      </c>
      <c r="S113" s="2">
        <v>24752.727712504813</v>
      </c>
      <c r="T113" s="2">
        <v>24893.712214980944</v>
      </c>
      <c r="U113" s="2">
        <v>25050.150683052983</v>
      </c>
      <c r="V113" s="2">
        <v>25196.044491982222</v>
      </c>
      <c r="W113" s="2">
        <v>25324.095403574462</v>
      </c>
      <c r="X113" s="2">
        <v>25463.325878197727</v>
      </c>
      <c r="Y113" s="2">
        <v>25626.598418440539</v>
      </c>
      <c r="Z113" s="2">
        <v>25778.380753534995</v>
      </c>
      <c r="AA113" s="2">
        <v>25938.187425026583</v>
      </c>
      <c r="AB113" s="2">
        <v>26078.123053994001</v>
      </c>
      <c r="AC113" s="2">
        <v>26227.747147003902</v>
      </c>
      <c r="AD113" s="2">
        <v>26377.371240013799</v>
      </c>
      <c r="AE113" s="2">
        <v>26526.9953330237</v>
      </c>
      <c r="AF113" s="2">
        <v>26676.619426033601</v>
      </c>
      <c r="AG113" s="2">
        <v>26826.243519043499</v>
      </c>
      <c r="AH113" s="2">
        <v>26975.8676120534</v>
      </c>
      <c r="AI113" s="2">
        <v>27125.491705063301</v>
      </c>
      <c r="AJ113" s="2">
        <v>27275.115798073199</v>
      </c>
      <c r="AK113" s="2">
        <v>27424.7398910831</v>
      </c>
      <c r="AL113" s="2">
        <v>27574.363984093001</v>
      </c>
      <c r="AM113" s="2">
        <v>27723.988077102898</v>
      </c>
      <c r="AN113" s="2">
        <v>27873.612170112701</v>
      </c>
      <c r="AO113" s="2">
        <v>28023.236263122599</v>
      </c>
      <c r="AP113" s="2">
        <v>28172.8603561325</v>
      </c>
    </row>
    <row r="114" spans="1:42" x14ac:dyDescent="0.35">
      <c r="A114" s="1" t="s">
        <v>41</v>
      </c>
      <c r="B114" s="2">
        <v>16424.716574874798</v>
      </c>
      <c r="C114" s="2">
        <v>13963.227077444399</v>
      </c>
      <c r="D114" s="2">
        <v>14350.003921274369</v>
      </c>
      <c r="E114" s="2">
        <v>14118.496522200894</v>
      </c>
      <c r="F114" s="2">
        <v>14035.8764902982</v>
      </c>
      <c r="G114" s="2">
        <v>13969.938524307854</v>
      </c>
      <c r="H114" s="2">
        <v>13933.880244860051</v>
      </c>
      <c r="I114" s="2">
        <v>13946.823323580615</v>
      </c>
      <c r="J114" s="2">
        <v>13986.143361370086</v>
      </c>
      <c r="K114" s="2">
        <v>14041.743584785503</v>
      </c>
      <c r="L114" s="2">
        <v>14066.14756818595</v>
      </c>
      <c r="M114" s="2">
        <v>14091.109596294275</v>
      </c>
      <c r="N114" s="2">
        <v>14113.757213108445</v>
      </c>
      <c r="O114" s="2">
        <v>14142.144430534856</v>
      </c>
      <c r="P114" s="2">
        <v>14164.978826984994</v>
      </c>
      <c r="Q114" s="2">
        <v>14193.3908940039</v>
      </c>
      <c r="R114" s="2">
        <v>14226.586614909505</v>
      </c>
      <c r="S114" s="2">
        <v>14270.454212601891</v>
      </c>
      <c r="T114" s="2">
        <v>14314.925484097537</v>
      </c>
      <c r="U114" s="2">
        <v>14365.523136561984</v>
      </c>
      <c r="V114" s="2">
        <v>14412.213735428259</v>
      </c>
      <c r="W114" s="2">
        <v>14448.055122234338</v>
      </c>
      <c r="X114" s="2">
        <v>14476.16861700455</v>
      </c>
      <c r="Y114" s="2">
        <v>14504.83410874903</v>
      </c>
      <c r="Z114" s="2">
        <v>14509.240943882631</v>
      </c>
      <c r="AA114" s="2">
        <v>14509.805373708907</v>
      </c>
      <c r="AB114" s="2">
        <v>14546.737764977201</v>
      </c>
      <c r="AC114" s="2">
        <v>14566.742940636999</v>
      </c>
      <c r="AD114" s="2">
        <v>14586.7481162968</v>
      </c>
      <c r="AE114" s="2">
        <v>14606.7532919566</v>
      </c>
      <c r="AF114" s="2">
        <v>14626.758467616401</v>
      </c>
      <c r="AG114" s="2">
        <v>14646.763643276199</v>
      </c>
      <c r="AH114" s="2">
        <v>14666.7688189359</v>
      </c>
      <c r="AI114" s="2">
        <v>14686.7739945957</v>
      </c>
      <c r="AJ114" s="2">
        <v>14706.779170255501</v>
      </c>
      <c r="AK114" s="2">
        <v>14726.784345915299</v>
      </c>
      <c r="AL114" s="2">
        <v>14746.7895215751</v>
      </c>
      <c r="AM114" s="2">
        <v>14766.7946972349</v>
      </c>
      <c r="AN114" s="2">
        <v>14786.7998728947</v>
      </c>
      <c r="AO114" s="2">
        <v>14806.805048554501</v>
      </c>
      <c r="AP114" s="2">
        <v>14826.8102242143</v>
      </c>
    </row>
    <row r="115" spans="1:42" x14ac:dyDescent="0.35">
      <c r="A115" s="1" t="s">
        <v>42</v>
      </c>
      <c r="B115" s="2">
        <v>13350.489282451683</v>
      </c>
      <c r="C115" s="2">
        <v>13670.20963499891</v>
      </c>
      <c r="D115" s="2">
        <v>11721.291338820554</v>
      </c>
      <c r="E115" s="2">
        <v>11967.340856195995</v>
      </c>
      <c r="F115" s="2">
        <v>11921.900865370473</v>
      </c>
      <c r="G115" s="2">
        <v>11893.3461090214</v>
      </c>
      <c r="H115" s="2">
        <v>11905.887857400174</v>
      </c>
      <c r="I115" s="2">
        <v>11950.244935124227</v>
      </c>
      <c r="J115" s="2">
        <v>12006.926625329663</v>
      </c>
      <c r="K115" s="2">
        <v>12086.604479037793</v>
      </c>
      <c r="L115" s="2">
        <v>12141.65181647084</v>
      </c>
      <c r="M115" s="2">
        <v>12195.076667040126</v>
      </c>
      <c r="N115" s="2">
        <v>12245.748858058352</v>
      </c>
      <c r="O115" s="2">
        <v>12301.974845822693</v>
      </c>
      <c r="P115" s="2">
        <v>12364.69774791284</v>
      </c>
      <c r="Q115" s="2">
        <v>12433.826424510371</v>
      </c>
      <c r="R115" s="2">
        <v>12507.507205640493</v>
      </c>
      <c r="S115" s="2">
        <v>12581.104948036515</v>
      </c>
      <c r="T115" s="2">
        <v>12655.066493219623</v>
      </c>
      <c r="U115" s="2">
        <v>12731.988614267939</v>
      </c>
      <c r="V115" s="2">
        <v>12805.245460675787</v>
      </c>
      <c r="W115" s="2">
        <v>12873.043849152844</v>
      </c>
      <c r="X115" s="2">
        <v>12944.682103183985</v>
      </c>
      <c r="Y115" s="2">
        <v>13022.318411748489</v>
      </c>
      <c r="Z115" s="2">
        <v>13089.222403749785</v>
      </c>
      <c r="AA115" s="2">
        <v>13158.230797891982</v>
      </c>
      <c r="AB115" s="2">
        <v>13231.2337035774</v>
      </c>
      <c r="AC115" s="2">
        <v>13302.4079509613</v>
      </c>
      <c r="AD115" s="2">
        <v>13373.582198345201</v>
      </c>
      <c r="AE115" s="2">
        <v>13444.756445729099</v>
      </c>
      <c r="AF115" s="2">
        <v>13515.930693113</v>
      </c>
      <c r="AG115" s="2">
        <v>13587.1049404969</v>
      </c>
      <c r="AH115" s="2">
        <v>13658.2791878808</v>
      </c>
      <c r="AI115" s="2">
        <v>13729.453435264701</v>
      </c>
      <c r="AJ115" s="2">
        <v>13800.627682648599</v>
      </c>
      <c r="AK115" s="2">
        <v>13871.8019300325</v>
      </c>
      <c r="AL115" s="2">
        <v>13942.9761774164</v>
      </c>
      <c r="AM115" s="2">
        <v>14014.1504248003</v>
      </c>
      <c r="AN115" s="2">
        <v>14085.324672184201</v>
      </c>
      <c r="AO115" s="2">
        <v>14156.498919568099</v>
      </c>
      <c r="AP115" s="2">
        <v>14227.673166952</v>
      </c>
    </row>
    <row r="116" spans="1:42" x14ac:dyDescent="0.35">
      <c r="A116" s="1" t="s">
        <v>43</v>
      </c>
      <c r="B116" s="2">
        <v>117848.30820639961</v>
      </c>
      <c r="C116" s="2">
        <v>117536.70221440702</v>
      </c>
      <c r="D116" s="2">
        <v>118246.25102798015</v>
      </c>
      <c r="E116" s="2">
        <v>117920.82229122656</v>
      </c>
      <c r="F116" s="2">
        <v>117636.53498432942</v>
      </c>
      <c r="G116" s="2">
        <v>117710.33000724646</v>
      </c>
      <c r="H116" s="2">
        <v>118294.70727006148</v>
      </c>
      <c r="I116" s="2">
        <v>119421.91614232479</v>
      </c>
      <c r="J116" s="2">
        <v>120800.4315093068</v>
      </c>
      <c r="K116" s="2">
        <v>122357.26643505869</v>
      </c>
      <c r="L116" s="2">
        <v>123732.81806850724</v>
      </c>
      <c r="M116" s="2">
        <v>125051.13491787869</v>
      </c>
      <c r="N116" s="2">
        <v>126332.75845508781</v>
      </c>
      <c r="O116" s="2">
        <v>127609.47818882138</v>
      </c>
      <c r="P116" s="2">
        <v>128865.56093006815</v>
      </c>
      <c r="Q116" s="2">
        <v>130163.2886150878</v>
      </c>
      <c r="R116" s="2">
        <v>131512.24909818958</v>
      </c>
      <c r="S116" s="2">
        <v>132826.22458851838</v>
      </c>
      <c r="T116" s="2">
        <v>134095.37455390044</v>
      </c>
      <c r="U116" s="2">
        <v>135399.7146532177</v>
      </c>
      <c r="V116" s="2">
        <v>136622.94971066003</v>
      </c>
      <c r="W116" s="2">
        <v>137730.51370671944</v>
      </c>
      <c r="X116" s="2">
        <v>138895.35129781789</v>
      </c>
      <c r="Y116" s="2">
        <v>140130.07283388311</v>
      </c>
      <c r="Z116" s="2">
        <v>141288.65173807662</v>
      </c>
      <c r="AA116" s="2">
        <v>142429.74155850595</v>
      </c>
      <c r="AB116" s="2">
        <v>143610.52296121401</v>
      </c>
      <c r="AC116" s="2">
        <v>144780.325671767</v>
      </c>
      <c r="AD116" s="2">
        <v>145950.12838231999</v>
      </c>
      <c r="AE116" s="2">
        <v>147119.931092874</v>
      </c>
      <c r="AF116" s="2">
        <v>148289.73380342699</v>
      </c>
      <c r="AG116" s="2">
        <v>149459.53651398001</v>
      </c>
      <c r="AH116" s="2">
        <v>150629.33922453399</v>
      </c>
      <c r="AI116" s="2">
        <v>151799.14193508701</v>
      </c>
      <c r="AJ116" s="2">
        <v>152968.94464564</v>
      </c>
      <c r="AK116" s="2">
        <v>154138.74735619401</v>
      </c>
      <c r="AL116" s="2">
        <v>155308.550066747</v>
      </c>
      <c r="AM116" s="2">
        <v>156478.3527773</v>
      </c>
      <c r="AN116" s="2">
        <v>157648.155487854</v>
      </c>
      <c r="AO116" s="2">
        <v>158817.958198407</v>
      </c>
      <c r="AP116" s="2">
        <v>159987.76090895999</v>
      </c>
    </row>
    <row r="117" spans="1:42" x14ac:dyDescent="0.35">
      <c r="A117" s="1" t="s">
        <v>44</v>
      </c>
      <c r="B117" s="2">
        <v>6059.1682892398394</v>
      </c>
      <c r="C117" s="2">
        <v>6327.4008537826212</v>
      </c>
      <c r="D117" s="2">
        <v>6517.294964112969</v>
      </c>
      <c r="E117" s="2">
        <v>6761.7307257554294</v>
      </c>
      <c r="F117" s="2">
        <v>7053.9561199554273</v>
      </c>
      <c r="G117" s="2">
        <v>7389.3268702147543</v>
      </c>
      <c r="H117" s="2">
        <v>7713.4410930562517</v>
      </c>
      <c r="I117" s="2">
        <v>8021.9897598797561</v>
      </c>
      <c r="J117" s="2">
        <v>8301.2565241963821</v>
      </c>
      <c r="K117" s="2">
        <v>8540.058413325818</v>
      </c>
      <c r="L117" s="2">
        <v>8736.3863340331791</v>
      </c>
      <c r="M117" s="2">
        <v>8940.6896398566405</v>
      </c>
      <c r="N117" s="2">
        <v>9149.1618157893645</v>
      </c>
      <c r="O117" s="2">
        <v>9366.658877367252</v>
      </c>
      <c r="P117" s="2">
        <v>9587.1280223299618</v>
      </c>
      <c r="Q117" s="2">
        <v>9809.7380180887667</v>
      </c>
      <c r="R117" s="2">
        <v>10029.545201804969</v>
      </c>
      <c r="S117" s="2">
        <v>10239.024902753674</v>
      </c>
      <c r="T117" s="2">
        <v>10429.40306013362</v>
      </c>
      <c r="U117" s="2">
        <v>10605.225068866901</v>
      </c>
      <c r="V117" s="2">
        <v>10770.636210078408</v>
      </c>
      <c r="W117" s="2">
        <v>10926.19858607529</v>
      </c>
      <c r="X117" s="2">
        <v>11083.681686734337</v>
      </c>
      <c r="Y117" s="2">
        <v>11246.822020742129</v>
      </c>
      <c r="Z117" s="2">
        <v>11416.553205910492</v>
      </c>
      <c r="AA117" s="2">
        <v>11588.675181513627</v>
      </c>
      <c r="AB117" s="2">
        <v>11744.5343869113</v>
      </c>
      <c r="AC117" s="2">
        <v>11908.088645502499</v>
      </c>
      <c r="AD117" s="2">
        <v>12071.6429040936</v>
      </c>
      <c r="AE117" s="2">
        <v>12235.197162684701</v>
      </c>
      <c r="AF117" s="2">
        <v>12398.7514212758</v>
      </c>
      <c r="AG117" s="2">
        <v>12562.305679867</v>
      </c>
      <c r="AH117" s="2">
        <v>12725.859938458099</v>
      </c>
      <c r="AI117" s="2">
        <v>12889.4141970492</v>
      </c>
      <c r="AJ117" s="2">
        <v>13052.968455640401</v>
      </c>
      <c r="AK117" s="2">
        <v>13216.5227142315</v>
      </c>
      <c r="AL117" s="2">
        <v>13380.076972822601</v>
      </c>
      <c r="AM117" s="2">
        <v>13543.631231413699</v>
      </c>
      <c r="AN117" s="2">
        <v>13707.1854900049</v>
      </c>
      <c r="AO117" s="2">
        <v>13870.739748595999</v>
      </c>
      <c r="AP117" s="2">
        <v>14034.2940071871</v>
      </c>
    </row>
    <row r="118" spans="1:42" x14ac:dyDescent="0.35">
      <c r="A118" s="1" t="s">
        <v>45</v>
      </c>
      <c r="B118" s="2">
        <v>10982.242524247207</v>
      </c>
      <c r="C118" s="2">
        <v>11468.414047480999</v>
      </c>
      <c r="D118" s="2">
        <v>11812.597122454756</v>
      </c>
      <c r="E118" s="2">
        <v>12255.636940431716</v>
      </c>
      <c r="F118" s="2">
        <v>12785.29546741921</v>
      </c>
      <c r="G118" s="2">
        <v>13393.154952264238</v>
      </c>
      <c r="H118" s="2">
        <v>13980.611981164457</v>
      </c>
      <c r="I118" s="2">
        <v>14539.856439782056</v>
      </c>
      <c r="J118" s="2">
        <v>15046.027450105939</v>
      </c>
      <c r="K118" s="2">
        <v>15478.855874153041</v>
      </c>
      <c r="L118" s="2">
        <v>15834.700230435134</v>
      </c>
      <c r="M118" s="2">
        <v>16204.999972240159</v>
      </c>
      <c r="N118" s="2">
        <v>16582.855791118218</v>
      </c>
      <c r="O118" s="2">
        <v>16977.069215228141</v>
      </c>
      <c r="P118" s="2">
        <v>17376.669540473053</v>
      </c>
      <c r="Q118" s="2">
        <v>17780.150157785887</v>
      </c>
      <c r="R118" s="2">
        <v>18178.550678271506</v>
      </c>
      <c r="S118" s="2">
        <v>18558.232636241031</v>
      </c>
      <c r="T118" s="2">
        <v>18903.293046492181</v>
      </c>
      <c r="U118" s="2">
        <v>19221.970437321252</v>
      </c>
      <c r="V118" s="2">
        <v>19521.778130767114</v>
      </c>
      <c r="W118" s="2">
        <v>19803.734937261459</v>
      </c>
      <c r="X118" s="2">
        <v>20089.173057205982</v>
      </c>
      <c r="Y118" s="2">
        <v>20384.864912595101</v>
      </c>
      <c r="Z118" s="2">
        <v>20692.50268571276</v>
      </c>
      <c r="AA118" s="2">
        <v>21004.473766493451</v>
      </c>
      <c r="AB118" s="2">
        <v>21286.968576276799</v>
      </c>
      <c r="AC118" s="2">
        <v>21583.4106699732</v>
      </c>
      <c r="AD118" s="2">
        <v>21879.852763669602</v>
      </c>
      <c r="AE118" s="2">
        <v>22176.294857366</v>
      </c>
      <c r="AF118" s="2">
        <v>22472.736951062499</v>
      </c>
      <c r="AG118" s="2">
        <v>22769.179044758901</v>
      </c>
      <c r="AH118" s="2">
        <v>23065.621138455299</v>
      </c>
      <c r="AI118" s="2">
        <v>23362.063232151701</v>
      </c>
      <c r="AJ118" s="2">
        <v>23658.505325848098</v>
      </c>
      <c r="AK118" s="2">
        <v>23954.947419544598</v>
      </c>
      <c r="AL118" s="2">
        <v>24251.389513241</v>
      </c>
      <c r="AM118" s="2">
        <v>24547.831606937401</v>
      </c>
      <c r="AN118" s="2">
        <v>24844.273700633799</v>
      </c>
      <c r="AO118" s="2">
        <v>25140.715794330201</v>
      </c>
      <c r="AP118" s="2">
        <v>25437.157888026701</v>
      </c>
    </row>
    <row r="119" spans="1:42" x14ac:dyDescent="0.35">
      <c r="A119" s="1" t="s">
        <v>46</v>
      </c>
      <c r="B119" s="2">
        <v>8710.0544157822696</v>
      </c>
      <c r="C119" s="2">
        <v>9095.6387273125183</v>
      </c>
      <c r="D119" s="2">
        <v>9368.611510912393</v>
      </c>
      <c r="E119" s="2">
        <v>9719.9879182734312</v>
      </c>
      <c r="F119" s="2">
        <v>10140.061922435927</v>
      </c>
      <c r="G119" s="2">
        <v>10622.157375933708</v>
      </c>
      <c r="H119" s="2">
        <v>11088.071571268363</v>
      </c>
      <c r="I119" s="2">
        <v>11531.610279827149</v>
      </c>
      <c r="J119" s="2">
        <v>11933.056253532301</v>
      </c>
      <c r="K119" s="2">
        <v>12276.333969155865</v>
      </c>
      <c r="L119" s="2">
        <v>12558.555355172693</v>
      </c>
      <c r="M119" s="2">
        <v>12852.241357293922</v>
      </c>
      <c r="N119" s="2">
        <v>13151.92011019721</v>
      </c>
      <c r="O119" s="2">
        <v>13464.572136215424</v>
      </c>
      <c r="P119" s="2">
        <v>13781.496532099321</v>
      </c>
      <c r="Q119" s="2">
        <v>14101.498401002602</v>
      </c>
      <c r="R119" s="2">
        <v>14417.471227594644</v>
      </c>
      <c r="S119" s="2">
        <v>14718.59829770841</v>
      </c>
      <c r="T119" s="2">
        <v>14992.266898942078</v>
      </c>
      <c r="U119" s="2">
        <v>15245.011036496169</v>
      </c>
      <c r="V119" s="2">
        <v>15482.789551987713</v>
      </c>
      <c r="W119" s="2">
        <v>15706.410467483227</v>
      </c>
      <c r="X119" s="2">
        <v>15932.792424680611</v>
      </c>
      <c r="Y119" s="2">
        <v>16167.306654816812</v>
      </c>
      <c r="Z119" s="2">
        <v>16411.29523349633</v>
      </c>
      <c r="AA119" s="2">
        <v>16658.720573425839</v>
      </c>
      <c r="AB119" s="2">
        <v>16882.768181185002</v>
      </c>
      <c r="AC119" s="2">
        <v>17117.8774279098</v>
      </c>
      <c r="AD119" s="2">
        <v>17352.9866746345</v>
      </c>
      <c r="AE119" s="2">
        <v>17588.095921359301</v>
      </c>
      <c r="AF119" s="2">
        <v>17823.205168084001</v>
      </c>
      <c r="AG119" s="2">
        <v>18058.314414808799</v>
      </c>
      <c r="AH119" s="2">
        <v>18293.423661533499</v>
      </c>
      <c r="AI119" s="2">
        <v>18528.532908258301</v>
      </c>
      <c r="AJ119" s="2">
        <v>18763.642154983001</v>
      </c>
      <c r="AK119" s="2">
        <v>18998.751401707799</v>
      </c>
      <c r="AL119" s="2">
        <v>19233.860648432499</v>
      </c>
      <c r="AM119" s="2">
        <v>19468.969895157301</v>
      </c>
      <c r="AN119" s="2">
        <v>19704.079141882001</v>
      </c>
      <c r="AO119" s="2">
        <v>19939.188388606701</v>
      </c>
      <c r="AP119" s="2">
        <v>20174.297635331499</v>
      </c>
    </row>
    <row r="120" spans="1:42" x14ac:dyDescent="0.35">
      <c r="A120" s="1" t="s">
        <v>47</v>
      </c>
      <c r="B120" s="2">
        <v>150679.0929104962</v>
      </c>
      <c r="C120" s="2">
        <v>151007.27275051028</v>
      </c>
      <c r="D120" s="2">
        <v>165288.57617700144</v>
      </c>
      <c r="E120" s="2">
        <v>161293.43168607683</v>
      </c>
      <c r="F120" s="2">
        <v>165418.99714876001</v>
      </c>
      <c r="G120" s="2">
        <v>169727.40841083464</v>
      </c>
      <c r="H120" s="2">
        <v>174669.79159724189</v>
      </c>
      <c r="I120" s="2">
        <v>179925.13261823391</v>
      </c>
      <c r="J120" s="2">
        <v>185294.31988818781</v>
      </c>
      <c r="K120" s="2">
        <v>190816.81489161425</v>
      </c>
      <c r="L120" s="2">
        <v>196316.02009098916</v>
      </c>
      <c r="M120" s="2">
        <v>201872.50670160647</v>
      </c>
      <c r="N120" s="2">
        <v>207331.87533158911</v>
      </c>
      <c r="O120" s="2">
        <v>212699.00550545275</v>
      </c>
      <c r="P120" s="2">
        <v>218082.98349202613</v>
      </c>
      <c r="Q120" s="2">
        <v>223573.7595674622</v>
      </c>
      <c r="R120" s="2">
        <v>229045.89975759239</v>
      </c>
      <c r="S120" s="2">
        <v>234488.27375984431</v>
      </c>
      <c r="T120" s="2">
        <v>239881.54327317866</v>
      </c>
      <c r="U120" s="2">
        <v>245316.82982874045</v>
      </c>
      <c r="V120" s="2">
        <v>250708.64585790707</v>
      </c>
      <c r="W120" s="2">
        <v>255962.13524293824</v>
      </c>
      <c r="X120" s="2">
        <v>261257.67555681308</v>
      </c>
      <c r="Y120" s="2">
        <v>266608.21484486136</v>
      </c>
      <c r="Z120" s="2">
        <v>271923.23932398937</v>
      </c>
      <c r="AA120" s="2">
        <v>277199.25007346697</v>
      </c>
      <c r="AB120" s="2">
        <v>282511.88074422901</v>
      </c>
      <c r="AC120" s="2">
        <v>287817.21996162902</v>
      </c>
      <c r="AD120" s="2">
        <v>293122.55917903001</v>
      </c>
      <c r="AE120" s="2">
        <v>298427.89839643001</v>
      </c>
      <c r="AF120" s="2">
        <v>303733.23761383002</v>
      </c>
      <c r="AG120" s="2">
        <v>309038.57683123002</v>
      </c>
      <c r="AH120" s="2">
        <v>314343.91604863002</v>
      </c>
      <c r="AI120" s="2">
        <v>319649.25526603003</v>
      </c>
      <c r="AJ120" s="2">
        <v>324954.59448342997</v>
      </c>
      <c r="AK120" s="2">
        <v>330259.93370082998</v>
      </c>
      <c r="AL120" s="2">
        <v>335565.27291822998</v>
      </c>
      <c r="AM120" s="2">
        <v>340870.61213562998</v>
      </c>
      <c r="AN120" s="2">
        <v>346175.95135302999</v>
      </c>
      <c r="AO120" s="2">
        <v>351481.29057042999</v>
      </c>
      <c r="AP120" s="2">
        <v>356786.62978783</v>
      </c>
    </row>
    <row r="121" spans="1:42" x14ac:dyDescent="0.35">
      <c r="A121" s="1" t="s">
        <v>48</v>
      </c>
      <c r="B121" s="2">
        <v>6693.4012781927304</v>
      </c>
      <c r="C121" s="2">
        <v>6704.0036776483794</v>
      </c>
      <c r="D121" s="2">
        <v>6769.3935523138962</v>
      </c>
      <c r="E121" s="2">
        <v>6764.2312357130586</v>
      </c>
      <c r="F121" s="2">
        <v>6750.1385776381157</v>
      </c>
      <c r="G121" s="2">
        <v>6752.6835792226684</v>
      </c>
      <c r="H121" s="2">
        <v>6784.2792528300333</v>
      </c>
      <c r="I121" s="2">
        <v>6848.4987450076751</v>
      </c>
      <c r="J121" s="2">
        <v>6926.2100098936371</v>
      </c>
      <c r="K121" s="2">
        <v>7012.3759473751379</v>
      </c>
      <c r="L121" s="2">
        <v>7087.5167386018666</v>
      </c>
      <c r="M121" s="2">
        <v>7157.6125748536897</v>
      </c>
      <c r="N121" s="2">
        <v>7224.794919219139</v>
      </c>
      <c r="O121" s="2">
        <v>7290.6725437146551</v>
      </c>
      <c r="P121" s="2">
        <v>7356.0190321079754</v>
      </c>
      <c r="Q121" s="2">
        <v>7425.8937691958645</v>
      </c>
      <c r="R121" s="2">
        <v>7498.8265307964302</v>
      </c>
      <c r="S121" s="2">
        <v>7568.1870515098299</v>
      </c>
      <c r="T121" s="2">
        <v>7635.5099167738954</v>
      </c>
      <c r="U121" s="2">
        <v>7707.0064972286618</v>
      </c>
      <c r="V121" s="2">
        <v>7773.2080421945429</v>
      </c>
      <c r="W121" s="2">
        <v>7831.2573751083146</v>
      </c>
      <c r="X121" s="2">
        <v>7892.3718129691206</v>
      </c>
      <c r="Y121" s="2">
        <v>7959.5023736075045</v>
      </c>
      <c r="Z121" s="2">
        <v>8023.4991325078045</v>
      </c>
      <c r="AA121" s="2">
        <v>8086.9168387880763</v>
      </c>
      <c r="AB121" s="2">
        <v>8149.0325774430103</v>
      </c>
      <c r="AC121" s="2">
        <v>8212.2440007517107</v>
      </c>
      <c r="AD121" s="2">
        <v>8275.4554240604102</v>
      </c>
      <c r="AE121" s="2">
        <v>8338.6668473691207</v>
      </c>
      <c r="AF121" s="2">
        <v>8401.8782706778093</v>
      </c>
      <c r="AG121" s="2">
        <v>8465.0896939865197</v>
      </c>
      <c r="AH121" s="2">
        <v>8528.3011172952192</v>
      </c>
      <c r="AI121" s="2">
        <v>8591.5125406039206</v>
      </c>
      <c r="AJ121" s="2">
        <v>8654.7239639126201</v>
      </c>
      <c r="AK121" s="2">
        <v>8717.9353872213196</v>
      </c>
      <c r="AL121" s="2">
        <v>8781.1468105300191</v>
      </c>
      <c r="AM121" s="2">
        <v>8844.3582338387205</v>
      </c>
      <c r="AN121" s="2">
        <v>8907.56965714742</v>
      </c>
      <c r="AO121" s="2">
        <v>8970.7810804561195</v>
      </c>
      <c r="AP121" s="2">
        <v>9033.9925037648209</v>
      </c>
    </row>
    <row r="122" spans="1:42" x14ac:dyDescent="0.35">
      <c r="A122" s="1" t="s">
        <v>49</v>
      </c>
      <c r="B122" s="2">
        <v>15180.862630353644</v>
      </c>
      <c r="C122" s="2">
        <v>14709.976728002002</v>
      </c>
      <c r="D122" s="2">
        <v>14190.314039996654</v>
      </c>
      <c r="E122" s="2">
        <v>14261.233257537113</v>
      </c>
      <c r="F122" s="2">
        <v>14456.110060325147</v>
      </c>
      <c r="G122" s="2">
        <v>14869.954966088868</v>
      </c>
      <c r="H122" s="2">
        <v>15297.432397546918</v>
      </c>
      <c r="I122" s="2">
        <v>15687.427360062386</v>
      </c>
      <c r="J122" s="2">
        <v>16036.525485835293</v>
      </c>
      <c r="K122" s="2">
        <v>16376.227892693194</v>
      </c>
      <c r="L122" s="2">
        <v>16715.23456034288</v>
      </c>
      <c r="M122" s="2">
        <v>17054.901784716982</v>
      </c>
      <c r="N122" s="2">
        <v>17373.728139749557</v>
      </c>
      <c r="O122" s="2">
        <v>17701.823089046826</v>
      </c>
      <c r="P122" s="2">
        <v>18041.826085429057</v>
      </c>
      <c r="Q122" s="2">
        <v>18367.908267560193</v>
      </c>
      <c r="R122" s="2">
        <v>18667.524065675101</v>
      </c>
      <c r="S122" s="2">
        <v>18937.351246378425</v>
      </c>
      <c r="T122" s="2">
        <v>19187.449868113945</v>
      </c>
      <c r="U122" s="2">
        <v>19420.921379444902</v>
      </c>
      <c r="V122" s="2">
        <v>19664.452908022671</v>
      </c>
      <c r="W122" s="2">
        <v>19915.707178587232</v>
      </c>
      <c r="X122" s="2">
        <v>20193.971935079906</v>
      </c>
      <c r="Y122" s="2">
        <v>20500.771985121719</v>
      </c>
      <c r="Z122" s="2">
        <v>20815.263469305821</v>
      </c>
      <c r="AA122" s="2">
        <v>21128.824185590718</v>
      </c>
      <c r="AB122" s="2">
        <v>21402.564474621799</v>
      </c>
      <c r="AC122" s="2">
        <v>21697.630912051402</v>
      </c>
      <c r="AD122" s="2">
        <v>21992.697349481099</v>
      </c>
      <c r="AE122" s="2">
        <v>22287.7637869108</v>
      </c>
      <c r="AF122" s="2">
        <v>22582.8302243404</v>
      </c>
      <c r="AG122" s="2">
        <v>22877.896661770101</v>
      </c>
      <c r="AH122" s="2">
        <v>23172.9630991997</v>
      </c>
      <c r="AI122" s="2">
        <v>23468.029536629401</v>
      </c>
      <c r="AJ122" s="2">
        <v>23763.095974059001</v>
      </c>
      <c r="AK122" s="2">
        <v>24058.162411488702</v>
      </c>
      <c r="AL122" s="2">
        <v>24353.228848918301</v>
      </c>
      <c r="AM122" s="2">
        <v>24648.295286347999</v>
      </c>
      <c r="AN122" s="2">
        <v>24943.361723777602</v>
      </c>
      <c r="AO122" s="2">
        <v>25238.428161207299</v>
      </c>
      <c r="AP122" s="2">
        <v>25533.494598636898</v>
      </c>
    </row>
    <row r="123" spans="1:42" x14ac:dyDescent="0.35">
      <c r="A123" s="1" t="s">
        <v>50</v>
      </c>
      <c r="B123" s="2">
        <v>9108.5175782121878</v>
      </c>
      <c r="C123" s="2">
        <v>8825.9860368012014</v>
      </c>
      <c r="D123" s="2">
        <v>8514.1884239979918</v>
      </c>
      <c r="E123" s="2">
        <v>8556.739954522267</v>
      </c>
      <c r="F123" s="2">
        <v>8673.666036195089</v>
      </c>
      <c r="G123" s="2">
        <v>8921.9729796533211</v>
      </c>
      <c r="H123" s="2">
        <v>9178.4594385281507</v>
      </c>
      <c r="I123" s="2">
        <v>9412.4564160374302</v>
      </c>
      <c r="J123" s="2">
        <v>9621.9152915011764</v>
      </c>
      <c r="K123" s="2">
        <v>9825.7367356159157</v>
      </c>
      <c r="L123" s="2">
        <v>10029.140736205725</v>
      </c>
      <c r="M123" s="2">
        <v>10232.941070830188</v>
      </c>
      <c r="N123" s="2">
        <v>10424.236883849735</v>
      </c>
      <c r="O123" s="2">
        <v>10621.093853428096</v>
      </c>
      <c r="P123" s="2">
        <v>10825.095651257434</v>
      </c>
      <c r="Q123" s="2">
        <v>11020.744960536114</v>
      </c>
      <c r="R123" s="2">
        <v>11200.514439405059</v>
      </c>
      <c r="S123" s="2">
        <v>11362.410747827056</v>
      </c>
      <c r="T123" s="2">
        <v>11512.469920868367</v>
      </c>
      <c r="U123" s="2">
        <v>11652.552827666941</v>
      </c>
      <c r="V123" s="2">
        <v>11798.671744813602</v>
      </c>
      <c r="W123" s="2">
        <v>11949.42430715234</v>
      </c>
      <c r="X123" s="2">
        <v>12116.383161047945</v>
      </c>
      <c r="Y123" s="2">
        <v>12300.463191073031</v>
      </c>
      <c r="Z123" s="2">
        <v>12489.15808158349</v>
      </c>
      <c r="AA123" s="2">
        <v>12677.29451135443</v>
      </c>
      <c r="AB123" s="2">
        <v>12841.538684773101</v>
      </c>
      <c r="AC123" s="2">
        <v>13018.5785472309</v>
      </c>
      <c r="AD123" s="2">
        <v>13195.618409688699</v>
      </c>
      <c r="AE123" s="2">
        <v>13372.6582721464</v>
      </c>
      <c r="AF123" s="2">
        <v>13549.698134604199</v>
      </c>
      <c r="AG123" s="2">
        <v>13726.737997062</v>
      </c>
      <c r="AH123" s="2">
        <v>13903.7778595198</v>
      </c>
      <c r="AI123" s="2">
        <v>14080.817721977601</v>
      </c>
      <c r="AJ123" s="2">
        <v>14257.8575844354</v>
      </c>
      <c r="AK123" s="2">
        <v>14434.897446893199</v>
      </c>
      <c r="AL123" s="2">
        <v>14611.937309351</v>
      </c>
      <c r="AM123" s="2">
        <v>14788.9771718088</v>
      </c>
      <c r="AN123" s="2">
        <v>14966.017034266601</v>
      </c>
      <c r="AO123" s="2">
        <v>15143.0568967243</v>
      </c>
      <c r="AP123" s="2">
        <v>15320.096759182101</v>
      </c>
    </row>
    <row r="124" spans="1:42" x14ac:dyDescent="0.35">
      <c r="A124" s="1" t="s">
        <v>51</v>
      </c>
      <c r="B124" s="2">
        <v>51316.768941039983</v>
      </c>
      <c r="C124" s="2">
        <v>50236.326877192536</v>
      </c>
      <c r="D124" s="2">
        <v>49232.740790952506</v>
      </c>
      <c r="E124" s="2">
        <v>48068.27680498772</v>
      </c>
      <c r="F124" s="2">
        <v>47084.934447015403</v>
      </c>
      <c r="G124" s="2">
        <v>46343.374138021718</v>
      </c>
      <c r="H124" s="2">
        <v>45875.88174835156</v>
      </c>
      <c r="I124" s="2">
        <v>45606.391099109402</v>
      </c>
      <c r="J124" s="2">
        <v>45451.858496936933</v>
      </c>
      <c r="K124" s="2">
        <v>45365.576979763369</v>
      </c>
      <c r="L124" s="2">
        <v>45288.956105981342</v>
      </c>
      <c r="M124" s="2">
        <v>45248.548701422063</v>
      </c>
      <c r="N124" s="2">
        <v>45246.81087902165</v>
      </c>
      <c r="O124" s="2">
        <v>45298.262246952349</v>
      </c>
      <c r="P124" s="2">
        <v>45412.456505097711</v>
      </c>
      <c r="Q124" s="2">
        <v>45590.884016805532</v>
      </c>
      <c r="R124" s="2">
        <v>45816.119567183967</v>
      </c>
      <c r="S124" s="2">
        <v>46079.514939346249</v>
      </c>
      <c r="T124" s="2">
        <v>46378.151953611145</v>
      </c>
      <c r="U124" s="2">
        <v>46707.918576673983</v>
      </c>
      <c r="V124" s="2">
        <v>47048.096098806331</v>
      </c>
      <c r="W124" s="2">
        <v>47392.708521258319</v>
      </c>
      <c r="X124" s="2">
        <v>47759.946872811212</v>
      </c>
      <c r="Y124" s="2">
        <v>48151.510553031621</v>
      </c>
      <c r="Z124" s="2">
        <v>48552.021497280948</v>
      </c>
      <c r="AA124" s="2">
        <v>48969.62048884113</v>
      </c>
      <c r="AB124" s="2">
        <v>49326.696461184503</v>
      </c>
      <c r="AC124" s="2">
        <v>49711.757162854803</v>
      </c>
      <c r="AD124" s="2">
        <v>50096.817864525197</v>
      </c>
      <c r="AE124" s="2">
        <v>50481.878566195497</v>
      </c>
      <c r="AF124" s="2">
        <v>50866.939267865899</v>
      </c>
      <c r="AG124" s="2">
        <v>51251.999969536198</v>
      </c>
      <c r="AH124" s="2">
        <v>51637.0606712066</v>
      </c>
      <c r="AI124" s="2">
        <v>52022.121372877002</v>
      </c>
      <c r="AJ124" s="2">
        <v>52407.182074547301</v>
      </c>
      <c r="AK124" s="2">
        <v>52792.242776217601</v>
      </c>
      <c r="AL124" s="2">
        <v>53177.303477888003</v>
      </c>
      <c r="AM124" s="2">
        <v>53562.364179558303</v>
      </c>
      <c r="AN124" s="2">
        <v>53947.424881228697</v>
      </c>
      <c r="AO124" s="2">
        <v>54332.485582898997</v>
      </c>
      <c r="AP124" s="2">
        <v>54717.546284569398</v>
      </c>
    </row>
    <row r="125" spans="1:42" x14ac:dyDescent="0.35">
      <c r="A125" s="1" t="s">
        <v>52</v>
      </c>
      <c r="B125" s="2">
        <v>62916.011101779055</v>
      </c>
      <c r="C125" s="2">
        <v>64046.588745356174</v>
      </c>
      <c r="D125" s="2">
        <v>65270.539373447813</v>
      </c>
      <c r="E125" s="2">
        <v>66019.056458451916</v>
      </c>
      <c r="F125" s="2">
        <v>66684.06926810072</v>
      </c>
      <c r="G125" s="2">
        <v>67348.374364804607</v>
      </c>
      <c r="H125" s="2">
        <v>68196.021719290875</v>
      </c>
      <c r="I125" s="2">
        <v>69253.993691109528</v>
      </c>
      <c r="J125" s="2">
        <v>70366.154453442869</v>
      </c>
      <c r="K125" s="2">
        <v>71513.787426065712</v>
      </c>
      <c r="L125" s="2">
        <v>72535.815058511784</v>
      </c>
      <c r="M125" s="2">
        <v>73462.04049914224</v>
      </c>
      <c r="N125" s="2">
        <v>74260.375955533382</v>
      </c>
      <c r="O125" s="2">
        <v>75040.606763542019</v>
      </c>
      <c r="P125" s="2">
        <v>75799.837486401259</v>
      </c>
      <c r="Q125" s="2">
        <v>76552.825921556316</v>
      </c>
      <c r="R125" s="2">
        <v>77357.720778399991</v>
      </c>
      <c r="S125" s="2">
        <v>78151.438880721355</v>
      </c>
      <c r="T125" s="2">
        <v>78938.400803532961</v>
      </c>
      <c r="U125" s="2">
        <v>79753.473922771402</v>
      </c>
      <c r="V125" s="2">
        <v>80494.639725872228</v>
      </c>
      <c r="W125" s="2">
        <v>81178.065517660187</v>
      </c>
      <c r="X125" s="2">
        <v>81863.67949228645</v>
      </c>
      <c r="Y125" s="2">
        <v>82575.074286973802</v>
      </c>
      <c r="Z125" s="2">
        <v>83226.875909741662</v>
      </c>
      <c r="AA125" s="2">
        <v>83827.810955683744</v>
      </c>
      <c r="AB125" s="2">
        <v>84546.725860035294</v>
      </c>
      <c r="AC125" s="2">
        <v>85218.831063463498</v>
      </c>
      <c r="AD125" s="2">
        <v>85890.936266891804</v>
      </c>
      <c r="AE125" s="2">
        <v>86563.041470320095</v>
      </c>
      <c r="AF125" s="2">
        <v>87235.146673748299</v>
      </c>
      <c r="AG125" s="2">
        <v>87907.251877176604</v>
      </c>
      <c r="AH125" s="2">
        <v>88579.357080604896</v>
      </c>
      <c r="AI125" s="2">
        <v>89251.462284033201</v>
      </c>
      <c r="AJ125" s="2">
        <v>89923.567487461405</v>
      </c>
      <c r="AK125" s="2">
        <v>90595.672690889696</v>
      </c>
      <c r="AL125" s="2">
        <v>91267.777894318002</v>
      </c>
      <c r="AM125" s="2">
        <v>91939.883097746206</v>
      </c>
      <c r="AN125" s="2">
        <v>92611.988301174497</v>
      </c>
      <c r="AO125" s="2">
        <v>93284.093504602803</v>
      </c>
      <c r="AP125" s="2">
        <v>93956.198708031006</v>
      </c>
    </row>
    <row r="126" spans="1:42" x14ac:dyDescent="0.35">
      <c r="A126" s="1" t="s">
        <v>53</v>
      </c>
      <c r="B126" s="2">
        <v>14168.648485274178</v>
      </c>
      <c r="C126" s="2">
        <v>14184.4596296339</v>
      </c>
      <c r="D126" s="2">
        <v>14196.662299720152</v>
      </c>
      <c r="E126" s="2">
        <v>14118.314346843299</v>
      </c>
      <c r="F126" s="2">
        <v>14026.680031895898</v>
      </c>
      <c r="G126" s="2">
        <v>13951.032802337322</v>
      </c>
      <c r="H126" s="2">
        <v>13905.61564784353</v>
      </c>
      <c r="I126" s="2">
        <v>13934.941851667991</v>
      </c>
      <c r="J126" s="2">
        <v>13973.478341257789</v>
      </c>
      <c r="K126" s="2">
        <v>14015.301981942688</v>
      </c>
      <c r="L126" s="2">
        <v>14012.947265949999</v>
      </c>
      <c r="M126" s="2">
        <v>13998.073302292547</v>
      </c>
      <c r="N126" s="2">
        <v>13975.529746519194</v>
      </c>
      <c r="O126" s="2">
        <v>13949.199154215192</v>
      </c>
      <c r="P126" s="2">
        <v>13923.900942293238</v>
      </c>
      <c r="Q126" s="2">
        <v>13907.895838854518</v>
      </c>
      <c r="R126" s="2">
        <v>13897.119297625708</v>
      </c>
      <c r="S126" s="2">
        <v>13885.064463728075</v>
      </c>
      <c r="T126" s="2">
        <v>13873.163328682884</v>
      </c>
      <c r="U126" s="2">
        <v>13865.661708254898</v>
      </c>
      <c r="V126" s="2">
        <v>13856.142266131379</v>
      </c>
      <c r="W126" s="2">
        <v>13837.681434334068</v>
      </c>
      <c r="X126" s="2">
        <v>13822.080991556984</v>
      </c>
      <c r="Y126" s="2">
        <v>13804.403978145652</v>
      </c>
      <c r="Z126" s="2">
        <v>13766.845761181743</v>
      </c>
      <c r="AA126" s="2">
        <v>13723.743599426125</v>
      </c>
      <c r="AB126" s="2">
        <v>13712.5986018232</v>
      </c>
      <c r="AC126" s="2">
        <v>13687.107819926199</v>
      </c>
      <c r="AD126" s="2">
        <v>13661.617038029201</v>
      </c>
      <c r="AE126" s="2">
        <v>13636.1262561322</v>
      </c>
      <c r="AF126" s="2">
        <v>13610.6354742352</v>
      </c>
      <c r="AG126" s="2">
        <v>13585.144692338299</v>
      </c>
      <c r="AH126" s="2">
        <v>13559.6539104413</v>
      </c>
      <c r="AI126" s="2">
        <v>13534.1631285443</v>
      </c>
      <c r="AJ126" s="2">
        <v>13508.672346647299</v>
      </c>
      <c r="AK126" s="2">
        <v>13483.181564750301</v>
      </c>
      <c r="AL126" s="2">
        <v>13457.6907828533</v>
      </c>
      <c r="AM126" s="2">
        <v>13432.2000009563</v>
      </c>
      <c r="AN126" s="2">
        <v>13406.709219059299</v>
      </c>
      <c r="AO126" s="2">
        <v>13381.218437162401</v>
      </c>
      <c r="AP126" s="2">
        <v>13355.7276552654</v>
      </c>
    </row>
    <row r="127" spans="1:42" s="6" customFormat="1" x14ac:dyDescent="0.35">
      <c r="A127" s="7" t="s">
        <v>13</v>
      </c>
      <c r="B127" s="8">
        <v>574483.44127567927</v>
      </c>
      <c r="C127" s="8">
        <v>580253.9070038253</v>
      </c>
      <c r="D127" s="8">
        <v>577046.20692135603</v>
      </c>
      <c r="E127" s="8">
        <v>575487.0890592155</v>
      </c>
      <c r="F127" s="8">
        <v>580102.41735195986</v>
      </c>
      <c r="G127" s="8">
        <v>586078.41995914152</v>
      </c>
      <c r="H127" s="8">
        <v>594066.42070989998</v>
      </c>
      <c r="I127" s="8">
        <v>603648.25460881495</v>
      </c>
      <c r="J127" s="8">
        <v>613700.98574261321</v>
      </c>
      <c r="K127" s="8">
        <v>624180.06969488785</v>
      </c>
      <c r="L127" s="8">
        <v>633900.85529294703</v>
      </c>
      <c r="M127" s="8">
        <v>643537.45126477338</v>
      </c>
      <c r="N127" s="8">
        <v>652884.31623306102</v>
      </c>
      <c r="O127" s="8">
        <v>662237.65546858322</v>
      </c>
      <c r="P127" s="8">
        <v>671716.46260211687</v>
      </c>
      <c r="Q127" s="8">
        <v>681509.67348211806</v>
      </c>
      <c r="R127" s="8">
        <v>691423.53035668377</v>
      </c>
      <c r="S127" s="8">
        <v>701169.06957762898</v>
      </c>
      <c r="T127" s="8">
        <v>710761.52237657667</v>
      </c>
      <c r="U127" s="8">
        <v>720496.26883841481</v>
      </c>
      <c r="V127" s="8">
        <v>729955.81346781307</v>
      </c>
      <c r="W127" s="8">
        <v>738966.02358914085</v>
      </c>
      <c r="X127" s="8">
        <v>748192.84234793263</v>
      </c>
      <c r="Y127" s="8">
        <v>757786.49506747373</v>
      </c>
      <c r="Z127" s="8">
        <v>767171.43825651531</v>
      </c>
      <c r="AA127" s="8">
        <v>776503.48267663491</v>
      </c>
      <c r="AB127" s="8">
        <v>785790.84017749596</v>
      </c>
      <c r="AC127" s="8">
        <v>795132.21854223195</v>
      </c>
      <c r="AD127" s="8">
        <v>804473.59690696897</v>
      </c>
      <c r="AE127" s="8">
        <v>813814.97527170496</v>
      </c>
      <c r="AF127" s="8">
        <v>823156.35363644105</v>
      </c>
      <c r="AG127" s="8">
        <v>832497.73200117704</v>
      </c>
      <c r="AH127" s="8">
        <v>841839.11036591395</v>
      </c>
      <c r="AI127" s="8">
        <v>851180.48873065005</v>
      </c>
      <c r="AJ127" s="8">
        <v>860521.86709538603</v>
      </c>
      <c r="AK127" s="8">
        <v>869863.24546012306</v>
      </c>
      <c r="AL127" s="8">
        <v>879204.62382485904</v>
      </c>
      <c r="AM127" s="8">
        <v>888546.00218959595</v>
      </c>
      <c r="AN127" s="8">
        <v>897887.38055433205</v>
      </c>
      <c r="AO127" s="8">
        <v>907228.75891906803</v>
      </c>
      <c r="AP127" s="8">
        <v>916570.13728380494</v>
      </c>
    </row>
    <row r="128" spans="1:42" x14ac:dyDescent="0.35"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x14ac:dyDescent="0.35">
      <c r="A129" t="s">
        <v>0</v>
      </c>
      <c r="B129" t="s">
        <v>37</v>
      </c>
    </row>
    <row r="130" spans="1:42" x14ac:dyDescent="0.35">
      <c r="A130" t="s">
        <v>2</v>
      </c>
      <c r="B130" t="s">
        <v>33</v>
      </c>
    </row>
    <row r="131" spans="1:42" x14ac:dyDescent="0.35">
      <c r="A131" t="s">
        <v>4</v>
      </c>
      <c r="B131" t="s">
        <v>5</v>
      </c>
    </row>
    <row r="132" spans="1:42" x14ac:dyDescent="0.35">
      <c r="A132" t="s">
        <v>6</v>
      </c>
      <c r="B132" t="s">
        <v>7</v>
      </c>
    </row>
    <row r="133" spans="1:42" x14ac:dyDescent="0.35">
      <c r="A133" t="s">
        <v>8</v>
      </c>
      <c r="B133" t="s">
        <v>9</v>
      </c>
    </row>
    <row r="135" spans="1:42" x14ac:dyDescent="0.35">
      <c r="A135" t="s">
        <v>10</v>
      </c>
      <c r="B135" t="s">
        <v>11</v>
      </c>
    </row>
    <row r="136" spans="1:42" s="6" customFormat="1" x14ac:dyDescent="0.35">
      <c r="A136" s="6" t="s">
        <v>12</v>
      </c>
      <c r="B136" s="6">
        <v>2010</v>
      </c>
      <c r="C136" s="6">
        <v>2011</v>
      </c>
      <c r="D136" s="6">
        <v>2012</v>
      </c>
      <c r="E136" s="6">
        <v>2013</v>
      </c>
      <c r="F136" s="6">
        <v>2014</v>
      </c>
      <c r="G136" s="6">
        <v>2015</v>
      </c>
      <c r="H136" s="6">
        <v>2016</v>
      </c>
      <c r="I136" s="6">
        <v>2017</v>
      </c>
      <c r="J136" s="6">
        <v>2018</v>
      </c>
      <c r="K136" s="6">
        <v>2019</v>
      </c>
      <c r="L136" s="6">
        <v>2020</v>
      </c>
      <c r="M136" s="6">
        <v>2021</v>
      </c>
      <c r="N136" s="6">
        <v>2022</v>
      </c>
      <c r="O136" s="6">
        <v>2023</v>
      </c>
      <c r="P136" s="6">
        <v>2024</v>
      </c>
      <c r="Q136" s="6">
        <v>2025</v>
      </c>
      <c r="R136" s="6">
        <v>2026</v>
      </c>
      <c r="S136" s="6">
        <v>2027</v>
      </c>
      <c r="T136" s="6">
        <v>2028</v>
      </c>
      <c r="U136" s="6">
        <v>2029</v>
      </c>
      <c r="V136" s="6">
        <v>2030</v>
      </c>
      <c r="W136" s="6">
        <v>2031</v>
      </c>
      <c r="X136" s="6">
        <v>2032</v>
      </c>
      <c r="Y136" s="6">
        <v>2033</v>
      </c>
      <c r="Z136" s="6">
        <v>2034</v>
      </c>
      <c r="AA136" s="6">
        <v>2035</v>
      </c>
      <c r="AB136" s="6">
        <v>2036</v>
      </c>
      <c r="AC136" s="6">
        <v>2037</v>
      </c>
      <c r="AD136" s="6">
        <v>2038</v>
      </c>
      <c r="AE136" s="6">
        <v>2039</v>
      </c>
      <c r="AF136" s="6">
        <v>2040</v>
      </c>
      <c r="AG136" s="6">
        <v>2041</v>
      </c>
      <c r="AH136" s="6">
        <v>2042</v>
      </c>
      <c r="AI136" s="6">
        <v>2043</v>
      </c>
      <c r="AJ136" s="6">
        <v>2044</v>
      </c>
      <c r="AK136" s="6">
        <v>2045</v>
      </c>
      <c r="AL136" s="6">
        <v>2046</v>
      </c>
      <c r="AM136" s="6">
        <v>2047</v>
      </c>
      <c r="AN136" s="6">
        <v>2048</v>
      </c>
      <c r="AO136" s="6">
        <v>2049</v>
      </c>
      <c r="AP136" s="6">
        <v>2050</v>
      </c>
    </row>
    <row r="137" spans="1:42" x14ac:dyDescent="0.35">
      <c r="A137" s="1" t="s">
        <v>38</v>
      </c>
      <c r="B137" s="2">
        <v>6853.1233011162021</v>
      </c>
      <c r="C137" s="2">
        <v>7145.5255461939159</v>
      </c>
      <c r="D137" s="2">
        <v>7390.8009600887926</v>
      </c>
      <c r="E137" s="2">
        <v>7993.0540918098786</v>
      </c>
      <c r="F137" s="2">
        <v>7972.8604691208966</v>
      </c>
      <c r="G137" s="2">
        <v>7973.6299316218347</v>
      </c>
      <c r="H137" s="2">
        <v>7970.6449025101283</v>
      </c>
      <c r="I137" s="2">
        <v>7996.1566723347169</v>
      </c>
      <c r="J137" s="2">
        <v>8036.8211586253274</v>
      </c>
      <c r="K137" s="2">
        <v>8078.4290192621902</v>
      </c>
      <c r="L137" s="2">
        <v>8083.391154129713</v>
      </c>
      <c r="M137" s="2">
        <v>8088.5879707840186</v>
      </c>
      <c r="N137" s="2">
        <v>8089.0003299935797</v>
      </c>
      <c r="O137" s="2">
        <v>8091.4425005975536</v>
      </c>
      <c r="P137" s="2">
        <v>8112.5684042958601</v>
      </c>
      <c r="Q137" s="2">
        <v>8145.6680954982794</v>
      </c>
      <c r="R137" s="2">
        <v>8168.9241708488153</v>
      </c>
      <c r="S137" s="2">
        <v>8203.9667466104638</v>
      </c>
      <c r="T137" s="2">
        <v>8243.2901345494774</v>
      </c>
      <c r="U137" s="2">
        <v>8270.506110916318</v>
      </c>
      <c r="V137" s="2">
        <v>8278.6474596677381</v>
      </c>
      <c r="W137" s="2">
        <v>8282.5869189709938</v>
      </c>
      <c r="X137" s="2">
        <v>8311.1380267503919</v>
      </c>
      <c r="Y137" s="2">
        <v>8347.5468335144087</v>
      </c>
      <c r="Z137" s="2">
        <v>8378.9849013608418</v>
      </c>
      <c r="AA137" s="2">
        <v>8413.5813555033492</v>
      </c>
      <c r="AB137" s="2">
        <v>8435.4414726057803</v>
      </c>
      <c r="AC137" s="2">
        <v>8464.0206792661102</v>
      </c>
      <c r="AD137" s="2">
        <v>8492.5998859264491</v>
      </c>
      <c r="AE137" s="2">
        <v>8521.1790925867808</v>
      </c>
      <c r="AF137" s="2">
        <v>8549.7582992471107</v>
      </c>
      <c r="AG137" s="2">
        <v>8578.3375059074406</v>
      </c>
      <c r="AH137" s="2">
        <v>8606.9167125677704</v>
      </c>
      <c r="AI137" s="2">
        <v>8635.4959192281094</v>
      </c>
      <c r="AJ137" s="2">
        <v>8664.0751258884393</v>
      </c>
      <c r="AK137" s="2">
        <v>8692.6543325487692</v>
      </c>
      <c r="AL137" s="2">
        <v>8721.2335392091009</v>
      </c>
      <c r="AM137" s="2">
        <v>8749.8127458694307</v>
      </c>
      <c r="AN137" s="2">
        <v>8778.3919525297606</v>
      </c>
      <c r="AO137" s="2">
        <v>8806.9711591900996</v>
      </c>
      <c r="AP137" s="2">
        <v>8835.5503658504294</v>
      </c>
    </row>
    <row r="138" spans="1:42" x14ac:dyDescent="0.35">
      <c r="A138" s="1" t="s">
        <v>39</v>
      </c>
      <c r="B138" s="2">
        <v>4269.3916806721745</v>
      </c>
      <c r="C138" s="2">
        <v>4208.3864174097753</v>
      </c>
      <c r="D138" s="2">
        <v>4324.8897956430083</v>
      </c>
      <c r="E138" s="2">
        <v>4757.6799739319522</v>
      </c>
      <c r="F138" s="2">
        <v>4746.8221588713559</v>
      </c>
      <c r="G138" s="2">
        <v>4751.6297018383193</v>
      </c>
      <c r="H138" s="2">
        <v>4760.9209618579871</v>
      </c>
      <c r="I138" s="2">
        <v>4786.4586190995797</v>
      </c>
      <c r="J138" s="2">
        <v>4825.4626948368077</v>
      </c>
      <c r="K138" s="2">
        <v>4867.4458666178334</v>
      </c>
      <c r="L138" s="2">
        <v>4901.7281867327329</v>
      </c>
      <c r="M138" s="2">
        <v>4942.506285067916</v>
      </c>
      <c r="N138" s="2">
        <v>4975.8585401103992</v>
      </c>
      <c r="O138" s="2">
        <v>5005.7163422657868</v>
      </c>
      <c r="P138" s="2">
        <v>5035.1714289810043</v>
      </c>
      <c r="Q138" s="2">
        <v>5069.8141099301147</v>
      </c>
      <c r="R138" s="2">
        <v>5101.6870427372578</v>
      </c>
      <c r="S138" s="2">
        <v>5131.8014082916961</v>
      </c>
      <c r="T138" s="2">
        <v>5160.7747495741187</v>
      </c>
      <c r="U138" s="2">
        <v>5190.5226613173909</v>
      </c>
      <c r="V138" s="2">
        <v>5210.501960296986</v>
      </c>
      <c r="W138" s="2">
        <v>5223.7127038650451</v>
      </c>
      <c r="X138" s="2">
        <v>5248.3007266459717</v>
      </c>
      <c r="Y138" s="2">
        <v>5280.4386397393664</v>
      </c>
      <c r="Z138" s="2">
        <v>5316.7234807663899</v>
      </c>
      <c r="AA138" s="2">
        <v>5354.2623984173442</v>
      </c>
      <c r="AB138" s="2">
        <v>5375.3205617284402</v>
      </c>
      <c r="AC138" s="2">
        <v>5404.7483455684196</v>
      </c>
      <c r="AD138" s="2">
        <v>5434.1761294083999</v>
      </c>
      <c r="AE138" s="2">
        <v>5463.6039132483702</v>
      </c>
      <c r="AF138" s="2">
        <v>5493.0316970883496</v>
      </c>
      <c r="AG138" s="2">
        <v>5522.4594809283299</v>
      </c>
      <c r="AH138" s="2">
        <v>5551.8872647683102</v>
      </c>
      <c r="AI138" s="2">
        <v>5581.3150486082804</v>
      </c>
      <c r="AJ138" s="2">
        <v>5610.7428324482598</v>
      </c>
      <c r="AK138" s="2">
        <v>5640.1706162882401</v>
      </c>
      <c r="AL138" s="2">
        <v>5669.5984001282204</v>
      </c>
      <c r="AM138" s="2">
        <v>5699.0261839681898</v>
      </c>
      <c r="AN138" s="2">
        <v>5728.4539678081701</v>
      </c>
      <c r="AO138" s="2">
        <v>5757.8817516481504</v>
      </c>
      <c r="AP138" s="2">
        <v>5787.3095354881298</v>
      </c>
    </row>
    <row r="139" spans="1:42" s="3" customFormat="1" x14ac:dyDescent="0.35">
      <c r="A139" s="1" t="s">
        <v>40</v>
      </c>
      <c r="B139" s="2">
        <v>5282.4312870074009</v>
      </c>
      <c r="C139" s="2">
        <v>5332.6005871540656</v>
      </c>
      <c r="D139" s="2">
        <v>5495.5045676697973</v>
      </c>
      <c r="E139" s="2">
        <v>6001.2261240185526</v>
      </c>
      <c r="F139" s="2">
        <v>5986.9019151707807</v>
      </c>
      <c r="G139" s="2">
        <v>5990.6137260304613</v>
      </c>
      <c r="H139" s="2">
        <v>5996.3477075456485</v>
      </c>
      <c r="I139" s="2">
        <v>6022.9615569711004</v>
      </c>
      <c r="J139" s="2">
        <v>6064.1565484578141</v>
      </c>
      <c r="K139" s="2">
        <v>6107.801832720369</v>
      </c>
      <c r="L139" s="2">
        <v>6134.1015911516533</v>
      </c>
      <c r="M139" s="2">
        <v>6165.1574806892786</v>
      </c>
      <c r="N139" s="2">
        <v>6189.3224562540099</v>
      </c>
      <c r="O139" s="2">
        <v>6211.6228919914283</v>
      </c>
      <c r="P139" s="2">
        <v>6239.6476234439106</v>
      </c>
      <c r="Q139" s="2">
        <v>6275.2647959964106</v>
      </c>
      <c r="R139" s="2">
        <v>6305.7174487039247</v>
      </c>
      <c r="S139" s="2">
        <v>6338.6971409671451</v>
      </c>
      <c r="T139" s="2">
        <v>6372.2326942050886</v>
      </c>
      <c r="U139" s="2">
        <v>6402.4288767322523</v>
      </c>
      <c r="V139" s="2">
        <v>6419.4458992109603</v>
      </c>
      <c r="W139" s="2">
        <v>6430.2331560451257</v>
      </c>
      <c r="X139" s="2">
        <v>6457.1411312631899</v>
      </c>
      <c r="Y139" s="2">
        <v>6492.0187098866008</v>
      </c>
      <c r="Z139" s="2">
        <v>6528.2842612368804</v>
      </c>
      <c r="AA139" s="2">
        <v>6566.4701627807144</v>
      </c>
      <c r="AB139" s="2">
        <v>6588.6807746086597</v>
      </c>
      <c r="AC139" s="2">
        <v>6619.0851235242999</v>
      </c>
      <c r="AD139" s="2">
        <v>6649.4894724399401</v>
      </c>
      <c r="AE139" s="2">
        <v>6679.8938213555803</v>
      </c>
      <c r="AF139" s="2">
        <v>6710.2981702712204</v>
      </c>
      <c r="AG139" s="2">
        <v>6740.7025191868597</v>
      </c>
      <c r="AH139" s="2">
        <v>6771.1068681024999</v>
      </c>
      <c r="AI139" s="2">
        <v>6801.5112170181401</v>
      </c>
      <c r="AJ139" s="2">
        <v>6831.9155659337903</v>
      </c>
      <c r="AK139" s="2">
        <v>6862.3199148494296</v>
      </c>
      <c r="AL139" s="2">
        <v>6892.7242637650697</v>
      </c>
      <c r="AM139" s="2">
        <v>6923.1286126807099</v>
      </c>
      <c r="AN139" s="2">
        <v>6953.5329615963501</v>
      </c>
      <c r="AO139" s="2">
        <v>6983.9373105119903</v>
      </c>
      <c r="AP139" s="2">
        <v>7014.3416594276296</v>
      </c>
    </row>
    <row r="140" spans="1:42" x14ac:dyDescent="0.35">
      <c r="A140" s="1" t="s">
        <v>41</v>
      </c>
      <c r="B140" s="2">
        <v>8700.2483433200341</v>
      </c>
      <c r="C140" s="2">
        <v>9111.891008745657</v>
      </c>
      <c r="D140" s="2">
        <v>9036.1597002616854</v>
      </c>
      <c r="E140" s="2">
        <v>8362.6150130424176</v>
      </c>
      <c r="F140" s="2">
        <v>8281.0933635898164</v>
      </c>
      <c r="G140" s="2">
        <v>8218.8455821732314</v>
      </c>
      <c r="H140" s="2">
        <v>8174.4701660863775</v>
      </c>
      <c r="I140" s="2">
        <v>8150.3434697776884</v>
      </c>
      <c r="J140" s="2">
        <v>8151.5937375871599</v>
      </c>
      <c r="K140" s="2">
        <v>8155.5740178162323</v>
      </c>
      <c r="L140" s="2">
        <v>8147.2916911938082</v>
      </c>
      <c r="M140" s="2">
        <v>8143.5595334130267</v>
      </c>
      <c r="N140" s="2">
        <v>8135.3098629436308</v>
      </c>
      <c r="O140" s="2">
        <v>8122.8566181105434</v>
      </c>
      <c r="P140" s="2">
        <v>8106.8060757277726</v>
      </c>
      <c r="Q140" s="2">
        <v>8100.772042377489</v>
      </c>
      <c r="R140" s="2">
        <v>8103.8646302819343</v>
      </c>
      <c r="S140" s="2">
        <v>8103.4524208161747</v>
      </c>
      <c r="T140" s="2">
        <v>8112.5600771448208</v>
      </c>
      <c r="U140" s="2">
        <v>8120.1359923296268</v>
      </c>
      <c r="V140" s="2">
        <v>8115.5943017517238</v>
      </c>
      <c r="W140" s="2">
        <v>8105.8326376934237</v>
      </c>
      <c r="X140" s="2">
        <v>8104.706102463073</v>
      </c>
      <c r="Y140" s="2">
        <v>8120.143336587802</v>
      </c>
      <c r="Z140" s="2">
        <v>8136.9578018521552</v>
      </c>
      <c r="AA140" s="2">
        <v>8152.2913762984244</v>
      </c>
      <c r="AB140" s="2">
        <v>8151.8174027078803</v>
      </c>
      <c r="AC140" s="2">
        <v>8160.1687769745704</v>
      </c>
      <c r="AD140" s="2">
        <v>8168.5201512412696</v>
      </c>
      <c r="AE140" s="2">
        <v>8176.8715255079696</v>
      </c>
      <c r="AF140" s="2">
        <v>8185.2228997746697</v>
      </c>
      <c r="AG140" s="2">
        <v>8193.5742740413698</v>
      </c>
      <c r="AH140" s="2">
        <v>8201.9256483080608</v>
      </c>
      <c r="AI140" s="2">
        <v>8210.2770225747608</v>
      </c>
      <c r="AJ140" s="2">
        <v>8218.6283968414591</v>
      </c>
      <c r="AK140" s="2">
        <v>8226.9797711081592</v>
      </c>
      <c r="AL140" s="2">
        <v>8235.3311453748593</v>
      </c>
      <c r="AM140" s="2">
        <v>8243.6825196415502</v>
      </c>
      <c r="AN140" s="2">
        <v>8252.0338939082503</v>
      </c>
      <c r="AO140" s="2">
        <v>8260.3852681749504</v>
      </c>
      <c r="AP140" s="2">
        <v>8268.7366424416505</v>
      </c>
    </row>
    <row r="141" spans="1:42" x14ac:dyDescent="0.35">
      <c r="A141" s="1" t="s">
        <v>42</v>
      </c>
      <c r="B141" s="2">
        <v>2927.3597338545924</v>
      </c>
      <c r="C141" s="2">
        <v>3003.7289734359319</v>
      </c>
      <c r="D141" s="2">
        <v>3067.4269478650858</v>
      </c>
      <c r="E141" s="2">
        <v>3246.0053739403206</v>
      </c>
      <c r="F141" s="2">
        <v>3234.4413203893928</v>
      </c>
      <c r="G141" s="2">
        <v>3231.140455381938</v>
      </c>
      <c r="H141" s="2">
        <v>3228.9912203363092</v>
      </c>
      <c r="I141" s="2">
        <v>3237.4666582489458</v>
      </c>
      <c r="J141" s="2">
        <v>3253.0100742821041</v>
      </c>
      <c r="K141" s="2">
        <v>3269.3767949241937</v>
      </c>
      <c r="L141" s="2">
        <v>3274.6537435688128</v>
      </c>
      <c r="M141" s="2">
        <v>3280.8086109590122</v>
      </c>
      <c r="N141" s="2">
        <v>3284.1609739712608</v>
      </c>
      <c r="O141" s="2">
        <v>3287.7339257782737</v>
      </c>
      <c r="P141" s="2">
        <v>3295.8746255385968</v>
      </c>
      <c r="Q141" s="2">
        <v>3308.4604699609708</v>
      </c>
      <c r="R141" s="2">
        <v>3318.8417690727197</v>
      </c>
      <c r="S141" s="2">
        <v>3331.4862250198435</v>
      </c>
      <c r="T141" s="2">
        <v>3345.9989310899391</v>
      </c>
      <c r="U141" s="2">
        <v>3357.1497177244287</v>
      </c>
      <c r="V141" s="2">
        <v>3361.1416651923878</v>
      </c>
      <c r="W141" s="2">
        <v>3363.3352244140879</v>
      </c>
      <c r="X141" s="2">
        <v>3374.2161389403373</v>
      </c>
      <c r="Y141" s="2">
        <v>3389.1816872384243</v>
      </c>
      <c r="Z141" s="2">
        <v>3403.7944990114747</v>
      </c>
      <c r="AA141" s="2">
        <v>3419.0736420999019</v>
      </c>
      <c r="AB141" s="2">
        <v>3427.72413514555</v>
      </c>
      <c r="AC141" s="2">
        <v>3439.89565676349</v>
      </c>
      <c r="AD141" s="2">
        <v>3452.06717838143</v>
      </c>
      <c r="AE141" s="2">
        <v>3464.2386999993601</v>
      </c>
      <c r="AF141" s="2">
        <v>3476.4102216173001</v>
      </c>
      <c r="AG141" s="2">
        <v>3488.5817432352401</v>
      </c>
      <c r="AH141" s="2">
        <v>3500.7532648531801</v>
      </c>
      <c r="AI141" s="2">
        <v>3512.9247864711201</v>
      </c>
      <c r="AJ141" s="2">
        <v>3525.0963080890501</v>
      </c>
      <c r="AK141" s="2">
        <v>3537.2678297069901</v>
      </c>
      <c r="AL141" s="2">
        <v>3549.4393513249302</v>
      </c>
      <c r="AM141" s="2">
        <v>3561.6108729428602</v>
      </c>
      <c r="AN141" s="2">
        <v>3573.7823945608002</v>
      </c>
      <c r="AO141" s="2">
        <v>3585.9539161787402</v>
      </c>
      <c r="AP141" s="2">
        <v>3598.1254377966802</v>
      </c>
    </row>
    <row r="142" spans="1:42" x14ac:dyDescent="0.35">
      <c r="A142" s="1" t="s">
        <v>43</v>
      </c>
      <c r="B142" s="2">
        <v>52162.768658485424</v>
      </c>
      <c r="C142" s="2">
        <v>51617.504381599669</v>
      </c>
      <c r="D142" s="2">
        <v>51597.421305301112</v>
      </c>
      <c r="E142" s="2">
        <v>51325.967311476139</v>
      </c>
      <c r="F142" s="2">
        <v>51272.002652933239</v>
      </c>
      <c r="G142" s="2">
        <v>51435.544253441891</v>
      </c>
      <c r="H142" s="2">
        <v>51766.442670031254</v>
      </c>
      <c r="I142" s="2">
        <v>52297.243276129826</v>
      </c>
      <c r="J142" s="2">
        <v>53009.218119753656</v>
      </c>
      <c r="K142" s="2">
        <v>53749.064277276928</v>
      </c>
      <c r="L142" s="2">
        <v>54360.615008877561</v>
      </c>
      <c r="M142" s="2">
        <v>54915.461849587286</v>
      </c>
      <c r="N142" s="2">
        <v>55427.435862146769</v>
      </c>
      <c r="O142" s="2">
        <v>55926.045917603406</v>
      </c>
      <c r="P142" s="2">
        <v>56438.735643543463</v>
      </c>
      <c r="Q142" s="2">
        <v>57006.633475853232</v>
      </c>
      <c r="R142" s="2">
        <v>57561.69694547313</v>
      </c>
      <c r="S142" s="2">
        <v>58099.237733736969</v>
      </c>
      <c r="T142" s="2">
        <v>58716.642606479276</v>
      </c>
      <c r="U142" s="2">
        <v>59223.117783864516</v>
      </c>
      <c r="V142" s="2">
        <v>59611.565600453599</v>
      </c>
      <c r="W142" s="2">
        <v>59973.090993889258</v>
      </c>
      <c r="X142" s="2">
        <v>60430.537226460343</v>
      </c>
      <c r="Y142" s="2">
        <v>60977.225277599537</v>
      </c>
      <c r="Z142" s="2">
        <v>61560.620791565569</v>
      </c>
      <c r="AA142" s="2">
        <v>62122.073245428524</v>
      </c>
      <c r="AB142" s="2">
        <v>62565.367089470397</v>
      </c>
      <c r="AC142" s="2">
        <v>63075.704680014504</v>
      </c>
      <c r="AD142" s="2">
        <v>63586.042270558602</v>
      </c>
      <c r="AE142" s="2">
        <v>64096.3798611026</v>
      </c>
      <c r="AF142" s="2">
        <v>64606.717451646698</v>
      </c>
      <c r="AG142" s="2">
        <v>65117.055042190797</v>
      </c>
      <c r="AH142" s="2">
        <v>65627.392632734904</v>
      </c>
      <c r="AI142" s="2">
        <v>66137.730223278995</v>
      </c>
      <c r="AJ142" s="2">
        <v>66648.067813823</v>
      </c>
      <c r="AK142" s="2">
        <v>67158.405404367106</v>
      </c>
      <c r="AL142" s="2">
        <v>67668.742994911197</v>
      </c>
      <c r="AM142" s="2">
        <v>68179.080585455304</v>
      </c>
      <c r="AN142" s="2">
        <v>68689.418175999293</v>
      </c>
      <c r="AO142" s="2">
        <v>69199.7557665434</v>
      </c>
      <c r="AP142" s="2">
        <v>69710.093357087506</v>
      </c>
    </row>
    <row r="143" spans="1:42" x14ac:dyDescent="0.35">
      <c r="A143" s="1" t="s">
        <v>44</v>
      </c>
      <c r="B143" s="2">
        <v>4375.2729650003903</v>
      </c>
      <c r="C143" s="2">
        <v>4561.0356405602861</v>
      </c>
      <c r="D143" s="2">
        <v>4691.5311140096073</v>
      </c>
      <c r="E143" s="2">
        <v>4875.3165920330575</v>
      </c>
      <c r="F143" s="2">
        <v>5095.8038377612675</v>
      </c>
      <c r="G143" s="2">
        <v>5345.5615347744188</v>
      </c>
      <c r="H143" s="2">
        <v>5585.3763953494326</v>
      </c>
      <c r="I143" s="2">
        <v>5815.2627228753372</v>
      </c>
      <c r="J143" s="2">
        <v>6024.9551910128457</v>
      </c>
      <c r="K143" s="2">
        <v>6203.8808293318643</v>
      </c>
      <c r="L143" s="2">
        <v>6351.7246171382958</v>
      </c>
      <c r="M143" s="2">
        <v>6505.4059401324821</v>
      </c>
      <c r="N143" s="2">
        <v>6662.5637513860129</v>
      </c>
      <c r="O143" s="2">
        <v>6827.4397234421867</v>
      </c>
      <c r="P143" s="2">
        <v>6995.278440801796</v>
      </c>
      <c r="Q143" s="2">
        <v>7165.9016809845798</v>
      </c>
      <c r="R143" s="2">
        <v>7334.5221593144433</v>
      </c>
      <c r="S143" s="2">
        <v>7496.3434664307515</v>
      </c>
      <c r="T143" s="2">
        <v>7645.6468599331729</v>
      </c>
      <c r="U143" s="2">
        <v>7780.9339204753287</v>
      </c>
      <c r="V143" s="2">
        <v>7906.3995979324645</v>
      </c>
      <c r="W143" s="2">
        <v>8026.1866917068683</v>
      </c>
      <c r="X143" s="2">
        <v>8148.7324066286064</v>
      </c>
      <c r="Y143" s="2">
        <v>8277.2994868545502</v>
      </c>
      <c r="Z143" s="2">
        <v>8411.4560481867193</v>
      </c>
      <c r="AA143" s="2">
        <v>8544.9937716870481</v>
      </c>
      <c r="AB143" s="2">
        <v>8666.91260234322</v>
      </c>
      <c r="AC143" s="2">
        <v>8794.8367742985993</v>
      </c>
      <c r="AD143" s="2">
        <v>8922.7609462539895</v>
      </c>
      <c r="AE143" s="2">
        <v>9050.6851182093706</v>
      </c>
      <c r="AF143" s="2">
        <v>9178.6092901647498</v>
      </c>
      <c r="AG143" s="2">
        <v>9306.53346212014</v>
      </c>
      <c r="AH143" s="2">
        <v>9434.4576340755193</v>
      </c>
      <c r="AI143" s="2">
        <v>9562.3818060309004</v>
      </c>
      <c r="AJ143" s="2">
        <v>9690.3059779862906</v>
      </c>
      <c r="AK143" s="2">
        <v>9818.2301499416699</v>
      </c>
      <c r="AL143" s="2">
        <v>9946.1543218970492</v>
      </c>
      <c r="AM143" s="2">
        <v>10074.078493852399</v>
      </c>
      <c r="AN143" s="2">
        <v>10202.0026658078</v>
      </c>
      <c r="AO143" s="2">
        <v>10329.9268377632</v>
      </c>
      <c r="AP143" s="2">
        <v>10457.851009718601</v>
      </c>
    </row>
    <row r="144" spans="1:42" x14ac:dyDescent="0.35">
      <c r="A144" s="1" t="s">
        <v>45</v>
      </c>
      <c r="B144" s="2">
        <v>7930.1822490632057</v>
      </c>
      <c r="C144" s="2">
        <v>8266.877098515517</v>
      </c>
      <c r="D144" s="2">
        <v>8503.4001441424116</v>
      </c>
      <c r="E144" s="2">
        <v>8836.5113230599145</v>
      </c>
      <c r="F144" s="2">
        <v>9236.1444559422962</v>
      </c>
      <c r="G144" s="2">
        <v>9688.8302817786334</v>
      </c>
      <c r="H144" s="2">
        <v>10123.494716570845</v>
      </c>
      <c r="I144" s="2">
        <v>10540.16368521155</v>
      </c>
      <c r="J144" s="2">
        <v>10920.231283710782</v>
      </c>
      <c r="K144" s="2">
        <v>11244.534003164001</v>
      </c>
      <c r="L144" s="2">
        <v>11512.50086856316</v>
      </c>
      <c r="M144" s="2">
        <v>11791.048266490121</v>
      </c>
      <c r="N144" s="2">
        <v>12075.896799387147</v>
      </c>
      <c r="O144" s="2">
        <v>12374.734498738962</v>
      </c>
      <c r="P144" s="2">
        <v>12678.942173953255</v>
      </c>
      <c r="Q144" s="2">
        <v>12988.196796784547</v>
      </c>
      <c r="R144" s="2">
        <v>13293.821413757427</v>
      </c>
      <c r="S144" s="2">
        <v>13587.122532905736</v>
      </c>
      <c r="T144" s="2">
        <v>13857.734933628872</v>
      </c>
      <c r="U144" s="2">
        <v>14102.942730861532</v>
      </c>
      <c r="V144" s="2">
        <v>14330.349271252591</v>
      </c>
      <c r="W144" s="2">
        <v>14547.463378718698</v>
      </c>
      <c r="X144" s="2">
        <v>14769.577487014349</v>
      </c>
      <c r="Y144" s="2">
        <v>15002.60531992387</v>
      </c>
      <c r="Z144" s="2">
        <v>15245.764087338426</v>
      </c>
      <c r="AA144" s="2">
        <v>15487.80121118277</v>
      </c>
      <c r="AB144" s="2">
        <v>15708.779091747099</v>
      </c>
      <c r="AC144" s="2">
        <v>15940.6416534162</v>
      </c>
      <c r="AD144" s="2">
        <v>16172.504215085301</v>
      </c>
      <c r="AE144" s="2">
        <v>16404.366776754501</v>
      </c>
      <c r="AF144" s="2">
        <v>16636.2293384236</v>
      </c>
      <c r="AG144" s="2">
        <v>16868.091900092699</v>
      </c>
      <c r="AH144" s="2">
        <v>17099.954461761899</v>
      </c>
      <c r="AI144" s="2">
        <v>17331.817023430998</v>
      </c>
      <c r="AJ144" s="2">
        <v>17563.679585100101</v>
      </c>
      <c r="AK144" s="2">
        <v>17795.542146769301</v>
      </c>
      <c r="AL144" s="2">
        <v>18027.4047084384</v>
      </c>
      <c r="AM144" s="2">
        <v>18259.267270107499</v>
      </c>
      <c r="AN144" s="2">
        <v>18491.1298317767</v>
      </c>
      <c r="AO144" s="2">
        <v>18722.992393445798</v>
      </c>
      <c r="AP144" s="2">
        <v>18954.854955114901</v>
      </c>
    </row>
    <row r="145" spans="1:42" x14ac:dyDescent="0.35">
      <c r="A145" s="1" t="s">
        <v>46</v>
      </c>
      <c r="B145" s="2">
        <v>6289.4548871880615</v>
      </c>
      <c r="C145" s="2">
        <v>6556.4887333054112</v>
      </c>
      <c r="D145" s="2">
        <v>6744.0759763888109</v>
      </c>
      <c r="E145" s="2">
        <v>7008.2676010475207</v>
      </c>
      <c r="F145" s="2">
        <v>7325.2180167818233</v>
      </c>
      <c r="G145" s="2">
        <v>7684.2447062382271</v>
      </c>
      <c r="H145" s="2">
        <v>8028.9785683148111</v>
      </c>
      <c r="I145" s="2">
        <v>8359.4401641332988</v>
      </c>
      <c r="J145" s="2">
        <v>8660.8730870809668</v>
      </c>
      <c r="K145" s="2">
        <v>8918.0786921645558</v>
      </c>
      <c r="L145" s="2">
        <v>9130.6041371363026</v>
      </c>
      <c r="M145" s="2">
        <v>9351.5210389404419</v>
      </c>
      <c r="N145" s="2">
        <v>9577.4353926173953</v>
      </c>
      <c r="O145" s="2">
        <v>9814.444602448144</v>
      </c>
      <c r="P145" s="2">
        <v>10055.712758652582</v>
      </c>
      <c r="Q145" s="2">
        <v>10300.983666415334</v>
      </c>
      <c r="R145" s="2">
        <v>10543.375604014513</v>
      </c>
      <c r="S145" s="2">
        <v>10775.993732994206</v>
      </c>
      <c r="T145" s="2">
        <v>10990.617361153936</v>
      </c>
      <c r="U145" s="2">
        <v>11185.092510683286</v>
      </c>
      <c r="V145" s="2">
        <v>11365.449422027919</v>
      </c>
      <c r="W145" s="2">
        <v>11537.643369328624</v>
      </c>
      <c r="X145" s="2">
        <v>11713.80283452862</v>
      </c>
      <c r="Y145" s="2">
        <v>11898.618012353416</v>
      </c>
      <c r="Z145" s="2">
        <v>12091.468069268409</v>
      </c>
      <c r="AA145" s="2">
        <v>12283.428546800131</v>
      </c>
      <c r="AB145" s="2">
        <v>12458.6868658684</v>
      </c>
      <c r="AC145" s="2">
        <v>12642.577863054201</v>
      </c>
      <c r="AD145" s="2">
        <v>12826.4688602401</v>
      </c>
      <c r="AE145" s="2">
        <v>13010.359857426</v>
      </c>
      <c r="AF145" s="2">
        <v>13194.250854611801</v>
      </c>
      <c r="AG145" s="2">
        <v>13378.1418517977</v>
      </c>
      <c r="AH145" s="2">
        <v>13562.032848983599</v>
      </c>
      <c r="AI145" s="2">
        <v>13745.9238461694</v>
      </c>
      <c r="AJ145" s="2">
        <v>13929.8148433553</v>
      </c>
      <c r="AK145" s="2">
        <v>14113.705840541101</v>
      </c>
      <c r="AL145" s="2">
        <v>14297.596837727</v>
      </c>
      <c r="AM145" s="2">
        <v>14481.487834912899</v>
      </c>
      <c r="AN145" s="2">
        <v>14665.378832098701</v>
      </c>
      <c r="AO145" s="2">
        <v>14849.2698292846</v>
      </c>
      <c r="AP145" s="2">
        <v>15033.160826470499</v>
      </c>
    </row>
    <row r="146" spans="1:42" x14ac:dyDescent="0.35">
      <c r="A146" s="1" t="s">
        <v>47</v>
      </c>
      <c r="B146" s="2">
        <v>97328.585611148155</v>
      </c>
      <c r="C146" s="2">
        <v>99022.59515017955</v>
      </c>
      <c r="D146" s="2">
        <v>99938.80609023443</v>
      </c>
      <c r="E146" s="2">
        <v>102782.39210474711</v>
      </c>
      <c r="F146" s="2">
        <v>105094.16388470873</v>
      </c>
      <c r="G146" s="2">
        <v>107599.7316905441</v>
      </c>
      <c r="H146" s="2">
        <v>110454.87483050876</v>
      </c>
      <c r="I146" s="2">
        <v>113508.62380577295</v>
      </c>
      <c r="J146" s="2">
        <v>116680.80320154622</v>
      </c>
      <c r="K146" s="2">
        <v>119909.61527898787</v>
      </c>
      <c r="L146" s="2">
        <v>123058.91524039741</v>
      </c>
      <c r="M146" s="2">
        <v>126179.71210124658</v>
      </c>
      <c r="N146" s="2">
        <v>129256.35291596552</v>
      </c>
      <c r="O146" s="2">
        <v>132267.53362611917</v>
      </c>
      <c r="P146" s="2">
        <v>135314.54749402154</v>
      </c>
      <c r="Q146" s="2">
        <v>138436.63693341528</v>
      </c>
      <c r="R146" s="2">
        <v>141532.63176773785</v>
      </c>
      <c r="S146" s="2">
        <v>144603.06946084715</v>
      </c>
      <c r="T146" s="2">
        <v>147697.48204789369</v>
      </c>
      <c r="U146" s="2">
        <v>150694.87524445273</v>
      </c>
      <c r="V146" s="2">
        <v>153567.11597569805</v>
      </c>
      <c r="W146" s="2">
        <v>156392.29720613032</v>
      </c>
      <c r="X146" s="2">
        <v>159343.34063037875</v>
      </c>
      <c r="Y146" s="2">
        <v>162402.21963528555</v>
      </c>
      <c r="Z146" s="2">
        <v>165513.10612422947</v>
      </c>
      <c r="AA146" s="2">
        <v>168611.83111806749</v>
      </c>
      <c r="AB146" s="2">
        <v>171536.13992873699</v>
      </c>
      <c r="AC146" s="2">
        <v>174554.565113624</v>
      </c>
      <c r="AD146" s="2">
        <v>177572.99029851099</v>
      </c>
      <c r="AE146" s="2">
        <v>180591.41548339801</v>
      </c>
      <c r="AF146" s="2">
        <v>183609.84066828599</v>
      </c>
      <c r="AG146" s="2">
        <v>186628.26585317301</v>
      </c>
      <c r="AH146" s="2">
        <v>189646.69103806</v>
      </c>
      <c r="AI146" s="2">
        <v>192665.11622294699</v>
      </c>
      <c r="AJ146" s="2">
        <v>195683.54140783401</v>
      </c>
      <c r="AK146" s="2">
        <v>198701.966592721</v>
      </c>
      <c r="AL146" s="2">
        <v>201720.39177760901</v>
      </c>
      <c r="AM146" s="2">
        <v>204738.816962496</v>
      </c>
      <c r="AN146" s="2">
        <v>207757.24214738299</v>
      </c>
      <c r="AO146" s="2">
        <v>210775.66733227001</v>
      </c>
      <c r="AP146" s="2">
        <v>213794.092517157</v>
      </c>
    </row>
    <row r="147" spans="1:42" x14ac:dyDescent="0.35">
      <c r="A147" s="1" t="s">
        <v>48</v>
      </c>
      <c r="B147" s="2">
        <v>3877.1027647881983</v>
      </c>
      <c r="C147" s="2">
        <v>3847.2848636256103</v>
      </c>
      <c r="D147" s="2">
        <v>3849.214420115597</v>
      </c>
      <c r="E147" s="2">
        <v>3827.4273962909847</v>
      </c>
      <c r="F147" s="2">
        <v>3819.8330460623665</v>
      </c>
      <c r="G147" s="2">
        <v>3829.4208786671393</v>
      </c>
      <c r="H147" s="2">
        <v>3852.9618851324944</v>
      </c>
      <c r="I147" s="2">
        <v>3892.0175508612333</v>
      </c>
      <c r="J147" s="2">
        <v>3945.3979257412038</v>
      </c>
      <c r="K147" s="2">
        <v>4001.8532083825889</v>
      </c>
      <c r="L147" s="2">
        <v>4053.2631210257473</v>
      </c>
      <c r="M147" s="2">
        <v>4103.8608998407371</v>
      </c>
      <c r="N147" s="2">
        <v>4150.405999053386</v>
      </c>
      <c r="O147" s="2">
        <v>4193.2406902873681</v>
      </c>
      <c r="P147" s="2">
        <v>4232.8446816114247</v>
      </c>
      <c r="Q147" s="2">
        <v>4274.9517077686942</v>
      </c>
      <c r="R147" s="2">
        <v>4317.8302948136106</v>
      </c>
      <c r="S147" s="2">
        <v>4356.6764523005986</v>
      </c>
      <c r="T147" s="2">
        <v>4397.4890192231705</v>
      </c>
      <c r="U147" s="2">
        <v>4435.6806893274152</v>
      </c>
      <c r="V147" s="2">
        <v>4465.8533116609124</v>
      </c>
      <c r="W147" s="2">
        <v>4490.5987577767119</v>
      </c>
      <c r="X147" s="2">
        <v>4521.9770327415335</v>
      </c>
      <c r="Y147" s="2">
        <v>4561.6991647802242</v>
      </c>
      <c r="Z147" s="2">
        <v>4605.065954676923</v>
      </c>
      <c r="AA147" s="2">
        <v>4647.7662390294799</v>
      </c>
      <c r="AB147" s="2">
        <v>4678.0955794025103</v>
      </c>
      <c r="AC147" s="2">
        <v>4715.02953253343</v>
      </c>
      <c r="AD147" s="2">
        <v>4751.9634856643497</v>
      </c>
      <c r="AE147" s="2">
        <v>4788.8974387952703</v>
      </c>
      <c r="AF147" s="2">
        <v>4825.83139192619</v>
      </c>
      <c r="AG147" s="2">
        <v>4862.7653450571097</v>
      </c>
      <c r="AH147" s="2">
        <v>4899.6992981880303</v>
      </c>
      <c r="AI147" s="2">
        <v>4936.63325131895</v>
      </c>
      <c r="AJ147" s="2">
        <v>4973.5672044498697</v>
      </c>
      <c r="AK147" s="2">
        <v>5010.5011575807803</v>
      </c>
      <c r="AL147" s="2">
        <v>5047.4351107117</v>
      </c>
      <c r="AM147" s="2">
        <v>5084.3690638426197</v>
      </c>
      <c r="AN147" s="2">
        <v>5121.3030169735403</v>
      </c>
      <c r="AO147" s="2">
        <v>5158.2369701044599</v>
      </c>
      <c r="AP147" s="2">
        <v>5195.1709232353796</v>
      </c>
    </row>
    <row r="148" spans="1:42" x14ac:dyDescent="0.35">
      <c r="A148" s="1" t="s">
        <v>49</v>
      </c>
      <c r="B148" s="2">
        <v>7539.7850897482722</v>
      </c>
      <c r="C148" s="2">
        <v>7263.4036107510001</v>
      </c>
      <c r="D148" s="2">
        <v>6970.6125531732032</v>
      </c>
      <c r="E148" s="2">
        <v>6991.0552601649497</v>
      </c>
      <c r="F148" s="2">
        <v>7080.8313531581553</v>
      </c>
      <c r="G148" s="2">
        <v>7287.5837037770561</v>
      </c>
      <c r="H148" s="2">
        <v>7507.0789147124924</v>
      </c>
      <c r="I148" s="2">
        <v>7714.0527732692753</v>
      </c>
      <c r="J148" s="2">
        <v>7908.3033671503454</v>
      </c>
      <c r="K148" s="2">
        <v>8099.1760801194323</v>
      </c>
      <c r="L148" s="2">
        <v>8289.4098650592259</v>
      </c>
      <c r="M148" s="2">
        <v>8480.5087832661502</v>
      </c>
      <c r="N148" s="2">
        <v>8659.9531599083293</v>
      </c>
      <c r="O148" s="2">
        <v>8845.5945946315096</v>
      </c>
      <c r="P148" s="2">
        <v>9036.874417594212</v>
      </c>
      <c r="Q148" s="2">
        <v>9221.9355579861658</v>
      </c>
      <c r="R148" s="2">
        <v>9390.2677697097643</v>
      </c>
      <c r="S148" s="2">
        <v>9541.039764715877</v>
      </c>
      <c r="T148" s="2">
        <v>9680.8065790736291</v>
      </c>
      <c r="U148" s="2">
        <v>9804.3379064504879</v>
      </c>
      <c r="V148" s="2">
        <v>9928.2736723907965</v>
      </c>
      <c r="W148" s="2">
        <v>10055.611642672327</v>
      </c>
      <c r="X148" s="2">
        <v>10199.898698362362</v>
      </c>
      <c r="Y148" s="2">
        <v>10362.018408835105</v>
      </c>
      <c r="Z148" s="2">
        <v>10532.701380727565</v>
      </c>
      <c r="AA148" s="2">
        <v>10703.7430546996</v>
      </c>
      <c r="AB148" s="2">
        <v>10844.1147265662</v>
      </c>
      <c r="AC148" s="2">
        <v>11000.4214647429</v>
      </c>
      <c r="AD148" s="2">
        <v>11156.728202919499</v>
      </c>
      <c r="AE148" s="2">
        <v>11313.034941096101</v>
      </c>
      <c r="AF148" s="2">
        <v>11469.3416792728</v>
      </c>
      <c r="AG148" s="2">
        <v>11625.6484174494</v>
      </c>
      <c r="AH148" s="2">
        <v>11781.955155626099</v>
      </c>
      <c r="AI148" s="2">
        <v>11938.261893802701</v>
      </c>
      <c r="AJ148" s="2">
        <v>12094.5686319793</v>
      </c>
      <c r="AK148" s="2">
        <v>12250.875370156</v>
      </c>
      <c r="AL148" s="2">
        <v>12407.182108332599</v>
      </c>
      <c r="AM148" s="2">
        <v>12563.488846509301</v>
      </c>
      <c r="AN148" s="2">
        <v>12719.7955846859</v>
      </c>
      <c r="AO148" s="2">
        <v>12876.1023228626</v>
      </c>
      <c r="AP148" s="2">
        <v>13032.4090610392</v>
      </c>
    </row>
    <row r="149" spans="1:42" x14ac:dyDescent="0.35">
      <c r="A149" s="1" t="s">
        <v>50</v>
      </c>
      <c r="B149" s="2">
        <v>4523.8710538489631</v>
      </c>
      <c r="C149" s="2">
        <v>4358.0421664505993</v>
      </c>
      <c r="D149" s="2">
        <v>4182.3675319039221</v>
      </c>
      <c r="E149" s="2">
        <v>4194.6331560989693</v>
      </c>
      <c r="F149" s="2">
        <v>4248.4988118948932</v>
      </c>
      <c r="G149" s="2">
        <v>4372.5502222662335</v>
      </c>
      <c r="H149" s="2">
        <v>4504.2473488274954</v>
      </c>
      <c r="I149" s="2">
        <v>4628.4316639615663</v>
      </c>
      <c r="J149" s="2">
        <v>4744.9820202902074</v>
      </c>
      <c r="K149" s="2">
        <v>4859.5056480716594</v>
      </c>
      <c r="L149" s="2">
        <v>4973.6459190355354</v>
      </c>
      <c r="M149" s="2">
        <v>5088.3052699596901</v>
      </c>
      <c r="N149" s="2">
        <v>5195.9718959449974</v>
      </c>
      <c r="O149" s="2">
        <v>5307.3567567789059</v>
      </c>
      <c r="P149" s="2">
        <v>5422.1246505565268</v>
      </c>
      <c r="Q149" s="2">
        <v>5533.1613347917</v>
      </c>
      <c r="R149" s="2">
        <v>5634.1606618258593</v>
      </c>
      <c r="S149" s="2">
        <v>5724.6238588295255</v>
      </c>
      <c r="T149" s="2">
        <v>5808.4839474441778</v>
      </c>
      <c r="U149" s="2">
        <v>5882.6027438702931</v>
      </c>
      <c r="V149" s="2">
        <v>5956.9642034344788</v>
      </c>
      <c r="W149" s="2">
        <v>6033.3669856033966</v>
      </c>
      <c r="X149" s="2">
        <v>6119.9392190174176</v>
      </c>
      <c r="Y149" s="2">
        <v>6217.2110453010637</v>
      </c>
      <c r="Z149" s="2">
        <v>6319.6208284365384</v>
      </c>
      <c r="AA149" s="2">
        <v>6422.245832819759</v>
      </c>
      <c r="AB149" s="2">
        <v>6506.4688359397196</v>
      </c>
      <c r="AC149" s="2">
        <v>6600.2528788457103</v>
      </c>
      <c r="AD149" s="2">
        <v>6694.03692175169</v>
      </c>
      <c r="AE149" s="2">
        <v>6787.8209646576797</v>
      </c>
      <c r="AF149" s="2">
        <v>6881.6050075636604</v>
      </c>
      <c r="AG149" s="2">
        <v>6975.3890504696401</v>
      </c>
      <c r="AH149" s="2">
        <v>7069.1730933756298</v>
      </c>
      <c r="AI149" s="2">
        <v>7162.9571362816096</v>
      </c>
      <c r="AJ149" s="2">
        <v>7256.7411791876002</v>
      </c>
      <c r="AK149" s="2">
        <v>7350.5252220935799</v>
      </c>
      <c r="AL149" s="2">
        <v>7444.3092649995697</v>
      </c>
      <c r="AM149" s="2">
        <v>7538.0933079055503</v>
      </c>
      <c r="AN149" s="2">
        <v>7631.8773508115401</v>
      </c>
      <c r="AO149" s="2">
        <v>7725.6613937175198</v>
      </c>
      <c r="AP149" s="2">
        <v>7819.4454366235104</v>
      </c>
    </row>
    <row r="150" spans="1:42" x14ac:dyDescent="0.35">
      <c r="A150" s="1" t="s">
        <v>51</v>
      </c>
      <c r="B150" s="2">
        <v>17823.711802896796</v>
      </c>
      <c r="C150" s="2">
        <v>17415.005991444224</v>
      </c>
      <c r="D150" s="2">
        <v>17037.56024800384</v>
      </c>
      <c r="E150" s="2">
        <v>16623.758908947566</v>
      </c>
      <c r="F150" s="2">
        <v>16293.288627263055</v>
      </c>
      <c r="G150" s="2">
        <v>16049.861450427321</v>
      </c>
      <c r="H150" s="2">
        <v>15883.314334924653</v>
      </c>
      <c r="I150" s="2">
        <v>15779.816009774504</v>
      </c>
      <c r="J150" s="2">
        <v>15723.561379751638</v>
      </c>
      <c r="K150" s="2">
        <v>15685.825278761471</v>
      </c>
      <c r="L150" s="2">
        <v>15658.091282653741</v>
      </c>
      <c r="M150" s="2">
        <v>15638.739833601416</v>
      </c>
      <c r="N150" s="2">
        <v>15631.13785020513</v>
      </c>
      <c r="O150" s="2">
        <v>15642.06718570591</v>
      </c>
      <c r="P150" s="2">
        <v>15676.841871809225</v>
      </c>
      <c r="Q150" s="2">
        <v>15735.483324880272</v>
      </c>
      <c r="R150" s="2">
        <v>15808.911592788427</v>
      </c>
      <c r="S150" s="2">
        <v>15895.296299958154</v>
      </c>
      <c r="T150" s="2">
        <v>16000.369977022448</v>
      </c>
      <c r="U150" s="2">
        <v>16106.765886385083</v>
      </c>
      <c r="V150" s="2">
        <v>16209.238923615085</v>
      </c>
      <c r="W150" s="2">
        <v>16313.544705830342</v>
      </c>
      <c r="X150" s="2">
        <v>16434.527642517132</v>
      </c>
      <c r="Y150" s="2">
        <v>16569.669668079187</v>
      </c>
      <c r="Z150" s="2">
        <v>16712.127381694492</v>
      </c>
      <c r="AA150" s="2">
        <v>16857.97998792916</v>
      </c>
      <c r="AB150" s="2">
        <v>16973.6409224167</v>
      </c>
      <c r="AC150" s="2">
        <v>17104.343647408899</v>
      </c>
      <c r="AD150" s="2">
        <v>17235.046372401001</v>
      </c>
      <c r="AE150" s="2">
        <v>17365.749097393102</v>
      </c>
      <c r="AF150" s="2">
        <v>17496.451822385301</v>
      </c>
      <c r="AG150" s="2">
        <v>17627.154547377399</v>
      </c>
      <c r="AH150" s="2">
        <v>17757.857272369602</v>
      </c>
      <c r="AI150" s="2">
        <v>17888.559997361699</v>
      </c>
      <c r="AJ150" s="2">
        <v>18019.2627223538</v>
      </c>
      <c r="AK150" s="2">
        <v>18149.965447346</v>
      </c>
      <c r="AL150" s="2">
        <v>18280.668172338101</v>
      </c>
      <c r="AM150" s="2">
        <v>18411.370897330198</v>
      </c>
      <c r="AN150" s="2">
        <v>18542.073622322401</v>
      </c>
      <c r="AO150" s="2">
        <v>18672.776347314499</v>
      </c>
      <c r="AP150" s="2">
        <v>18803.479072306702</v>
      </c>
    </row>
    <row r="151" spans="1:42" x14ac:dyDescent="0.35">
      <c r="A151" s="1" t="s">
        <v>52</v>
      </c>
      <c r="B151" s="2">
        <v>25908.868410290601</v>
      </c>
      <c r="C151" s="2">
        <v>26150.376425938302</v>
      </c>
      <c r="D151" s="2">
        <v>26405.138411872802</v>
      </c>
      <c r="E151" s="2">
        <v>26578.290307406111</v>
      </c>
      <c r="F151" s="2">
        <v>26831.733758478353</v>
      </c>
      <c r="G151" s="2">
        <v>27108.160292632576</v>
      </c>
      <c r="H151" s="2">
        <v>27416.160665574636</v>
      </c>
      <c r="I151" s="2">
        <v>27795.738850169764</v>
      </c>
      <c r="J151" s="2">
        <v>28286.449015849303</v>
      </c>
      <c r="K151" s="2">
        <v>28769.938063647689</v>
      </c>
      <c r="L151" s="2">
        <v>29131.42756599126</v>
      </c>
      <c r="M151" s="2">
        <v>29440.194387365726</v>
      </c>
      <c r="N151" s="2">
        <v>29721.51972049028</v>
      </c>
      <c r="O151" s="2">
        <v>29996.868675857491</v>
      </c>
      <c r="P151" s="2">
        <v>30269.446778444406</v>
      </c>
      <c r="Q151" s="2">
        <v>30564.464330423565</v>
      </c>
      <c r="R151" s="2">
        <v>30872.667962425243</v>
      </c>
      <c r="S151" s="2">
        <v>31179.270692400107</v>
      </c>
      <c r="T151" s="2">
        <v>31521.326440889447</v>
      </c>
      <c r="U151" s="2">
        <v>31831.768380831538</v>
      </c>
      <c r="V151" s="2">
        <v>32086.552720867163</v>
      </c>
      <c r="W151" s="2">
        <v>32324.062886679236</v>
      </c>
      <c r="X151" s="2">
        <v>32601.975176275475</v>
      </c>
      <c r="Y151" s="2">
        <v>32925.704503356443</v>
      </c>
      <c r="Z151" s="2">
        <v>33257.542895754457</v>
      </c>
      <c r="AA151" s="2">
        <v>33572.183571323076</v>
      </c>
      <c r="AB151" s="2">
        <v>33849.902653034602</v>
      </c>
      <c r="AC151" s="2">
        <v>34151.397613222798</v>
      </c>
      <c r="AD151" s="2">
        <v>34452.892573411002</v>
      </c>
      <c r="AE151" s="2">
        <v>34754.387533599103</v>
      </c>
      <c r="AF151" s="2">
        <v>35055.8824937873</v>
      </c>
      <c r="AG151" s="2">
        <v>35357.377453975503</v>
      </c>
      <c r="AH151" s="2">
        <v>35658.872414163598</v>
      </c>
      <c r="AI151" s="2">
        <v>35960.367374351801</v>
      </c>
      <c r="AJ151" s="2">
        <v>36261.862334539997</v>
      </c>
      <c r="AK151" s="2">
        <v>36563.357294728201</v>
      </c>
      <c r="AL151" s="2">
        <v>36864.852254916397</v>
      </c>
      <c r="AM151" s="2">
        <v>37166.347215104499</v>
      </c>
      <c r="AN151" s="2">
        <v>37467.842175292702</v>
      </c>
      <c r="AO151" s="2">
        <v>37769.337135480899</v>
      </c>
      <c r="AP151" s="2">
        <v>38070.832095669102</v>
      </c>
    </row>
    <row r="152" spans="1:42" x14ac:dyDescent="0.35">
      <c r="A152" s="1" t="s">
        <v>53</v>
      </c>
      <c r="B152" s="2">
        <v>4508.1663732800935</v>
      </c>
      <c r="C152" s="2">
        <v>4478.0690731571494</v>
      </c>
      <c r="D152" s="2">
        <v>4453.9467678537494</v>
      </c>
      <c r="E152" s="2">
        <v>4418.7470833256812</v>
      </c>
      <c r="F152" s="2">
        <v>4394.8916423015307</v>
      </c>
      <c r="G152" s="2">
        <v>4377.7196906847021</v>
      </c>
      <c r="H152" s="2">
        <v>4362.977017337681</v>
      </c>
      <c r="I152" s="2">
        <v>4373.9355080294408</v>
      </c>
      <c r="J152" s="2">
        <v>4392.2256019707593</v>
      </c>
      <c r="K152" s="2">
        <v>4408.8113057128357</v>
      </c>
      <c r="L152" s="2">
        <v>4407.7926539613982</v>
      </c>
      <c r="M152" s="2">
        <v>4398.3443011383661</v>
      </c>
      <c r="N152" s="2">
        <v>4384.9476075730572</v>
      </c>
      <c r="O152" s="2">
        <v>4371.529610835998</v>
      </c>
      <c r="P152" s="2">
        <v>4360.9427482148994</v>
      </c>
      <c r="Q152" s="2">
        <v>4353.7863625008631</v>
      </c>
      <c r="R152" s="2">
        <v>4349.1867403902543</v>
      </c>
      <c r="S152" s="2">
        <v>4344.1870128717064</v>
      </c>
      <c r="T152" s="2">
        <v>4343.8974653272526</v>
      </c>
      <c r="U152" s="2">
        <v>4338.8379044306166</v>
      </c>
      <c r="V152" s="2">
        <v>4312.9452151776504</v>
      </c>
      <c r="W152" s="2">
        <v>4284.8201766933307</v>
      </c>
      <c r="X152" s="2">
        <v>4264.0181304197467</v>
      </c>
      <c r="Y152" s="2">
        <v>4249.0464387597203</v>
      </c>
      <c r="Z152" s="2">
        <v>4236.8028763497095</v>
      </c>
      <c r="AA152" s="2">
        <v>4221.6085650438936</v>
      </c>
      <c r="AB152" s="2">
        <v>4199.9695494047101</v>
      </c>
      <c r="AC152" s="2">
        <v>4182.3779253087196</v>
      </c>
      <c r="AD152" s="2">
        <v>4164.78630121273</v>
      </c>
      <c r="AE152" s="2">
        <v>4147.1946771167404</v>
      </c>
      <c r="AF152" s="2">
        <v>4129.6030530207499</v>
      </c>
      <c r="AG152" s="2">
        <v>4112.0114289247504</v>
      </c>
      <c r="AH152" s="2">
        <v>4094.4198048287599</v>
      </c>
      <c r="AI152" s="2">
        <v>4076.8281807327699</v>
      </c>
      <c r="AJ152" s="2">
        <v>4059.2365566367798</v>
      </c>
      <c r="AK152" s="2">
        <v>4041.6449325407898</v>
      </c>
      <c r="AL152" s="2">
        <v>4024.0533084448002</v>
      </c>
      <c r="AM152" s="2">
        <v>4006.4616843488102</v>
      </c>
      <c r="AN152" s="2">
        <v>3988.8700602528202</v>
      </c>
      <c r="AO152" s="2">
        <v>3971.2784361568301</v>
      </c>
      <c r="AP152" s="2">
        <v>3953.6868120608401</v>
      </c>
    </row>
    <row r="153" spans="1:42" s="6" customFormat="1" x14ac:dyDescent="0.35">
      <c r="A153" s="7" t="s">
        <v>13</v>
      </c>
      <c r="B153" s="8">
        <v>260300.32421170856</v>
      </c>
      <c r="C153" s="8">
        <v>262338.81566846662</v>
      </c>
      <c r="D153" s="8">
        <v>263688.85653452785</v>
      </c>
      <c r="E153" s="8">
        <v>267822.94762134115</v>
      </c>
      <c r="F153" s="8">
        <v>270914.52931442793</v>
      </c>
      <c r="G153" s="8">
        <v>274945.06810227811</v>
      </c>
      <c r="H153" s="8">
        <v>279617.28230562102</v>
      </c>
      <c r="I153" s="8">
        <v>284898.11298662075</v>
      </c>
      <c r="J153" s="8">
        <v>290628.04440764716</v>
      </c>
      <c r="K153" s="8">
        <v>296328.91019696172</v>
      </c>
      <c r="L153" s="8">
        <v>301469.15664661635</v>
      </c>
      <c r="M153" s="8">
        <v>306513.72255248227</v>
      </c>
      <c r="N153" s="8">
        <v>311417.27311795088</v>
      </c>
      <c r="O153" s="8">
        <v>316286.22816119267</v>
      </c>
      <c r="P153" s="8">
        <v>321272.35981719045</v>
      </c>
      <c r="Q153" s="8">
        <v>326482.11468556745</v>
      </c>
      <c r="R153" s="8">
        <v>331638.10797389515</v>
      </c>
      <c r="S153" s="8">
        <v>336712.2649496962</v>
      </c>
      <c r="T153" s="8">
        <v>341895.35382463259</v>
      </c>
      <c r="U153" s="8">
        <v>346727.69906065287</v>
      </c>
      <c r="V153" s="8">
        <v>351126.0392006305</v>
      </c>
      <c r="W153" s="8">
        <v>355384.3874360178</v>
      </c>
      <c r="X153" s="8">
        <v>360043.82861040719</v>
      </c>
      <c r="Y153" s="8">
        <v>365072.64616809518</v>
      </c>
      <c r="Z153" s="8">
        <v>370251.02138245606</v>
      </c>
      <c r="AA153" s="8">
        <v>375381.3340791107</v>
      </c>
      <c r="AB153" s="8">
        <v>379967.06219172699</v>
      </c>
      <c r="AC153" s="8">
        <v>384850.067728567</v>
      </c>
      <c r="AD153" s="8">
        <v>389733.073265407</v>
      </c>
      <c r="AE153" s="8">
        <v>394616.07880224701</v>
      </c>
      <c r="AF153" s="8">
        <v>399499.08433908701</v>
      </c>
      <c r="AG153" s="8">
        <v>404382.08987592702</v>
      </c>
      <c r="AH153" s="8">
        <v>409265.09541276703</v>
      </c>
      <c r="AI153" s="8">
        <v>414148.10094960697</v>
      </c>
      <c r="AJ153" s="8">
        <v>419031.10648644698</v>
      </c>
      <c r="AK153" s="8">
        <v>423914.11202328798</v>
      </c>
      <c r="AL153" s="8">
        <v>428797.11756012798</v>
      </c>
      <c r="AM153" s="8">
        <v>433680.12309696799</v>
      </c>
      <c r="AN153" s="8">
        <v>438563.128633808</v>
      </c>
      <c r="AO153" s="8">
        <v>443446.134170648</v>
      </c>
      <c r="AP153" s="8">
        <v>448329.13970748801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72"/>
  <sheetViews>
    <sheetView topLeftCell="X15" workbookViewId="0">
      <selection activeCell="AJ66" sqref="AJ66"/>
    </sheetView>
  </sheetViews>
  <sheetFormatPr defaultRowHeight="14.5" x14ac:dyDescent="0.35"/>
  <cols>
    <col min="1" max="1" width="38.1796875" bestFit="1" customWidth="1"/>
    <col min="2" max="2" width="15.7265625" customWidth="1"/>
    <col min="3" max="6" width="9.26953125" bestFit="1" customWidth="1"/>
    <col min="7" max="27" width="9.54296875" bestFit="1" customWidth="1"/>
  </cols>
  <sheetData>
    <row r="1" spans="1:42" x14ac:dyDescent="0.35">
      <c r="A1" s="6" t="s">
        <v>55</v>
      </c>
    </row>
    <row r="2" spans="1:42" x14ac:dyDescent="0.35">
      <c r="A2" s="6" t="s">
        <v>36</v>
      </c>
      <c r="B2" s="8">
        <f>SUM(B94,B120,B146,B172)</f>
        <v>0</v>
      </c>
      <c r="C2" s="8">
        <f t="shared" ref="C2:AP2" si="0">SUM(C94,C120,C146,C172)</f>
        <v>0</v>
      </c>
      <c r="D2" s="8">
        <f t="shared" si="0"/>
        <v>0</v>
      </c>
      <c r="E2" s="8">
        <f t="shared" si="0"/>
        <v>68711.92226495278</v>
      </c>
      <c r="F2" s="8">
        <f t="shared" si="0"/>
        <v>85942.859535412877</v>
      </c>
      <c r="G2" s="8">
        <f t="shared" si="0"/>
        <v>132797.08226853158</v>
      </c>
      <c r="H2" s="8">
        <f t="shared" si="0"/>
        <v>195133.16058108347</v>
      </c>
      <c r="I2" s="8">
        <f t="shared" si="0"/>
        <v>242571.74577973917</v>
      </c>
      <c r="J2" s="8">
        <f t="shared" si="0"/>
        <v>266114.381558678</v>
      </c>
      <c r="K2" s="8">
        <f t="shared" si="0"/>
        <v>284095.95812553988</v>
      </c>
      <c r="L2" s="8">
        <f t="shared" si="0"/>
        <v>305475.51633877965</v>
      </c>
      <c r="M2" s="8">
        <f t="shared" si="0"/>
        <v>322345.69956242165</v>
      </c>
      <c r="N2" s="8">
        <f t="shared" si="0"/>
        <v>336343.42642332119</v>
      </c>
      <c r="O2" s="8">
        <f t="shared" si="0"/>
        <v>348891.05360216374</v>
      </c>
      <c r="P2" s="8">
        <f t="shared" si="0"/>
        <v>362010.51488628291</v>
      </c>
      <c r="Q2" s="8">
        <f t="shared" si="0"/>
        <v>373442.46598973998</v>
      </c>
      <c r="R2" s="8">
        <f t="shared" si="0"/>
        <v>383229.09517694393</v>
      </c>
      <c r="S2" s="8">
        <f t="shared" si="0"/>
        <v>391764.90763015661</v>
      </c>
      <c r="T2" s="8">
        <f t="shared" si="0"/>
        <v>399100.63820188004</v>
      </c>
      <c r="U2" s="8">
        <f t="shared" si="0"/>
        <v>405399.28516194475</v>
      </c>
      <c r="V2" s="8">
        <f t="shared" si="0"/>
        <v>410770.69389827258</v>
      </c>
      <c r="W2" s="8">
        <f t="shared" si="0"/>
        <v>415351.69509040855</v>
      </c>
      <c r="X2" s="8">
        <f t="shared" si="0"/>
        <v>419706.77208739251</v>
      </c>
      <c r="Y2" s="8">
        <f t="shared" si="0"/>
        <v>423838.86791900563</v>
      </c>
      <c r="Z2" s="8">
        <f t="shared" si="0"/>
        <v>427435.0915496957</v>
      </c>
      <c r="AA2" s="8">
        <f t="shared" si="0"/>
        <v>430662.99609291123</v>
      </c>
      <c r="AB2" s="8">
        <f t="shared" si="0"/>
        <v>435278.73239121406</v>
      </c>
      <c r="AC2" s="8">
        <f t="shared" si="0"/>
        <v>439274.26942500501</v>
      </c>
      <c r="AD2" s="8">
        <f t="shared" si="0"/>
        <v>443269.80645879504</v>
      </c>
      <c r="AE2" s="8">
        <f t="shared" si="0"/>
        <v>447265.34349258611</v>
      </c>
      <c r="AF2" s="8">
        <f t="shared" si="0"/>
        <v>451260.88052637619</v>
      </c>
      <c r="AG2" s="8">
        <f t="shared" si="0"/>
        <v>455256.41756016714</v>
      </c>
      <c r="AH2" s="8">
        <f t="shared" si="0"/>
        <v>459251.95459395705</v>
      </c>
      <c r="AI2" s="8">
        <f t="shared" si="0"/>
        <v>463247.49162774818</v>
      </c>
      <c r="AJ2" s="8">
        <f t="shared" si="0"/>
        <v>467243.02866153815</v>
      </c>
      <c r="AK2" s="8">
        <f t="shared" si="0"/>
        <v>471238.56569532922</v>
      </c>
      <c r="AL2" s="8">
        <f t="shared" si="0"/>
        <v>475234.10272911919</v>
      </c>
      <c r="AM2" s="8">
        <f t="shared" si="0"/>
        <v>479229.63976291032</v>
      </c>
      <c r="AN2" s="8">
        <f t="shared" si="0"/>
        <v>483225.1767967004</v>
      </c>
      <c r="AO2" s="8">
        <f t="shared" si="0"/>
        <v>487220.7138304913</v>
      </c>
      <c r="AP2" s="8">
        <f t="shared" si="0"/>
        <v>491216.25086428155</v>
      </c>
    </row>
    <row r="3" spans="1:42" x14ac:dyDescent="0.35">
      <c r="A3" s="6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35">
      <c r="A4" s="6" t="s">
        <v>63</v>
      </c>
      <c r="B4" s="8"/>
      <c r="C4" s="8"/>
      <c r="D4" s="8"/>
      <c r="E4" s="8"/>
      <c r="F4" s="8"/>
      <c r="G4" s="8"/>
      <c r="H4" s="8"/>
      <c r="I4" s="8"/>
      <c r="J4" s="8"/>
      <c r="K4" s="27"/>
      <c r="L4" s="27"/>
      <c r="M4" s="27"/>
      <c r="N4" s="27"/>
      <c r="O4" s="2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35">
      <c r="A5" t="s">
        <v>0</v>
      </c>
      <c r="B5" t="s">
        <v>37</v>
      </c>
      <c r="C5" s="8"/>
      <c r="D5" s="8"/>
      <c r="F5" s="14"/>
      <c r="G5" s="15" t="s">
        <v>71</v>
      </c>
      <c r="H5" s="15"/>
      <c r="I5" s="16"/>
      <c r="J5" s="6"/>
      <c r="K5" s="19"/>
      <c r="L5" s="19"/>
      <c r="M5" s="19"/>
      <c r="N5" s="19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35">
      <c r="A6" t="s">
        <v>2</v>
      </c>
      <c r="B6" t="s">
        <v>62</v>
      </c>
      <c r="C6" s="8"/>
      <c r="D6" s="8"/>
      <c r="F6" s="17" t="s">
        <v>72</v>
      </c>
      <c r="G6" s="18">
        <v>0.5</v>
      </c>
      <c r="H6" s="19"/>
      <c r="I6" s="20"/>
      <c r="J6" s="6"/>
      <c r="K6" s="19"/>
      <c r="L6" s="18"/>
      <c r="M6" s="19"/>
      <c r="N6" s="19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35">
      <c r="A7" t="s">
        <v>4</v>
      </c>
      <c r="B7" t="s">
        <v>5</v>
      </c>
      <c r="C7" s="8"/>
      <c r="D7" s="8"/>
      <c r="F7" s="21" t="s">
        <v>73</v>
      </c>
      <c r="G7" s="22">
        <v>0.5</v>
      </c>
      <c r="H7" s="23"/>
      <c r="I7" s="24"/>
      <c r="J7" s="6"/>
      <c r="K7" s="19"/>
      <c r="L7" s="18"/>
      <c r="M7" s="19"/>
      <c r="N7" s="19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35">
      <c r="A8" t="s">
        <v>6</v>
      </c>
      <c r="B8" t="s">
        <v>7</v>
      </c>
      <c r="C8" s="8"/>
      <c r="D8" s="8"/>
      <c r="E8" s="8"/>
      <c r="F8" s="8"/>
      <c r="G8" s="8"/>
      <c r="H8" s="8"/>
      <c r="I8" s="8"/>
      <c r="J8" s="8"/>
      <c r="K8" s="27"/>
      <c r="L8" s="27"/>
      <c r="M8" s="27"/>
      <c r="N8" s="27"/>
      <c r="O8" s="2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35">
      <c r="A9" t="s">
        <v>8</v>
      </c>
      <c r="B9" t="s">
        <v>34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35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35">
      <c r="A11" t="s">
        <v>10</v>
      </c>
      <c r="B11" t="s">
        <v>11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35">
      <c r="A12" s="6" t="s">
        <v>12</v>
      </c>
      <c r="B12" s="6">
        <v>2010</v>
      </c>
      <c r="C12" s="6">
        <v>2011</v>
      </c>
      <c r="D12" s="6">
        <v>2012</v>
      </c>
      <c r="E12" s="6">
        <v>2013</v>
      </c>
      <c r="F12" s="6">
        <v>2014</v>
      </c>
      <c r="G12" s="6">
        <v>2015</v>
      </c>
      <c r="H12" s="6">
        <v>2016</v>
      </c>
      <c r="I12" s="6">
        <v>2017</v>
      </c>
      <c r="J12" s="6">
        <v>2018</v>
      </c>
      <c r="K12" s="6">
        <v>2019</v>
      </c>
      <c r="L12" s="6">
        <v>2020</v>
      </c>
      <c r="M12" s="6">
        <v>2021</v>
      </c>
      <c r="N12" s="6">
        <v>2022</v>
      </c>
      <c r="O12" s="6">
        <v>2023</v>
      </c>
      <c r="P12" s="6">
        <v>2024</v>
      </c>
      <c r="Q12" s="6">
        <v>2025</v>
      </c>
      <c r="R12" s="6">
        <v>2026</v>
      </c>
      <c r="S12" s="6">
        <v>2027</v>
      </c>
      <c r="T12" s="6">
        <v>2028</v>
      </c>
      <c r="U12" s="6">
        <v>2029</v>
      </c>
      <c r="V12" s="6">
        <v>2030</v>
      </c>
      <c r="W12" s="6">
        <v>2031</v>
      </c>
      <c r="X12" s="6">
        <v>2032</v>
      </c>
      <c r="Y12" s="6">
        <v>2033</v>
      </c>
      <c r="Z12" s="6">
        <v>2034</v>
      </c>
      <c r="AA12" s="6">
        <v>2035</v>
      </c>
      <c r="AB12" s="6">
        <v>2036</v>
      </c>
      <c r="AC12" s="6">
        <v>2037</v>
      </c>
      <c r="AD12" s="6">
        <v>2038</v>
      </c>
      <c r="AE12" s="6">
        <v>2039</v>
      </c>
      <c r="AF12" s="6">
        <v>2040</v>
      </c>
      <c r="AG12" s="6">
        <v>2041</v>
      </c>
      <c r="AH12" s="6">
        <v>2042</v>
      </c>
      <c r="AI12" s="6">
        <v>2043</v>
      </c>
      <c r="AJ12" s="6">
        <v>2044</v>
      </c>
      <c r="AK12" s="6">
        <v>2045</v>
      </c>
      <c r="AL12" s="6">
        <v>2046</v>
      </c>
      <c r="AM12" s="6">
        <v>2047</v>
      </c>
      <c r="AN12" s="6">
        <v>2048</v>
      </c>
      <c r="AO12" s="6">
        <v>2049</v>
      </c>
      <c r="AP12" s="6">
        <v>2050</v>
      </c>
    </row>
    <row r="13" spans="1:42" x14ac:dyDescent="0.35">
      <c r="A13" s="11" t="s">
        <v>64</v>
      </c>
      <c r="B13" s="10">
        <f>SUM(B52,B53,B54) + $G$6*B56</f>
        <v>0</v>
      </c>
      <c r="C13" s="10">
        <f t="shared" ref="C13:AP13" si="1">SUM(C52,C53,C54) + $G$6*C56</f>
        <v>0</v>
      </c>
      <c r="D13" s="10">
        <f t="shared" si="1"/>
        <v>0</v>
      </c>
      <c r="E13" s="10">
        <f t="shared" si="1"/>
        <v>1953.7499218920871</v>
      </c>
      <c r="F13" s="10">
        <f t="shared" si="1"/>
        <v>4095.5372391202854</v>
      </c>
      <c r="G13" s="10">
        <f t="shared" si="1"/>
        <v>6760.4459192318</v>
      </c>
      <c r="H13" s="10">
        <f t="shared" si="1"/>
        <v>10044.900865345955</v>
      </c>
      <c r="I13" s="10">
        <f t="shared" si="1"/>
        <v>13893.350318257682</v>
      </c>
      <c r="J13" s="10">
        <f t="shared" si="1"/>
        <v>18070.38736107116</v>
      </c>
      <c r="K13" s="10">
        <f t="shared" si="1"/>
        <v>22389.068650276997</v>
      </c>
      <c r="L13" s="10">
        <f t="shared" si="1"/>
        <v>28043.133846774632</v>
      </c>
      <c r="M13" s="10">
        <f t="shared" si="1"/>
        <v>33731.470529051665</v>
      </c>
      <c r="N13" s="10">
        <f t="shared" si="1"/>
        <v>39805.965084210315</v>
      </c>
      <c r="O13" s="10">
        <f t="shared" si="1"/>
        <v>46019.754711219284</v>
      </c>
      <c r="P13" s="10">
        <f t="shared" si="1"/>
        <v>52007.374826671228</v>
      </c>
      <c r="Q13" s="10">
        <f t="shared" si="1"/>
        <v>57480.80339829177</v>
      </c>
      <c r="R13" s="10">
        <f t="shared" si="1"/>
        <v>62144.167080014697</v>
      </c>
      <c r="S13" s="10">
        <f t="shared" si="1"/>
        <v>65910.04486210944</v>
      </c>
      <c r="T13" s="10">
        <f t="shared" si="1"/>
        <v>68903.098190430377</v>
      </c>
      <c r="U13" s="10">
        <f t="shared" si="1"/>
        <v>71326.387533726505</v>
      </c>
      <c r="V13" s="10">
        <f t="shared" si="1"/>
        <v>73296.42787328022</v>
      </c>
      <c r="W13" s="10">
        <f t="shared" si="1"/>
        <v>74883.845457478383</v>
      </c>
      <c r="X13" s="10">
        <f t="shared" si="1"/>
        <v>76230.526818868253</v>
      </c>
      <c r="Y13" s="10">
        <f t="shared" si="1"/>
        <v>77373.584390531178</v>
      </c>
      <c r="Z13" s="10">
        <f t="shared" si="1"/>
        <v>78241.796418819373</v>
      </c>
      <c r="AA13" s="10">
        <f t="shared" si="1"/>
        <v>78947.058655216897</v>
      </c>
      <c r="AB13" s="10">
        <f t="shared" si="1"/>
        <v>80442.546372236</v>
      </c>
      <c r="AC13" s="10">
        <f t="shared" si="1"/>
        <v>81570.262496960771</v>
      </c>
      <c r="AD13" s="10">
        <f t="shared" si="1"/>
        <v>82697.978621685645</v>
      </c>
      <c r="AE13" s="10">
        <f t="shared" si="1"/>
        <v>83825.694746410503</v>
      </c>
      <c r="AF13" s="10">
        <f t="shared" si="1"/>
        <v>84953.410871135391</v>
      </c>
      <c r="AG13" s="10">
        <f t="shared" si="1"/>
        <v>86081.126995860221</v>
      </c>
      <c r="AH13" s="10">
        <f t="shared" si="1"/>
        <v>87208.843120585108</v>
      </c>
      <c r="AI13" s="10">
        <f t="shared" si="1"/>
        <v>88336.559245309865</v>
      </c>
      <c r="AJ13" s="10">
        <f t="shared" si="1"/>
        <v>89464.275370034724</v>
      </c>
      <c r="AK13" s="10">
        <f t="shared" si="1"/>
        <v>90591.991494759466</v>
      </c>
      <c r="AL13" s="10">
        <f t="shared" si="1"/>
        <v>91719.707619484456</v>
      </c>
      <c r="AM13" s="10">
        <f t="shared" si="1"/>
        <v>92847.423744209314</v>
      </c>
      <c r="AN13" s="10">
        <f t="shared" si="1"/>
        <v>93975.139868934042</v>
      </c>
      <c r="AO13" s="10">
        <f t="shared" si="1"/>
        <v>95102.855993658959</v>
      </c>
      <c r="AP13" s="10">
        <f t="shared" si="1"/>
        <v>96230.572118383818</v>
      </c>
    </row>
    <row r="14" spans="1:42" x14ac:dyDescent="0.35">
      <c r="A14" s="11" t="s">
        <v>129</v>
      </c>
      <c r="B14" s="10">
        <f>B55</f>
        <v>0</v>
      </c>
      <c r="C14" s="10">
        <f t="shared" ref="C14:AP14" si="2">C55</f>
        <v>0</v>
      </c>
      <c r="D14" s="10">
        <f t="shared" si="2"/>
        <v>0</v>
      </c>
      <c r="E14" s="10">
        <f t="shared" si="2"/>
        <v>0</v>
      </c>
      <c r="F14" s="10">
        <f t="shared" si="2"/>
        <v>0</v>
      </c>
      <c r="G14" s="10">
        <f t="shared" si="2"/>
        <v>0</v>
      </c>
      <c r="H14" s="10">
        <f t="shared" si="2"/>
        <v>0</v>
      </c>
      <c r="I14" s="10">
        <f t="shared" si="2"/>
        <v>0</v>
      </c>
      <c r="J14" s="10">
        <f t="shared" si="2"/>
        <v>0</v>
      </c>
      <c r="K14" s="10">
        <f t="shared" si="2"/>
        <v>0</v>
      </c>
      <c r="L14" s="10">
        <f t="shared" si="2"/>
        <v>0</v>
      </c>
      <c r="M14" s="10">
        <f t="shared" si="2"/>
        <v>0</v>
      </c>
      <c r="N14" s="10">
        <f t="shared" si="2"/>
        <v>0</v>
      </c>
      <c r="O14" s="10">
        <f t="shared" si="2"/>
        <v>0</v>
      </c>
      <c r="P14" s="10">
        <f t="shared" si="2"/>
        <v>0</v>
      </c>
      <c r="Q14" s="10">
        <f t="shared" si="2"/>
        <v>0</v>
      </c>
      <c r="R14" s="10">
        <f t="shared" si="2"/>
        <v>0</v>
      </c>
      <c r="S14" s="10">
        <f t="shared" si="2"/>
        <v>0</v>
      </c>
      <c r="T14" s="10">
        <f t="shared" si="2"/>
        <v>0</v>
      </c>
      <c r="U14" s="10">
        <f t="shared" si="2"/>
        <v>0</v>
      </c>
      <c r="V14" s="10">
        <f t="shared" si="2"/>
        <v>0</v>
      </c>
      <c r="W14" s="10">
        <f t="shared" si="2"/>
        <v>0</v>
      </c>
      <c r="X14" s="10">
        <f t="shared" si="2"/>
        <v>0</v>
      </c>
      <c r="Y14" s="10">
        <f t="shared" si="2"/>
        <v>0</v>
      </c>
      <c r="Z14" s="10">
        <f t="shared" si="2"/>
        <v>0</v>
      </c>
      <c r="AA14" s="10">
        <f t="shared" si="2"/>
        <v>0</v>
      </c>
      <c r="AB14" s="10">
        <f t="shared" si="2"/>
        <v>0</v>
      </c>
      <c r="AC14" s="10">
        <f t="shared" si="2"/>
        <v>0</v>
      </c>
      <c r="AD14" s="10">
        <f t="shared" si="2"/>
        <v>0</v>
      </c>
      <c r="AE14" s="10">
        <f t="shared" si="2"/>
        <v>0</v>
      </c>
      <c r="AF14" s="10">
        <f t="shared" si="2"/>
        <v>0</v>
      </c>
      <c r="AG14" s="10">
        <f t="shared" si="2"/>
        <v>0</v>
      </c>
      <c r="AH14" s="10">
        <f t="shared" si="2"/>
        <v>0</v>
      </c>
      <c r="AI14" s="10">
        <f t="shared" si="2"/>
        <v>0</v>
      </c>
      <c r="AJ14" s="10">
        <f t="shared" si="2"/>
        <v>0</v>
      </c>
      <c r="AK14" s="10">
        <f t="shared" si="2"/>
        <v>0</v>
      </c>
      <c r="AL14" s="10">
        <f t="shared" si="2"/>
        <v>0</v>
      </c>
      <c r="AM14" s="10">
        <f t="shared" si="2"/>
        <v>0</v>
      </c>
      <c r="AN14" s="10">
        <f t="shared" si="2"/>
        <v>0</v>
      </c>
      <c r="AO14" s="10">
        <f t="shared" si="2"/>
        <v>0</v>
      </c>
      <c r="AP14" s="10">
        <f t="shared" si="2"/>
        <v>0</v>
      </c>
    </row>
    <row r="15" spans="1:42" x14ac:dyDescent="0.35">
      <c r="A15" s="11" t="s">
        <v>130</v>
      </c>
      <c r="B15" s="10">
        <f>$G$7*B56</f>
        <v>0</v>
      </c>
      <c r="C15" s="10">
        <f t="shared" ref="C15:AP15" si="3">$G$7*C56</f>
        <v>0</v>
      </c>
      <c r="D15" s="10">
        <f t="shared" si="3"/>
        <v>0</v>
      </c>
      <c r="E15" s="10">
        <f t="shared" si="3"/>
        <v>183.90845304363899</v>
      </c>
      <c r="F15" s="10">
        <f t="shared" si="3"/>
        <v>411.82887436641522</v>
      </c>
      <c r="G15" s="10">
        <f t="shared" si="3"/>
        <v>714.82693018359475</v>
      </c>
      <c r="H15" s="10">
        <f t="shared" si="3"/>
        <v>1089.5761463130234</v>
      </c>
      <c r="I15" s="10">
        <f t="shared" si="3"/>
        <v>1517.1308492287358</v>
      </c>
      <c r="J15" s="10">
        <f t="shared" si="3"/>
        <v>1961.9953584803666</v>
      </c>
      <c r="K15" s="10">
        <f t="shared" si="3"/>
        <v>2399.6733272878719</v>
      </c>
      <c r="L15" s="10">
        <f t="shared" si="3"/>
        <v>2914.8607246862462</v>
      </c>
      <c r="M15" s="10">
        <f t="shared" si="3"/>
        <v>3428.6205314822719</v>
      </c>
      <c r="N15" s="10">
        <f t="shared" si="3"/>
        <v>4001.7094210448276</v>
      </c>
      <c r="O15" s="10">
        <f t="shared" si="3"/>
        <v>4601.9438154090349</v>
      </c>
      <c r="P15" s="10">
        <f t="shared" si="3"/>
        <v>5162.1673064693687</v>
      </c>
      <c r="Q15" s="10">
        <f t="shared" si="3"/>
        <v>5626.8813200339664</v>
      </c>
      <c r="R15" s="10">
        <f t="shared" si="3"/>
        <v>5970.9064405200015</v>
      </c>
      <c r="S15" s="10">
        <f t="shared" si="3"/>
        <v>6207.5097562009851</v>
      </c>
      <c r="T15" s="10">
        <f t="shared" si="3"/>
        <v>6372.6551721968135</v>
      </c>
      <c r="U15" s="10">
        <f t="shared" si="3"/>
        <v>6502.4060877486936</v>
      </c>
      <c r="V15" s="10">
        <f t="shared" si="3"/>
        <v>6619.2689038925528</v>
      </c>
      <c r="W15" s="10">
        <f t="shared" si="3"/>
        <v>6725.7349812910934</v>
      </c>
      <c r="X15" s="10">
        <f t="shared" si="3"/>
        <v>6823.6314169700154</v>
      </c>
      <c r="Y15" s="10">
        <f t="shared" si="3"/>
        <v>6905.1136591274189</v>
      </c>
      <c r="Z15" s="10">
        <f t="shared" si="3"/>
        <v>6962.2327598423326</v>
      </c>
      <c r="AA15" s="10">
        <f t="shared" si="3"/>
        <v>7004.468850111316</v>
      </c>
      <c r="AB15" s="10">
        <f t="shared" si="3"/>
        <v>7111.77262609628</v>
      </c>
      <c r="AC15" s="10">
        <f t="shared" si="3"/>
        <v>7189.4004920649895</v>
      </c>
      <c r="AD15" s="10">
        <f t="shared" si="3"/>
        <v>7267.0283580337054</v>
      </c>
      <c r="AE15" s="10">
        <f t="shared" si="3"/>
        <v>7344.6562240024159</v>
      </c>
      <c r="AF15" s="10">
        <f t="shared" si="3"/>
        <v>7422.2840899711255</v>
      </c>
      <c r="AG15" s="10">
        <f t="shared" si="3"/>
        <v>7499.9119559398405</v>
      </c>
      <c r="AH15" s="10">
        <f t="shared" si="3"/>
        <v>7577.5398219085555</v>
      </c>
      <c r="AI15" s="10">
        <f t="shared" si="3"/>
        <v>7655.1676878772651</v>
      </c>
      <c r="AJ15" s="10">
        <f t="shared" si="3"/>
        <v>7732.7955538459746</v>
      </c>
      <c r="AK15" s="10">
        <f t="shared" si="3"/>
        <v>7810.4234198146905</v>
      </c>
      <c r="AL15" s="10">
        <f t="shared" si="3"/>
        <v>7888.0512857834001</v>
      </c>
      <c r="AM15" s="10">
        <f t="shared" si="3"/>
        <v>7965.6791517521151</v>
      </c>
      <c r="AN15" s="10">
        <f t="shared" si="3"/>
        <v>8043.3070177208156</v>
      </c>
      <c r="AO15" s="10">
        <f t="shared" si="3"/>
        <v>8120.934883689546</v>
      </c>
      <c r="AP15" s="10">
        <f t="shared" si="3"/>
        <v>8198.5627496582656</v>
      </c>
    </row>
    <row r="16" spans="1:42" x14ac:dyDescent="0.35">
      <c r="A16" s="11" t="s">
        <v>66</v>
      </c>
      <c r="B16" s="10">
        <f>B67</f>
        <v>0</v>
      </c>
      <c r="C16" s="10">
        <f t="shared" ref="C16:AP16" si="4">C67</f>
        <v>0</v>
      </c>
      <c r="D16" s="10">
        <f t="shared" si="4"/>
        <v>0</v>
      </c>
      <c r="E16" s="10">
        <f t="shared" si="4"/>
        <v>451.80408093293897</v>
      </c>
      <c r="F16" s="10">
        <f t="shared" si="4"/>
        <v>1011.4783615736695</v>
      </c>
      <c r="G16" s="10">
        <f t="shared" si="4"/>
        <v>1289.9375285990977</v>
      </c>
      <c r="H16" s="10">
        <f t="shared" si="4"/>
        <v>1647.3865562234382</v>
      </c>
      <c r="I16" s="10">
        <f t="shared" si="4"/>
        <v>2080.4972360166275</v>
      </c>
      <c r="J16" s="10">
        <f t="shared" si="4"/>
        <v>2554.5301695995067</v>
      </c>
      <c r="K16" s="10">
        <f t="shared" si="4"/>
        <v>3041.0365807901048</v>
      </c>
      <c r="L16" s="10">
        <f t="shared" si="4"/>
        <v>3728.9795335796489</v>
      </c>
      <c r="M16" s="10">
        <f t="shared" si="4"/>
        <v>4443.1607474061166</v>
      </c>
      <c r="N16" s="10">
        <f t="shared" si="4"/>
        <v>5281.3047785942927</v>
      </c>
      <c r="O16" s="10">
        <f t="shared" si="4"/>
        <v>6207.4658645716136</v>
      </c>
      <c r="P16" s="10">
        <f t="shared" si="4"/>
        <v>7093.8897086921697</v>
      </c>
      <c r="Q16" s="10">
        <f t="shared" si="4"/>
        <v>7809.9857279328589</v>
      </c>
      <c r="R16" s="10">
        <f t="shared" si="4"/>
        <v>8307.853010602792</v>
      </c>
      <c r="S16" s="10">
        <f t="shared" si="4"/>
        <v>8610.7641261296503</v>
      </c>
      <c r="T16" s="10">
        <f t="shared" si="4"/>
        <v>8800.5700155336508</v>
      </c>
      <c r="U16" s="10">
        <f t="shared" si="4"/>
        <v>8954.8126996431183</v>
      </c>
      <c r="V16" s="10">
        <f t="shared" si="4"/>
        <v>9104.3678619253133</v>
      </c>
      <c r="W16" s="10">
        <f t="shared" si="4"/>
        <v>9249.5924542978355</v>
      </c>
      <c r="X16" s="10">
        <f t="shared" si="4"/>
        <v>9374.6108000236891</v>
      </c>
      <c r="Y16" s="10">
        <f t="shared" si="4"/>
        <v>9459.0573761189153</v>
      </c>
      <c r="Z16" s="10">
        <f t="shared" si="4"/>
        <v>9489.6097951518386</v>
      </c>
      <c r="AA16" s="10">
        <f t="shared" si="4"/>
        <v>9478.9761345161442</v>
      </c>
      <c r="AB16" s="10">
        <f t="shared" si="4"/>
        <v>9627.1230665000985</v>
      </c>
      <c r="AC16" s="10">
        <f t="shared" si="4"/>
        <v>9703.6242082604222</v>
      </c>
      <c r="AD16" s="10">
        <f t="shared" si="4"/>
        <v>9780.1253500207549</v>
      </c>
      <c r="AE16" s="10">
        <f t="shared" si="4"/>
        <v>9856.6264917810786</v>
      </c>
      <c r="AF16" s="10">
        <f t="shared" si="4"/>
        <v>9933.1276335414004</v>
      </c>
      <c r="AG16" s="10">
        <f t="shared" si="4"/>
        <v>10009.628775301724</v>
      </c>
      <c r="AH16" s="10">
        <f t="shared" si="4"/>
        <v>10086.129917062046</v>
      </c>
      <c r="AI16" s="10">
        <f t="shared" si="4"/>
        <v>10162.631058822371</v>
      </c>
      <c r="AJ16" s="10">
        <f t="shared" si="4"/>
        <v>10239.132200582693</v>
      </c>
      <c r="AK16" s="10">
        <f t="shared" si="4"/>
        <v>10315.633342343035</v>
      </c>
      <c r="AL16" s="10">
        <f t="shared" si="4"/>
        <v>10392.134484103359</v>
      </c>
      <c r="AM16" s="10">
        <f t="shared" si="4"/>
        <v>10468.635625863681</v>
      </c>
      <c r="AN16" s="10">
        <f t="shared" si="4"/>
        <v>10545.136767624004</v>
      </c>
      <c r="AO16" s="10">
        <f t="shared" si="4"/>
        <v>10621.637909384328</v>
      </c>
      <c r="AP16" s="10">
        <f t="shared" si="4"/>
        <v>10698.139051144659</v>
      </c>
    </row>
    <row r="17" spans="1:111" x14ac:dyDescent="0.35">
      <c r="A17" s="11" t="s">
        <v>24</v>
      </c>
      <c r="B17" s="10">
        <f>B57+B62</f>
        <v>0</v>
      </c>
      <c r="C17" s="10">
        <f t="shared" ref="C17:AP17" si="5">C57+C62</f>
        <v>0</v>
      </c>
      <c r="D17" s="10">
        <f t="shared" si="5"/>
        <v>0</v>
      </c>
      <c r="E17" s="10">
        <f t="shared" si="5"/>
        <v>59477.356195641143</v>
      </c>
      <c r="F17" s="10">
        <f t="shared" si="5"/>
        <v>67018.706727733399</v>
      </c>
      <c r="G17" s="10">
        <f t="shared" si="5"/>
        <v>99475.192776094787</v>
      </c>
      <c r="H17" s="10">
        <f t="shared" si="5"/>
        <v>142073.97146204615</v>
      </c>
      <c r="I17" s="10">
        <f t="shared" si="5"/>
        <v>168572.74200715689</v>
      </c>
      <c r="J17" s="10">
        <f t="shared" si="5"/>
        <v>173539.07092578686</v>
      </c>
      <c r="K17" s="10">
        <f t="shared" si="5"/>
        <v>174981.81404851511</v>
      </c>
      <c r="L17" s="10">
        <f t="shared" si="5"/>
        <v>181084.6511120942</v>
      </c>
      <c r="M17" s="10">
        <f t="shared" si="5"/>
        <v>185793.12897605033</v>
      </c>
      <c r="N17" s="10">
        <f t="shared" si="5"/>
        <v>189087.24374042015</v>
      </c>
      <c r="O17" s="10">
        <f t="shared" si="5"/>
        <v>191193.28681773084</v>
      </c>
      <c r="P17" s="10">
        <f t="shared" si="5"/>
        <v>194267.60556766455</v>
      </c>
      <c r="Q17" s="10">
        <f t="shared" si="5"/>
        <v>196585.53230663112</v>
      </c>
      <c r="R17" s="10">
        <f t="shared" si="5"/>
        <v>198643.18589663564</v>
      </c>
      <c r="S17" s="10">
        <f t="shared" si="5"/>
        <v>200937.28343233798</v>
      </c>
      <c r="T17" s="10">
        <f t="shared" si="5"/>
        <v>203273.23967626371</v>
      </c>
      <c r="U17" s="10">
        <f t="shared" si="5"/>
        <v>205428.56094621064</v>
      </c>
      <c r="V17" s="10">
        <f t="shared" si="5"/>
        <v>207219.32035360092</v>
      </c>
      <c r="W17" s="10">
        <f t="shared" si="5"/>
        <v>208675.81052670078</v>
      </c>
      <c r="X17" s="10">
        <f t="shared" si="5"/>
        <v>210111.86864144474</v>
      </c>
      <c r="Y17" s="10">
        <f t="shared" si="5"/>
        <v>211511.47404962816</v>
      </c>
      <c r="Z17" s="10">
        <f t="shared" si="5"/>
        <v>212707.85709175369</v>
      </c>
      <c r="AA17" s="10">
        <f t="shared" si="5"/>
        <v>213786.13048836813</v>
      </c>
      <c r="AB17" s="10">
        <f t="shared" si="5"/>
        <v>215301.72310296725</v>
      </c>
      <c r="AC17" s="10">
        <f t="shared" si="5"/>
        <v>216625.43155374366</v>
      </c>
      <c r="AD17" s="10">
        <f t="shared" si="5"/>
        <v>217949.14000452025</v>
      </c>
      <c r="AE17" s="10">
        <f t="shared" si="5"/>
        <v>219272.84845529686</v>
      </c>
      <c r="AF17" s="10">
        <f t="shared" si="5"/>
        <v>220596.55690607327</v>
      </c>
      <c r="AG17" s="10">
        <f t="shared" si="5"/>
        <v>221920.26535684988</v>
      </c>
      <c r="AH17" s="10">
        <f t="shared" si="5"/>
        <v>223243.97380762629</v>
      </c>
      <c r="AI17" s="10">
        <f t="shared" si="5"/>
        <v>224567.68225840284</v>
      </c>
      <c r="AJ17" s="10">
        <f t="shared" si="5"/>
        <v>225891.39070917934</v>
      </c>
      <c r="AK17" s="10">
        <f t="shared" si="5"/>
        <v>227215.09915995583</v>
      </c>
      <c r="AL17" s="10">
        <f t="shared" si="5"/>
        <v>228538.80761073239</v>
      </c>
      <c r="AM17" s="10">
        <f t="shared" si="5"/>
        <v>229862.51606150894</v>
      </c>
      <c r="AN17" s="10">
        <f t="shared" si="5"/>
        <v>231186.224512285</v>
      </c>
      <c r="AO17" s="10">
        <f t="shared" si="5"/>
        <v>232509.9329630619</v>
      </c>
      <c r="AP17" s="10">
        <f t="shared" si="5"/>
        <v>233833.64141383793</v>
      </c>
    </row>
    <row r="18" spans="1:111" x14ac:dyDescent="0.35">
      <c r="A18" s="11" t="s">
        <v>51</v>
      </c>
      <c r="B18" s="10">
        <f>B65</f>
        <v>0</v>
      </c>
      <c r="C18" s="10">
        <f t="shared" ref="C18:AP18" si="6">C65</f>
        <v>0</v>
      </c>
      <c r="D18" s="10">
        <f t="shared" si="6"/>
        <v>0</v>
      </c>
      <c r="E18" s="10">
        <f t="shared" si="6"/>
        <v>17.904929205665759</v>
      </c>
      <c r="F18" s="10">
        <f t="shared" si="6"/>
        <v>39.55666511049418</v>
      </c>
      <c r="G18" s="10">
        <f t="shared" si="6"/>
        <v>67.92963827160952</v>
      </c>
      <c r="H18" s="10">
        <f t="shared" si="6"/>
        <v>102.63858128473487</v>
      </c>
      <c r="I18" s="10">
        <f t="shared" si="6"/>
        <v>141.81770697804873</v>
      </c>
      <c r="J18" s="10">
        <f t="shared" si="6"/>
        <v>182.16139890731341</v>
      </c>
      <c r="K18" s="10">
        <f t="shared" si="6"/>
        <v>221.21289572468123</v>
      </c>
      <c r="L18" s="10">
        <f t="shared" si="6"/>
        <v>257.5527479360702</v>
      </c>
      <c r="M18" s="10">
        <f t="shared" si="6"/>
        <v>293.69502798779752</v>
      </c>
      <c r="N18" s="10">
        <f t="shared" si="6"/>
        <v>334.31260755392236</v>
      </c>
      <c r="O18" s="10">
        <f t="shared" si="6"/>
        <v>376.90810284658414</v>
      </c>
      <c r="P18" s="10">
        <f t="shared" si="6"/>
        <v>416.32541168157843</v>
      </c>
      <c r="Q18" s="10">
        <f t="shared" si="6"/>
        <v>448.26634799970259</v>
      </c>
      <c r="R18" s="10">
        <f t="shared" si="6"/>
        <v>470.72557902698099</v>
      </c>
      <c r="S18" s="10">
        <f t="shared" si="6"/>
        <v>484.47148892783633</v>
      </c>
      <c r="T18" s="10">
        <f t="shared" si="6"/>
        <v>492.10003672775952</v>
      </c>
      <c r="U18" s="10">
        <f t="shared" si="6"/>
        <v>496.39626980699745</v>
      </c>
      <c r="V18" s="10">
        <f t="shared" si="6"/>
        <v>499.30099764737668</v>
      </c>
      <c r="W18" s="10">
        <f t="shared" si="6"/>
        <v>501.8515542641228</v>
      </c>
      <c r="X18" s="10">
        <f t="shared" si="6"/>
        <v>504.60635831883599</v>
      </c>
      <c r="Y18" s="10">
        <f t="shared" si="6"/>
        <v>507.59709946647064</v>
      </c>
      <c r="Z18" s="10">
        <f t="shared" si="6"/>
        <v>510.6052118114971</v>
      </c>
      <c r="AA18" s="10">
        <f t="shared" si="6"/>
        <v>513.70365438286626</v>
      </c>
      <c r="AB18" s="10">
        <f t="shared" si="6"/>
        <v>516.40397906191504</v>
      </c>
      <c r="AC18" s="10">
        <f t="shared" si="6"/>
        <v>519.29726470383503</v>
      </c>
      <c r="AD18" s="10">
        <f t="shared" si="6"/>
        <v>522.19055034575513</v>
      </c>
      <c r="AE18" s="10">
        <f t="shared" si="6"/>
        <v>525.08383598767603</v>
      </c>
      <c r="AF18" s="10">
        <f t="shared" si="6"/>
        <v>527.97712162959704</v>
      </c>
      <c r="AG18" s="10">
        <f t="shared" si="6"/>
        <v>530.87040727151702</v>
      </c>
      <c r="AH18" s="10">
        <f t="shared" si="6"/>
        <v>533.76369291343701</v>
      </c>
      <c r="AI18" s="10">
        <f t="shared" si="6"/>
        <v>536.656978555357</v>
      </c>
      <c r="AJ18" s="10">
        <f t="shared" si="6"/>
        <v>539.55026419727699</v>
      </c>
      <c r="AK18" s="10">
        <f t="shared" si="6"/>
        <v>542.44354983919698</v>
      </c>
      <c r="AL18" s="10">
        <f t="shared" si="6"/>
        <v>545.33683548111696</v>
      </c>
      <c r="AM18" s="10">
        <f t="shared" si="6"/>
        <v>548.23012112303695</v>
      </c>
      <c r="AN18" s="10">
        <f t="shared" si="6"/>
        <v>551.12340676495694</v>
      </c>
      <c r="AO18" s="10">
        <f t="shared" si="6"/>
        <v>554.01669240687795</v>
      </c>
      <c r="AP18" s="10">
        <f t="shared" si="6"/>
        <v>556.90997804879794</v>
      </c>
    </row>
    <row r="19" spans="1:111" x14ac:dyDescent="0.35">
      <c r="A19" s="11" t="s">
        <v>75</v>
      </c>
      <c r="B19" s="10">
        <f>B66</f>
        <v>0</v>
      </c>
      <c r="C19" s="10">
        <f t="shared" ref="C19:AP19" si="7">C66</f>
        <v>0</v>
      </c>
      <c r="D19" s="10">
        <f t="shared" si="7"/>
        <v>0</v>
      </c>
      <c r="E19" s="10">
        <f t="shared" si="7"/>
        <v>283.17220851491339</v>
      </c>
      <c r="F19" s="10">
        <f t="shared" si="7"/>
        <v>643.78380505042776</v>
      </c>
      <c r="G19" s="10">
        <f t="shared" si="7"/>
        <v>1132.1928503277709</v>
      </c>
      <c r="H19" s="10">
        <f t="shared" si="7"/>
        <v>1746.1152918311068</v>
      </c>
      <c r="I19" s="10">
        <f t="shared" si="7"/>
        <v>2459.6018039537753</v>
      </c>
      <c r="J19" s="10">
        <f t="shared" si="7"/>
        <v>3218.0087145831549</v>
      </c>
      <c r="K19" s="10">
        <f t="shared" si="7"/>
        <v>3975.6437236405654</v>
      </c>
      <c r="L19" s="10">
        <f t="shared" si="7"/>
        <v>4697.0803775756585</v>
      </c>
      <c r="M19" s="10">
        <f t="shared" si="7"/>
        <v>5423.7410337533074</v>
      </c>
      <c r="N19" s="10">
        <f t="shared" si="7"/>
        <v>6236.065761479239</v>
      </c>
      <c r="O19" s="10">
        <f t="shared" si="7"/>
        <v>7091.403702344367</v>
      </c>
      <c r="P19" s="10">
        <f t="shared" si="7"/>
        <v>7887.7525582673779</v>
      </c>
      <c r="Q19" s="10">
        <f t="shared" si="7"/>
        <v>8544.0743834226741</v>
      </c>
      <c r="R19" s="10">
        <f t="shared" si="7"/>
        <v>9026.1159126499406</v>
      </c>
      <c r="S19" s="10">
        <f t="shared" si="7"/>
        <v>9338.4056792818355</v>
      </c>
      <c r="T19" s="10">
        <f t="shared" si="7"/>
        <v>9525.664733663365</v>
      </c>
      <c r="U19" s="10">
        <f t="shared" si="7"/>
        <v>9641.5977331125214</v>
      </c>
      <c r="V19" s="10">
        <f t="shared" si="7"/>
        <v>9718.6873668387161</v>
      </c>
      <c r="W19" s="10">
        <f t="shared" si="7"/>
        <v>9782.3795020401667</v>
      </c>
      <c r="X19" s="10">
        <f t="shared" si="7"/>
        <v>9848.3015955221454</v>
      </c>
      <c r="Y19" s="10">
        <f t="shared" si="7"/>
        <v>9917.3833515891129</v>
      </c>
      <c r="Z19" s="10">
        <f t="shared" si="7"/>
        <v>9977.5292329640943</v>
      </c>
      <c r="AA19" s="10">
        <f t="shared" si="7"/>
        <v>10030.272545811593</v>
      </c>
      <c r="AB19" s="10">
        <f t="shared" si="7"/>
        <v>10100.337950164621</v>
      </c>
      <c r="AC19" s="10">
        <f t="shared" si="7"/>
        <v>10163.551002841859</v>
      </c>
      <c r="AD19" s="10">
        <f t="shared" si="7"/>
        <v>10226.764055519079</v>
      </c>
      <c r="AE19" s="10">
        <f t="shared" si="7"/>
        <v>10289.977108196321</v>
      </c>
      <c r="AF19" s="10">
        <f t="shared" si="7"/>
        <v>10353.19016087355</v>
      </c>
      <c r="AG19" s="10">
        <f t="shared" si="7"/>
        <v>10416.40321355078</v>
      </c>
      <c r="AH19" s="10">
        <f t="shared" si="7"/>
        <v>10479.61626622802</v>
      </c>
      <c r="AI19" s="10">
        <f t="shared" si="7"/>
        <v>10542.829318905249</v>
      </c>
      <c r="AJ19" s="10">
        <f t="shared" si="7"/>
        <v>10606.04237158248</v>
      </c>
      <c r="AK19" s="10">
        <f t="shared" si="7"/>
        <v>10669.255424259722</v>
      </c>
      <c r="AL19" s="10">
        <f t="shared" si="7"/>
        <v>10732.46847693694</v>
      </c>
      <c r="AM19" s="10">
        <f t="shared" si="7"/>
        <v>10795.68152961417</v>
      </c>
      <c r="AN19" s="10">
        <f t="shared" si="7"/>
        <v>10858.894582291408</v>
      </c>
      <c r="AO19" s="10">
        <f t="shared" si="7"/>
        <v>10922.10763496865</v>
      </c>
      <c r="AP19" s="10">
        <f t="shared" si="7"/>
        <v>10985.320687645879</v>
      </c>
    </row>
    <row r="20" spans="1:111" x14ac:dyDescent="0.35">
      <c r="A20" s="11" t="s">
        <v>21</v>
      </c>
      <c r="B20" s="10" t="s">
        <v>77</v>
      </c>
      <c r="C20" s="10" t="s">
        <v>77</v>
      </c>
      <c r="D20" s="10" t="s">
        <v>77</v>
      </c>
      <c r="E20" s="10" t="s">
        <v>77</v>
      </c>
      <c r="F20" s="10" t="s">
        <v>77</v>
      </c>
      <c r="G20" s="10" t="s">
        <v>77</v>
      </c>
      <c r="H20" s="10" t="s">
        <v>77</v>
      </c>
      <c r="I20" s="10" t="s">
        <v>77</v>
      </c>
      <c r="J20" s="10" t="s">
        <v>77</v>
      </c>
      <c r="K20" s="10" t="s">
        <v>77</v>
      </c>
      <c r="L20" s="10" t="s">
        <v>77</v>
      </c>
      <c r="M20" s="10" t="s">
        <v>77</v>
      </c>
      <c r="N20" s="10" t="s">
        <v>77</v>
      </c>
      <c r="O20" s="10" t="s">
        <v>77</v>
      </c>
      <c r="P20" s="10" t="s">
        <v>77</v>
      </c>
      <c r="Q20" s="10" t="s">
        <v>77</v>
      </c>
      <c r="R20" s="10" t="s">
        <v>77</v>
      </c>
      <c r="S20" s="10" t="s">
        <v>77</v>
      </c>
      <c r="T20" s="10" t="s">
        <v>77</v>
      </c>
      <c r="U20" s="10" t="s">
        <v>77</v>
      </c>
      <c r="V20" s="10" t="s">
        <v>77</v>
      </c>
      <c r="W20" s="10" t="s">
        <v>77</v>
      </c>
      <c r="X20" s="10" t="s">
        <v>77</v>
      </c>
      <c r="Y20" s="10" t="s">
        <v>77</v>
      </c>
      <c r="Z20" s="10" t="s">
        <v>77</v>
      </c>
      <c r="AA20" s="10" t="s">
        <v>77</v>
      </c>
      <c r="AB20" s="10" t="s">
        <v>77</v>
      </c>
      <c r="AC20" s="10" t="s">
        <v>77</v>
      </c>
      <c r="AD20" s="10" t="s">
        <v>77</v>
      </c>
      <c r="AE20" s="10" t="s">
        <v>77</v>
      </c>
      <c r="AF20" s="10" t="s">
        <v>77</v>
      </c>
      <c r="AG20" s="10" t="s">
        <v>77</v>
      </c>
      <c r="AH20" s="10" t="s">
        <v>77</v>
      </c>
      <c r="AI20" s="10" t="s">
        <v>77</v>
      </c>
      <c r="AJ20" s="10" t="s">
        <v>77</v>
      </c>
      <c r="AK20" s="10" t="s">
        <v>77</v>
      </c>
      <c r="AL20" s="10" t="s">
        <v>77</v>
      </c>
      <c r="AM20" s="10" t="s">
        <v>77</v>
      </c>
      <c r="AN20" s="10" t="s">
        <v>77</v>
      </c>
      <c r="AO20" s="10" t="s">
        <v>77</v>
      </c>
      <c r="AP20" s="10" t="s">
        <v>77</v>
      </c>
    </row>
    <row r="21" spans="1:111" x14ac:dyDescent="0.35">
      <c r="A21" s="11" t="s">
        <v>76</v>
      </c>
      <c r="B21" s="10">
        <f>SUM(B58,B59,B60,B63,B64)</f>
        <v>0</v>
      </c>
      <c r="C21" s="10">
        <f t="shared" ref="C21:AP21" si="8">SUM(C58,C59,C60,C63,C64)</f>
        <v>0</v>
      </c>
      <c r="D21" s="10">
        <f t="shared" si="8"/>
        <v>0</v>
      </c>
      <c r="E21" s="10">
        <f t="shared" si="8"/>
        <v>6344.0264757223895</v>
      </c>
      <c r="F21" s="10">
        <f t="shared" si="8"/>
        <v>12721.967862458196</v>
      </c>
      <c r="G21" s="10">
        <f t="shared" si="8"/>
        <v>23356.556625822934</v>
      </c>
      <c r="H21" s="10">
        <f t="shared" si="8"/>
        <v>38428.571678039007</v>
      </c>
      <c r="I21" s="10">
        <f t="shared" si="8"/>
        <v>53906.605858147428</v>
      </c>
      <c r="J21" s="10">
        <f t="shared" si="8"/>
        <v>66588.22763024969</v>
      </c>
      <c r="K21" s="10">
        <f t="shared" si="8"/>
        <v>77087.508899304579</v>
      </c>
      <c r="L21" s="10">
        <f t="shared" si="8"/>
        <v>84749.257996133179</v>
      </c>
      <c r="M21" s="10">
        <f t="shared" si="8"/>
        <v>89231.88271669019</v>
      </c>
      <c r="N21" s="10">
        <f t="shared" si="8"/>
        <v>91596.825030018372</v>
      </c>
      <c r="O21" s="10">
        <f t="shared" si="8"/>
        <v>93400.290588041971</v>
      </c>
      <c r="P21" s="10">
        <f t="shared" si="8"/>
        <v>95175.399506836635</v>
      </c>
      <c r="Q21" s="10">
        <f t="shared" si="8"/>
        <v>96946.922505427894</v>
      </c>
      <c r="R21" s="10">
        <f t="shared" si="8"/>
        <v>98666.141257493873</v>
      </c>
      <c r="S21" s="10">
        <f t="shared" si="8"/>
        <v>100276.42828516888</v>
      </c>
      <c r="T21" s="10">
        <f t="shared" si="8"/>
        <v>101733.31037706435</v>
      </c>
      <c r="U21" s="10">
        <f t="shared" si="8"/>
        <v>103049.12389169628</v>
      </c>
      <c r="V21" s="10">
        <f t="shared" si="8"/>
        <v>104313.32054108748</v>
      </c>
      <c r="W21" s="10">
        <f t="shared" si="8"/>
        <v>105532.48061433621</v>
      </c>
      <c r="X21" s="10">
        <f t="shared" si="8"/>
        <v>106813.22645624485</v>
      </c>
      <c r="Y21" s="10">
        <f t="shared" si="8"/>
        <v>108164.65799254437</v>
      </c>
      <c r="Z21" s="10">
        <f t="shared" si="8"/>
        <v>109545.4610393528</v>
      </c>
      <c r="AA21" s="10">
        <f t="shared" si="8"/>
        <v>110902.3857645042</v>
      </c>
      <c r="AB21" s="10">
        <f t="shared" si="8"/>
        <v>112178.82529418828</v>
      </c>
      <c r="AC21" s="10">
        <f t="shared" si="8"/>
        <v>113502.70240642916</v>
      </c>
      <c r="AD21" s="10">
        <f t="shared" si="8"/>
        <v>114826.57951867022</v>
      </c>
      <c r="AE21" s="10">
        <f t="shared" si="8"/>
        <v>116150.45663091105</v>
      </c>
      <c r="AF21" s="10">
        <f t="shared" si="8"/>
        <v>117474.33374315203</v>
      </c>
      <c r="AG21" s="10">
        <f t="shared" si="8"/>
        <v>118798.21085539299</v>
      </c>
      <c r="AH21" s="10">
        <f t="shared" si="8"/>
        <v>120122.08796763385</v>
      </c>
      <c r="AI21" s="10">
        <f t="shared" si="8"/>
        <v>121445.96507987479</v>
      </c>
      <c r="AJ21" s="10">
        <f t="shared" si="8"/>
        <v>122769.84219211586</v>
      </c>
      <c r="AK21" s="10">
        <f t="shared" si="8"/>
        <v>124093.71930435675</v>
      </c>
      <c r="AL21" s="10">
        <f t="shared" si="8"/>
        <v>125417.59641659768</v>
      </c>
      <c r="AM21" s="10">
        <f t="shared" si="8"/>
        <v>126741.47352883863</v>
      </c>
      <c r="AN21" s="10">
        <f t="shared" si="8"/>
        <v>128065.35064107948</v>
      </c>
      <c r="AO21" s="10">
        <f t="shared" si="8"/>
        <v>129389.22775332053</v>
      </c>
      <c r="AP21" s="10">
        <f t="shared" si="8"/>
        <v>130713.10486556138</v>
      </c>
    </row>
    <row r="22" spans="1:111" x14ac:dyDescent="0.35">
      <c r="A22" s="11" t="s">
        <v>69</v>
      </c>
      <c r="B22" s="10">
        <f>B61</f>
        <v>0</v>
      </c>
      <c r="C22" s="10">
        <f t="shared" ref="C22:AP22" si="9">C61</f>
        <v>0</v>
      </c>
      <c r="D22" s="10">
        <f t="shared" si="9"/>
        <v>0</v>
      </c>
      <c r="E22" s="10">
        <f t="shared" si="9"/>
        <v>0</v>
      </c>
      <c r="F22" s="10">
        <f t="shared" si="9"/>
        <v>0</v>
      </c>
      <c r="G22" s="10">
        <f t="shared" si="9"/>
        <v>0</v>
      </c>
      <c r="H22" s="10">
        <f t="shared" si="9"/>
        <v>0</v>
      </c>
      <c r="I22" s="10">
        <f t="shared" si="9"/>
        <v>0</v>
      </c>
      <c r="J22" s="10">
        <f t="shared" si="9"/>
        <v>0</v>
      </c>
      <c r="K22" s="10">
        <f t="shared" si="9"/>
        <v>0</v>
      </c>
      <c r="L22" s="10">
        <f t="shared" si="9"/>
        <v>0</v>
      </c>
      <c r="M22" s="10">
        <f t="shared" si="9"/>
        <v>0</v>
      </c>
      <c r="N22" s="10">
        <f t="shared" si="9"/>
        <v>0</v>
      </c>
      <c r="O22" s="10">
        <f t="shared" si="9"/>
        <v>0</v>
      </c>
      <c r="P22" s="10">
        <f t="shared" si="9"/>
        <v>0</v>
      </c>
      <c r="Q22" s="10">
        <f t="shared" si="9"/>
        <v>0</v>
      </c>
      <c r="R22" s="10">
        <f t="shared" si="9"/>
        <v>0</v>
      </c>
      <c r="S22" s="10">
        <f t="shared" si="9"/>
        <v>0</v>
      </c>
      <c r="T22" s="10">
        <f t="shared" si="9"/>
        <v>0</v>
      </c>
      <c r="U22" s="10">
        <f t="shared" si="9"/>
        <v>0</v>
      </c>
      <c r="V22" s="10">
        <f t="shared" si="9"/>
        <v>0</v>
      </c>
      <c r="W22" s="10">
        <f t="shared" si="9"/>
        <v>0</v>
      </c>
      <c r="X22" s="10">
        <f t="shared" si="9"/>
        <v>0</v>
      </c>
      <c r="Y22" s="10">
        <f t="shared" si="9"/>
        <v>0</v>
      </c>
      <c r="Z22" s="10">
        <f t="shared" si="9"/>
        <v>0</v>
      </c>
      <c r="AA22" s="10">
        <f t="shared" si="9"/>
        <v>0</v>
      </c>
      <c r="AB22" s="10">
        <f t="shared" si="9"/>
        <v>0</v>
      </c>
      <c r="AC22" s="10">
        <f t="shared" si="9"/>
        <v>0</v>
      </c>
      <c r="AD22" s="10">
        <f t="shared" si="9"/>
        <v>0</v>
      </c>
      <c r="AE22" s="10">
        <f t="shared" si="9"/>
        <v>0</v>
      </c>
      <c r="AF22" s="10">
        <f t="shared" si="9"/>
        <v>0</v>
      </c>
      <c r="AG22" s="10">
        <f t="shared" si="9"/>
        <v>0</v>
      </c>
      <c r="AH22" s="10">
        <f t="shared" si="9"/>
        <v>0</v>
      </c>
      <c r="AI22" s="10">
        <f t="shared" si="9"/>
        <v>0</v>
      </c>
      <c r="AJ22" s="10">
        <f t="shared" si="9"/>
        <v>0</v>
      </c>
      <c r="AK22" s="10">
        <f t="shared" si="9"/>
        <v>0</v>
      </c>
      <c r="AL22" s="10">
        <f t="shared" si="9"/>
        <v>0</v>
      </c>
      <c r="AM22" s="10">
        <f t="shared" si="9"/>
        <v>0</v>
      </c>
      <c r="AN22" s="10">
        <f t="shared" si="9"/>
        <v>0</v>
      </c>
      <c r="AO22" s="10">
        <f t="shared" si="9"/>
        <v>0</v>
      </c>
      <c r="AP22" s="10">
        <f t="shared" si="9"/>
        <v>0</v>
      </c>
    </row>
    <row r="23" spans="1:111" x14ac:dyDescent="0.35">
      <c r="A23" s="7" t="s">
        <v>13</v>
      </c>
      <c r="B23" s="28">
        <f>SUM(B13:B22)</f>
        <v>0</v>
      </c>
      <c r="C23" s="28">
        <f t="shared" ref="C23:AP23" si="10">SUM(C13:C22)</f>
        <v>0</v>
      </c>
      <c r="D23" s="28">
        <f t="shared" si="10"/>
        <v>0</v>
      </c>
      <c r="E23" s="28">
        <f t="shared" si="10"/>
        <v>68711.92226495278</v>
      </c>
      <c r="F23" s="28">
        <f t="shared" si="10"/>
        <v>85942.859535412877</v>
      </c>
      <c r="G23" s="28">
        <f t="shared" si="10"/>
        <v>132797.08226853161</v>
      </c>
      <c r="H23" s="28">
        <f t="shared" si="10"/>
        <v>195133.16058108342</v>
      </c>
      <c r="I23" s="28">
        <f t="shared" si="10"/>
        <v>242571.7457797392</v>
      </c>
      <c r="J23" s="28">
        <f t="shared" si="10"/>
        <v>266114.381558678</v>
      </c>
      <c r="K23" s="28">
        <f t="shared" si="10"/>
        <v>284095.95812553994</v>
      </c>
      <c r="L23" s="28">
        <f t="shared" si="10"/>
        <v>305475.51633877959</v>
      </c>
      <c r="M23" s="28">
        <f t="shared" si="10"/>
        <v>322345.69956242165</v>
      </c>
      <c r="N23" s="28">
        <f t="shared" si="10"/>
        <v>336343.42642332113</v>
      </c>
      <c r="O23" s="28">
        <f t="shared" si="10"/>
        <v>348891.05360216368</v>
      </c>
      <c r="P23" s="28">
        <f t="shared" si="10"/>
        <v>362010.51488628285</v>
      </c>
      <c r="Q23" s="28">
        <f t="shared" si="10"/>
        <v>373442.46598973998</v>
      </c>
      <c r="R23" s="28">
        <f t="shared" si="10"/>
        <v>383229.09517694393</v>
      </c>
      <c r="S23" s="28">
        <f t="shared" si="10"/>
        <v>391764.90763015667</v>
      </c>
      <c r="T23" s="28">
        <f t="shared" si="10"/>
        <v>399100.63820188004</v>
      </c>
      <c r="U23" s="28">
        <f t="shared" si="10"/>
        <v>405399.28516194475</v>
      </c>
      <c r="V23" s="28">
        <f t="shared" si="10"/>
        <v>410770.69389827264</v>
      </c>
      <c r="W23" s="28">
        <f t="shared" si="10"/>
        <v>415351.69509040861</v>
      </c>
      <c r="X23" s="28">
        <f t="shared" si="10"/>
        <v>419706.77208739251</v>
      </c>
      <c r="Y23" s="28">
        <f t="shared" si="10"/>
        <v>423838.86791900557</v>
      </c>
      <c r="Z23" s="28">
        <f t="shared" si="10"/>
        <v>427435.09154969564</v>
      </c>
      <c r="AA23" s="28">
        <f t="shared" si="10"/>
        <v>430662.99609291111</v>
      </c>
      <c r="AB23" s="28">
        <f t="shared" si="10"/>
        <v>435278.73239121446</v>
      </c>
      <c r="AC23" s="28">
        <f t="shared" si="10"/>
        <v>439274.26942500466</v>
      </c>
      <c r="AD23" s="28">
        <f t="shared" si="10"/>
        <v>443269.80645879538</v>
      </c>
      <c r="AE23" s="28">
        <f t="shared" si="10"/>
        <v>447265.34349258587</v>
      </c>
      <c r="AF23" s="28">
        <f t="shared" si="10"/>
        <v>451260.88052637636</v>
      </c>
      <c r="AG23" s="28">
        <f t="shared" si="10"/>
        <v>455256.41756016691</v>
      </c>
      <c r="AH23" s="28">
        <f t="shared" si="10"/>
        <v>459251.95459395734</v>
      </c>
      <c r="AI23" s="28">
        <f t="shared" si="10"/>
        <v>463247.49162774778</v>
      </c>
      <c r="AJ23" s="28">
        <f t="shared" si="10"/>
        <v>467243.02866153832</v>
      </c>
      <c r="AK23" s="28">
        <f t="shared" si="10"/>
        <v>471238.56569532864</v>
      </c>
      <c r="AL23" s="28">
        <f t="shared" si="10"/>
        <v>475234.1027291193</v>
      </c>
      <c r="AM23" s="28">
        <f t="shared" si="10"/>
        <v>479229.63976290985</v>
      </c>
      <c r="AN23" s="28">
        <f t="shared" si="10"/>
        <v>483225.1767966997</v>
      </c>
      <c r="AO23" s="28">
        <f t="shared" si="10"/>
        <v>487220.71383049083</v>
      </c>
      <c r="AP23" s="28">
        <f t="shared" si="10"/>
        <v>491216.25086428074</v>
      </c>
    </row>
    <row r="24" spans="1:111" x14ac:dyDescent="0.35">
      <c r="A24" s="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111" x14ac:dyDescent="0.35">
      <c r="A25" s="29" t="s">
        <v>79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</row>
    <row r="26" spans="1:111" x14ac:dyDescent="0.35">
      <c r="A26" s="11" t="s">
        <v>64</v>
      </c>
      <c r="B26" s="32">
        <f>B13/'Commercial Baseline'!B13</f>
        <v>0</v>
      </c>
      <c r="C26" s="32">
        <f>C13/'Commercial Baseline'!C13</f>
        <v>0</v>
      </c>
      <c r="D26" s="32">
        <f>D13/'Commercial Baseline'!D13</f>
        <v>0</v>
      </c>
      <c r="E26" s="32">
        <f>E13/'Commercial Baseline'!E13</f>
        <v>1.3731961969835676E-2</v>
      </c>
      <c r="F26" s="32">
        <f>F13/'Commercial Baseline'!F13</f>
        <v>2.8904530047177784E-2</v>
      </c>
      <c r="G26" s="32">
        <f>G13/'Commercial Baseline'!G13</f>
        <v>4.7888185607161841E-2</v>
      </c>
      <c r="H26" s="32">
        <f>H13/'Commercial Baseline'!H13</f>
        <v>7.1223106131502387E-2</v>
      </c>
      <c r="I26" s="32">
        <f>I13/'Commercial Baseline'!I13</f>
        <v>9.8305562493582882E-2</v>
      </c>
      <c r="J26" s="32">
        <f>J13/'Commercial Baseline'!J13</f>
        <v>0.12744570053045695</v>
      </c>
      <c r="K26" s="32">
        <f>K13/'Commercial Baseline'!K13</f>
        <v>0.15716601366248115</v>
      </c>
      <c r="L26" s="32">
        <f>L13/'Commercial Baseline'!L13</f>
        <v>0.19632006187350257</v>
      </c>
      <c r="M26" s="32">
        <f>M13/'Commercial Baseline'!M13</f>
        <v>0.23554754967906305</v>
      </c>
      <c r="N26" s="32">
        <f>N13/'Commercial Baseline'!N13</f>
        <v>0.27742996784083507</v>
      </c>
      <c r="O26" s="32">
        <f>O13/'Commercial Baseline'!O13</f>
        <v>0.32003291176143023</v>
      </c>
      <c r="P26" s="32">
        <f>P13/'Commercial Baseline'!P13</f>
        <v>0.36064079519560993</v>
      </c>
      <c r="Q26" s="32">
        <f>Q13/'Commercial Baseline'!Q13</f>
        <v>0.3969678470610446</v>
      </c>
      <c r="R26" s="32">
        <f>R13/'Commercial Baseline'!R13</f>
        <v>0.42718928695386538</v>
      </c>
      <c r="S26" s="32">
        <f>S13/'Commercial Baseline'!S13</f>
        <v>0.45094815965265567</v>
      </c>
      <c r="T26" s="32">
        <f>T13/'Commercial Baseline'!T13</f>
        <v>0.4691878483201416</v>
      </c>
      <c r="U26" s="32">
        <f>U13/'Commercial Baseline'!U13</f>
        <v>0.48333352456072493</v>
      </c>
      <c r="V26" s="32">
        <f>V13/'Commercial Baseline'!V13</f>
        <v>0.49469759303506433</v>
      </c>
      <c r="W26" s="32">
        <f>W13/'Commercial Baseline'!W13</f>
        <v>0.50369010842232775</v>
      </c>
      <c r="X26" s="32">
        <f>X13/'Commercial Baseline'!X13</f>
        <v>0.51057435156507058</v>
      </c>
      <c r="Y26" s="32">
        <f>Y13/'Commercial Baseline'!Y13</f>
        <v>0.5156165799782324</v>
      </c>
      <c r="Z26" s="32">
        <f>Z13/'Commercial Baseline'!Z13</f>
        <v>0.51905783712073583</v>
      </c>
      <c r="AA26" s="32">
        <f>AA13/'Commercial Baseline'!AA13</f>
        <v>0.52125254409705546</v>
      </c>
      <c r="AB26" s="32">
        <f>AB13/'Commercial Baseline'!AB13</f>
        <v>0.52896871677032653</v>
      </c>
      <c r="AC26" s="32">
        <f>AC13/'Commercial Baseline'!AC13</f>
        <v>0.53403432547089258</v>
      </c>
      <c r="AD26" s="32">
        <f>AD13/'Commercial Baseline'!AD13</f>
        <v>0.5390557419352362</v>
      </c>
      <c r="AE26" s="32">
        <f>AE13/'Commercial Baseline'!AE13</f>
        <v>0.54403354194963327</v>
      </c>
      <c r="AF26" s="32">
        <f>AF13/'Commercial Baseline'!AF13</f>
        <v>0.54896829134095759</v>
      </c>
      <c r="AG26" s="32">
        <f>AG13/'Commercial Baseline'!AG13</f>
        <v>0.5538605461910876</v>
      </c>
      <c r="AH26" s="32">
        <f>AH13/'Commercial Baseline'!AH13</f>
        <v>0.55871085304580148</v>
      </c>
      <c r="AI26" s="32">
        <f>AI13/'Commercial Baseline'!AI13</f>
        <v>0.56351974911831459</v>
      </c>
      <c r="AJ26" s="32">
        <f>AJ13/'Commercial Baseline'!AJ13</f>
        <v>0.56828776248763979</v>
      </c>
      <c r="AK26" s="32">
        <f>AK13/'Commercial Baseline'!AK13</f>
        <v>0.57301541229189046</v>
      </c>
      <c r="AL26" s="32">
        <f>AL13/'Commercial Baseline'!AL13</f>
        <v>0.57770320891671512</v>
      </c>
      <c r="AM26" s="32">
        <f>AM13/'Commercial Baseline'!AM13</f>
        <v>0.58235165417897028</v>
      </c>
      <c r="AN26" s="32">
        <f>AN13/'Commercial Baseline'!AN13</f>
        <v>0.58696124150579543</v>
      </c>
      <c r="AO26" s="32">
        <f>AO13/'Commercial Baseline'!AO13</f>
        <v>0.59153245610922134</v>
      </c>
      <c r="AP26" s="32">
        <f>AP13/'Commercial Baseline'!AP13</f>
        <v>0.59606577515641745</v>
      </c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</row>
    <row r="27" spans="1:111" x14ac:dyDescent="0.35">
      <c r="A27" s="11" t="s">
        <v>129</v>
      </c>
      <c r="B27" s="32">
        <f>B14/'Commercial Baseline'!B14</f>
        <v>0</v>
      </c>
      <c r="C27" s="32">
        <f>C14/'Commercial Baseline'!C14</f>
        <v>0</v>
      </c>
      <c r="D27" s="32">
        <f>D14/'Commercial Baseline'!D14</f>
        <v>0</v>
      </c>
      <c r="E27" s="32">
        <f>E14/'Commercial Baseline'!E14</f>
        <v>0</v>
      </c>
      <c r="F27" s="32">
        <f>F14/'Commercial Baseline'!F14</f>
        <v>0</v>
      </c>
      <c r="G27" s="32">
        <f>G14/'Commercial Baseline'!G14</f>
        <v>0</v>
      </c>
      <c r="H27" s="32">
        <f>H14/'Commercial Baseline'!H14</f>
        <v>0</v>
      </c>
      <c r="I27" s="32">
        <f>I14/'Commercial Baseline'!I14</f>
        <v>0</v>
      </c>
      <c r="J27" s="32">
        <f>J14/'Commercial Baseline'!J14</f>
        <v>0</v>
      </c>
      <c r="K27" s="32">
        <f>K14/'Commercial Baseline'!K14</f>
        <v>0</v>
      </c>
      <c r="L27" s="32">
        <f>L14/'Commercial Baseline'!L14</f>
        <v>0</v>
      </c>
      <c r="M27" s="32">
        <f>M14/'Commercial Baseline'!M14</f>
        <v>0</v>
      </c>
      <c r="N27" s="32">
        <f>N14/'Commercial Baseline'!N14</f>
        <v>0</v>
      </c>
      <c r="O27" s="32">
        <f>O14/'Commercial Baseline'!O14</f>
        <v>0</v>
      </c>
      <c r="P27" s="32">
        <f>P14/'Commercial Baseline'!P14</f>
        <v>0</v>
      </c>
      <c r="Q27" s="32">
        <f>Q14/'Commercial Baseline'!Q14</f>
        <v>0</v>
      </c>
      <c r="R27" s="32">
        <f>R14/'Commercial Baseline'!R14</f>
        <v>0</v>
      </c>
      <c r="S27" s="32">
        <f>S14/'Commercial Baseline'!S14</f>
        <v>0</v>
      </c>
      <c r="T27" s="32">
        <f>T14/'Commercial Baseline'!T14</f>
        <v>0</v>
      </c>
      <c r="U27" s="32">
        <f>U14/'Commercial Baseline'!U14</f>
        <v>0</v>
      </c>
      <c r="V27" s="32">
        <f>V14/'Commercial Baseline'!V14</f>
        <v>0</v>
      </c>
      <c r="W27" s="32">
        <f>W14/'Commercial Baseline'!W14</f>
        <v>0</v>
      </c>
      <c r="X27" s="32">
        <f>X14/'Commercial Baseline'!X14</f>
        <v>0</v>
      </c>
      <c r="Y27" s="32">
        <f>Y14/'Commercial Baseline'!Y14</f>
        <v>0</v>
      </c>
      <c r="Z27" s="32">
        <f>Z14/'Commercial Baseline'!Z14</f>
        <v>0</v>
      </c>
      <c r="AA27" s="32">
        <f>AA14/'Commercial Baseline'!AA14</f>
        <v>0</v>
      </c>
      <c r="AB27" s="32">
        <f>AB14/'Commercial Baseline'!AB14</f>
        <v>0</v>
      </c>
      <c r="AC27" s="32">
        <f>AC14/'Commercial Baseline'!AC14</f>
        <v>0</v>
      </c>
      <c r="AD27" s="32">
        <f>AD14/'Commercial Baseline'!AD14</f>
        <v>0</v>
      </c>
      <c r="AE27" s="32">
        <f>AE14/'Commercial Baseline'!AE14</f>
        <v>0</v>
      </c>
      <c r="AF27" s="32">
        <f>AF14/'Commercial Baseline'!AF14</f>
        <v>0</v>
      </c>
      <c r="AG27" s="32">
        <f>AG14/'Commercial Baseline'!AG14</f>
        <v>0</v>
      </c>
      <c r="AH27" s="32">
        <f>AH14/'Commercial Baseline'!AH14</f>
        <v>0</v>
      </c>
      <c r="AI27" s="32">
        <f>AI14/'Commercial Baseline'!AI14</f>
        <v>0</v>
      </c>
      <c r="AJ27" s="32">
        <f>AJ14/'Commercial Baseline'!AJ14</f>
        <v>0</v>
      </c>
      <c r="AK27" s="32">
        <f>AK14/'Commercial Baseline'!AK14</f>
        <v>0</v>
      </c>
      <c r="AL27" s="32">
        <f>AL14/'Commercial Baseline'!AL14</f>
        <v>0</v>
      </c>
      <c r="AM27" s="32">
        <f>AM14/'Commercial Baseline'!AM14</f>
        <v>0</v>
      </c>
      <c r="AN27" s="32">
        <f>AN14/'Commercial Baseline'!AN14</f>
        <v>0</v>
      </c>
      <c r="AO27" s="32">
        <f>AO14/'Commercial Baseline'!AO14</f>
        <v>0</v>
      </c>
      <c r="AP27" s="32">
        <f>AP14/'Commercial Baseline'!AP14</f>
        <v>0</v>
      </c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</row>
    <row r="28" spans="1:111" x14ac:dyDescent="0.35">
      <c r="A28" s="11" t="s">
        <v>130</v>
      </c>
      <c r="B28" s="32">
        <f>B15/'Commercial Baseline'!B15</f>
        <v>0</v>
      </c>
      <c r="C28" s="32">
        <f>C15/'Commercial Baseline'!C15</f>
        <v>0</v>
      </c>
      <c r="D28" s="32">
        <f>D15/'Commercial Baseline'!D15</f>
        <v>0</v>
      </c>
      <c r="E28" s="32">
        <f>E15/'Commercial Baseline'!E15</f>
        <v>2.0106552975721271E-2</v>
      </c>
      <c r="F28" s="32">
        <f>F15/'Commercial Baseline'!F15</f>
        <v>4.5234530081370537E-2</v>
      </c>
      <c r="G28" s="32">
        <f>G15/'Commercial Baseline'!G15</f>
        <v>7.8788362142504204E-2</v>
      </c>
      <c r="H28" s="32">
        <f>H15/'Commercial Baseline'!H15</f>
        <v>0.12020741429426481</v>
      </c>
      <c r="I28" s="32">
        <f>I15/'Commercial Baseline'!I15</f>
        <v>0.1670705328809714</v>
      </c>
      <c r="J28" s="32">
        <f>J15/'Commercial Baseline'!J15</f>
        <v>0.21538055633305275</v>
      </c>
      <c r="K28" s="32">
        <f>K15/'Commercial Baseline'!K15</f>
        <v>0.26218730819324665</v>
      </c>
      <c r="L28" s="32">
        <f>L15/'Commercial Baseline'!L15</f>
        <v>0.3176903205708338</v>
      </c>
      <c r="M28" s="32">
        <f>M15/'Commercial Baseline'!M15</f>
        <v>0.37274966855996683</v>
      </c>
      <c r="N28" s="32">
        <f>N15/'Commercial Baseline'!N15</f>
        <v>0.43412767434145516</v>
      </c>
      <c r="O28" s="32">
        <f>O15/'Commercial Baseline'!O15</f>
        <v>0.49798042351308075</v>
      </c>
      <c r="P28" s="32">
        <f>P15/'Commercial Baseline'!P15</f>
        <v>0.55684217543098835</v>
      </c>
      <c r="Q28" s="32">
        <f>Q15/'Commercial Baseline'!Q15</f>
        <v>0.60454890466496758</v>
      </c>
      <c r="R28" s="32">
        <f>R15/'Commercial Baseline'!R15</f>
        <v>0.63862616162857389</v>
      </c>
      <c r="S28" s="32">
        <f>S15/'Commercial Baseline'!S15</f>
        <v>0.66077331332014966</v>
      </c>
      <c r="T28" s="32">
        <f>T15/'Commercial Baseline'!T15</f>
        <v>0.67509219893609174</v>
      </c>
      <c r="U28" s="32">
        <f>U15/'Commercial Baseline'!U15</f>
        <v>0.68573096149977886</v>
      </c>
      <c r="V28" s="32">
        <f>V15/'Commercial Baseline'!V15</f>
        <v>0.69539868341070699</v>
      </c>
      <c r="W28" s="32">
        <f>W15/'Commercial Baseline'!W15</f>
        <v>0.70417485838857863</v>
      </c>
      <c r="X28" s="32">
        <f>X15/'Commercial Baseline'!X15</f>
        <v>0.71140609264121502</v>
      </c>
      <c r="Y28" s="32">
        <f>Y15/'Commercial Baseline'!Y15</f>
        <v>0.71652438886235925</v>
      </c>
      <c r="Z28" s="32">
        <f>Z15/'Commercial Baseline'!Z15</f>
        <v>0.71958654332962368</v>
      </c>
      <c r="AA28" s="32">
        <f>AA15/'Commercial Baseline'!AA15</f>
        <v>0.7210540024150065</v>
      </c>
      <c r="AB28" s="32">
        <f>AB15/'Commercial Baseline'!AB15</f>
        <v>0.72909785530261262</v>
      </c>
      <c r="AC28" s="32">
        <f>AC15/'Commercial Baseline'!AC15</f>
        <v>0.73405637541113666</v>
      </c>
      <c r="AD28" s="32">
        <f>AD15/'Commercial Baseline'!AD15</f>
        <v>0.73897469600030763</v>
      </c>
      <c r="AE28" s="32">
        <f>AE15/'Commercial Baseline'!AE15</f>
        <v>0.74385330395245353</v>
      </c>
      <c r="AF28" s="32">
        <f>AF15/'Commercial Baseline'!AF15</f>
        <v>0.74869267831892328</v>
      </c>
      <c r="AG28" s="32">
        <f>AG15/'Commercial Baseline'!AG15</f>
        <v>0.75349329047689761</v>
      </c>
      <c r="AH28" s="32">
        <f>AH15/'Commercial Baseline'!AH15</f>
        <v>0.75825560428244521</v>
      </c>
      <c r="AI28" s="32">
        <f>AI15/'Commercial Baseline'!AI15</f>
        <v>0.7629800762199308</v>
      </c>
      <c r="AJ28" s="32">
        <f>AJ15/'Commercial Baseline'!AJ15</f>
        <v>0.76766715554788167</v>
      </c>
      <c r="AK28" s="32">
        <f>AK15/'Commercial Baseline'!AK15</f>
        <v>0.77231728444139247</v>
      </c>
      <c r="AL28" s="32">
        <f>AL15/'Commercial Baseline'!AL15</f>
        <v>0.77693089813118632</v>
      </c>
      <c r="AM28" s="32">
        <f>AM15/'Commercial Baseline'!AM15</f>
        <v>0.78150842503940798</v>
      </c>
      <c r="AN28" s="32">
        <f>AN15/'Commercial Baseline'!AN15</f>
        <v>0.78605028691224155</v>
      </c>
      <c r="AO28" s="32">
        <f>AO15/'Commercial Baseline'!AO15</f>
        <v>0.79055689894945025</v>
      </c>
      <c r="AP28" s="32">
        <f>AP15/'Commercial Baseline'!AP15</f>
        <v>0.79502866993088828</v>
      </c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</row>
    <row r="29" spans="1:111" x14ac:dyDescent="0.35">
      <c r="A29" s="11" t="s">
        <v>66</v>
      </c>
      <c r="B29" s="32">
        <f>B16/'Commercial Baseline'!B16</f>
        <v>0</v>
      </c>
      <c r="C29" s="32">
        <f>C16/'Commercial Baseline'!C16</f>
        <v>0</v>
      </c>
      <c r="D29" s="32">
        <f>D16/'Commercial Baseline'!D16</f>
        <v>0</v>
      </c>
      <c r="E29" s="32">
        <f>E16/'Commercial Baseline'!E16</f>
        <v>1.7077788255499035E-2</v>
      </c>
      <c r="F29" s="32">
        <f>F16/'Commercial Baseline'!F16</f>
        <v>3.8468804988608489E-2</v>
      </c>
      <c r="G29" s="32">
        <f>G16/'Commercial Baseline'!G16</f>
        <v>4.9341147291788422E-2</v>
      </c>
      <c r="H29" s="32">
        <f>H16/'Commercial Baseline'!H16</f>
        <v>6.3314660689063662E-2</v>
      </c>
      <c r="I29" s="32">
        <f>I16/'Commercial Baseline'!I16</f>
        <v>7.9900816459040874E-2</v>
      </c>
      <c r="J29" s="32">
        <f>J16/'Commercial Baseline'!J16</f>
        <v>9.7932400804540284E-2</v>
      </c>
      <c r="K29" s="32">
        <f>K16/'Commercial Baseline'!K16</f>
        <v>0.11638524115358984</v>
      </c>
      <c r="L29" s="32">
        <f>L16/'Commercial Baseline'!L16</f>
        <v>0.14289789701354971</v>
      </c>
      <c r="M29" s="32">
        <f>M16/'Commercial Baseline'!M16</f>
        <v>0.17065042913784786</v>
      </c>
      <c r="N29" s="32">
        <f>N16/'Commercial Baseline'!N16</f>
        <v>0.20347122686301586</v>
      </c>
      <c r="O29" s="32">
        <f>O16/'Commercial Baseline'!O16</f>
        <v>0.23993228865885444</v>
      </c>
      <c r="P29" s="32">
        <f>P16/'Commercial Baseline'!P16</f>
        <v>0.27504948472726898</v>
      </c>
      <c r="Q29" s="32">
        <f>Q16/'Commercial Baseline'!Q16</f>
        <v>0.30350631192092209</v>
      </c>
      <c r="R29" s="32">
        <f>R16/'Commercial Baseline'!R16</f>
        <v>0.32329003697034253</v>
      </c>
      <c r="S29" s="32">
        <f>S16/'Commercial Baseline'!S16</f>
        <v>0.33549374038962992</v>
      </c>
      <c r="T29" s="32">
        <f>T16/'Commercial Baseline'!T16</f>
        <v>0.34335318654773073</v>
      </c>
      <c r="U29" s="32">
        <f>U16/'Commercial Baseline'!U16</f>
        <v>0.34996958587220717</v>
      </c>
      <c r="V29" s="32">
        <f>V16/'Commercial Baseline'!V16</f>
        <v>0.35701995978666901</v>
      </c>
      <c r="W29" s="32">
        <f>W16/'Commercial Baseline'!W16</f>
        <v>0.36414691455031722</v>
      </c>
      <c r="X29" s="32">
        <f>X16/'Commercial Baseline'!X16</f>
        <v>0.37034810712637306</v>
      </c>
      <c r="Y29" s="32">
        <f>Y16/'Commercial Baseline'!Y16</f>
        <v>0.37490478637585206</v>
      </c>
      <c r="Z29" s="32">
        <f>Z16/'Commercial Baseline'!Z16</f>
        <v>0.37777618917288602</v>
      </c>
      <c r="AA29" s="32">
        <f>AA16/'Commercial Baseline'!AA16</f>
        <v>0.37925107562535237</v>
      </c>
      <c r="AB29" s="32">
        <f>AB16/'Commercial Baseline'!AB16</f>
        <v>0.38641862380954128</v>
      </c>
      <c r="AC29" s="32">
        <f>AC16/'Commercial Baseline'!AC16</f>
        <v>0.3910413321823924</v>
      </c>
      <c r="AD29" s="32">
        <f>AD16/'Commercial Baseline'!AD16</f>
        <v>0.39570102974710841</v>
      </c>
      <c r="AE29" s="32">
        <f>AE16/'Commercial Baseline'!AE16</f>
        <v>0.40039816224764674</v>
      </c>
      <c r="AF29" s="32">
        <f>AF16/'Commercial Baseline'!AF16</f>
        <v>0.40513318261885906</v>
      </c>
      <c r="AG29" s="32">
        <f>AG16/'Commercial Baseline'!AG16</f>
        <v>0.40990655113208296</v>
      </c>
      <c r="AH29" s="32">
        <f>AH16/'Commercial Baseline'!AH16</f>
        <v>0.41471873554429511</v>
      </c>
      <c r="AI29" s="32">
        <f>AI16/'Commercial Baseline'!AI16</f>
        <v>0.41957021125090233</v>
      </c>
      <c r="AJ29" s="32">
        <f>AJ16/'Commercial Baseline'!AJ16</f>
        <v>0.42446146144230401</v>
      </c>
      <c r="AK29" s="32">
        <f>AK16/'Commercial Baseline'!AK16</f>
        <v>0.42939297726431758</v>
      </c>
      <c r="AL29" s="32">
        <f>AL16/'Commercial Baseline'!AL16</f>
        <v>0.43436525798257747</v>
      </c>
      <c r="AM29" s="32">
        <f>AM16/'Commercial Baseline'!AM16</f>
        <v>0.43937881115103516</v>
      </c>
      <c r="AN29" s="32">
        <f>AN16/'Commercial Baseline'!AN16</f>
        <v>0.44443415278466775</v>
      </c>
      <c r="AO29" s="32">
        <f>AO16/'Commercial Baseline'!AO16</f>
        <v>0.44953180753652217</v>
      </c>
      <c r="AP29" s="32">
        <f>AP16/'Commercial Baseline'!AP16</f>
        <v>0.4546723088792341</v>
      </c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</row>
    <row r="30" spans="1:111" x14ac:dyDescent="0.35">
      <c r="A30" s="11" t="s">
        <v>24</v>
      </c>
      <c r="B30" s="32">
        <f>B17/'Commercial Baseline'!B17</f>
        <v>0</v>
      </c>
      <c r="C30" s="32">
        <f>C17/'Commercial Baseline'!C17</f>
        <v>0</v>
      </c>
      <c r="D30" s="32">
        <f>D17/'Commercial Baseline'!D17</f>
        <v>0</v>
      </c>
      <c r="E30" s="32">
        <f>E17/'Commercial Baseline'!E17</f>
        <v>0.20274629373259756</v>
      </c>
      <c r="F30" s="32">
        <f>F17/'Commercial Baseline'!F17</f>
        <v>0.22902074111897505</v>
      </c>
      <c r="G30" s="32">
        <f>G17/'Commercial Baseline'!G17</f>
        <v>0.34001313912224229</v>
      </c>
      <c r="H30" s="32">
        <f>H17/'Commercial Baseline'!H17</f>
        <v>0.48433921334903318</v>
      </c>
      <c r="I30" s="32">
        <f>I17/'Commercial Baseline'!I17</f>
        <v>0.57080261150581713</v>
      </c>
      <c r="J30" s="32">
        <f>J17/'Commercial Baseline'!J17</f>
        <v>0.58222856164161463</v>
      </c>
      <c r="K30" s="32">
        <f>K17/'Commercial Baseline'!K17</f>
        <v>0.58114760371720231</v>
      </c>
      <c r="L30" s="32">
        <f>L17/'Commercial Baseline'!L17</f>
        <v>0.59644148577936884</v>
      </c>
      <c r="M30" s="32">
        <f>M17/'Commercial Baseline'!M17</f>
        <v>0.607200841177161</v>
      </c>
      <c r="N30" s="32">
        <f>N17/'Commercial Baseline'!N17</f>
        <v>0.61361981315227165</v>
      </c>
      <c r="O30" s="32">
        <f>O17/'Commercial Baseline'!O17</f>
        <v>0.61622821925961768</v>
      </c>
      <c r="P30" s="32">
        <f>P17/'Commercial Baseline'!P17</f>
        <v>0.62196744010967187</v>
      </c>
      <c r="Q30" s="32">
        <f>Q17/'Commercial Baseline'!Q17</f>
        <v>0.62469056219998154</v>
      </c>
      <c r="R30" s="32">
        <f>R17/'Commercial Baseline'!R17</f>
        <v>0.62595975379730873</v>
      </c>
      <c r="S30" s="32">
        <f>S17/'Commercial Baseline'!S17</f>
        <v>0.6278985326735127</v>
      </c>
      <c r="T30" s="32">
        <f>T17/'Commercial Baseline'!T17</f>
        <v>0.63018558773535882</v>
      </c>
      <c r="U30" s="32">
        <f>U17/'Commercial Baseline'!U17</f>
        <v>0.63234967073043247</v>
      </c>
      <c r="V30" s="32">
        <f>V17/'Commercial Baseline'!V17</f>
        <v>0.63403211767044509</v>
      </c>
      <c r="W30" s="32">
        <f>W17/'Commercial Baseline'!W17</f>
        <v>0.63509197392450334</v>
      </c>
      <c r="X30" s="32">
        <f>X17/'Commercial Baseline'!X17</f>
        <v>0.63558951012591181</v>
      </c>
      <c r="Y30" s="32">
        <f>Y17/'Commercial Baseline'!Y17</f>
        <v>0.63568800331263076</v>
      </c>
      <c r="Z30" s="32">
        <f>Z17/'Commercial Baseline'!Z17</f>
        <v>0.63555582258076693</v>
      </c>
      <c r="AA30" s="32">
        <f>AA17/'Commercial Baseline'!AA17</f>
        <v>0.63531148723790931</v>
      </c>
      <c r="AB30" s="32">
        <f>AB17/'Commercial Baseline'!AB17</f>
        <v>0.63598111002125757</v>
      </c>
      <c r="AC30" s="32">
        <f>AC17/'Commercial Baseline'!AC17</f>
        <v>0.63619420991465214</v>
      </c>
      <c r="AD30" s="32">
        <f>AD17/'Commercial Baseline'!AD17</f>
        <v>0.63640486155753928</v>
      </c>
      <c r="AE30" s="32">
        <f>AE17/'Commercial Baseline'!AE17</f>
        <v>0.63661310689993167</v>
      </c>
      <c r="AF30" s="32">
        <f>AF17/'Commercial Baseline'!AF17</f>
        <v>0.63681898693888972</v>
      </c>
      <c r="AG30" s="32">
        <f>AG17/'Commercial Baseline'!AG17</f>
        <v>0.63702254174541884</v>
      </c>
      <c r="AH30" s="32">
        <f>AH17/'Commercial Baseline'!AH17</f>
        <v>0.63722381049047261</v>
      </c>
      <c r="AI30" s="32">
        <f>AI17/'Commercial Baseline'!AI17</f>
        <v>0.63742283147009116</v>
      </c>
      <c r="AJ30" s="32">
        <f>AJ17/'Commercial Baseline'!AJ17</f>
        <v>0.63761964212967803</v>
      </c>
      <c r="AK30" s="32">
        <f>AK17/'Commercial Baseline'!AK17</f>
        <v>0.63781427908749644</v>
      </c>
      <c r="AL30" s="32">
        <f>AL17/'Commercial Baseline'!AL17</f>
        <v>0.6380067781573866</v>
      </c>
      <c r="AM30" s="32">
        <f>AM17/'Commercial Baseline'!AM17</f>
        <v>0.63819717437072321</v>
      </c>
      <c r="AN30" s="32">
        <f>AN17/'Commercial Baseline'!AN17</f>
        <v>0.63838550199767363</v>
      </c>
      <c r="AO30" s="32">
        <f>AO17/'Commercial Baseline'!AO17</f>
        <v>0.63857179456777236</v>
      </c>
      <c r="AP30" s="32">
        <f>AP17/'Commercial Baseline'!AP17</f>
        <v>0.63875608488979874</v>
      </c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</row>
    <row r="31" spans="1:111" x14ac:dyDescent="0.35">
      <c r="A31" s="11" t="s">
        <v>51</v>
      </c>
      <c r="B31" s="32">
        <f>B18/'Commercial Baseline'!B18</f>
        <v>0</v>
      </c>
      <c r="C31" s="32">
        <f>C18/'Commercial Baseline'!C18</f>
        <v>0</v>
      </c>
      <c r="D31" s="32">
        <f>D18/'Commercial Baseline'!D18</f>
        <v>0</v>
      </c>
      <c r="E31" s="32">
        <f>E18/'Commercial Baseline'!E18</f>
        <v>1.6768897743453591E-4</v>
      </c>
      <c r="F31" s="32">
        <f>F18/'Commercial Baseline'!F18</f>
        <v>3.781079132591638E-4</v>
      </c>
      <c r="G31" s="32">
        <f>G18/'Commercial Baseline'!G18</f>
        <v>6.6000498869227969E-4</v>
      </c>
      <c r="H31" s="32">
        <f>H18/'Commercial Baseline'!H18</f>
        <v>1.0091819192876751E-3</v>
      </c>
      <c r="I31" s="32">
        <f>I18/'Commercial Baseline'!I18</f>
        <v>1.4056568559380278E-3</v>
      </c>
      <c r="J31" s="32">
        <f>J18/'Commercial Baseline'!J18</f>
        <v>1.8156436826924107E-3</v>
      </c>
      <c r="K31" s="32">
        <f>K18/'Commercial Baseline'!K18</f>
        <v>2.2141938097448629E-3</v>
      </c>
      <c r="L31" s="32">
        <f>L18/'Commercial Baseline'!L18</f>
        <v>2.587859504666429E-3</v>
      </c>
      <c r="M31" s="32">
        <f>M18/'Commercial Baseline'!M18</f>
        <v>2.9599785235451671E-3</v>
      </c>
      <c r="N31" s="32">
        <f>N18/'Commercial Baseline'!N18</f>
        <v>3.3769336138914198E-3</v>
      </c>
      <c r="O31" s="32">
        <f>O18/'Commercial Baseline'!O18</f>
        <v>3.8118294110401863E-3</v>
      </c>
      <c r="P31" s="32">
        <f>P18/'Commercial Baseline'!P18</f>
        <v>4.2099840096252623E-3</v>
      </c>
      <c r="Q31" s="32">
        <f>Q18/'Commercial Baseline'!Q18</f>
        <v>4.5256125938207053E-3</v>
      </c>
      <c r="R31" s="32">
        <f>R18/'Commercial Baseline'!R18</f>
        <v>4.7388402821244794E-3</v>
      </c>
      <c r="S31" s="32">
        <f>S18/'Commercial Baseline'!S18</f>
        <v>4.8591236225725611E-3</v>
      </c>
      <c r="T31" s="32">
        <f>T18/'Commercial Baseline'!T18</f>
        <v>4.9141047735421365E-3</v>
      </c>
      <c r="U31" s="32">
        <f>U18/'Commercial Baseline'!U18</f>
        <v>4.9335758943261122E-3</v>
      </c>
      <c r="V31" s="32">
        <f>V18/'Commercial Baseline'!V18</f>
        <v>4.9385492194281523E-3</v>
      </c>
      <c r="W31" s="32">
        <f>W18/'Commercial Baseline'!W18</f>
        <v>4.9393530642044183E-3</v>
      </c>
      <c r="X31" s="32">
        <f>X18/'Commercial Baseline'!X18</f>
        <v>4.9394131176390167E-3</v>
      </c>
      <c r="Y31" s="32">
        <f>Y18/'Commercial Baseline'!Y18</f>
        <v>4.939413117638832E-3</v>
      </c>
      <c r="Z31" s="32">
        <f>Z18/'Commercial Baseline'!Z18</f>
        <v>4.9394131176388363E-3</v>
      </c>
      <c r="AA31" s="32">
        <f>AA18/'Commercial Baseline'!AA18</f>
        <v>4.9394131176388866E-3</v>
      </c>
      <c r="AB31" s="32">
        <f>AB18/'Commercial Baseline'!AB18</f>
        <v>4.9396993933226016E-3</v>
      </c>
      <c r="AC31" s="32">
        <f>AC18/'Commercial Baseline'!AC18</f>
        <v>4.9398214727129301E-3</v>
      </c>
      <c r="AD31" s="32">
        <f>AD18/'Commercial Baseline'!AD18</f>
        <v>4.9399422052343097E-3</v>
      </c>
      <c r="AE31" s="32">
        <f>AE18/'Commercial Baseline'!AE18</f>
        <v>4.9400616130539322E-3</v>
      </c>
      <c r="AF31" s="32">
        <f>AF18/'Commercial Baseline'!AF18</f>
        <v>4.9401797178551627E-3</v>
      </c>
      <c r="AG31" s="32">
        <f>AG18/'Commercial Baseline'!AG18</f>
        <v>4.9402965408507395E-3</v>
      </c>
      <c r="AH31" s="32">
        <f>AH18/'Commercial Baseline'!AH18</f>
        <v>4.9404121027954058E-3</v>
      </c>
      <c r="AI31" s="32">
        <f>AI18/'Commercial Baseline'!AI18</f>
        <v>4.9405264239982703E-3</v>
      </c>
      <c r="AJ31" s="32">
        <f>AJ18/'Commercial Baseline'!AJ18</f>
        <v>4.9406395243346453E-3</v>
      </c>
      <c r="AK31" s="32">
        <f>AK18/'Commercial Baseline'!AK18</f>
        <v>4.9407514232575863E-3</v>
      </c>
      <c r="AL31" s="32">
        <f>AL18/'Commercial Baseline'!AL18</f>
        <v>4.9408621398090661E-3</v>
      </c>
      <c r="AM31" s="32">
        <f>AM18/'Commercial Baseline'!AM18</f>
        <v>4.9409716926307572E-3</v>
      </c>
      <c r="AN31" s="32">
        <f>AN18/'Commercial Baseline'!AN18</f>
        <v>4.9410800999744832E-3</v>
      </c>
      <c r="AO31" s="32">
        <f>AO18/'Commercial Baseline'!AO18</f>
        <v>4.9411873797124183E-3</v>
      </c>
      <c r="AP31" s="32">
        <f>AP18/'Commercial Baseline'!AP18</f>
        <v>4.9412935493467905E-3</v>
      </c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</row>
    <row r="32" spans="1:111" x14ac:dyDescent="0.35">
      <c r="A32" s="11" t="s">
        <v>75</v>
      </c>
      <c r="B32" s="32">
        <f>B19/'Commercial Baseline'!B19</f>
        <v>0</v>
      </c>
      <c r="C32" s="32">
        <f>C19/'Commercial Baseline'!C19</f>
        <v>0</v>
      </c>
      <c r="D32" s="32">
        <f>D19/'Commercial Baseline'!D19</f>
        <v>0</v>
      </c>
      <c r="E32" s="32">
        <f>E19/'Commercial Baseline'!E19</f>
        <v>1.8519283007459629E-3</v>
      </c>
      <c r="F32" s="32">
        <f>F19/'Commercial Baseline'!F19</f>
        <v>4.1768894719942645E-3</v>
      </c>
      <c r="G32" s="32">
        <f>G19/'Commercial Baseline'!G19</f>
        <v>7.2922524035632947E-3</v>
      </c>
      <c r="H32" s="32">
        <f>H19/'Commercial Baseline'!H19</f>
        <v>1.1152313824057692E-2</v>
      </c>
      <c r="I32" s="32">
        <f>I19/'Commercial Baseline'!I19</f>
        <v>1.5535474541212789E-2</v>
      </c>
      <c r="J32" s="32">
        <f>J19/'Commercial Baseline'!J19</f>
        <v>2.0066873623369345E-2</v>
      </c>
      <c r="K32" s="32">
        <f>K19/'Commercial Baseline'!K19</f>
        <v>2.4471614735587306E-2</v>
      </c>
      <c r="L32" s="32">
        <f>L19/'Commercial Baseline'!L19</f>
        <v>2.8601937792231392E-2</v>
      </c>
      <c r="M32" s="32">
        <f>M19/'Commercial Baseline'!M19</f>
        <v>3.2714830566536984E-2</v>
      </c>
      <c r="N32" s="32">
        <f>N19/'Commercial Baseline'!N19</f>
        <v>3.7322427296193485E-2</v>
      </c>
      <c r="O32" s="32">
        <f>O19/'Commercial Baseline'!O19</f>
        <v>4.2128184890184141E-2</v>
      </c>
      <c r="P32" s="32">
        <f>P19/'Commercial Baseline'!P19</f>
        <v>4.6528135134812458E-2</v>
      </c>
      <c r="Q32" s="32">
        <f>Q19/'Commercial Baseline'!Q19</f>
        <v>5.0015608394627056E-2</v>
      </c>
      <c r="R32" s="32">
        <f>R19/'Commercial Baseline'!R19</f>
        <v>5.2371965291667849E-2</v>
      </c>
      <c r="S32" s="32">
        <f>S19/'Commercial Baseline'!S19</f>
        <v>5.3701556712585467E-2</v>
      </c>
      <c r="T32" s="32">
        <f>T19/'Commercial Baseline'!T19</f>
        <v>5.430895875637775E-2</v>
      </c>
      <c r="U32" s="32">
        <f>U19/'Commercial Baseline'!U19</f>
        <v>5.4525694544986639E-2</v>
      </c>
      <c r="V32" s="32">
        <f>V19/'Commercial Baseline'!V19</f>
        <v>5.4583075738143222E-2</v>
      </c>
      <c r="W32" s="32">
        <f>W19/'Commercial Baseline'!W19</f>
        <v>5.45941077529188E-2</v>
      </c>
      <c r="X32" s="32">
        <f>X19/'Commercial Baseline'!X19</f>
        <v>5.4595645855572555E-2</v>
      </c>
      <c r="Y32" s="32">
        <f>Y19/'Commercial Baseline'!Y19</f>
        <v>5.4595566455471166E-2</v>
      </c>
      <c r="Z32" s="32">
        <f>Z19/'Commercial Baseline'!Z19</f>
        <v>5.4594763289714784E-2</v>
      </c>
      <c r="AA32" s="32">
        <f>AA19/'Commercial Baseline'!AA19</f>
        <v>5.4593964301295671E-2</v>
      </c>
      <c r="AB32" s="32">
        <f>AB19/'Commercial Baseline'!AB19</f>
        <v>5.459833631468116E-2</v>
      </c>
      <c r="AC32" s="32">
        <f>AC19/'Commercial Baseline'!AC19</f>
        <v>5.4599850638252886E-2</v>
      </c>
      <c r="AD32" s="32">
        <f>AD19/'Commercial Baseline'!AD19</f>
        <v>5.4601346323787429E-2</v>
      </c>
      <c r="AE32" s="32">
        <f>AE19/'Commercial Baseline'!AE19</f>
        <v>5.4602823713271215E-2</v>
      </c>
      <c r="AF32" s="32">
        <f>AF19/'Commercial Baseline'!AF19</f>
        <v>5.460428314037425E-2</v>
      </c>
      <c r="AG32" s="32">
        <f>AG19/'Commercial Baseline'!AG19</f>
        <v>5.4605724930702294E-2</v>
      </c>
      <c r="AH32" s="32">
        <f>AH19/'Commercial Baseline'!AH19</f>
        <v>5.4607149402038584E-2</v>
      </c>
      <c r="AI32" s="32">
        <f>AI19/'Commercial Baseline'!AI19</f>
        <v>5.4608556864577294E-2</v>
      </c>
      <c r="AJ32" s="32">
        <f>AJ19/'Commercial Baseline'!AJ19</f>
        <v>5.4609947621148971E-2</v>
      </c>
      <c r="AK32" s="32">
        <f>AK19/'Commercial Baseline'!AK19</f>
        <v>5.4611321967437669E-2</v>
      </c>
      <c r="AL32" s="32">
        <f>AL19/'Commercial Baseline'!AL19</f>
        <v>5.4612680192190302E-2</v>
      </c>
      <c r="AM32" s="32">
        <f>AM19/'Commercial Baseline'!AM19</f>
        <v>5.4614022577419444E-2</v>
      </c>
      <c r="AN32" s="32">
        <f>AN19/'Commercial Baseline'!AN19</f>
        <v>5.4615349398597912E-2</v>
      </c>
      <c r="AO32" s="32">
        <f>AO19/'Commercial Baseline'!AO19</f>
        <v>5.4616660924847481E-2</v>
      </c>
      <c r="AP32" s="32">
        <f>AP19/'Commercial Baseline'!AP19</f>
        <v>5.4617957419120983E-2</v>
      </c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</row>
    <row r="33" spans="1:111" x14ac:dyDescent="0.35">
      <c r="A33" s="11" t="s">
        <v>21</v>
      </c>
      <c r="B33" s="108" t="s">
        <v>77</v>
      </c>
      <c r="C33" s="108" t="s">
        <v>77</v>
      </c>
      <c r="D33" s="108" t="s">
        <v>77</v>
      </c>
      <c r="E33" s="108" t="s">
        <v>77</v>
      </c>
      <c r="F33" s="108" t="s">
        <v>77</v>
      </c>
      <c r="G33" s="108" t="s">
        <v>77</v>
      </c>
      <c r="H33" s="108" t="s">
        <v>77</v>
      </c>
      <c r="I33" s="108" t="s">
        <v>77</v>
      </c>
      <c r="J33" s="108" t="s">
        <v>77</v>
      </c>
      <c r="K33" s="108" t="s">
        <v>77</v>
      </c>
      <c r="L33" s="108" t="s">
        <v>77</v>
      </c>
      <c r="M33" s="108" t="s">
        <v>77</v>
      </c>
      <c r="N33" s="108" t="s">
        <v>77</v>
      </c>
      <c r="O33" s="108" t="s">
        <v>77</v>
      </c>
      <c r="P33" s="108" t="s">
        <v>77</v>
      </c>
      <c r="Q33" s="108" t="s">
        <v>77</v>
      </c>
      <c r="R33" s="108" t="s">
        <v>77</v>
      </c>
      <c r="S33" s="108" t="s">
        <v>77</v>
      </c>
      <c r="T33" s="108" t="s">
        <v>77</v>
      </c>
      <c r="U33" s="108" t="s">
        <v>77</v>
      </c>
      <c r="V33" s="108" t="s">
        <v>77</v>
      </c>
      <c r="W33" s="108" t="s">
        <v>77</v>
      </c>
      <c r="X33" s="108" t="s">
        <v>77</v>
      </c>
      <c r="Y33" s="108" t="s">
        <v>77</v>
      </c>
      <c r="Z33" s="108" t="s">
        <v>77</v>
      </c>
      <c r="AA33" s="108" t="s">
        <v>77</v>
      </c>
      <c r="AB33" s="108" t="s">
        <v>77</v>
      </c>
      <c r="AC33" s="108" t="s">
        <v>77</v>
      </c>
      <c r="AD33" s="108" t="s">
        <v>77</v>
      </c>
      <c r="AE33" s="108" t="s">
        <v>77</v>
      </c>
      <c r="AF33" s="108" t="s">
        <v>77</v>
      </c>
      <c r="AG33" s="108" t="s">
        <v>77</v>
      </c>
      <c r="AH33" s="108" t="s">
        <v>77</v>
      </c>
      <c r="AI33" s="108" t="s">
        <v>77</v>
      </c>
      <c r="AJ33" s="108" t="s">
        <v>77</v>
      </c>
      <c r="AK33" s="108" t="s">
        <v>77</v>
      </c>
      <c r="AL33" s="108" t="s">
        <v>77</v>
      </c>
      <c r="AM33" s="108" t="s">
        <v>77</v>
      </c>
      <c r="AN33" s="108" t="s">
        <v>77</v>
      </c>
      <c r="AO33" s="108" t="s">
        <v>77</v>
      </c>
      <c r="AP33" s="108" t="s">
        <v>77</v>
      </c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</row>
    <row r="34" spans="1:111" x14ac:dyDescent="0.35">
      <c r="A34" s="11" t="s">
        <v>76</v>
      </c>
      <c r="B34" s="32">
        <f>B21/'Commercial Baseline'!B21</f>
        <v>0</v>
      </c>
      <c r="C34" s="32">
        <f>C21/'Commercial Baseline'!C21</f>
        <v>0</v>
      </c>
      <c r="D34" s="32">
        <f>D21/'Commercial Baseline'!D21</f>
        <v>0</v>
      </c>
      <c r="E34" s="32">
        <f>E21/'Commercial Baseline'!E21</f>
        <v>4.4534921929670346E-2</v>
      </c>
      <c r="F34" s="32">
        <f>F21/'Commercial Baseline'!F21</f>
        <v>8.677238561955386E-2</v>
      </c>
      <c r="G34" s="32">
        <f>G21/'Commercial Baseline'!G21</f>
        <v>0.15355180020818371</v>
      </c>
      <c r="H34" s="32">
        <f>H21/'Commercial Baseline'!H21</f>
        <v>0.24414723384117937</v>
      </c>
      <c r="I34" s="32">
        <f>I21/'Commercial Baseline'!I21</f>
        <v>0.33216329502686903</v>
      </c>
      <c r="J34" s="32">
        <f>J21/'Commercial Baseline'!J21</f>
        <v>0.39961776534539889</v>
      </c>
      <c r="K34" s="32">
        <f>K21/'Commercial Baseline'!K21</f>
        <v>0.45241658299571291</v>
      </c>
      <c r="L34" s="32">
        <f>L21/'Commercial Baseline'!L21</f>
        <v>0.4881512900285952</v>
      </c>
      <c r="M34" s="32">
        <f>M21/'Commercial Baseline'!M21</f>
        <v>0.50433833655450078</v>
      </c>
      <c r="N34" s="32">
        <f>N21/'Commercial Baseline'!N21</f>
        <v>0.50828416870708892</v>
      </c>
      <c r="O34" s="32">
        <f>O21/'Commercial Baseline'!O21</f>
        <v>0.50860520169869117</v>
      </c>
      <c r="P34" s="32">
        <f>P21/'Commercial Baseline'!P21</f>
        <v>0.50854298612384208</v>
      </c>
      <c r="Q34" s="32">
        <f>Q21/'Commercial Baseline'!Q21</f>
        <v>0.50846503743880045</v>
      </c>
      <c r="R34" s="32">
        <f>R21/'Commercial Baseline'!R21</f>
        <v>0.50836899097641175</v>
      </c>
      <c r="S34" s="32">
        <f>S21/'Commercial Baseline'!S21</f>
        <v>0.50826352683159448</v>
      </c>
      <c r="T34" s="32">
        <f>T21/'Commercial Baseline'!T21</f>
        <v>0.50817448290850065</v>
      </c>
      <c r="U34" s="32">
        <f>U21/'Commercial Baseline'!U21</f>
        <v>0.50809461526387456</v>
      </c>
      <c r="V34" s="32">
        <f>V21/'Commercial Baseline'!V21</f>
        <v>0.50804224526272568</v>
      </c>
      <c r="W34" s="32">
        <f>W21/'Commercial Baseline'!W21</f>
        <v>0.50801198949794713</v>
      </c>
      <c r="X34" s="32">
        <f>X21/'Commercial Baseline'!X21</f>
        <v>0.50800414721811571</v>
      </c>
      <c r="Y34" s="32">
        <f>Y21/'Commercial Baseline'!Y21</f>
        <v>0.50801186417329036</v>
      </c>
      <c r="Z34" s="32">
        <f>Z21/'Commercial Baseline'!Z21</f>
        <v>0.50801737155350535</v>
      </c>
      <c r="AA34" s="32">
        <f>AA21/'Commercial Baseline'!AA21</f>
        <v>0.50802043739860392</v>
      </c>
      <c r="AB34" s="32">
        <f>AB21/'Commercial Baseline'!AB21</f>
        <v>0.50801010229825783</v>
      </c>
      <c r="AC34" s="32">
        <f>AC21/'Commercial Baseline'!AC21</f>
        <v>0.50800798411250303</v>
      </c>
      <c r="AD34" s="32">
        <f>AD21/'Commercial Baseline'!AD21</f>
        <v>0.5080059147864644</v>
      </c>
      <c r="AE34" s="32">
        <f>AE21/'Commercial Baseline'!AE21</f>
        <v>0.50800389264886037</v>
      </c>
      <c r="AF34" s="32">
        <f>AF21/'Commercial Baseline'!AF21</f>
        <v>0.50800191610377887</v>
      </c>
      <c r="AG34" s="32">
        <f>AG21/'Commercial Baseline'!AG21</f>
        <v>0.50799998362646592</v>
      </c>
      <c r="AH34" s="32">
        <f>AH21/'Commercial Baseline'!AH21</f>
        <v>0.50799809375941074</v>
      </c>
      <c r="AI34" s="32">
        <f>AI21/'Commercial Baseline'!AI21</f>
        <v>0.50799624510867547</v>
      </c>
      <c r="AJ34" s="32">
        <f>AJ21/'Commercial Baseline'!AJ21</f>
        <v>0.50799443634046815</v>
      </c>
      <c r="AK34" s="32">
        <f>AK21/'Commercial Baseline'!AK21</f>
        <v>0.50799266617793026</v>
      </c>
      <c r="AL34" s="32">
        <f>AL21/'Commercial Baseline'!AL21</f>
        <v>0.50799093339813717</v>
      </c>
      <c r="AM34" s="32">
        <f>AM21/'Commercial Baseline'!AM21</f>
        <v>0.5079892368292741</v>
      </c>
      <c r="AN34" s="32">
        <f>AN21/'Commercial Baseline'!AN21</f>
        <v>0.50798757534799577</v>
      </c>
      <c r="AO34" s="32">
        <f>AO21/'Commercial Baseline'!AO21</f>
        <v>0.50798594787694928</v>
      </c>
      <c r="AP34" s="32">
        <f>AP21/'Commercial Baseline'!AP21</f>
        <v>0.5079843533824363</v>
      </c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</row>
    <row r="35" spans="1:111" x14ac:dyDescent="0.35">
      <c r="A35" s="11" t="s">
        <v>69</v>
      </c>
      <c r="B35" s="32">
        <f>B22/'Commercial Baseline'!B22</f>
        <v>0</v>
      </c>
      <c r="C35" s="32">
        <f>C22/'Commercial Baseline'!C22</f>
        <v>0</v>
      </c>
      <c r="D35" s="32">
        <f>D22/'Commercial Baseline'!D22</f>
        <v>0</v>
      </c>
      <c r="E35" s="32">
        <f>E22/'Commercial Baseline'!E22</f>
        <v>0</v>
      </c>
      <c r="F35" s="32">
        <f>F22/'Commercial Baseline'!F22</f>
        <v>0</v>
      </c>
      <c r="G35" s="32">
        <f>G22/'Commercial Baseline'!G22</f>
        <v>0</v>
      </c>
      <c r="H35" s="32">
        <f>H22/'Commercial Baseline'!H22</f>
        <v>0</v>
      </c>
      <c r="I35" s="32">
        <f>I22/'Commercial Baseline'!I22</f>
        <v>0</v>
      </c>
      <c r="J35" s="32">
        <f>J22/'Commercial Baseline'!J22</f>
        <v>0</v>
      </c>
      <c r="K35" s="32">
        <f>K22/'Commercial Baseline'!K22</f>
        <v>0</v>
      </c>
      <c r="L35" s="32">
        <f>L22/'Commercial Baseline'!L22</f>
        <v>0</v>
      </c>
      <c r="M35" s="32">
        <f>M22/'Commercial Baseline'!M22</f>
        <v>0</v>
      </c>
      <c r="N35" s="32">
        <f>N22/'Commercial Baseline'!N22</f>
        <v>0</v>
      </c>
      <c r="O35" s="32">
        <f>O22/'Commercial Baseline'!O22</f>
        <v>0</v>
      </c>
      <c r="P35" s="32">
        <f>P22/'Commercial Baseline'!P22</f>
        <v>0</v>
      </c>
      <c r="Q35" s="32">
        <f>Q22/'Commercial Baseline'!Q22</f>
        <v>0</v>
      </c>
      <c r="R35" s="32">
        <f>R22/'Commercial Baseline'!R22</f>
        <v>0</v>
      </c>
      <c r="S35" s="32">
        <f>S22/'Commercial Baseline'!S22</f>
        <v>0</v>
      </c>
      <c r="T35" s="32">
        <f>T22/'Commercial Baseline'!T22</f>
        <v>0</v>
      </c>
      <c r="U35" s="32">
        <f>U22/'Commercial Baseline'!U22</f>
        <v>0</v>
      </c>
      <c r="V35" s="32">
        <f>V22/'Commercial Baseline'!V22</f>
        <v>0</v>
      </c>
      <c r="W35" s="32">
        <f>W22/'Commercial Baseline'!W22</f>
        <v>0</v>
      </c>
      <c r="X35" s="32">
        <f>X22/'Commercial Baseline'!X22</f>
        <v>0</v>
      </c>
      <c r="Y35" s="32">
        <f>Y22/'Commercial Baseline'!Y22</f>
        <v>0</v>
      </c>
      <c r="Z35" s="32">
        <f>Z22/'Commercial Baseline'!Z22</f>
        <v>0</v>
      </c>
      <c r="AA35" s="32">
        <f>AA22/'Commercial Baseline'!AA22</f>
        <v>0</v>
      </c>
      <c r="AB35" s="32">
        <f>AB22/'Commercial Baseline'!AB22</f>
        <v>0</v>
      </c>
      <c r="AC35" s="32">
        <f>AC22/'Commercial Baseline'!AC22</f>
        <v>0</v>
      </c>
      <c r="AD35" s="32">
        <f>AD22/'Commercial Baseline'!AD22</f>
        <v>0</v>
      </c>
      <c r="AE35" s="32">
        <f>AE22/'Commercial Baseline'!AE22</f>
        <v>0</v>
      </c>
      <c r="AF35" s="32">
        <f>AF22/'Commercial Baseline'!AF22</f>
        <v>0</v>
      </c>
      <c r="AG35" s="32">
        <f>AG22/'Commercial Baseline'!AG22</f>
        <v>0</v>
      </c>
      <c r="AH35" s="32">
        <f>AH22/'Commercial Baseline'!AH22</f>
        <v>0</v>
      </c>
      <c r="AI35" s="32">
        <f>AI22/'Commercial Baseline'!AI22</f>
        <v>0</v>
      </c>
      <c r="AJ35" s="32">
        <f>AJ22/'Commercial Baseline'!AJ22</f>
        <v>0</v>
      </c>
      <c r="AK35" s="32">
        <f>AK22/'Commercial Baseline'!AK22</f>
        <v>0</v>
      </c>
      <c r="AL35" s="32">
        <f>AL22/'Commercial Baseline'!AL22</f>
        <v>0</v>
      </c>
      <c r="AM35" s="32">
        <f>AM22/'Commercial Baseline'!AM22</f>
        <v>0</v>
      </c>
      <c r="AN35" s="32">
        <f>AN22/'Commercial Baseline'!AN22</f>
        <v>0</v>
      </c>
      <c r="AO35" s="32">
        <f>AO22/'Commercial Baseline'!AO22</f>
        <v>0</v>
      </c>
      <c r="AP35" s="32">
        <f>AP22/'Commercial Baseline'!AP22</f>
        <v>0</v>
      </c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</row>
    <row r="36" spans="1:111" x14ac:dyDescent="0.35">
      <c r="A36" s="7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111" x14ac:dyDescent="0.35">
      <c r="A37" s="7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111" x14ac:dyDescent="0.35">
      <c r="A38" s="29" t="s">
        <v>78</v>
      </c>
      <c r="B38" s="30">
        <f>B23/'Commercial Baseline'!$D$2</f>
        <v>0</v>
      </c>
      <c r="C38" s="30">
        <f>C23/'Commercial Baseline'!$D$2</f>
        <v>0</v>
      </c>
      <c r="D38" s="30">
        <f>D23/'Commercial Baseline'!$D$2</f>
        <v>0</v>
      </c>
      <c r="E38" s="30">
        <f>E23/'Commercial Baseline'!$D$2</f>
        <v>5.192047852588267E-2</v>
      </c>
      <c r="F38" s="30">
        <f>F23/'Commercial Baseline'!$D$2</f>
        <v>6.4940613591847413E-2</v>
      </c>
      <c r="G38" s="30">
        <f>G23/'Commercial Baseline'!$D$2</f>
        <v>0.10034485764546829</v>
      </c>
      <c r="H38" s="30">
        <f>H23/'Commercial Baseline'!$D$2</f>
        <v>0.14744758609097136</v>
      </c>
      <c r="I38" s="30">
        <f>I23/'Commercial Baseline'!$D$2</f>
        <v>0.18329338930700739</v>
      </c>
      <c r="J38" s="30">
        <f>J23/'Commercial Baseline'!$D$2</f>
        <v>0.20108280452216779</v>
      </c>
      <c r="K38" s="30">
        <f>K23/'Commercial Baseline'!$D$2</f>
        <v>0.21467014175894697</v>
      </c>
      <c r="L38" s="30">
        <f>L23/'Commercial Baseline'!$D$2</f>
        <v>0.23082508047282943</v>
      </c>
      <c r="M38" s="30">
        <f>M23/'Commercial Baseline'!$D$2</f>
        <v>0.24357262059277132</v>
      </c>
      <c r="N38" s="30">
        <f>N23/'Commercial Baseline'!$D$2</f>
        <v>0.25414965952482282</v>
      </c>
      <c r="O38" s="30">
        <f>O23/'Commercial Baseline'!$D$2</f>
        <v>0.26363096620371007</v>
      </c>
      <c r="P38" s="30">
        <f>P23/'Commercial Baseline'!$D$2</f>
        <v>0.27354436529690784</v>
      </c>
      <c r="Q38" s="30">
        <f>Q23/'Commercial Baseline'!$D$2</f>
        <v>0.28218263871745414</v>
      </c>
      <c r="R38" s="30">
        <f>R23/'Commercial Baseline'!$D$2</f>
        <v>0.28957766499245291</v>
      </c>
      <c r="S38" s="30">
        <f>S23/'Commercial Baseline'!$D$2</f>
        <v>0.29602754228549505</v>
      </c>
      <c r="T38" s="30">
        <f>T23/'Commercial Baseline'!$D$2</f>
        <v>0.30157060714332529</v>
      </c>
      <c r="U38" s="30">
        <f>U23/'Commercial Baseline'!$D$2</f>
        <v>0.30633002521012215</v>
      </c>
      <c r="V38" s="30">
        <f>V23/'Commercial Baseline'!$D$2</f>
        <v>0.31038879845871309</v>
      </c>
      <c r="W38" s="30">
        <f>W23/'Commercial Baseline'!$D$2</f>
        <v>0.31385031963557958</v>
      </c>
      <c r="X38" s="30">
        <f>X23/'Commercial Baseline'!$D$2</f>
        <v>0.31714112673639916</v>
      </c>
      <c r="Y38" s="30">
        <f>Y23/'Commercial Baseline'!$D$2</f>
        <v>0.32026344358943215</v>
      </c>
      <c r="Z38" s="30">
        <f>Z23/'Commercial Baseline'!$D$2</f>
        <v>0.32298084175901809</v>
      </c>
      <c r="AA38" s="30">
        <f>AA23/'Commercial Baseline'!$D$2</f>
        <v>0.32541992864518282</v>
      </c>
      <c r="AB38" s="30">
        <f>AB23/'Commercial Baseline'!$D$2</f>
        <v>0.32890769655295732</v>
      </c>
      <c r="AC38" s="30">
        <f>AC23/'Commercial Baseline'!$D$2</f>
        <v>0.33192682610026275</v>
      </c>
      <c r="AD38" s="30">
        <f>AD23/'Commercial Baseline'!$D$2</f>
        <v>0.33494595564756857</v>
      </c>
      <c r="AE38" s="30">
        <f>AE23/'Commercial Baseline'!$D$2</f>
        <v>0.33796508519487423</v>
      </c>
      <c r="AF38" s="30">
        <f>AF23/'Commercial Baseline'!$D$2</f>
        <v>0.34098421474217988</v>
      </c>
      <c r="AG38" s="30">
        <f>AG23/'Commercial Baseline'!$D$2</f>
        <v>0.34400334428948559</v>
      </c>
      <c r="AH38" s="30">
        <f>AH23/'Commercial Baseline'!$D$2</f>
        <v>0.34702247383679119</v>
      </c>
      <c r="AI38" s="30">
        <f>AI23/'Commercial Baseline'!$D$2</f>
        <v>0.35004160338409679</v>
      </c>
      <c r="AJ38" s="30">
        <f>AJ23/'Commercial Baseline'!$D$2</f>
        <v>0.3530607329314025</v>
      </c>
      <c r="AK38" s="30">
        <f>AK23/'Commercial Baseline'!$D$2</f>
        <v>0.35607986247870799</v>
      </c>
      <c r="AL38" s="30">
        <f>AL23/'Commercial Baseline'!$D$2</f>
        <v>0.35909899202601381</v>
      </c>
      <c r="AM38" s="30">
        <f>AM23/'Commercial Baseline'!$D$2</f>
        <v>0.36211812157331946</v>
      </c>
      <c r="AN38" s="30">
        <f>AN23/'Commercial Baseline'!$D$2</f>
        <v>0.36513725112062467</v>
      </c>
      <c r="AO38" s="30">
        <f>AO23/'Commercial Baseline'!$D$2</f>
        <v>0.36815638066793077</v>
      </c>
      <c r="AP38" s="30">
        <f>AP23/'Commercial Baseline'!$D$2</f>
        <v>0.37117551021523598</v>
      </c>
    </row>
    <row r="39" spans="1:111" x14ac:dyDescent="0.35">
      <c r="A39" s="29" t="s">
        <v>79</v>
      </c>
      <c r="B39" s="30">
        <f>B23/'Commercial Baseline'!B2</f>
        <v>0</v>
      </c>
      <c r="C39" s="30">
        <f>C23/'Commercial Baseline'!C2</f>
        <v>0</v>
      </c>
      <c r="D39" s="30">
        <f>D23/'Commercial Baseline'!D2</f>
        <v>0</v>
      </c>
      <c r="E39" s="30">
        <f>E23/'Commercial Baseline'!E2</f>
        <v>5.1676194586917731E-2</v>
      </c>
      <c r="F39" s="30">
        <f>F23/'Commercial Baseline'!F2</f>
        <v>6.4099163081489038E-2</v>
      </c>
      <c r="G39" s="30">
        <f>G23/'Commercial Baseline'!G2</f>
        <v>9.8025162773663022E-2</v>
      </c>
      <c r="H39" s="30">
        <f>H23/'Commercial Baseline'!H2</f>
        <v>0.14225097790459493</v>
      </c>
      <c r="I39" s="30">
        <f>I23/'Commercial Baseline'!I2</f>
        <v>0.17427882429522978</v>
      </c>
      <c r="J39" s="30">
        <f>J23/'Commercial Baseline'!J2</f>
        <v>0.18829121065243451</v>
      </c>
      <c r="K39" s="30">
        <f>K23/'Commercial Baseline'!K2</f>
        <v>0.19794338272047668</v>
      </c>
      <c r="L39" s="30">
        <f>L23/'Commercial Baseline'!L2</f>
        <v>0.20991970528416037</v>
      </c>
      <c r="M39" s="30">
        <f>M23/'Commercial Baseline'!M2</f>
        <v>0.21853008292928136</v>
      </c>
      <c r="N39" s="30">
        <f>N23/'Commercial Baseline'!N2</f>
        <v>0.22511454994352462</v>
      </c>
      <c r="O39" s="30">
        <f>O23/'Commercial Baseline'!O2</f>
        <v>0.2305895121081907</v>
      </c>
      <c r="P39" s="30">
        <f>P23/'Commercial Baseline'!P2</f>
        <v>0.23626157411961343</v>
      </c>
      <c r="Q39" s="30">
        <f>Q23/'Commercial Baseline'!Q2</f>
        <v>0.24053567447895602</v>
      </c>
      <c r="R39" s="30">
        <f>R23/'Commercial Baseline'!R2</f>
        <v>0.24353360301562413</v>
      </c>
      <c r="S39" s="30">
        <f>S23/'Commercial Baseline'!S2</f>
        <v>0.24567264752570467</v>
      </c>
      <c r="T39" s="30">
        <f>T23/'Commercial Baseline'!T2</f>
        <v>0.24709414920152445</v>
      </c>
      <c r="U39" s="30">
        <f>U23/'Commercial Baseline'!U2</f>
        <v>0.24795530439560298</v>
      </c>
      <c r="V39" s="30">
        <f>V23/'Commercial Baseline'!V2</f>
        <v>0.2484014669936149</v>
      </c>
      <c r="W39" s="30">
        <f>W23/'Commercial Baseline'!W2</f>
        <v>0.2484850800913859</v>
      </c>
      <c r="X39" s="30">
        <f>X23/'Commercial Baseline'!X2</f>
        <v>0.24830547743699533</v>
      </c>
      <c r="Y39" s="30">
        <f>Y23/'Commercial Baseline'!Y2</f>
        <v>0.24790032679152094</v>
      </c>
      <c r="Z39" s="30">
        <f>Z23/'Commercial Baseline'!Z2</f>
        <v>0.24727387123564912</v>
      </c>
      <c r="AA39" s="30">
        <f>AA23/'Commercial Baseline'!AA2</f>
        <v>0.246515332967708</v>
      </c>
      <c r="AB39" s="30">
        <f>AB23/'Commercial Baseline'!AB2</f>
        <v>0.24649630344127474</v>
      </c>
      <c r="AC39" s="30">
        <f>AC23/'Commercial Baseline'!AC2</f>
        <v>0.24614114026922579</v>
      </c>
      <c r="AD39" s="30">
        <f>AD23/'Commercial Baseline'!AD2</f>
        <v>0.24579337437727525</v>
      </c>
      <c r="AE39" s="30">
        <f>AE23/'Commercial Baseline'!AE2</f>
        <v>0.24545277704331778</v>
      </c>
      <c r="AF39" s="30">
        <f>AF23/'Commercial Baseline'!AF2</f>
        <v>0.24511912887843018</v>
      </c>
      <c r="AG39" s="30">
        <f>AG23/'Commercial Baseline'!AG2</f>
        <v>0.24479221935562037</v>
      </c>
      <c r="AH39" s="30">
        <f>AH23/'Commercial Baseline'!AH2</f>
        <v>0.24447184636684205</v>
      </c>
      <c r="AI39" s="30">
        <f>AI23/'Commercial Baseline'!AI2</f>
        <v>0.24415781580632059</v>
      </c>
      <c r="AJ39" s="30">
        <f>AJ23/'Commercial Baseline'!AJ2</f>
        <v>0.24384994117838177</v>
      </c>
      <c r="AK39" s="30">
        <f>AK23/'Commercial Baseline'!AK2</f>
        <v>0.24354804322811968</v>
      </c>
      <c r="AL39" s="30">
        <f>AL23/'Commercial Baseline'!AL2</f>
        <v>0.24325194959336982</v>
      </c>
      <c r="AM39" s="30">
        <f>AM23/'Commercial Baseline'!AM2</f>
        <v>0.24296149447655985</v>
      </c>
      <c r="AN39" s="30">
        <f>AN23/'Commercial Baseline'!AN2</f>
        <v>0.24267651833513421</v>
      </c>
      <c r="AO39" s="30">
        <f>AO23/'Commercial Baseline'!AO2</f>
        <v>0.24239686758933437</v>
      </c>
      <c r="AP39" s="30">
        <f>AP23/'Commercial Baseline'!AP2</f>
        <v>0.24212239434620397</v>
      </c>
    </row>
    <row r="40" spans="1:111" x14ac:dyDescent="0.35">
      <c r="A40" s="7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111" x14ac:dyDescent="0.35">
      <c r="A41" s="7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111" x14ac:dyDescent="0.3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1:111" x14ac:dyDescent="0.35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111" x14ac:dyDescent="0.35">
      <c r="A44" t="s">
        <v>0</v>
      </c>
      <c r="B44" t="s">
        <v>37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111" x14ac:dyDescent="0.35">
      <c r="A45" t="s">
        <v>2</v>
      </c>
      <c r="B45" t="s">
        <v>62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111" x14ac:dyDescent="0.35">
      <c r="A46" t="s">
        <v>4</v>
      </c>
      <c r="B46" t="s">
        <v>5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111" x14ac:dyDescent="0.35">
      <c r="A47" t="s">
        <v>6</v>
      </c>
      <c r="B47" t="s">
        <v>7</v>
      </c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111" x14ac:dyDescent="0.35">
      <c r="A48" t="s">
        <v>8</v>
      </c>
      <c r="B48" t="s">
        <v>34</v>
      </c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35"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35">
      <c r="A50" t="s">
        <v>10</v>
      </c>
      <c r="B50" t="s">
        <v>11</v>
      </c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35">
      <c r="A51" s="6" t="s">
        <v>12</v>
      </c>
      <c r="B51" s="6">
        <v>2010</v>
      </c>
      <c r="C51" s="6">
        <v>2011</v>
      </c>
      <c r="D51" s="6">
        <v>2012</v>
      </c>
      <c r="E51" s="6">
        <v>2013</v>
      </c>
      <c r="F51" s="6">
        <v>2014</v>
      </c>
      <c r="G51" s="6">
        <v>2015</v>
      </c>
      <c r="H51" s="6">
        <v>2016</v>
      </c>
      <c r="I51" s="6">
        <v>2017</v>
      </c>
      <c r="J51" s="6">
        <v>2018</v>
      </c>
      <c r="K51" s="6">
        <v>2019</v>
      </c>
      <c r="L51" s="6">
        <v>2020</v>
      </c>
      <c r="M51" s="6">
        <v>2021</v>
      </c>
      <c r="N51" s="6">
        <v>2022</v>
      </c>
      <c r="O51" s="6">
        <v>2023</v>
      </c>
      <c r="P51" s="6">
        <v>2024</v>
      </c>
      <c r="Q51" s="6">
        <v>2025</v>
      </c>
      <c r="R51" s="6">
        <v>2026</v>
      </c>
      <c r="S51" s="6">
        <v>2027</v>
      </c>
      <c r="T51" s="6">
        <v>2028</v>
      </c>
      <c r="U51" s="6">
        <v>2029</v>
      </c>
      <c r="V51" s="6">
        <v>2030</v>
      </c>
      <c r="W51" s="6">
        <v>2031</v>
      </c>
      <c r="X51" s="6">
        <v>2032</v>
      </c>
      <c r="Y51" s="6">
        <v>2033</v>
      </c>
      <c r="Z51" s="6">
        <v>2034</v>
      </c>
      <c r="AA51" s="6">
        <v>2035</v>
      </c>
      <c r="AB51" s="6">
        <v>2036</v>
      </c>
      <c r="AC51" s="6">
        <v>2037</v>
      </c>
      <c r="AD51" s="6">
        <v>2038</v>
      </c>
      <c r="AE51" s="6">
        <v>2039</v>
      </c>
      <c r="AF51" s="6">
        <v>2040</v>
      </c>
      <c r="AG51" s="6">
        <v>2041</v>
      </c>
      <c r="AH51" s="6">
        <v>2042</v>
      </c>
      <c r="AI51" s="6">
        <v>2043</v>
      </c>
      <c r="AJ51" s="6">
        <v>2044</v>
      </c>
      <c r="AK51" s="6">
        <v>2045</v>
      </c>
      <c r="AL51" s="6">
        <v>2046</v>
      </c>
      <c r="AM51" s="6">
        <v>2047</v>
      </c>
      <c r="AN51" s="6">
        <v>2048</v>
      </c>
      <c r="AO51" s="6">
        <v>2049</v>
      </c>
      <c r="AP51" s="6">
        <v>2050</v>
      </c>
    </row>
    <row r="52" spans="1:42" x14ac:dyDescent="0.35">
      <c r="A52" s="1" t="s">
        <v>38</v>
      </c>
      <c r="B52" s="2">
        <f>SUM(B78,B104,B130,B156)</f>
        <v>0</v>
      </c>
      <c r="C52" s="2">
        <f t="shared" ref="C52:AA62" si="11">SUM(C78,C104,C130,C156)</f>
        <v>0</v>
      </c>
      <c r="D52" s="2">
        <f t="shared" si="11"/>
        <v>0</v>
      </c>
      <c r="E52" s="2">
        <f t="shared" si="11"/>
        <v>1078.9727750994512</v>
      </c>
      <c r="F52" s="2">
        <f t="shared" si="11"/>
        <v>2419.5479756107547</v>
      </c>
      <c r="G52" s="2">
        <f t="shared" si="11"/>
        <v>4202.1621575982717</v>
      </c>
      <c r="H52" s="2">
        <f t="shared" si="11"/>
        <v>6408.9965830898909</v>
      </c>
      <c r="I52" s="2">
        <f t="shared" si="11"/>
        <v>8932.0095607676376</v>
      </c>
      <c r="J52" s="2">
        <f t="shared" si="11"/>
        <v>11558.709422488388</v>
      </c>
      <c r="K52" s="2">
        <f t="shared" si="11"/>
        <v>14142.893572020668</v>
      </c>
      <c r="L52" s="2">
        <f t="shared" si="11"/>
        <v>17431.069024355511</v>
      </c>
      <c r="M52" s="2">
        <f t="shared" si="11"/>
        <v>20706.926607312598</v>
      </c>
      <c r="N52" s="2">
        <f t="shared" si="11"/>
        <v>24359.896610692162</v>
      </c>
      <c r="O52" s="2">
        <f t="shared" si="11"/>
        <v>28183.763205249114</v>
      </c>
      <c r="P52" s="2">
        <f t="shared" si="11"/>
        <v>31760.385682175765</v>
      </c>
      <c r="Q52" s="2">
        <f t="shared" si="11"/>
        <v>34753.574810965736</v>
      </c>
      <c r="R52" s="2">
        <f t="shared" si="11"/>
        <v>36998.36151625475</v>
      </c>
      <c r="S52" s="2">
        <f t="shared" si="11"/>
        <v>38581.064795589104</v>
      </c>
      <c r="T52" s="2">
        <f t="shared" si="11"/>
        <v>39735.140592647949</v>
      </c>
      <c r="U52" s="2">
        <f t="shared" si="11"/>
        <v>40702.505381720541</v>
      </c>
      <c r="V52" s="2">
        <f t="shared" si="11"/>
        <v>41603.778103391254</v>
      </c>
      <c r="W52" s="2">
        <f t="shared" si="11"/>
        <v>42433.009900168043</v>
      </c>
      <c r="X52" s="2">
        <f t="shared" si="11"/>
        <v>43181.595950984942</v>
      </c>
      <c r="Y52" s="2">
        <f t="shared" si="11"/>
        <v>43801.053179353046</v>
      </c>
      <c r="Z52" s="2">
        <f t="shared" si="11"/>
        <v>44231.147966792407</v>
      </c>
      <c r="AA52" s="2">
        <f t="shared" si="11"/>
        <v>44549.520278566095</v>
      </c>
      <c r="AB52" s="2">
        <f t="shared" ref="AB52:AP61" si="12">SUM(AB78,AB104,AB130,AB156)</f>
        <v>45374.27579362088</v>
      </c>
      <c r="AC52" s="2">
        <f t="shared" si="12"/>
        <v>45966.921002309828</v>
      </c>
      <c r="AD52" s="2">
        <f t="shared" si="12"/>
        <v>46559.566210998877</v>
      </c>
      <c r="AE52" s="2">
        <f t="shared" si="12"/>
        <v>47152.211419687832</v>
      </c>
      <c r="AF52" s="2">
        <f t="shared" si="12"/>
        <v>47744.856628376881</v>
      </c>
      <c r="AG52" s="2">
        <f t="shared" si="12"/>
        <v>48337.501837065916</v>
      </c>
      <c r="AH52" s="2">
        <f t="shared" si="12"/>
        <v>48930.147045754966</v>
      </c>
      <c r="AI52" s="2">
        <f t="shared" si="12"/>
        <v>49522.792254443921</v>
      </c>
      <c r="AJ52" s="2">
        <f t="shared" si="12"/>
        <v>50115.43746313297</v>
      </c>
      <c r="AK52" s="2">
        <f t="shared" si="12"/>
        <v>50708.082671821903</v>
      </c>
      <c r="AL52" s="2">
        <f t="shared" si="12"/>
        <v>51300.727880510967</v>
      </c>
      <c r="AM52" s="2">
        <f t="shared" si="12"/>
        <v>51893.373089200009</v>
      </c>
      <c r="AN52" s="2">
        <f t="shared" si="12"/>
        <v>52486.018297888942</v>
      </c>
      <c r="AO52" s="2">
        <f t="shared" si="12"/>
        <v>53078.663506577999</v>
      </c>
      <c r="AP52" s="2">
        <f t="shared" si="12"/>
        <v>53671.308715267049</v>
      </c>
    </row>
    <row r="53" spans="1:42" x14ac:dyDescent="0.35">
      <c r="A53" s="1" t="s">
        <v>39</v>
      </c>
      <c r="B53" s="2">
        <f t="shared" ref="B53:Q68" si="13">SUM(B79,B105,B131,B157)</f>
        <v>0</v>
      </c>
      <c r="C53" s="2">
        <f t="shared" si="13"/>
        <v>0</v>
      </c>
      <c r="D53" s="2">
        <f t="shared" si="13"/>
        <v>0</v>
      </c>
      <c r="E53" s="2">
        <f t="shared" si="13"/>
        <v>690.86869374899686</v>
      </c>
      <c r="F53" s="2">
        <f t="shared" si="13"/>
        <v>1264.1603891431157</v>
      </c>
      <c r="G53" s="2">
        <f t="shared" si="13"/>
        <v>1843.4568314499343</v>
      </c>
      <c r="H53" s="2">
        <f t="shared" si="13"/>
        <v>2546.3281359430398</v>
      </c>
      <c r="I53" s="2">
        <f t="shared" si="13"/>
        <v>3444.2099082613095</v>
      </c>
      <c r="J53" s="2">
        <f t="shared" si="13"/>
        <v>4549.6825801024052</v>
      </c>
      <c r="K53" s="2">
        <f t="shared" si="13"/>
        <v>5846.5017509684585</v>
      </c>
      <c r="L53" s="2">
        <f t="shared" si="13"/>
        <v>7697.2040977328779</v>
      </c>
      <c r="M53" s="2">
        <f t="shared" si="13"/>
        <v>9595.9233902567939</v>
      </c>
      <c r="N53" s="2">
        <f t="shared" si="13"/>
        <v>11444.35905247333</v>
      </c>
      <c r="O53" s="2">
        <f t="shared" si="13"/>
        <v>13234.047690561136</v>
      </c>
      <c r="P53" s="2">
        <f t="shared" si="13"/>
        <v>15084.821838026099</v>
      </c>
      <c r="Q53" s="2">
        <f t="shared" si="13"/>
        <v>17100.347267292069</v>
      </c>
      <c r="R53" s="2">
        <f t="shared" si="11"/>
        <v>19174.899123239946</v>
      </c>
      <c r="S53" s="2">
        <f t="shared" si="11"/>
        <v>21121.47031031935</v>
      </c>
      <c r="T53" s="2">
        <f t="shared" si="11"/>
        <v>22795.302425585618</v>
      </c>
      <c r="U53" s="2">
        <f t="shared" si="11"/>
        <v>24121.476064257273</v>
      </c>
      <c r="V53" s="2">
        <f t="shared" si="11"/>
        <v>25073.380865996402</v>
      </c>
      <c r="W53" s="2">
        <f t="shared" si="11"/>
        <v>25725.100576019238</v>
      </c>
      <c r="X53" s="2">
        <f t="shared" si="11"/>
        <v>26225.299450913288</v>
      </c>
      <c r="Y53" s="2">
        <f t="shared" si="11"/>
        <v>26667.41755205072</v>
      </c>
      <c r="Z53" s="2">
        <f t="shared" si="11"/>
        <v>27048.415692184641</v>
      </c>
      <c r="AA53" s="2">
        <f t="shared" si="11"/>
        <v>27393.069526539497</v>
      </c>
      <c r="AB53" s="2">
        <f t="shared" si="12"/>
        <v>27956.497952518846</v>
      </c>
      <c r="AC53" s="2">
        <f t="shared" si="12"/>
        <v>28413.941002585951</v>
      </c>
      <c r="AD53" s="2">
        <f t="shared" si="12"/>
        <v>28871.384052653073</v>
      </c>
      <c r="AE53" s="2">
        <f t="shared" si="12"/>
        <v>29328.827102720257</v>
      </c>
      <c r="AF53" s="2">
        <f t="shared" si="12"/>
        <v>29786.270152787372</v>
      </c>
      <c r="AG53" s="2">
        <f t="shared" si="12"/>
        <v>30243.713202854462</v>
      </c>
      <c r="AH53" s="2">
        <f t="shared" si="12"/>
        <v>30701.156252921581</v>
      </c>
      <c r="AI53" s="2">
        <f t="shared" si="12"/>
        <v>31158.59930298867</v>
      </c>
      <c r="AJ53" s="2">
        <f t="shared" si="12"/>
        <v>31616.042353055778</v>
      </c>
      <c r="AK53" s="2">
        <f t="shared" si="12"/>
        <v>32073.485403122872</v>
      </c>
      <c r="AL53" s="2">
        <f t="shared" si="12"/>
        <v>32530.928453190088</v>
      </c>
      <c r="AM53" s="2">
        <f t="shared" si="12"/>
        <v>32988.371503257193</v>
      </c>
      <c r="AN53" s="2">
        <f t="shared" si="12"/>
        <v>33445.814553324293</v>
      </c>
      <c r="AO53" s="2">
        <f t="shared" si="12"/>
        <v>33903.257603391401</v>
      </c>
      <c r="AP53" s="2">
        <f t="shared" si="12"/>
        <v>34360.700653458502</v>
      </c>
    </row>
    <row r="54" spans="1:42" x14ac:dyDescent="0.35">
      <c r="A54" s="1" t="s">
        <v>40</v>
      </c>
      <c r="B54" s="2">
        <f t="shared" si="13"/>
        <v>0</v>
      </c>
      <c r="C54" s="2">
        <f t="shared" si="11"/>
        <v>0</v>
      </c>
      <c r="D54" s="2">
        <f t="shared" si="11"/>
        <v>0</v>
      </c>
      <c r="E54" s="2">
        <f t="shared" si="11"/>
        <v>0</v>
      </c>
      <c r="F54" s="2">
        <f t="shared" si="11"/>
        <v>0</v>
      </c>
      <c r="G54" s="2">
        <f t="shared" si="11"/>
        <v>0</v>
      </c>
      <c r="H54" s="2">
        <f t="shared" si="11"/>
        <v>0</v>
      </c>
      <c r="I54" s="2">
        <f t="shared" si="11"/>
        <v>0</v>
      </c>
      <c r="J54" s="2">
        <f t="shared" si="11"/>
        <v>0</v>
      </c>
      <c r="K54" s="2">
        <f t="shared" si="11"/>
        <v>0</v>
      </c>
      <c r="L54" s="2">
        <f t="shared" si="11"/>
        <v>0</v>
      </c>
      <c r="M54" s="2">
        <f t="shared" si="11"/>
        <v>0</v>
      </c>
      <c r="N54" s="2">
        <f t="shared" si="11"/>
        <v>0</v>
      </c>
      <c r="O54" s="2">
        <f t="shared" si="11"/>
        <v>0</v>
      </c>
      <c r="P54" s="2">
        <f t="shared" si="11"/>
        <v>0</v>
      </c>
      <c r="Q54" s="2">
        <f t="shared" si="11"/>
        <v>0</v>
      </c>
      <c r="R54" s="2">
        <f t="shared" si="11"/>
        <v>0</v>
      </c>
      <c r="S54" s="2">
        <f t="shared" si="11"/>
        <v>0</v>
      </c>
      <c r="T54" s="2">
        <f t="shared" si="11"/>
        <v>0</v>
      </c>
      <c r="U54" s="2">
        <f t="shared" si="11"/>
        <v>0</v>
      </c>
      <c r="V54" s="2">
        <f t="shared" si="11"/>
        <v>0</v>
      </c>
      <c r="W54" s="2">
        <f t="shared" si="11"/>
        <v>0</v>
      </c>
      <c r="X54" s="2">
        <f t="shared" si="11"/>
        <v>0</v>
      </c>
      <c r="Y54" s="2">
        <f t="shared" si="11"/>
        <v>0</v>
      </c>
      <c r="Z54" s="2">
        <f t="shared" si="11"/>
        <v>0</v>
      </c>
      <c r="AA54" s="2">
        <f t="shared" si="11"/>
        <v>0</v>
      </c>
      <c r="AB54" s="2">
        <f t="shared" si="12"/>
        <v>0</v>
      </c>
      <c r="AC54" s="2">
        <f t="shared" si="12"/>
        <v>0</v>
      </c>
      <c r="AD54" s="2">
        <f t="shared" si="12"/>
        <v>0</v>
      </c>
      <c r="AE54" s="2">
        <f t="shared" si="12"/>
        <v>0</v>
      </c>
      <c r="AF54" s="2">
        <f t="shared" si="12"/>
        <v>0</v>
      </c>
      <c r="AG54" s="2">
        <f t="shared" si="12"/>
        <v>0</v>
      </c>
      <c r="AH54" s="2">
        <f t="shared" si="12"/>
        <v>0</v>
      </c>
      <c r="AI54" s="2">
        <f t="shared" si="12"/>
        <v>0</v>
      </c>
      <c r="AJ54" s="2">
        <f t="shared" si="12"/>
        <v>0</v>
      </c>
      <c r="AK54" s="2">
        <f t="shared" si="12"/>
        <v>0</v>
      </c>
      <c r="AL54" s="2">
        <f t="shared" si="12"/>
        <v>0</v>
      </c>
      <c r="AM54" s="2">
        <f t="shared" si="12"/>
        <v>0</v>
      </c>
      <c r="AN54" s="2">
        <f t="shared" si="12"/>
        <v>0</v>
      </c>
      <c r="AO54" s="2">
        <f t="shared" si="12"/>
        <v>0</v>
      </c>
      <c r="AP54" s="2">
        <f t="shared" si="12"/>
        <v>0</v>
      </c>
    </row>
    <row r="55" spans="1:42" x14ac:dyDescent="0.35">
      <c r="A55" s="1" t="s">
        <v>41</v>
      </c>
      <c r="B55" s="2">
        <f t="shared" si="13"/>
        <v>0</v>
      </c>
      <c r="C55" s="2">
        <f t="shared" si="11"/>
        <v>0</v>
      </c>
      <c r="D55" s="2">
        <f t="shared" si="11"/>
        <v>0</v>
      </c>
      <c r="E55" s="2">
        <f t="shared" si="11"/>
        <v>0</v>
      </c>
      <c r="F55" s="2">
        <f t="shared" si="11"/>
        <v>0</v>
      </c>
      <c r="G55" s="2">
        <f t="shared" si="11"/>
        <v>0</v>
      </c>
      <c r="H55" s="2">
        <f t="shared" si="11"/>
        <v>0</v>
      </c>
      <c r="I55" s="2">
        <f t="shared" si="11"/>
        <v>0</v>
      </c>
      <c r="J55" s="2">
        <f t="shared" si="11"/>
        <v>0</v>
      </c>
      <c r="K55" s="2">
        <f t="shared" si="11"/>
        <v>0</v>
      </c>
      <c r="L55" s="2">
        <f t="shared" si="11"/>
        <v>0</v>
      </c>
      <c r="M55" s="2">
        <f t="shared" si="11"/>
        <v>0</v>
      </c>
      <c r="N55" s="2">
        <f t="shared" si="11"/>
        <v>0</v>
      </c>
      <c r="O55" s="2">
        <f t="shared" si="11"/>
        <v>0</v>
      </c>
      <c r="P55" s="2">
        <f t="shared" si="11"/>
        <v>0</v>
      </c>
      <c r="Q55" s="2">
        <f t="shared" si="11"/>
        <v>0</v>
      </c>
      <c r="R55" s="2">
        <f t="shared" si="11"/>
        <v>0</v>
      </c>
      <c r="S55" s="2">
        <f t="shared" si="11"/>
        <v>0</v>
      </c>
      <c r="T55" s="2">
        <f t="shared" si="11"/>
        <v>0</v>
      </c>
      <c r="U55" s="2">
        <f t="shared" si="11"/>
        <v>0</v>
      </c>
      <c r="V55" s="2">
        <f t="shared" si="11"/>
        <v>0</v>
      </c>
      <c r="W55" s="2">
        <f t="shared" si="11"/>
        <v>0</v>
      </c>
      <c r="X55" s="2">
        <f t="shared" si="11"/>
        <v>0</v>
      </c>
      <c r="Y55" s="2">
        <f t="shared" si="11"/>
        <v>0</v>
      </c>
      <c r="Z55" s="2">
        <f t="shared" si="11"/>
        <v>0</v>
      </c>
      <c r="AA55" s="2">
        <f t="shared" si="11"/>
        <v>0</v>
      </c>
      <c r="AB55" s="2">
        <f t="shared" si="12"/>
        <v>0</v>
      </c>
      <c r="AC55" s="2">
        <f t="shared" si="12"/>
        <v>0</v>
      </c>
      <c r="AD55" s="2">
        <f t="shared" si="12"/>
        <v>0</v>
      </c>
      <c r="AE55" s="2">
        <f t="shared" si="12"/>
        <v>0</v>
      </c>
      <c r="AF55" s="2">
        <f t="shared" si="12"/>
        <v>0</v>
      </c>
      <c r="AG55" s="2">
        <f t="shared" si="12"/>
        <v>0</v>
      </c>
      <c r="AH55" s="2">
        <f t="shared" si="12"/>
        <v>0</v>
      </c>
      <c r="AI55" s="2">
        <f t="shared" si="12"/>
        <v>0</v>
      </c>
      <c r="AJ55" s="2">
        <f t="shared" si="12"/>
        <v>0</v>
      </c>
      <c r="AK55" s="2">
        <f t="shared" si="12"/>
        <v>0</v>
      </c>
      <c r="AL55" s="2">
        <f t="shared" si="12"/>
        <v>0</v>
      </c>
      <c r="AM55" s="2">
        <f t="shared" si="12"/>
        <v>0</v>
      </c>
      <c r="AN55" s="2">
        <f t="shared" si="12"/>
        <v>0</v>
      </c>
      <c r="AO55" s="2">
        <f t="shared" si="12"/>
        <v>0</v>
      </c>
      <c r="AP55" s="2">
        <f t="shared" si="12"/>
        <v>0</v>
      </c>
    </row>
    <row r="56" spans="1:42" x14ac:dyDescent="0.35">
      <c r="A56" s="1" t="s">
        <v>42</v>
      </c>
      <c r="B56" s="2">
        <f t="shared" si="13"/>
        <v>0</v>
      </c>
      <c r="C56" s="2">
        <f t="shared" si="11"/>
        <v>0</v>
      </c>
      <c r="D56" s="2">
        <f t="shared" si="11"/>
        <v>0</v>
      </c>
      <c r="E56" s="2">
        <f t="shared" si="11"/>
        <v>367.81690608727797</v>
      </c>
      <c r="F56" s="2">
        <f t="shared" si="11"/>
        <v>823.65774873283044</v>
      </c>
      <c r="G56" s="2">
        <f t="shared" si="11"/>
        <v>1429.6538603671895</v>
      </c>
      <c r="H56" s="2">
        <f t="shared" si="11"/>
        <v>2179.1522926260468</v>
      </c>
      <c r="I56" s="2">
        <f t="shared" si="11"/>
        <v>3034.2616984574715</v>
      </c>
      <c r="J56" s="2">
        <f t="shared" si="11"/>
        <v>3923.9907169607332</v>
      </c>
      <c r="K56" s="2">
        <f t="shared" si="11"/>
        <v>4799.3466545757437</v>
      </c>
      <c r="L56" s="2">
        <f t="shared" si="11"/>
        <v>5829.7214493724923</v>
      </c>
      <c r="M56" s="2">
        <f t="shared" si="11"/>
        <v>6857.2410629645437</v>
      </c>
      <c r="N56" s="2">
        <f t="shared" si="11"/>
        <v>8003.4188420896553</v>
      </c>
      <c r="O56" s="2">
        <f t="shared" si="11"/>
        <v>9203.8876308180697</v>
      </c>
      <c r="P56" s="2">
        <f t="shared" si="11"/>
        <v>10324.334612938737</v>
      </c>
      <c r="Q56" s="2">
        <f t="shared" si="11"/>
        <v>11253.762640067933</v>
      </c>
      <c r="R56" s="2">
        <f t="shared" si="11"/>
        <v>11941.812881040003</v>
      </c>
      <c r="S56" s="2">
        <f t="shared" si="11"/>
        <v>12415.01951240197</v>
      </c>
      <c r="T56" s="2">
        <f t="shared" si="11"/>
        <v>12745.310344393627</v>
      </c>
      <c r="U56" s="2">
        <f t="shared" si="11"/>
        <v>13004.812175497387</v>
      </c>
      <c r="V56" s="2">
        <f t="shared" si="11"/>
        <v>13238.537807785106</v>
      </c>
      <c r="W56" s="2">
        <f t="shared" si="11"/>
        <v>13451.469962582187</v>
      </c>
      <c r="X56" s="2">
        <f t="shared" si="11"/>
        <v>13647.262833940031</v>
      </c>
      <c r="Y56" s="2">
        <f t="shared" si="11"/>
        <v>13810.227318254838</v>
      </c>
      <c r="Z56" s="2">
        <f t="shared" si="11"/>
        <v>13924.465519684665</v>
      </c>
      <c r="AA56" s="2">
        <f t="shared" si="11"/>
        <v>14008.937700222632</v>
      </c>
      <c r="AB56" s="2">
        <f t="shared" si="12"/>
        <v>14223.54525219256</v>
      </c>
      <c r="AC56" s="2">
        <f t="shared" si="12"/>
        <v>14378.800984129979</v>
      </c>
      <c r="AD56" s="2">
        <f t="shared" si="12"/>
        <v>14534.056716067411</v>
      </c>
      <c r="AE56" s="2">
        <f t="shared" si="12"/>
        <v>14689.312448004832</v>
      </c>
      <c r="AF56" s="2">
        <f t="shared" si="12"/>
        <v>14844.568179942251</v>
      </c>
      <c r="AG56" s="2">
        <f t="shared" si="12"/>
        <v>14999.823911879681</v>
      </c>
      <c r="AH56" s="2">
        <f t="shared" si="12"/>
        <v>15155.079643817111</v>
      </c>
      <c r="AI56" s="2">
        <f t="shared" si="12"/>
        <v>15310.33537575453</v>
      </c>
      <c r="AJ56" s="2">
        <f t="shared" si="12"/>
        <v>15465.591107691949</v>
      </c>
      <c r="AK56" s="2">
        <f t="shared" si="12"/>
        <v>15620.846839629381</v>
      </c>
      <c r="AL56" s="2">
        <f t="shared" si="12"/>
        <v>15776.1025715668</v>
      </c>
      <c r="AM56" s="2">
        <f t="shared" si="12"/>
        <v>15931.35830350423</v>
      </c>
      <c r="AN56" s="2">
        <f t="shared" si="12"/>
        <v>16086.614035441631</v>
      </c>
      <c r="AO56" s="2">
        <f t="shared" si="12"/>
        <v>16241.869767379092</v>
      </c>
      <c r="AP56" s="2">
        <f t="shared" si="12"/>
        <v>16397.125499316531</v>
      </c>
    </row>
    <row r="57" spans="1:42" x14ac:dyDescent="0.35">
      <c r="A57" s="1" t="s">
        <v>43</v>
      </c>
      <c r="B57" s="2">
        <f t="shared" si="13"/>
        <v>0</v>
      </c>
      <c r="C57" s="2">
        <f t="shared" si="11"/>
        <v>0</v>
      </c>
      <c r="D57" s="2">
        <f t="shared" si="11"/>
        <v>0</v>
      </c>
      <c r="E57" s="2">
        <f t="shared" si="11"/>
        <v>49127.46838865977</v>
      </c>
      <c r="F57" s="2">
        <f t="shared" si="11"/>
        <v>56688.741507523322</v>
      </c>
      <c r="G57" s="2">
        <f t="shared" si="11"/>
        <v>89144.14512674023</v>
      </c>
      <c r="H57" s="2">
        <f t="shared" si="11"/>
        <v>131710.56178819292</v>
      </c>
      <c r="I57" s="2">
        <f t="shared" si="11"/>
        <v>158134.41744053271</v>
      </c>
      <c r="J57" s="2">
        <f t="shared" si="11"/>
        <v>163000.90796076882</v>
      </c>
      <c r="K57" s="2">
        <f t="shared" si="11"/>
        <v>164333.66101240896</v>
      </c>
      <c r="L57" s="2">
        <f t="shared" si="11"/>
        <v>170344.73103377616</v>
      </c>
      <c r="M57" s="2">
        <f t="shared" si="11"/>
        <v>174966.56686830224</v>
      </c>
      <c r="N57" s="2">
        <f t="shared" si="11"/>
        <v>178182.21484100301</v>
      </c>
      <c r="O57" s="2">
        <f t="shared" si="11"/>
        <v>180213.47913110163</v>
      </c>
      <c r="P57" s="2">
        <f t="shared" si="11"/>
        <v>183216.26827882315</v>
      </c>
      <c r="Q57" s="2">
        <f t="shared" si="11"/>
        <v>185452.29672904511</v>
      </c>
      <c r="R57" s="2">
        <f t="shared" si="11"/>
        <v>187416.35016114038</v>
      </c>
      <c r="S57" s="2">
        <f t="shared" si="11"/>
        <v>189619.02017183829</v>
      </c>
      <c r="T57" s="2">
        <f t="shared" si="11"/>
        <v>191869.5922240213</v>
      </c>
      <c r="U57" s="2">
        <f t="shared" si="11"/>
        <v>193945.35524023374</v>
      </c>
      <c r="V57" s="2">
        <f t="shared" si="11"/>
        <v>195669.68997038205</v>
      </c>
      <c r="W57" s="2">
        <f t="shared" si="11"/>
        <v>197070.94468441693</v>
      </c>
      <c r="X57" s="2">
        <f t="shared" si="11"/>
        <v>198442.65791651589</v>
      </c>
      <c r="Y57" s="2">
        <f t="shared" si="11"/>
        <v>199770.32497175489</v>
      </c>
      <c r="Z57" s="2">
        <f t="shared" si="11"/>
        <v>200899.9101383911</v>
      </c>
      <c r="AA57" s="2">
        <f t="shared" si="11"/>
        <v>201914.98860792245</v>
      </c>
      <c r="AB57" s="2">
        <f t="shared" si="12"/>
        <v>203365.52504205029</v>
      </c>
      <c r="AC57" s="2">
        <f t="shared" si="12"/>
        <v>204623.84094504628</v>
      </c>
      <c r="AD57" s="2">
        <f t="shared" si="12"/>
        <v>205882.15684804242</v>
      </c>
      <c r="AE57" s="2">
        <f t="shared" si="12"/>
        <v>207140.47275103861</v>
      </c>
      <c r="AF57" s="2">
        <f t="shared" si="12"/>
        <v>208398.78865403461</v>
      </c>
      <c r="AG57" s="2">
        <f t="shared" si="12"/>
        <v>209657.10455703081</v>
      </c>
      <c r="AH57" s="2">
        <f t="shared" si="12"/>
        <v>210915.4204600268</v>
      </c>
      <c r="AI57" s="2">
        <f t="shared" si="12"/>
        <v>212173.73636302294</v>
      </c>
      <c r="AJ57" s="2">
        <f t="shared" si="12"/>
        <v>213432.05226601902</v>
      </c>
      <c r="AK57" s="2">
        <f t="shared" si="12"/>
        <v>214690.3681690151</v>
      </c>
      <c r="AL57" s="2">
        <f t="shared" si="12"/>
        <v>215948.68407201121</v>
      </c>
      <c r="AM57" s="2">
        <f t="shared" si="12"/>
        <v>217206.99997500738</v>
      </c>
      <c r="AN57" s="2">
        <f t="shared" si="12"/>
        <v>218465.31587800299</v>
      </c>
      <c r="AO57" s="2">
        <f t="shared" si="12"/>
        <v>219723.63178099948</v>
      </c>
      <c r="AP57" s="2">
        <f t="shared" si="12"/>
        <v>220981.94768399509</v>
      </c>
    </row>
    <row r="58" spans="1:42" x14ac:dyDescent="0.35">
      <c r="A58" s="1" t="s">
        <v>44</v>
      </c>
      <c r="B58" s="2">
        <f t="shared" si="13"/>
        <v>0</v>
      </c>
      <c r="C58" s="2">
        <f t="shared" si="11"/>
        <v>0</v>
      </c>
      <c r="D58" s="2">
        <f t="shared" si="11"/>
        <v>0</v>
      </c>
      <c r="E58" s="2">
        <f t="shared" si="11"/>
        <v>969.87896073632396</v>
      </c>
      <c r="F58" s="2">
        <f t="shared" si="11"/>
        <v>1880.6750755482128</v>
      </c>
      <c r="G58" s="2">
        <f t="shared" si="11"/>
        <v>2802.1102712537381</v>
      </c>
      <c r="H58" s="2">
        <f t="shared" si="11"/>
        <v>3812.7947574931686</v>
      </c>
      <c r="I58" s="2">
        <f t="shared" si="11"/>
        <v>5396.1488652774178</v>
      </c>
      <c r="J58" s="2">
        <f t="shared" si="11"/>
        <v>7669.8913772472024</v>
      </c>
      <c r="K58" s="2">
        <f t="shared" si="11"/>
        <v>10020.03358442906</v>
      </c>
      <c r="L58" s="2">
        <f t="shared" si="11"/>
        <v>11739.47684288169</v>
      </c>
      <c r="M58" s="2">
        <f t="shared" si="11"/>
        <v>12678.294819756688</v>
      </c>
      <c r="N58" s="2">
        <f t="shared" si="11"/>
        <v>13109.053618899943</v>
      </c>
      <c r="O58" s="2">
        <f t="shared" si="11"/>
        <v>13396.353985315858</v>
      </c>
      <c r="P58" s="2">
        <f t="shared" si="11"/>
        <v>13670.454868661494</v>
      </c>
      <c r="Q58" s="2">
        <f t="shared" si="11"/>
        <v>13949.796554828408</v>
      </c>
      <c r="R58" s="2">
        <f t="shared" si="11"/>
        <v>14228.400391124422</v>
      </c>
      <c r="S58" s="2">
        <f t="shared" si="11"/>
        <v>14495.474461213646</v>
      </c>
      <c r="T58" s="2">
        <f t="shared" si="11"/>
        <v>14735.944561191736</v>
      </c>
      <c r="U58" s="2">
        <f t="shared" si="11"/>
        <v>14953.686126829154</v>
      </c>
      <c r="V58" s="2">
        <f t="shared" si="11"/>
        <v>15155.160516341077</v>
      </c>
      <c r="W58" s="2">
        <f t="shared" si="11"/>
        <v>15342.822632101685</v>
      </c>
      <c r="X58" s="2">
        <f t="shared" si="11"/>
        <v>15531.788052774416</v>
      </c>
      <c r="Y58" s="2">
        <f t="shared" si="11"/>
        <v>15725.54604971134</v>
      </c>
      <c r="Z58" s="2">
        <f t="shared" si="11"/>
        <v>15924.303496708028</v>
      </c>
      <c r="AA58" s="2">
        <f t="shared" si="11"/>
        <v>16120.433646500889</v>
      </c>
      <c r="AB58" s="2">
        <f t="shared" si="12"/>
        <v>16309.799023178399</v>
      </c>
      <c r="AC58" s="2">
        <f t="shared" si="12"/>
        <v>16503.072344365701</v>
      </c>
      <c r="AD58" s="2">
        <f t="shared" si="12"/>
        <v>16696.345665552981</v>
      </c>
      <c r="AE58" s="2">
        <f t="shared" si="12"/>
        <v>16889.618986740261</v>
      </c>
      <c r="AF58" s="2">
        <f t="shared" si="12"/>
        <v>17082.892307927548</v>
      </c>
      <c r="AG58" s="2">
        <f t="shared" si="12"/>
        <v>17276.165629114839</v>
      </c>
      <c r="AH58" s="2">
        <f t="shared" si="12"/>
        <v>17469.43895030213</v>
      </c>
      <c r="AI58" s="2">
        <f t="shared" si="12"/>
        <v>17662.712271489399</v>
      </c>
      <c r="AJ58" s="2">
        <f t="shared" si="12"/>
        <v>17855.98559267669</v>
      </c>
      <c r="AK58" s="2">
        <f t="shared" si="12"/>
        <v>18049.258913863981</v>
      </c>
      <c r="AL58" s="2">
        <f t="shared" si="12"/>
        <v>18242.53223505128</v>
      </c>
      <c r="AM58" s="2">
        <f t="shared" si="12"/>
        <v>18435.805556238549</v>
      </c>
      <c r="AN58" s="2">
        <f t="shared" si="12"/>
        <v>18629.07887742584</v>
      </c>
      <c r="AO58" s="2">
        <f t="shared" si="12"/>
        <v>18822.352198613131</v>
      </c>
      <c r="AP58" s="2">
        <f t="shared" si="12"/>
        <v>19015.6255198004</v>
      </c>
    </row>
    <row r="59" spans="1:42" x14ac:dyDescent="0.35">
      <c r="A59" s="1" t="s">
        <v>45</v>
      </c>
      <c r="B59" s="2">
        <f t="shared" si="13"/>
        <v>0</v>
      </c>
      <c r="C59" s="2">
        <f t="shared" si="11"/>
        <v>0</v>
      </c>
      <c r="D59" s="2">
        <f t="shared" si="11"/>
        <v>0</v>
      </c>
      <c r="E59" s="2">
        <f t="shared" si="11"/>
        <v>2285.2773012349612</v>
      </c>
      <c r="F59" s="2">
        <f t="shared" si="11"/>
        <v>4431.3406467604709</v>
      </c>
      <c r="G59" s="2">
        <f t="shared" si="11"/>
        <v>6602.4723266416231</v>
      </c>
      <c r="H59" s="2">
        <f t="shared" si="11"/>
        <v>8983.897647343274</v>
      </c>
      <c r="I59" s="2">
        <f t="shared" si="11"/>
        <v>12714.675763809912</v>
      </c>
      <c r="J59" s="2">
        <f t="shared" si="11"/>
        <v>18072.181557638723</v>
      </c>
      <c r="K59" s="2">
        <f t="shared" si="11"/>
        <v>23609.704133310974</v>
      </c>
      <c r="L59" s="2">
        <f t="shared" si="11"/>
        <v>27661.142311039985</v>
      </c>
      <c r="M59" s="2">
        <f t="shared" si="11"/>
        <v>29873.232169051691</v>
      </c>
      <c r="N59" s="2">
        <f t="shared" si="11"/>
        <v>30888.207589532987</v>
      </c>
      <c r="O59" s="2">
        <f t="shared" si="11"/>
        <v>31565.159077900487</v>
      </c>
      <c r="P59" s="2">
        <f t="shared" si="11"/>
        <v>32211.009284283646</v>
      </c>
      <c r="Q59" s="2">
        <f t="shared" si="11"/>
        <v>32869.208132314423</v>
      </c>
      <c r="R59" s="2">
        <f t="shared" si="11"/>
        <v>33525.668421586917</v>
      </c>
      <c r="S59" s="2">
        <f t="shared" si="11"/>
        <v>34154.961699234649</v>
      </c>
      <c r="T59" s="2">
        <f t="shared" si="11"/>
        <v>34721.569372308026</v>
      </c>
      <c r="U59" s="2">
        <f t="shared" si="11"/>
        <v>35234.622936341191</v>
      </c>
      <c r="V59" s="2">
        <f t="shared" si="11"/>
        <v>35709.346966628662</v>
      </c>
      <c r="W59" s="2">
        <f t="shared" si="11"/>
        <v>36151.525826889585</v>
      </c>
      <c r="X59" s="2">
        <f t="shared" si="11"/>
        <v>36596.775599349719</v>
      </c>
      <c r="Y59" s="2">
        <f t="shared" si="11"/>
        <v>37053.317879632341</v>
      </c>
      <c r="Z59" s="2">
        <f t="shared" si="11"/>
        <v>37521.640114118287</v>
      </c>
      <c r="AA59" s="2">
        <f t="shared" si="11"/>
        <v>37983.771779567716</v>
      </c>
      <c r="AB59" s="2">
        <f t="shared" si="12"/>
        <v>38429.963948364108</v>
      </c>
      <c r="AC59" s="2">
        <f t="shared" si="12"/>
        <v>38885.364211411645</v>
      </c>
      <c r="AD59" s="2">
        <f t="shared" si="12"/>
        <v>39340.764474459276</v>
      </c>
      <c r="AE59" s="2">
        <f t="shared" si="12"/>
        <v>39796.164737506711</v>
      </c>
      <c r="AF59" s="2">
        <f t="shared" si="12"/>
        <v>40251.565000554241</v>
      </c>
      <c r="AG59" s="2">
        <f t="shared" si="12"/>
        <v>40706.965263601873</v>
      </c>
      <c r="AH59" s="2">
        <f t="shared" si="12"/>
        <v>41162.365526649308</v>
      </c>
      <c r="AI59" s="2">
        <f t="shared" si="12"/>
        <v>41617.765789696845</v>
      </c>
      <c r="AJ59" s="2">
        <f t="shared" si="12"/>
        <v>42073.166052744491</v>
      </c>
      <c r="AK59" s="2">
        <f t="shared" si="12"/>
        <v>42528.566315792021</v>
      </c>
      <c r="AL59" s="2">
        <f t="shared" si="12"/>
        <v>42983.966578839565</v>
      </c>
      <c r="AM59" s="2">
        <f t="shared" si="12"/>
        <v>43439.366841887095</v>
      </c>
      <c r="AN59" s="2">
        <f t="shared" si="12"/>
        <v>43894.767104934632</v>
      </c>
      <c r="AO59" s="2">
        <f t="shared" si="12"/>
        <v>44350.167367982249</v>
      </c>
      <c r="AP59" s="2">
        <f t="shared" si="12"/>
        <v>44805.567631029684</v>
      </c>
    </row>
    <row r="60" spans="1:42" x14ac:dyDescent="0.35">
      <c r="A60" s="1" t="s">
        <v>46</v>
      </c>
      <c r="B60" s="2">
        <f t="shared" si="13"/>
        <v>0</v>
      </c>
      <c r="C60" s="2">
        <f t="shared" si="11"/>
        <v>0</v>
      </c>
      <c r="D60" s="2">
        <f t="shared" si="11"/>
        <v>0</v>
      </c>
      <c r="E60" s="2">
        <f t="shared" si="11"/>
        <v>697.10050302923423</v>
      </c>
      <c r="F60" s="2">
        <f t="shared" si="11"/>
        <v>1351.7352105502798</v>
      </c>
      <c r="G60" s="2">
        <f t="shared" si="11"/>
        <v>2014.0167574636264</v>
      </c>
      <c r="H60" s="2">
        <f t="shared" si="11"/>
        <v>2740.4462319482163</v>
      </c>
      <c r="I60" s="2">
        <f t="shared" si="11"/>
        <v>3878.4819969181449</v>
      </c>
      <c r="J60" s="2">
        <f t="shared" si="11"/>
        <v>5512.7344273964263</v>
      </c>
      <c r="K60" s="2">
        <f t="shared" si="11"/>
        <v>7201.8991388083887</v>
      </c>
      <c r="L60" s="2">
        <f t="shared" si="11"/>
        <v>8437.748980821214</v>
      </c>
      <c r="M60" s="2">
        <f t="shared" si="11"/>
        <v>9112.5244017001205</v>
      </c>
      <c r="N60" s="2">
        <f t="shared" si="11"/>
        <v>9422.1322885843329</v>
      </c>
      <c r="O60" s="2">
        <f t="shared" si="11"/>
        <v>9628.6294269457758</v>
      </c>
      <c r="P60" s="2">
        <f t="shared" si="11"/>
        <v>9825.639436850448</v>
      </c>
      <c r="Q60" s="2">
        <f t="shared" si="11"/>
        <v>10026.416273782917</v>
      </c>
      <c r="R60" s="2">
        <f t="shared" si="11"/>
        <v>10226.66278112068</v>
      </c>
      <c r="S60" s="2">
        <f t="shared" si="11"/>
        <v>10418.622268997307</v>
      </c>
      <c r="T60" s="2">
        <f t="shared" si="11"/>
        <v>10591.460153356566</v>
      </c>
      <c r="U60" s="2">
        <f t="shared" si="11"/>
        <v>10747.961903658457</v>
      </c>
      <c r="V60" s="2">
        <f t="shared" si="11"/>
        <v>10892.771621120151</v>
      </c>
      <c r="W60" s="2">
        <f t="shared" si="11"/>
        <v>11027.653766823087</v>
      </c>
      <c r="X60" s="2">
        <f t="shared" si="11"/>
        <v>11163.472662931614</v>
      </c>
      <c r="Y60" s="2">
        <f t="shared" si="11"/>
        <v>11302.736223230024</v>
      </c>
      <c r="Z60" s="2">
        <f t="shared" si="11"/>
        <v>11445.593138258897</v>
      </c>
      <c r="AA60" s="2">
        <f t="shared" si="11"/>
        <v>11586.561683422515</v>
      </c>
      <c r="AB60" s="2">
        <f t="shared" si="12"/>
        <v>11722.668047909481</v>
      </c>
      <c r="AC60" s="2">
        <f t="shared" si="12"/>
        <v>11861.583247512839</v>
      </c>
      <c r="AD60" s="2">
        <f t="shared" si="12"/>
        <v>12000.498447116201</v>
      </c>
      <c r="AE60" s="2">
        <f t="shared" si="12"/>
        <v>12139.413646719569</v>
      </c>
      <c r="AF60" s="2">
        <f t="shared" si="12"/>
        <v>12278.328846322931</v>
      </c>
      <c r="AG60" s="2">
        <f t="shared" si="12"/>
        <v>12417.244045926289</v>
      </c>
      <c r="AH60" s="2">
        <f t="shared" si="12"/>
        <v>12556.15924552965</v>
      </c>
      <c r="AI60" s="2">
        <f t="shared" si="12"/>
        <v>12695.07444513301</v>
      </c>
      <c r="AJ60" s="2">
        <f t="shared" si="12"/>
        <v>12833.98964473637</v>
      </c>
      <c r="AK60" s="2">
        <f t="shared" si="12"/>
        <v>12972.90484433975</v>
      </c>
      <c r="AL60" s="2">
        <f t="shared" si="12"/>
        <v>13111.820043943091</v>
      </c>
      <c r="AM60" s="2">
        <f t="shared" si="12"/>
        <v>13250.735243546458</v>
      </c>
      <c r="AN60" s="2">
        <f t="shared" si="12"/>
        <v>13389.650443149811</v>
      </c>
      <c r="AO60" s="2">
        <f t="shared" si="12"/>
        <v>13528.565642753179</v>
      </c>
      <c r="AP60" s="2">
        <f t="shared" si="12"/>
        <v>13667.48084235655</v>
      </c>
    </row>
    <row r="61" spans="1:42" x14ac:dyDescent="0.35">
      <c r="A61" s="1" t="s">
        <v>47</v>
      </c>
      <c r="B61" s="2">
        <f t="shared" si="13"/>
        <v>0</v>
      </c>
      <c r="C61" s="2">
        <f t="shared" si="11"/>
        <v>0</v>
      </c>
      <c r="D61" s="2">
        <f t="shared" si="11"/>
        <v>0</v>
      </c>
      <c r="E61" s="2">
        <f t="shared" si="11"/>
        <v>0</v>
      </c>
      <c r="F61" s="2">
        <f t="shared" si="11"/>
        <v>0</v>
      </c>
      <c r="G61" s="2">
        <f t="shared" si="11"/>
        <v>0</v>
      </c>
      <c r="H61" s="2">
        <f t="shared" si="11"/>
        <v>0</v>
      </c>
      <c r="I61" s="2">
        <f t="shared" si="11"/>
        <v>0</v>
      </c>
      <c r="J61" s="2">
        <f t="shared" si="11"/>
        <v>0</v>
      </c>
      <c r="K61" s="2">
        <f t="shared" si="11"/>
        <v>0</v>
      </c>
      <c r="L61" s="2">
        <f t="shared" si="11"/>
        <v>0</v>
      </c>
      <c r="M61" s="2">
        <f t="shared" si="11"/>
        <v>0</v>
      </c>
      <c r="N61" s="2">
        <f t="shared" si="11"/>
        <v>0</v>
      </c>
      <c r="O61" s="2">
        <f t="shared" si="11"/>
        <v>0</v>
      </c>
      <c r="P61" s="2">
        <f t="shared" si="11"/>
        <v>0</v>
      </c>
      <c r="Q61" s="2">
        <f t="shared" si="11"/>
        <v>0</v>
      </c>
      <c r="R61" s="2">
        <f t="shared" si="11"/>
        <v>0</v>
      </c>
      <c r="S61" s="2">
        <f t="shared" si="11"/>
        <v>0</v>
      </c>
      <c r="T61" s="2">
        <f t="shared" si="11"/>
        <v>0</v>
      </c>
      <c r="U61" s="2">
        <f t="shared" si="11"/>
        <v>0</v>
      </c>
      <c r="V61" s="2">
        <f t="shared" si="11"/>
        <v>0</v>
      </c>
      <c r="W61" s="2">
        <f t="shared" si="11"/>
        <v>0</v>
      </c>
      <c r="X61" s="2">
        <f t="shared" si="11"/>
        <v>0</v>
      </c>
      <c r="Y61" s="2">
        <f t="shared" si="11"/>
        <v>0</v>
      </c>
      <c r="Z61" s="2">
        <f t="shared" si="11"/>
        <v>0</v>
      </c>
      <c r="AA61" s="2">
        <f t="shared" si="11"/>
        <v>0</v>
      </c>
      <c r="AB61" s="2">
        <f t="shared" si="12"/>
        <v>0</v>
      </c>
      <c r="AC61" s="2">
        <f t="shared" si="12"/>
        <v>0</v>
      </c>
      <c r="AD61" s="2">
        <f t="shared" si="12"/>
        <v>0</v>
      </c>
      <c r="AE61" s="2">
        <f t="shared" si="12"/>
        <v>0</v>
      </c>
      <c r="AF61" s="2">
        <f t="shared" si="12"/>
        <v>0</v>
      </c>
      <c r="AG61" s="2">
        <f t="shared" si="12"/>
        <v>0</v>
      </c>
      <c r="AH61" s="2">
        <f t="shared" si="12"/>
        <v>0</v>
      </c>
      <c r="AI61" s="2">
        <f t="shared" si="12"/>
        <v>0</v>
      </c>
      <c r="AJ61" s="2">
        <f t="shared" si="12"/>
        <v>0</v>
      </c>
      <c r="AK61" s="2">
        <f t="shared" si="12"/>
        <v>0</v>
      </c>
      <c r="AL61" s="2">
        <f t="shared" si="12"/>
        <v>0</v>
      </c>
      <c r="AM61" s="2">
        <f t="shared" si="12"/>
        <v>0</v>
      </c>
      <c r="AN61" s="2">
        <f t="shared" si="12"/>
        <v>0</v>
      </c>
      <c r="AO61" s="2">
        <f t="shared" si="12"/>
        <v>0</v>
      </c>
      <c r="AP61" s="2">
        <f t="shared" si="12"/>
        <v>0</v>
      </c>
    </row>
    <row r="62" spans="1:42" x14ac:dyDescent="0.35">
      <c r="A62" s="1" t="s">
        <v>48</v>
      </c>
      <c r="B62" s="2">
        <f t="shared" si="13"/>
        <v>0</v>
      </c>
      <c r="C62" s="2">
        <f t="shared" si="11"/>
        <v>0</v>
      </c>
      <c r="D62" s="2">
        <f t="shared" si="11"/>
        <v>0</v>
      </c>
      <c r="E62" s="2">
        <f t="shared" si="11"/>
        <v>10349.887806981376</v>
      </c>
      <c r="F62" s="2">
        <f t="shared" si="11"/>
        <v>10329.965220210084</v>
      </c>
      <c r="G62" s="2">
        <f t="shared" si="11"/>
        <v>10331.047649354563</v>
      </c>
      <c r="H62" s="2">
        <f t="shared" si="11"/>
        <v>10363.409673853232</v>
      </c>
      <c r="I62" s="2">
        <f t="shared" si="11"/>
        <v>10438.324566624186</v>
      </c>
      <c r="J62" s="2">
        <f t="shared" si="11"/>
        <v>10538.162965018029</v>
      </c>
      <c r="K62" s="2">
        <f t="shared" si="11"/>
        <v>10648.153036106136</v>
      </c>
      <c r="L62" s="2">
        <f t="shared" si="11"/>
        <v>10739.920078318046</v>
      </c>
      <c r="M62" s="2">
        <f t="shared" si="11"/>
        <v>10826.562107748101</v>
      </c>
      <c r="N62" s="2">
        <f t="shared" si="11"/>
        <v>10905.028899417139</v>
      </c>
      <c r="O62" s="2">
        <f t="shared" si="11"/>
        <v>10979.807686629219</v>
      </c>
      <c r="P62" s="2">
        <f t="shared" si="11"/>
        <v>11051.337288841389</v>
      </c>
      <c r="Q62" s="2">
        <f t="shared" si="11"/>
        <v>11133.235577586018</v>
      </c>
      <c r="R62" s="2">
        <f t="shared" si="11"/>
        <v>11226.835735495251</v>
      </c>
      <c r="S62" s="2">
        <f t="shared" si="11"/>
        <v>11318.263260499685</v>
      </c>
      <c r="T62" s="2">
        <f t="shared" si="11"/>
        <v>11403.647452242425</v>
      </c>
      <c r="U62" s="2">
        <f t="shared" si="11"/>
        <v>11483.205705976896</v>
      </c>
      <c r="V62" s="2">
        <f t="shared" si="11"/>
        <v>11549.630383218871</v>
      </c>
      <c r="W62" s="2">
        <f t="shared" ref="C62:AA68" si="14">SUM(W88,W114,W140,W166)</f>
        <v>11604.865842283847</v>
      </c>
      <c r="X62" s="2">
        <f t="shared" si="14"/>
        <v>11669.210724928857</v>
      </c>
      <c r="Y62" s="2">
        <f t="shared" si="14"/>
        <v>11741.149077873275</v>
      </c>
      <c r="Z62" s="2">
        <f t="shared" si="14"/>
        <v>11807.946953362574</v>
      </c>
      <c r="AA62" s="2">
        <f t="shared" si="14"/>
        <v>11871.141880445675</v>
      </c>
      <c r="AB62" s="2">
        <f t="shared" ref="AB62:AP62" si="15">SUM(AB88,AB114,AB140,AB166)</f>
        <v>11936.19806091698</v>
      </c>
      <c r="AC62" s="2">
        <f t="shared" si="15"/>
        <v>12001.590608697388</v>
      </c>
      <c r="AD62" s="2">
        <f t="shared" si="15"/>
        <v>12066.98315647782</v>
      </c>
      <c r="AE62" s="2">
        <f t="shared" si="15"/>
        <v>12132.375704258238</v>
      </c>
      <c r="AF62" s="2">
        <f t="shared" si="15"/>
        <v>12197.76825203865</v>
      </c>
      <c r="AG62" s="2">
        <f t="shared" si="15"/>
        <v>12263.16079981907</v>
      </c>
      <c r="AH62" s="2">
        <f t="shared" si="15"/>
        <v>12328.553347599482</v>
      </c>
      <c r="AI62" s="2">
        <f t="shared" si="15"/>
        <v>12393.9458953799</v>
      </c>
      <c r="AJ62" s="2">
        <f t="shared" si="15"/>
        <v>12459.338443160321</v>
      </c>
      <c r="AK62" s="2">
        <f t="shared" si="15"/>
        <v>12524.730990940741</v>
      </c>
      <c r="AL62" s="2">
        <f t="shared" si="15"/>
        <v>12590.123538721171</v>
      </c>
      <c r="AM62" s="2">
        <f t="shared" si="15"/>
        <v>12655.51608650157</v>
      </c>
      <c r="AN62" s="2">
        <f t="shared" si="15"/>
        <v>12720.908634281999</v>
      </c>
      <c r="AO62" s="2">
        <f t="shared" si="15"/>
        <v>12786.301182062409</v>
      </c>
      <c r="AP62" s="2">
        <f t="shared" si="15"/>
        <v>12851.693729842838</v>
      </c>
    </row>
    <row r="63" spans="1:42" x14ac:dyDescent="0.35">
      <c r="A63" s="1" t="s">
        <v>49</v>
      </c>
      <c r="B63" s="2">
        <f t="shared" si="13"/>
        <v>0</v>
      </c>
      <c r="C63" s="2">
        <f t="shared" si="14"/>
        <v>0</v>
      </c>
      <c r="D63" s="2">
        <f t="shared" si="14"/>
        <v>0</v>
      </c>
      <c r="E63" s="2">
        <f t="shared" si="14"/>
        <v>1746.7981033361962</v>
      </c>
      <c r="F63" s="2">
        <f t="shared" si="14"/>
        <v>3694.2033755499997</v>
      </c>
      <c r="G63" s="2">
        <f t="shared" si="14"/>
        <v>8718.7328379792853</v>
      </c>
      <c r="H63" s="2">
        <f t="shared" si="14"/>
        <v>16718.462333500367</v>
      </c>
      <c r="I63" s="2">
        <f t="shared" si="14"/>
        <v>23310.38707965424</v>
      </c>
      <c r="J63" s="2">
        <f t="shared" si="14"/>
        <v>25805.306937279518</v>
      </c>
      <c r="K63" s="2">
        <f t="shared" si="14"/>
        <v>26479.007671675845</v>
      </c>
      <c r="L63" s="2">
        <f t="shared" si="14"/>
        <v>26957.391471801897</v>
      </c>
      <c r="M63" s="2">
        <f t="shared" si="14"/>
        <v>27437.180182042801</v>
      </c>
      <c r="N63" s="2">
        <f t="shared" si="14"/>
        <v>27882.393816236767</v>
      </c>
      <c r="O63" s="2">
        <f t="shared" si="14"/>
        <v>28344.490183844835</v>
      </c>
      <c r="P63" s="2">
        <f t="shared" si="14"/>
        <v>28825.159939412002</v>
      </c>
      <c r="Q63" s="2">
        <f t="shared" si="14"/>
        <v>29287.613487557745</v>
      </c>
      <c r="R63" s="2">
        <f t="shared" si="14"/>
        <v>29714.063237505849</v>
      </c>
      <c r="S63" s="2">
        <f t="shared" si="14"/>
        <v>30095.270119348461</v>
      </c>
      <c r="T63" s="2">
        <f t="shared" si="14"/>
        <v>30443.616391724965</v>
      </c>
      <c r="U63" s="2">
        <f t="shared" si="14"/>
        <v>30756.577978835798</v>
      </c>
      <c r="V63" s="2">
        <f t="shared" si="14"/>
        <v>31080.254982076887</v>
      </c>
      <c r="W63" s="2">
        <f t="shared" si="14"/>
        <v>31412.147137684497</v>
      </c>
      <c r="X63" s="2">
        <f t="shared" si="14"/>
        <v>31785.138867160575</v>
      </c>
      <c r="Y63" s="2">
        <f t="shared" si="14"/>
        <v>32195.491680877451</v>
      </c>
      <c r="Z63" s="2">
        <f t="shared" si="14"/>
        <v>32612.416616487557</v>
      </c>
      <c r="AA63" s="2">
        <f t="shared" si="14"/>
        <v>33019.721489616291</v>
      </c>
      <c r="AB63" s="2">
        <f t="shared" ref="AB63:AP63" si="16">SUM(AB89,AB115,AB141,AB167)</f>
        <v>33388.377841099551</v>
      </c>
      <c r="AC63" s="2">
        <f t="shared" si="16"/>
        <v>33780.049092180139</v>
      </c>
      <c r="AD63" s="2">
        <f t="shared" si="16"/>
        <v>34171.720343260829</v>
      </c>
      <c r="AE63" s="2">
        <f t="shared" si="16"/>
        <v>34563.391594341512</v>
      </c>
      <c r="AF63" s="2">
        <f t="shared" si="16"/>
        <v>34955.062845422195</v>
      </c>
      <c r="AG63" s="2">
        <f t="shared" si="16"/>
        <v>35346.734096502791</v>
      </c>
      <c r="AH63" s="2">
        <f t="shared" si="16"/>
        <v>35738.405347583473</v>
      </c>
      <c r="AI63" s="2">
        <f t="shared" si="16"/>
        <v>36130.076598664156</v>
      </c>
      <c r="AJ63" s="2">
        <f t="shared" si="16"/>
        <v>36521.747849744839</v>
      </c>
      <c r="AK63" s="2">
        <f t="shared" si="16"/>
        <v>36913.41910082542</v>
      </c>
      <c r="AL63" s="2">
        <f t="shared" si="16"/>
        <v>37305.090351906103</v>
      </c>
      <c r="AM63" s="2">
        <f t="shared" si="16"/>
        <v>37696.761602986786</v>
      </c>
      <c r="AN63" s="2">
        <f t="shared" si="16"/>
        <v>38088.432854067374</v>
      </c>
      <c r="AO63" s="2">
        <f t="shared" si="16"/>
        <v>38480.104105148057</v>
      </c>
      <c r="AP63" s="2">
        <f t="shared" si="16"/>
        <v>38871.775356228747</v>
      </c>
    </row>
    <row r="64" spans="1:42" x14ac:dyDescent="0.35">
      <c r="A64" s="1" t="s">
        <v>50</v>
      </c>
      <c r="B64" s="2">
        <f t="shared" si="13"/>
        <v>0</v>
      </c>
      <c r="C64" s="2">
        <f t="shared" si="14"/>
        <v>0</v>
      </c>
      <c r="D64" s="2">
        <f t="shared" si="14"/>
        <v>0</v>
      </c>
      <c r="E64" s="2">
        <f t="shared" si="14"/>
        <v>644.97160738567311</v>
      </c>
      <c r="F64" s="2">
        <f t="shared" si="14"/>
        <v>1364.0135540492313</v>
      </c>
      <c r="G64" s="2">
        <f t="shared" si="14"/>
        <v>3219.2244324846588</v>
      </c>
      <c r="H64" s="2">
        <f t="shared" si="14"/>
        <v>6172.9707077539806</v>
      </c>
      <c r="I64" s="2">
        <f t="shared" si="14"/>
        <v>8606.9121524877173</v>
      </c>
      <c r="J64" s="2">
        <f t="shared" si="14"/>
        <v>9528.1133306878237</v>
      </c>
      <c r="K64" s="2">
        <f t="shared" si="14"/>
        <v>9776.8643710803117</v>
      </c>
      <c r="L64" s="2">
        <f t="shared" si="14"/>
        <v>9953.4983895883906</v>
      </c>
      <c r="M64" s="2">
        <f t="shared" si="14"/>
        <v>10130.651144138881</v>
      </c>
      <c r="N64" s="2">
        <f t="shared" si="14"/>
        <v>10295.037716764346</v>
      </c>
      <c r="O64" s="2">
        <f t="shared" si="14"/>
        <v>10465.657914035019</v>
      </c>
      <c r="P64" s="2">
        <f t="shared" si="14"/>
        <v>10643.135977629048</v>
      </c>
      <c r="Q64" s="2">
        <f t="shared" si="14"/>
        <v>10813.888056944401</v>
      </c>
      <c r="R64" s="2">
        <f t="shared" si="14"/>
        <v>10971.346426156006</v>
      </c>
      <c r="S64" s="2">
        <f t="shared" si="14"/>
        <v>11112.099736374817</v>
      </c>
      <c r="T64" s="2">
        <f t="shared" si="14"/>
        <v>11240.719898483065</v>
      </c>
      <c r="U64" s="2">
        <f t="shared" si="14"/>
        <v>11356.274946031677</v>
      </c>
      <c r="V64" s="2">
        <f t="shared" si="14"/>
        <v>11475.786454920695</v>
      </c>
      <c r="W64" s="2">
        <f t="shared" si="14"/>
        <v>11598.331250837353</v>
      </c>
      <c r="X64" s="2">
        <f t="shared" si="14"/>
        <v>11736.051274028521</v>
      </c>
      <c r="Y64" s="2">
        <f t="shared" si="14"/>
        <v>11887.566159093214</v>
      </c>
      <c r="Z64" s="2">
        <f t="shared" si="14"/>
        <v>12041.507673780023</v>
      </c>
      <c r="AA64" s="2">
        <f t="shared" si="14"/>
        <v>12191.897165396786</v>
      </c>
      <c r="AB64" s="2">
        <f t="shared" ref="AB64:AP64" si="17">SUM(AB90,AB116,AB142,AB168)</f>
        <v>12328.016433636749</v>
      </c>
      <c r="AC64" s="2">
        <f t="shared" si="17"/>
        <v>12472.63351095884</v>
      </c>
      <c r="AD64" s="2">
        <f t="shared" si="17"/>
        <v>12617.250588280929</v>
      </c>
      <c r="AE64" s="2">
        <f t="shared" si="17"/>
        <v>12761.86766560302</v>
      </c>
      <c r="AF64" s="2">
        <f t="shared" si="17"/>
        <v>12906.48474292512</v>
      </c>
      <c r="AG64" s="2">
        <f t="shared" si="17"/>
        <v>13051.101820247201</v>
      </c>
      <c r="AH64" s="2">
        <f t="shared" si="17"/>
        <v>13195.71889756929</v>
      </c>
      <c r="AI64" s="2">
        <f t="shared" si="17"/>
        <v>13340.335974891381</v>
      </c>
      <c r="AJ64" s="2">
        <f t="shared" si="17"/>
        <v>13484.953052213459</v>
      </c>
      <c r="AK64" s="2">
        <f t="shared" si="17"/>
        <v>13629.570129535561</v>
      </c>
      <c r="AL64" s="2">
        <f t="shared" si="17"/>
        <v>13774.187206857649</v>
      </c>
      <c r="AM64" s="2">
        <f t="shared" si="17"/>
        <v>13918.804284179731</v>
      </c>
      <c r="AN64" s="2">
        <f t="shared" si="17"/>
        <v>14063.421361501831</v>
      </c>
      <c r="AO64" s="2">
        <f t="shared" si="17"/>
        <v>14208.03843882392</v>
      </c>
      <c r="AP64" s="2">
        <f t="shared" si="17"/>
        <v>14352.655516146009</v>
      </c>
    </row>
    <row r="65" spans="1:42" x14ac:dyDescent="0.35">
      <c r="A65" s="1" t="s">
        <v>51</v>
      </c>
      <c r="B65" s="2">
        <f t="shared" si="13"/>
        <v>0</v>
      </c>
      <c r="C65" s="2">
        <f t="shared" si="14"/>
        <v>0</v>
      </c>
      <c r="D65" s="2">
        <f t="shared" si="14"/>
        <v>0</v>
      </c>
      <c r="E65" s="2">
        <f t="shared" si="14"/>
        <v>17.904929205665759</v>
      </c>
      <c r="F65" s="2">
        <f t="shared" si="14"/>
        <v>39.55666511049418</v>
      </c>
      <c r="G65" s="2">
        <f t="shared" si="14"/>
        <v>67.92963827160952</v>
      </c>
      <c r="H65" s="2">
        <f t="shared" si="14"/>
        <v>102.63858128473487</v>
      </c>
      <c r="I65" s="2">
        <f t="shared" si="14"/>
        <v>141.81770697804873</v>
      </c>
      <c r="J65" s="2">
        <f t="shared" si="14"/>
        <v>182.16139890731341</v>
      </c>
      <c r="K65" s="2">
        <f t="shared" si="14"/>
        <v>221.21289572468123</v>
      </c>
      <c r="L65" s="2">
        <f t="shared" si="14"/>
        <v>257.5527479360702</v>
      </c>
      <c r="M65" s="2">
        <f t="shared" si="14"/>
        <v>293.69502798779752</v>
      </c>
      <c r="N65" s="2">
        <f t="shared" si="14"/>
        <v>334.31260755392236</v>
      </c>
      <c r="O65" s="2">
        <f t="shared" si="14"/>
        <v>376.90810284658414</v>
      </c>
      <c r="P65" s="2">
        <f t="shared" si="14"/>
        <v>416.32541168157843</v>
      </c>
      <c r="Q65" s="2">
        <f t="shared" si="14"/>
        <v>448.26634799970259</v>
      </c>
      <c r="R65" s="2">
        <f t="shared" si="14"/>
        <v>470.72557902698099</v>
      </c>
      <c r="S65" s="2">
        <f t="shared" si="14"/>
        <v>484.47148892783633</v>
      </c>
      <c r="T65" s="2">
        <f t="shared" si="14"/>
        <v>492.10003672775952</v>
      </c>
      <c r="U65" s="2">
        <f t="shared" si="14"/>
        <v>496.39626980699745</v>
      </c>
      <c r="V65" s="2">
        <f t="shared" si="14"/>
        <v>499.30099764737668</v>
      </c>
      <c r="W65" s="2">
        <f t="shared" si="14"/>
        <v>501.8515542641228</v>
      </c>
      <c r="X65" s="2">
        <f t="shared" si="14"/>
        <v>504.60635831883599</v>
      </c>
      <c r="Y65" s="2">
        <f t="shared" si="14"/>
        <v>507.59709946647064</v>
      </c>
      <c r="Z65" s="2">
        <f t="shared" si="14"/>
        <v>510.6052118114971</v>
      </c>
      <c r="AA65" s="2">
        <f t="shared" si="14"/>
        <v>513.70365438286626</v>
      </c>
      <c r="AB65" s="2">
        <f t="shared" ref="AB65:AP65" si="18">SUM(AB91,AB117,AB143,AB169)</f>
        <v>516.40397906191504</v>
      </c>
      <c r="AC65" s="2">
        <f t="shared" si="18"/>
        <v>519.29726470383503</v>
      </c>
      <c r="AD65" s="2">
        <f t="shared" si="18"/>
        <v>522.19055034575513</v>
      </c>
      <c r="AE65" s="2">
        <f t="shared" si="18"/>
        <v>525.08383598767603</v>
      </c>
      <c r="AF65" s="2">
        <f t="shared" si="18"/>
        <v>527.97712162959704</v>
      </c>
      <c r="AG65" s="2">
        <f t="shared" si="18"/>
        <v>530.87040727151702</v>
      </c>
      <c r="AH65" s="2">
        <f t="shared" si="18"/>
        <v>533.76369291343701</v>
      </c>
      <c r="AI65" s="2">
        <f t="shared" si="18"/>
        <v>536.656978555357</v>
      </c>
      <c r="AJ65" s="2">
        <f t="shared" si="18"/>
        <v>539.55026419727699</v>
      </c>
      <c r="AK65" s="2">
        <f t="shared" si="18"/>
        <v>542.44354983919698</v>
      </c>
      <c r="AL65" s="2">
        <f t="shared" si="18"/>
        <v>545.33683548111696</v>
      </c>
      <c r="AM65" s="2">
        <f t="shared" si="18"/>
        <v>548.23012112303695</v>
      </c>
      <c r="AN65" s="2">
        <f t="shared" si="18"/>
        <v>551.12340676495694</v>
      </c>
      <c r="AO65" s="2">
        <f t="shared" si="18"/>
        <v>554.01669240687795</v>
      </c>
      <c r="AP65" s="2">
        <f t="shared" si="18"/>
        <v>556.90997804879794</v>
      </c>
    </row>
    <row r="66" spans="1:42" x14ac:dyDescent="0.35">
      <c r="A66" s="1" t="s">
        <v>52</v>
      </c>
      <c r="B66" s="2">
        <f t="shared" si="13"/>
        <v>0</v>
      </c>
      <c r="C66" s="2">
        <f t="shared" si="14"/>
        <v>0</v>
      </c>
      <c r="D66" s="2">
        <f t="shared" si="14"/>
        <v>0</v>
      </c>
      <c r="E66" s="2">
        <f t="shared" si="14"/>
        <v>283.17220851491339</v>
      </c>
      <c r="F66" s="2">
        <f t="shared" si="14"/>
        <v>643.78380505042776</v>
      </c>
      <c r="G66" s="2">
        <f t="shared" si="14"/>
        <v>1132.1928503277709</v>
      </c>
      <c r="H66" s="2">
        <f t="shared" si="14"/>
        <v>1746.1152918311068</v>
      </c>
      <c r="I66" s="2">
        <f t="shared" si="14"/>
        <v>2459.6018039537753</v>
      </c>
      <c r="J66" s="2">
        <f t="shared" si="14"/>
        <v>3218.0087145831549</v>
      </c>
      <c r="K66" s="2">
        <f t="shared" si="14"/>
        <v>3975.6437236405654</v>
      </c>
      <c r="L66" s="2">
        <f t="shared" si="14"/>
        <v>4697.0803775756585</v>
      </c>
      <c r="M66" s="2">
        <f t="shared" si="14"/>
        <v>5423.7410337533074</v>
      </c>
      <c r="N66" s="2">
        <f t="shared" si="14"/>
        <v>6236.065761479239</v>
      </c>
      <c r="O66" s="2">
        <f t="shared" si="14"/>
        <v>7091.403702344367</v>
      </c>
      <c r="P66" s="2">
        <f t="shared" si="14"/>
        <v>7887.7525582673779</v>
      </c>
      <c r="Q66" s="2">
        <f t="shared" si="14"/>
        <v>8544.0743834226741</v>
      </c>
      <c r="R66" s="2">
        <f t="shared" si="14"/>
        <v>9026.1159126499406</v>
      </c>
      <c r="S66" s="2">
        <f t="shared" si="14"/>
        <v>9338.4056792818355</v>
      </c>
      <c r="T66" s="2">
        <f t="shared" si="14"/>
        <v>9525.664733663365</v>
      </c>
      <c r="U66" s="2">
        <f t="shared" si="14"/>
        <v>9641.5977331125214</v>
      </c>
      <c r="V66" s="2">
        <f t="shared" si="14"/>
        <v>9718.6873668387161</v>
      </c>
      <c r="W66" s="2">
        <f t="shared" si="14"/>
        <v>9782.3795020401667</v>
      </c>
      <c r="X66" s="2">
        <f t="shared" si="14"/>
        <v>9848.3015955221454</v>
      </c>
      <c r="Y66" s="2">
        <f t="shared" si="14"/>
        <v>9917.3833515891129</v>
      </c>
      <c r="Z66" s="2">
        <f t="shared" si="14"/>
        <v>9977.5292329640943</v>
      </c>
      <c r="AA66" s="2">
        <f t="shared" si="14"/>
        <v>10030.272545811593</v>
      </c>
      <c r="AB66" s="2">
        <f t="shared" ref="AB66:AP66" si="19">SUM(AB92,AB118,AB144,AB170)</f>
        <v>10100.337950164621</v>
      </c>
      <c r="AC66" s="2">
        <f t="shared" si="19"/>
        <v>10163.551002841859</v>
      </c>
      <c r="AD66" s="2">
        <f t="shared" si="19"/>
        <v>10226.764055519079</v>
      </c>
      <c r="AE66" s="2">
        <f t="shared" si="19"/>
        <v>10289.977108196321</v>
      </c>
      <c r="AF66" s="2">
        <f t="shared" si="19"/>
        <v>10353.19016087355</v>
      </c>
      <c r="AG66" s="2">
        <f t="shared" si="19"/>
        <v>10416.40321355078</v>
      </c>
      <c r="AH66" s="2">
        <f t="shared" si="19"/>
        <v>10479.61626622802</v>
      </c>
      <c r="AI66" s="2">
        <f t="shared" si="19"/>
        <v>10542.829318905249</v>
      </c>
      <c r="AJ66" s="2">
        <f t="shared" si="19"/>
        <v>10606.04237158248</v>
      </c>
      <c r="AK66" s="2">
        <f t="shared" si="19"/>
        <v>10669.255424259722</v>
      </c>
      <c r="AL66" s="2">
        <f t="shared" si="19"/>
        <v>10732.46847693694</v>
      </c>
      <c r="AM66" s="2">
        <f t="shared" si="19"/>
        <v>10795.68152961417</v>
      </c>
      <c r="AN66" s="2">
        <f t="shared" si="19"/>
        <v>10858.894582291408</v>
      </c>
      <c r="AO66" s="2">
        <f t="shared" si="19"/>
        <v>10922.10763496865</v>
      </c>
      <c r="AP66" s="2">
        <f t="shared" si="19"/>
        <v>10985.320687645879</v>
      </c>
    </row>
    <row r="67" spans="1:42" x14ac:dyDescent="0.35">
      <c r="A67" s="1" t="s">
        <v>53</v>
      </c>
      <c r="B67" s="2">
        <f t="shared" si="13"/>
        <v>0</v>
      </c>
      <c r="C67" s="2">
        <f t="shared" si="14"/>
        <v>0</v>
      </c>
      <c r="D67" s="2">
        <f t="shared" si="14"/>
        <v>0</v>
      </c>
      <c r="E67" s="2">
        <f t="shared" si="14"/>
        <v>451.80408093293897</v>
      </c>
      <c r="F67" s="2">
        <f t="shared" si="14"/>
        <v>1011.4783615736695</v>
      </c>
      <c r="G67" s="2">
        <f t="shared" si="14"/>
        <v>1289.9375285990977</v>
      </c>
      <c r="H67" s="2">
        <f t="shared" si="14"/>
        <v>1647.3865562234382</v>
      </c>
      <c r="I67" s="2">
        <f t="shared" si="14"/>
        <v>2080.4972360166275</v>
      </c>
      <c r="J67" s="2">
        <f t="shared" si="14"/>
        <v>2554.5301695995067</v>
      </c>
      <c r="K67" s="2">
        <f t="shared" si="14"/>
        <v>3041.0365807901048</v>
      </c>
      <c r="L67" s="2">
        <f t="shared" si="14"/>
        <v>3728.9795335796489</v>
      </c>
      <c r="M67" s="2">
        <f t="shared" si="14"/>
        <v>4443.1607474061166</v>
      </c>
      <c r="N67" s="2">
        <f t="shared" si="14"/>
        <v>5281.3047785942927</v>
      </c>
      <c r="O67" s="2">
        <f t="shared" si="14"/>
        <v>6207.4658645716136</v>
      </c>
      <c r="P67" s="2">
        <f t="shared" si="14"/>
        <v>7093.8897086921697</v>
      </c>
      <c r="Q67" s="2">
        <f t="shared" si="14"/>
        <v>7809.9857279328589</v>
      </c>
      <c r="R67" s="2">
        <f t="shared" si="14"/>
        <v>8307.853010602792</v>
      </c>
      <c r="S67" s="2">
        <f t="shared" si="14"/>
        <v>8610.7641261296503</v>
      </c>
      <c r="T67" s="2">
        <f t="shared" si="14"/>
        <v>8800.5700155336508</v>
      </c>
      <c r="U67" s="2">
        <f t="shared" si="14"/>
        <v>8954.8126996431183</v>
      </c>
      <c r="V67" s="2">
        <f t="shared" si="14"/>
        <v>9104.3678619253133</v>
      </c>
      <c r="W67" s="2">
        <f t="shared" si="14"/>
        <v>9249.5924542978355</v>
      </c>
      <c r="X67" s="2">
        <f t="shared" si="14"/>
        <v>9374.6108000236891</v>
      </c>
      <c r="Y67" s="2">
        <f t="shared" si="14"/>
        <v>9459.0573761189153</v>
      </c>
      <c r="Z67" s="2">
        <f t="shared" si="14"/>
        <v>9489.6097951518386</v>
      </c>
      <c r="AA67" s="2">
        <f t="shared" si="14"/>
        <v>9478.9761345161442</v>
      </c>
      <c r="AB67" s="2">
        <f t="shared" ref="AB67:AP67" si="20">SUM(AB93,AB119,AB145,AB171)</f>
        <v>9627.1230665000985</v>
      </c>
      <c r="AC67" s="2">
        <f t="shared" si="20"/>
        <v>9703.6242082604222</v>
      </c>
      <c r="AD67" s="2">
        <f t="shared" si="20"/>
        <v>9780.1253500207549</v>
      </c>
      <c r="AE67" s="2">
        <f t="shared" si="20"/>
        <v>9856.6264917810786</v>
      </c>
      <c r="AF67" s="2">
        <f t="shared" si="20"/>
        <v>9933.1276335414004</v>
      </c>
      <c r="AG67" s="2">
        <f t="shared" si="20"/>
        <v>10009.628775301724</v>
      </c>
      <c r="AH67" s="2">
        <f t="shared" si="20"/>
        <v>10086.129917062046</v>
      </c>
      <c r="AI67" s="2">
        <f t="shared" si="20"/>
        <v>10162.631058822371</v>
      </c>
      <c r="AJ67" s="2">
        <f t="shared" si="20"/>
        <v>10239.132200582693</v>
      </c>
      <c r="AK67" s="2">
        <f t="shared" si="20"/>
        <v>10315.633342343035</v>
      </c>
      <c r="AL67" s="2">
        <f t="shared" si="20"/>
        <v>10392.134484103359</v>
      </c>
      <c r="AM67" s="2">
        <f t="shared" si="20"/>
        <v>10468.635625863681</v>
      </c>
      <c r="AN67" s="2">
        <f t="shared" si="20"/>
        <v>10545.136767624004</v>
      </c>
      <c r="AO67" s="2">
        <f t="shared" si="20"/>
        <v>10621.637909384328</v>
      </c>
      <c r="AP67" s="2">
        <f t="shared" si="20"/>
        <v>10698.139051144659</v>
      </c>
    </row>
    <row r="68" spans="1:42" x14ac:dyDescent="0.35">
      <c r="A68" s="7" t="s">
        <v>13</v>
      </c>
      <c r="B68" s="2">
        <f t="shared" si="13"/>
        <v>0</v>
      </c>
      <c r="C68" s="2">
        <f t="shared" si="14"/>
        <v>0</v>
      </c>
      <c r="D68" s="2">
        <f t="shared" si="14"/>
        <v>0</v>
      </c>
      <c r="E68" s="2">
        <f t="shared" si="14"/>
        <v>68711.92226495278</v>
      </c>
      <c r="F68" s="2">
        <f t="shared" si="14"/>
        <v>85942.859535412877</v>
      </c>
      <c r="G68" s="2">
        <f t="shared" si="14"/>
        <v>132797.08226853158</v>
      </c>
      <c r="H68" s="2">
        <f t="shared" si="14"/>
        <v>195133.16058108347</v>
      </c>
      <c r="I68" s="2">
        <f t="shared" si="14"/>
        <v>242571.74577973917</v>
      </c>
      <c r="J68" s="2">
        <f t="shared" si="14"/>
        <v>266114.381558678</v>
      </c>
      <c r="K68" s="2">
        <f t="shared" si="14"/>
        <v>284095.95812553988</v>
      </c>
      <c r="L68" s="2">
        <f t="shared" si="14"/>
        <v>305475.51633877965</v>
      </c>
      <c r="M68" s="2">
        <f t="shared" si="14"/>
        <v>322345.69956242165</v>
      </c>
      <c r="N68" s="2">
        <f t="shared" si="14"/>
        <v>336343.42642332119</v>
      </c>
      <c r="O68" s="2">
        <f t="shared" si="14"/>
        <v>348891.05360216374</v>
      </c>
      <c r="P68" s="2">
        <f t="shared" si="14"/>
        <v>362010.51488628291</v>
      </c>
      <c r="Q68" s="2">
        <f t="shared" si="14"/>
        <v>373442.46598973998</v>
      </c>
      <c r="R68" s="2">
        <f t="shared" si="14"/>
        <v>383229.09517694393</v>
      </c>
      <c r="S68" s="2">
        <f t="shared" si="14"/>
        <v>391764.90763015661</v>
      </c>
      <c r="T68" s="2">
        <f t="shared" si="14"/>
        <v>399100.63820188004</v>
      </c>
      <c r="U68" s="2">
        <f t="shared" si="14"/>
        <v>405399.28516194475</v>
      </c>
      <c r="V68" s="2">
        <f t="shared" si="14"/>
        <v>410770.69389827258</v>
      </c>
      <c r="W68" s="2">
        <f t="shared" si="14"/>
        <v>415351.69509040855</v>
      </c>
      <c r="X68" s="2">
        <f t="shared" si="14"/>
        <v>419706.77208739251</v>
      </c>
      <c r="Y68" s="2">
        <f t="shared" si="14"/>
        <v>423838.86791900563</v>
      </c>
      <c r="Z68" s="2">
        <f t="shared" si="14"/>
        <v>427435.0915496957</v>
      </c>
      <c r="AA68" s="2">
        <f t="shared" si="14"/>
        <v>430662.99609291123</v>
      </c>
      <c r="AB68" s="2">
        <f t="shared" ref="AB68:AP68" si="21">SUM(AB94,AB120,AB146,AB172)</f>
        <v>435278.73239121406</v>
      </c>
      <c r="AC68" s="2">
        <f t="shared" si="21"/>
        <v>439274.26942500501</v>
      </c>
      <c r="AD68" s="2">
        <f t="shared" si="21"/>
        <v>443269.80645879504</v>
      </c>
      <c r="AE68" s="2">
        <f t="shared" si="21"/>
        <v>447265.34349258611</v>
      </c>
      <c r="AF68" s="2">
        <f t="shared" si="21"/>
        <v>451260.88052637619</v>
      </c>
      <c r="AG68" s="2">
        <f t="shared" si="21"/>
        <v>455256.41756016714</v>
      </c>
      <c r="AH68" s="2">
        <f t="shared" si="21"/>
        <v>459251.95459395705</v>
      </c>
      <c r="AI68" s="2">
        <f t="shared" si="21"/>
        <v>463247.49162774818</v>
      </c>
      <c r="AJ68" s="2">
        <f t="shared" si="21"/>
        <v>467243.02866153815</v>
      </c>
      <c r="AK68" s="2">
        <f t="shared" si="21"/>
        <v>471238.56569532922</v>
      </c>
      <c r="AL68" s="2">
        <f t="shared" si="21"/>
        <v>475234.10272911919</v>
      </c>
      <c r="AM68" s="2">
        <f t="shared" si="21"/>
        <v>479229.63976291032</v>
      </c>
      <c r="AN68" s="2">
        <f t="shared" si="21"/>
        <v>483225.1767967004</v>
      </c>
      <c r="AO68" s="2">
        <f t="shared" si="21"/>
        <v>487220.7138304913</v>
      </c>
      <c r="AP68" s="2">
        <f t="shared" si="21"/>
        <v>491216.25086428155</v>
      </c>
    </row>
    <row r="69" spans="1:42" x14ac:dyDescent="0.35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35">
      <c r="A70" t="s">
        <v>0</v>
      </c>
      <c r="B70" t="s">
        <v>37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1:42" x14ac:dyDescent="0.35">
      <c r="A71" t="s">
        <v>2</v>
      </c>
      <c r="B71" t="s">
        <v>3</v>
      </c>
    </row>
    <row r="72" spans="1:42" x14ac:dyDescent="0.35">
      <c r="A72" t="s">
        <v>4</v>
      </c>
      <c r="B72" t="s">
        <v>5</v>
      </c>
    </row>
    <row r="73" spans="1:42" x14ac:dyDescent="0.35">
      <c r="A73" t="s">
        <v>6</v>
      </c>
      <c r="B73" t="s">
        <v>7</v>
      </c>
    </row>
    <row r="74" spans="1:42" x14ac:dyDescent="0.35">
      <c r="A74" t="s">
        <v>8</v>
      </c>
      <c r="B74" t="s">
        <v>34</v>
      </c>
    </row>
    <row r="76" spans="1:42" x14ac:dyDescent="0.35">
      <c r="A76" t="s">
        <v>10</v>
      </c>
      <c r="B76" t="s">
        <v>11</v>
      </c>
    </row>
    <row r="77" spans="1:42" x14ac:dyDescent="0.35">
      <c r="A77" s="6" t="s">
        <v>12</v>
      </c>
      <c r="B77" s="6">
        <v>2010</v>
      </c>
      <c r="C77" s="6">
        <v>2011</v>
      </c>
      <c r="D77" s="6">
        <v>2012</v>
      </c>
      <c r="E77" s="6">
        <v>2013</v>
      </c>
      <c r="F77" s="6">
        <v>2014</v>
      </c>
      <c r="G77" s="6">
        <v>2015</v>
      </c>
      <c r="H77" s="6">
        <v>2016</v>
      </c>
      <c r="I77" s="6">
        <v>2017</v>
      </c>
      <c r="J77" s="6">
        <v>2018</v>
      </c>
      <c r="K77" s="6">
        <v>2019</v>
      </c>
      <c r="L77" s="6">
        <v>2020</v>
      </c>
      <c r="M77" s="6">
        <v>2021</v>
      </c>
      <c r="N77" s="6">
        <v>2022</v>
      </c>
      <c r="O77" s="6">
        <v>2023</v>
      </c>
      <c r="P77" s="6">
        <v>2024</v>
      </c>
      <c r="Q77" s="6">
        <v>2025</v>
      </c>
      <c r="R77" s="6">
        <v>2026</v>
      </c>
      <c r="S77" s="6">
        <v>2027</v>
      </c>
      <c r="T77" s="6">
        <v>2028</v>
      </c>
      <c r="U77" s="6">
        <v>2029</v>
      </c>
      <c r="V77" s="6">
        <v>2030</v>
      </c>
      <c r="W77" s="6">
        <v>2031</v>
      </c>
      <c r="X77" s="6">
        <v>2032</v>
      </c>
      <c r="Y77" s="6">
        <v>2033</v>
      </c>
      <c r="Z77" s="6">
        <v>2034</v>
      </c>
      <c r="AA77" s="6">
        <v>2035</v>
      </c>
      <c r="AB77" s="6">
        <v>2036</v>
      </c>
      <c r="AC77" s="6">
        <v>2037</v>
      </c>
      <c r="AD77" s="6">
        <v>2038</v>
      </c>
      <c r="AE77" s="6">
        <v>2039</v>
      </c>
      <c r="AF77" s="6">
        <v>2040</v>
      </c>
      <c r="AG77" s="6">
        <v>2041</v>
      </c>
      <c r="AH77" s="6">
        <v>2042</v>
      </c>
      <c r="AI77" s="6">
        <v>2043</v>
      </c>
      <c r="AJ77" s="6">
        <v>2044</v>
      </c>
      <c r="AK77" s="6">
        <v>2045</v>
      </c>
      <c r="AL77" s="6">
        <v>2046</v>
      </c>
      <c r="AM77" s="6">
        <v>2047</v>
      </c>
      <c r="AN77" s="6">
        <v>2048</v>
      </c>
      <c r="AO77" s="6">
        <v>2049</v>
      </c>
      <c r="AP77" s="6">
        <v>2050</v>
      </c>
    </row>
    <row r="78" spans="1:42" x14ac:dyDescent="0.35">
      <c r="A78" s="1" t="s">
        <v>38</v>
      </c>
      <c r="B78" s="2">
        <v>0</v>
      </c>
      <c r="C78" s="2">
        <v>0</v>
      </c>
      <c r="D78" s="2">
        <v>0</v>
      </c>
      <c r="E78" s="2">
        <v>190.26238742542989</v>
      </c>
      <c r="F78" s="2">
        <v>426.49155851149845</v>
      </c>
      <c r="G78" s="2">
        <v>741.35451439774988</v>
      </c>
      <c r="H78" s="2">
        <v>1129.4919633642337</v>
      </c>
      <c r="I78" s="2">
        <v>1573.8270604326831</v>
      </c>
      <c r="J78" s="2">
        <v>2038.4167147768753</v>
      </c>
      <c r="K78" s="2">
        <v>2494.3585700646217</v>
      </c>
      <c r="L78" s="2">
        <v>3077.9759407146671</v>
      </c>
      <c r="M78" s="2">
        <v>3661.3843455759043</v>
      </c>
      <c r="N78" s="2">
        <v>4312.9814592273651</v>
      </c>
      <c r="O78" s="2">
        <v>4992.9655271186593</v>
      </c>
      <c r="P78" s="2">
        <v>5622.9207055528941</v>
      </c>
      <c r="Q78" s="2">
        <v>6144.8710388321961</v>
      </c>
      <c r="R78" s="2">
        <v>6534.7109396890446</v>
      </c>
      <c r="S78" s="2">
        <v>6810.1493596975397</v>
      </c>
      <c r="T78" s="2">
        <v>7005.2836738266979</v>
      </c>
      <c r="U78" s="2">
        <v>7168.9757049583295</v>
      </c>
      <c r="V78" s="2">
        <v>7312.4393677014577</v>
      </c>
      <c r="W78" s="2">
        <v>7456.2685645769125</v>
      </c>
      <c r="X78" s="2">
        <v>7584.6285269860509</v>
      </c>
      <c r="Y78" s="2">
        <v>7687.9954256154806</v>
      </c>
      <c r="Z78" s="2">
        <v>7755.410861692204</v>
      </c>
      <c r="AA78" s="2">
        <v>7801.5370159581216</v>
      </c>
      <c r="AB78" s="2">
        <v>7944.3414968809002</v>
      </c>
      <c r="AC78" s="2">
        <v>8042.806697774</v>
      </c>
      <c r="AD78" s="2">
        <v>8141.2718986671098</v>
      </c>
      <c r="AE78" s="2">
        <v>8239.7370995602105</v>
      </c>
      <c r="AF78" s="2">
        <v>8338.2023004533094</v>
      </c>
      <c r="AG78" s="2">
        <v>8436.6675013464192</v>
      </c>
      <c r="AH78" s="2">
        <v>8535.1327022395199</v>
      </c>
      <c r="AI78" s="2">
        <v>8633.5979031326297</v>
      </c>
      <c r="AJ78" s="2">
        <v>8732.0631040257304</v>
      </c>
      <c r="AK78" s="2">
        <v>8830.5283049188292</v>
      </c>
      <c r="AL78" s="2">
        <v>8928.9935058119408</v>
      </c>
      <c r="AM78" s="2">
        <v>9027.4587067050397</v>
      </c>
      <c r="AN78" s="2">
        <v>9125.9239075981404</v>
      </c>
      <c r="AO78" s="2">
        <v>9224.3891084912502</v>
      </c>
      <c r="AP78" s="2">
        <v>9322.8543093843491</v>
      </c>
    </row>
    <row r="79" spans="1:42" x14ac:dyDescent="0.35">
      <c r="A79" s="1" t="s">
        <v>39</v>
      </c>
      <c r="B79" s="2">
        <v>0</v>
      </c>
      <c r="C79" s="2">
        <v>0</v>
      </c>
      <c r="D79" s="2">
        <v>0</v>
      </c>
      <c r="E79" s="2">
        <v>80.057009587543348</v>
      </c>
      <c r="F79" s="2">
        <v>144.49254471572215</v>
      </c>
      <c r="G79" s="2">
        <v>208.50769225365866</v>
      </c>
      <c r="H79" s="2">
        <v>285.75603794251811</v>
      </c>
      <c r="I79" s="2">
        <v>385.86681827776681</v>
      </c>
      <c r="J79" s="2">
        <v>511.25789280616902</v>
      </c>
      <c r="K79" s="2">
        <v>659.44376530284603</v>
      </c>
      <c r="L79" s="2">
        <v>873.62718281541822</v>
      </c>
      <c r="M79" s="2">
        <v>1093.7659866738481</v>
      </c>
      <c r="N79" s="2">
        <v>1307.9702549160274</v>
      </c>
      <c r="O79" s="2">
        <v>1515.6709329565494</v>
      </c>
      <c r="P79" s="2">
        <v>1731.0665542506399</v>
      </c>
      <c r="Q79" s="2">
        <v>1965.7866367601682</v>
      </c>
      <c r="R79" s="2">
        <v>2208.3224737446039</v>
      </c>
      <c r="S79" s="2">
        <v>2438.1997430864085</v>
      </c>
      <c r="T79" s="2">
        <v>2633.8280299112967</v>
      </c>
      <c r="U79" s="2">
        <v>2787.3697995586908</v>
      </c>
      <c r="V79" s="2">
        <v>2892.3048475920323</v>
      </c>
      <c r="W79" s="2">
        <v>2967.4701479516407</v>
      </c>
      <c r="X79" s="2">
        <v>3024.5851961938592</v>
      </c>
      <c r="Y79" s="2">
        <v>3072.6209500421473</v>
      </c>
      <c r="Z79" s="2">
        <v>3110.8723842474592</v>
      </c>
      <c r="AA79" s="2">
        <v>3144.00919275358</v>
      </c>
      <c r="AB79" s="2">
        <v>3208.9868719844699</v>
      </c>
      <c r="AC79" s="2">
        <v>3258.6087059428501</v>
      </c>
      <c r="AD79" s="2">
        <v>3308.2305399012398</v>
      </c>
      <c r="AE79" s="2">
        <v>3357.85237385962</v>
      </c>
      <c r="AF79" s="2">
        <v>3407.4742078180102</v>
      </c>
      <c r="AG79" s="2">
        <v>3457.0960417763899</v>
      </c>
      <c r="AH79" s="2">
        <v>3506.7178757347801</v>
      </c>
      <c r="AI79" s="2">
        <v>3556.3397096931599</v>
      </c>
      <c r="AJ79" s="2">
        <v>3605.9615436515501</v>
      </c>
      <c r="AK79" s="2">
        <v>3655.5833776099298</v>
      </c>
      <c r="AL79" s="2">
        <v>3705.20521156832</v>
      </c>
      <c r="AM79" s="2">
        <v>3754.8270455267002</v>
      </c>
      <c r="AN79" s="2">
        <v>3804.4488794850899</v>
      </c>
      <c r="AO79" s="2">
        <v>3854.0707134434801</v>
      </c>
      <c r="AP79" s="2">
        <v>3903.6925474018599</v>
      </c>
    </row>
    <row r="80" spans="1:42" x14ac:dyDescent="0.35">
      <c r="A80" s="1" t="s">
        <v>40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1:42" x14ac:dyDescent="0.35">
      <c r="A81" s="1" t="s">
        <v>41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1:42" x14ac:dyDescent="0.35">
      <c r="A82" s="1" t="s">
        <v>42</v>
      </c>
      <c r="B82" s="2">
        <v>0</v>
      </c>
      <c r="C82" s="2">
        <v>0</v>
      </c>
      <c r="D82" s="2">
        <v>0</v>
      </c>
      <c r="E82" s="2">
        <v>36.402231671375603</v>
      </c>
      <c r="F82" s="2">
        <v>81.505591983163157</v>
      </c>
      <c r="G82" s="2">
        <v>141.21669885321154</v>
      </c>
      <c r="H82" s="2">
        <v>214.37403568624489</v>
      </c>
      <c r="I82" s="2">
        <v>297.71776333967119</v>
      </c>
      <c r="J82" s="2">
        <v>384.47548539761078</v>
      </c>
      <c r="K82" s="2">
        <v>469.22089839085407</v>
      </c>
      <c r="L82" s="2">
        <v>575.28630066619962</v>
      </c>
      <c r="M82" s="2">
        <v>681.41969196309446</v>
      </c>
      <c r="N82" s="2">
        <v>800.31059554654871</v>
      </c>
      <c r="O82" s="2">
        <v>923.86083684488142</v>
      </c>
      <c r="P82" s="2">
        <v>1037.7891092608559</v>
      </c>
      <c r="Q82" s="2">
        <v>1131.2801113868145</v>
      </c>
      <c r="R82" s="2">
        <v>1200.3877022739089</v>
      </c>
      <c r="S82" s="2">
        <v>1247.7765046774537</v>
      </c>
      <c r="T82" s="2">
        <v>1280.588731923257</v>
      </c>
      <c r="U82" s="2">
        <v>1307.0143372417833</v>
      </c>
      <c r="V82" s="2">
        <v>1330.6598769533387</v>
      </c>
      <c r="W82" s="2">
        <v>1353.451183437882</v>
      </c>
      <c r="X82" s="2">
        <v>1374.2252374693621</v>
      </c>
      <c r="Y82" s="2">
        <v>1391.1961860240617</v>
      </c>
      <c r="Z82" s="2">
        <v>1403.498569071759</v>
      </c>
      <c r="AA82" s="2">
        <v>1411.7026560085887</v>
      </c>
      <c r="AB82" s="2">
        <v>1434.68831823409</v>
      </c>
      <c r="AC82" s="2">
        <v>1451.0405182550201</v>
      </c>
      <c r="AD82" s="2">
        <v>1467.3927182759501</v>
      </c>
      <c r="AE82" s="2">
        <v>1483.7449182968801</v>
      </c>
      <c r="AF82" s="2">
        <v>1500.0971183178101</v>
      </c>
      <c r="AG82" s="2">
        <v>1516.4493183387401</v>
      </c>
      <c r="AH82" s="2">
        <v>1532.8015183596799</v>
      </c>
      <c r="AI82" s="2">
        <v>1549.1537183806099</v>
      </c>
      <c r="AJ82" s="2">
        <v>1565.5059184015399</v>
      </c>
      <c r="AK82" s="2">
        <v>1581.8581184224699</v>
      </c>
      <c r="AL82" s="2">
        <v>1598.2103184434</v>
      </c>
      <c r="AM82" s="2">
        <v>1614.56251846433</v>
      </c>
      <c r="AN82" s="2">
        <v>1630.91471848526</v>
      </c>
      <c r="AO82" s="2">
        <v>1647.26691850619</v>
      </c>
      <c r="AP82" s="2">
        <v>1663.61911852712</v>
      </c>
    </row>
    <row r="83" spans="1:42" x14ac:dyDescent="0.35">
      <c r="A83" s="1" t="s">
        <v>43</v>
      </c>
      <c r="B83" s="2">
        <v>0</v>
      </c>
      <c r="C83" s="2">
        <v>0</v>
      </c>
      <c r="D83" s="2">
        <v>0</v>
      </c>
      <c r="E83" s="2">
        <v>9946.4083232215653</v>
      </c>
      <c r="F83" s="2">
        <v>11802.239561732304</v>
      </c>
      <c r="G83" s="2">
        <v>19379.381148525739</v>
      </c>
      <c r="H83" s="2">
        <v>29114.320889249768</v>
      </c>
      <c r="I83" s="2">
        <v>34968.008437104181</v>
      </c>
      <c r="J83" s="2">
        <v>35924.115948092825</v>
      </c>
      <c r="K83" s="2">
        <v>36079.629360299492</v>
      </c>
      <c r="L83" s="2">
        <v>37208.179357853136</v>
      </c>
      <c r="M83" s="2">
        <v>38115.105219210898</v>
      </c>
      <c r="N83" s="2">
        <v>38722.900213598667</v>
      </c>
      <c r="O83" s="2">
        <v>39074.183204003464</v>
      </c>
      <c r="P83" s="2">
        <v>39580.241291203252</v>
      </c>
      <c r="Q83" s="2">
        <v>39926.156552490982</v>
      </c>
      <c r="R83" s="2">
        <v>40228.170651449378</v>
      </c>
      <c r="S83" s="2">
        <v>40591.983631530202</v>
      </c>
      <c r="T83" s="2">
        <v>40956.279805186627</v>
      </c>
      <c r="U83" s="2">
        <v>41303.017393049166</v>
      </c>
      <c r="V83" s="2">
        <v>41589.815558952847</v>
      </c>
      <c r="W83" s="2">
        <v>41836.831240504354</v>
      </c>
      <c r="X83" s="2">
        <v>42091.050555708091</v>
      </c>
      <c r="Y83" s="2">
        <v>42344.8842807521</v>
      </c>
      <c r="Z83" s="2">
        <v>42545.82492282975</v>
      </c>
      <c r="AA83" s="2">
        <v>42713.415756571761</v>
      </c>
      <c r="AB83" s="2">
        <v>42986.851961897999</v>
      </c>
      <c r="AC83" s="2">
        <v>43215.389555044101</v>
      </c>
      <c r="AD83" s="2">
        <v>43443.927148190203</v>
      </c>
      <c r="AE83" s="2">
        <v>43672.4647413364</v>
      </c>
      <c r="AF83" s="2">
        <v>43901.002334482502</v>
      </c>
      <c r="AG83" s="2">
        <v>44129.539927628699</v>
      </c>
      <c r="AH83" s="2">
        <v>44358.077520774801</v>
      </c>
      <c r="AI83" s="2">
        <v>44586.615113920903</v>
      </c>
      <c r="AJ83" s="2">
        <v>44815.1527070671</v>
      </c>
      <c r="AK83" s="2">
        <v>45043.690300213202</v>
      </c>
      <c r="AL83" s="2">
        <v>45272.227893359297</v>
      </c>
      <c r="AM83" s="2">
        <v>45500.765486505501</v>
      </c>
      <c r="AN83" s="2">
        <v>45729.303079651603</v>
      </c>
      <c r="AO83" s="2">
        <v>45957.840672797698</v>
      </c>
      <c r="AP83" s="2">
        <v>46186.378265943902</v>
      </c>
    </row>
    <row r="84" spans="1:42" x14ac:dyDescent="0.35">
      <c r="A84" s="1" t="s">
        <v>44</v>
      </c>
      <c r="B84" s="2">
        <v>0</v>
      </c>
      <c r="C84" s="2">
        <v>0</v>
      </c>
      <c r="D84" s="2">
        <v>0</v>
      </c>
      <c r="E84" s="2">
        <v>227.37774388858719</v>
      </c>
      <c r="F84" s="2">
        <v>439.54003667921074</v>
      </c>
      <c r="G84" s="2">
        <v>652.18265374460407</v>
      </c>
      <c r="H84" s="2">
        <v>883.77872244597961</v>
      </c>
      <c r="I84" s="2">
        <v>1248.2319389276324</v>
      </c>
      <c r="J84" s="2">
        <v>1772.5119101890621</v>
      </c>
      <c r="K84" s="2">
        <v>2312.094587058371</v>
      </c>
      <c r="L84" s="2">
        <v>2703.054481082147</v>
      </c>
      <c r="M84" s="2">
        <v>2911.1357416240426</v>
      </c>
      <c r="N84" s="2">
        <v>3000.5507323730599</v>
      </c>
      <c r="O84" s="2">
        <v>3056.2354639329528</v>
      </c>
      <c r="P84" s="2">
        <v>3108.8202204779368</v>
      </c>
      <c r="Q84" s="2">
        <v>3162.5562642320065</v>
      </c>
      <c r="R84" s="2">
        <v>3216.4961715162995</v>
      </c>
      <c r="S84" s="2">
        <v>3268.4765141266207</v>
      </c>
      <c r="T84" s="2">
        <v>3314.6730499319892</v>
      </c>
      <c r="U84" s="2">
        <v>3356.4241041525561</v>
      </c>
      <c r="V84" s="2">
        <v>3394.6083231966995</v>
      </c>
      <c r="W84" s="2">
        <v>3429.5590304585935</v>
      </c>
      <c r="X84" s="2">
        <v>3464.3855169515832</v>
      </c>
      <c r="Y84" s="2">
        <v>3499.4089616054607</v>
      </c>
      <c r="Z84" s="2">
        <v>3534.6293894688965</v>
      </c>
      <c r="AA84" s="2">
        <v>3568.3434135236248</v>
      </c>
      <c r="AB84" s="2">
        <v>3603.7134365327502</v>
      </c>
      <c r="AC84" s="2">
        <v>3638.5394357704499</v>
      </c>
      <c r="AD84" s="2">
        <v>3673.3654350081501</v>
      </c>
      <c r="AE84" s="2">
        <v>3708.1914342458399</v>
      </c>
      <c r="AF84" s="2">
        <v>3743.0174334835401</v>
      </c>
      <c r="AG84" s="2">
        <v>3777.8434327212399</v>
      </c>
      <c r="AH84" s="2">
        <v>3812.6694319589401</v>
      </c>
      <c r="AI84" s="2">
        <v>3847.4954311966299</v>
      </c>
      <c r="AJ84" s="2">
        <v>3882.3214304343301</v>
      </c>
      <c r="AK84" s="2">
        <v>3917.1474296720298</v>
      </c>
      <c r="AL84" s="2">
        <v>3951.97342890973</v>
      </c>
      <c r="AM84" s="2">
        <v>3986.7994281474198</v>
      </c>
      <c r="AN84" s="2">
        <v>4021.62542738512</v>
      </c>
      <c r="AO84" s="2">
        <v>4056.4514266228198</v>
      </c>
      <c r="AP84" s="2">
        <v>4091.27742586051</v>
      </c>
    </row>
    <row r="85" spans="1:42" x14ac:dyDescent="0.35">
      <c r="A85" s="1" t="s">
        <v>45</v>
      </c>
      <c r="B85" s="2">
        <v>0</v>
      </c>
      <c r="C85" s="2">
        <v>0</v>
      </c>
      <c r="D85" s="2">
        <v>0</v>
      </c>
      <c r="E85" s="2">
        <v>535.75880903748396</v>
      </c>
      <c r="F85" s="2">
        <v>1035.66621142539</v>
      </c>
      <c r="G85" s="2">
        <v>1536.7053778857257</v>
      </c>
      <c r="H85" s="2">
        <v>2082.4036147633396</v>
      </c>
      <c r="I85" s="2">
        <v>2941.1465060982318</v>
      </c>
      <c r="J85" s="2">
        <v>4176.4811883829798</v>
      </c>
      <c r="K85" s="2">
        <v>5447.8728707562877</v>
      </c>
      <c r="L85" s="2">
        <v>6369.0721210498104</v>
      </c>
      <c r="M85" s="2">
        <v>6859.3635912016507</v>
      </c>
      <c r="N85" s="2">
        <v>7070.0476631540232</v>
      </c>
      <c r="O85" s="2">
        <v>7201.2548118920167</v>
      </c>
      <c r="P85" s="2">
        <v>7325.1576445011369</v>
      </c>
      <c r="Q85" s="2">
        <v>7451.7731975966644</v>
      </c>
      <c r="R85" s="2">
        <v>7578.8691041352795</v>
      </c>
      <c r="S85" s="2">
        <v>7701.3477864108499</v>
      </c>
      <c r="T85" s="2">
        <v>7810.1983739022517</v>
      </c>
      <c r="U85" s="2">
        <v>7908.5742954094603</v>
      </c>
      <c r="V85" s="2">
        <v>7998.5458615322241</v>
      </c>
      <c r="W85" s="2">
        <v>8080.8984655180584</v>
      </c>
      <c r="X85" s="2">
        <v>8162.958374317167</v>
      </c>
      <c r="Y85" s="2">
        <v>8245.4823657828656</v>
      </c>
      <c r="Z85" s="2">
        <v>8328.4704989360871</v>
      </c>
      <c r="AA85" s="2">
        <v>8407.9091681150403</v>
      </c>
      <c r="AB85" s="2">
        <v>8491.2497848302901</v>
      </c>
      <c r="AC85" s="2">
        <v>8573.3085455341206</v>
      </c>
      <c r="AD85" s="2">
        <v>8655.3673062379403</v>
      </c>
      <c r="AE85" s="2">
        <v>8737.4260669417708</v>
      </c>
      <c r="AF85" s="2">
        <v>8819.4848276455905</v>
      </c>
      <c r="AG85" s="2">
        <v>8901.5435883494192</v>
      </c>
      <c r="AH85" s="2">
        <v>8983.6023490532407</v>
      </c>
      <c r="AI85" s="2">
        <v>9065.6611097570694</v>
      </c>
      <c r="AJ85" s="2">
        <v>9147.7198704609</v>
      </c>
      <c r="AK85" s="2">
        <v>9229.7786311647196</v>
      </c>
      <c r="AL85" s="2">
        <v>9311.8373918685502</v>
      </c>
      <c r="AM85" s="2">
        <v>9393.8961525723698</v>
      </c>
      <c r="AN85" s="2">
        <v>9475.9549132762004</v>
      </c>
      <c r="AO85" s="2">
        <v>9558.01367398002</v>
      </c>
      <c r="AP85" s="2">
        <v>9640.0724346838397</v>
      </c>
    </row>
    <row r="86" spans="1:42" x14ac:dyDescent="0.35">
      <c r="A86" s="1" t="s">
        <v>46</v>
      </c>
      <c r="B86" s="2">
        <v>0</v>
      </c>
      <c r="C86" s="2">
        <v>0</v>
      </c>
      <c r="D86" s="2">
        <v>0</v>
      </c>
      <c r="E86" s="2">
        <v>163.42775341992294</v>
      </c>
      <c r="F86" s="2">
        <v>315.91940136318385</v>
      </c>
      <c r="G86" s="2">
        <v>468.75628237893409</v>
      </c>
      <c r="H86" s="2">
        <v>635.21595675804792</v>
      </c>
      <c r="I86" s="2">
        <v>897.16670610423569</v>
      </c>
      <c r="J86" s="2">
        <v>1273.9929354483879</v>
      </c>
      <c r="K86" s="2">
        <v>1661.8179844482052</v>
      </c>
      <c r="L86" s="2">
        <v>1942.8204082777936</v>
      </c>
      <c r="M86" s="2">
        <v>2092.3788142922808</v>
      </c>
      <c r="N86" s="2">
        <v>2156.6458388931355</v>
      </c>
      <c r="O86" s="2">
        <v>2196.6692397018105</v>
      </c>
      <c r="P86" s="2">
        <v>2234.4645334685147</v>
      </c>
      <c r="Q86" s="2">
        <v>2273.0873149167546</v>
      </c>
      <c r="R86" s="2">
        <v>2311.8566232773401</v>
      </c>
      <c r="S86" s="2">
        <v>2349.2174945285078</v>
      </c>
      <c r="T86" s="2">
        <v>2382.4212546386188</v>
      </c>
      <c r="U86" s="2">
        <v>2412.4298248596501</v>
      </c>
      <c r="V86" s="2">
        <v>2439.8747322976287</v>
      </c>
      <c r="W86" s="2">
        <v>2464.995553142116</v>
      </c>
      <c r="X86" s="2">
        <v>2490.027090308949</v>
      </c>
      <c r="Y86" s="2">
        <v>2515.2001911539246</v>
      </c>
      <c r="Z86" s="2">
        <v>2540.5148736807701</v>
      </c>
      <c r="AA86" s="2">
        <v>2564.7468284701058</v>
      </c>
      <c r="AB86" s="2">
        <v>2590.1690325079198</v>
      </c>
      <c r="AC86" s="2">
        <v>2615.20021946001</v>
      </c>
      <c r="AD86" s="2">
        <v>2640.2314064121101</v>
      </c>
      <c r="AE86" s="2">
        <v>2665.2625933641998</v>
      </c>
      <c r="AF86" s="2">
        <v>2690.2937803162999</v>
      </c>
      <c r="AG86" s="2">
        <v>2715.3249672683901</v>
      </c>
      <c r="AH86" s="2">
        <v>2740.3561542204802</v>
      </c>
      <c r="AI86" s="2">
        <v>2765.3873411725799</v>
      </c>
      <c r="AJ86" s="2">
        <v>2790.41852812467</v>
      </c>
      <c r="AK86" s="2">
        <v>2815.4497150767702</v>
      </c>
      <c r="AL86" s="2">
        <v>2840.4809020288599</v>
      </c>
      <c r="AM86" s="2">
        <v>2865.51208898096</v>
      </c>
      <c r="AN86" s="2">
        <v>2890.5432759330502</v>
      </c>
      <c r="AO86" s="2">
        <v>2915.5744628851498</v>
      </c>
      <c r="AP86" s="2">
        <v>2940.60564983724</v>
      </c>
    </row>
    <row r="87" spans="1:42" x14ac:dyDescent="0.35">
      <c r="A87" s="1" t="s">
        <v>47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</row>
    <row r="88" spans="1:42" x14ac:dyDescent="0.35">
      <c r="A88" s="1" t="s">
        <v>48</v>
      </c>
      <c r="B88" s="2">
        <v>0</v>
      </c>
      <c r="C88" s="2">
        <v>0</v>
      </c>
      <c r="D88" s="2">
        <v>0</v>
      </c>
      <c r="E88" s="2">
        <v>1456.8208897356787</v>
      </c>
      <c r="F88" s="2">
        <v>1444.2941551505737</v>
      </c>
      <c r="G88" s="2">
        <v>1434.8146686935258</v>
      </c>
      <c r="H88" s="2">
        <v>1427.9001627154921</v>
      </c>
      <c r="I88" s="2">
        <v>1428.6722345411649</v>
      </c>
      <c r="J88" s="2">
        <v>1435.4614921057112</v>
      </c>
      <c r="K88" s="2">
        <v>1443.9217947209877</v>
      </c>
      <c r="L88" s="2">
        <v>1451.61198871187</v>
      </c>
      <c r="M88" s="2">
        <v>1459.8362165243661</v>
      </c>
      <c r="N88" s="2">
        <v>1466.649011913983</v>
      </c>
      <c r="O88" s="2">
        <v>1472.5281263147699</v>
      </c>
      <c r="P88" s="2">
        <v>1478.1989986761178</v>
      </c>
      <c r="Q88" s="2">
        <v>1484.7945757198877</v>
      </c>
      <c r="R88" s="2">
        <v>1493.1926021350339</v>
      </c>
      <c r="S88" s="2">
        <v>1502.4380536782426</v>
      </c>
      <c r="T88" s="2">
        <v>1510.952121944777</v>
      </c>
      <c r="U88" s="2">
        <v>1519.063354118055</v>
      </c>
      <c r="V88" s="2">
        <v>1525.9715691209765</v>
      </c>
      <c r="W88" s="2">
        <v>1532.7187739525316</v>
      </c>
      <c r="X88" s="2">
        <v>1540.8864091784003</v>
      </c>
      <c r="Y88" s="2">
        <v>1549.9061448712582</v>
      </c>
      <c r="Z88" s="2">
        <v>1557.5526427422014</v>
      </c>
      <c r="AA88" s="2">
        <v>1564.2653062306854</v>
      </c>
      <c r="AB88" s="2">
        <v>1572.7158104437201</v>
      </c>
      <c r="AC88" s="2">
        <v>1580.5726683754399</v>
      </c>
      <c r="AD88" s="2">
        <v>1588.4295263071699</v>
      </c>
      <c r="AE88" s="2">
        <v>1596.2863842388999</v>
      </c>
      <c r="AF88" s="2">
        <v>1604.1432421706199</v>
      </c>
      <c r="AG88" s="2">
        <v>1612.00010010235</v>
      </c>
      <c r="AH88" s="2">
        <v>1619.85695803407</v>
      </c>
      <c r="AI88" s="2">
        <v>1627.7138159658</v>
      </c>
      <c r="AJ88" s="2">
        <v>1635.57067389753</v>
      </c>
      <c r="AK88" s="2">
        <v>1643.42753182925</v>
      </c>
      <c r="AL88" s="2">
        <v>1651.28438976098</v>
      </c>
      <c r="AM88" s="2">
        <v>1659.1412476927001</v>
      </c>
      <c r="AN88" s="2">
        <v>1666.9981056244301</v>
      </c>
      <c r="AO88" s="2">
        <v>1674.8549635561601</v>
      </c>
      <c r="AP88" s="2">
        <v>1682.7118214878799</v>
      </c>
    </row>
    <row r="89" spans="1:42" x14ac:dyDescent="0.35">
      <c r="A89" s="1" t="s">
        <v>49</v>
      </c>
      <c r="B89" s="2">
        <v>0</v>
      </c>
      <c r="C89" s="2">
        <v>0</v>
      </c>
      <c r="D89" s="2">
        <v>0</v>
      </c>
      <c r="E89" s="2">
        <v>384.81617295170639</v>
      </c>
      <c r="F89" s="2">
        <v>812.7010200480936</v>
      </c>
      <c r="G89" s="2">
        <v>1922.6412710289903</v>
      </c>
      <c r="H89" s="2">
        <v>3685.7936303807924</v>
      </c>
      <c r="I89" s="2">
        <v>5127.4139810671368</v>
      </c>
      <c r="J89" s="2">
        <v>5657.0879459817388</v>
      </c>
      <c r="K89" s="2">
        <v>5784.4064545300926</v>
      </c>
      <c r="L89" s="2">
        <v>5869.8460975051921</v>
      </c>
      <c r="M89" s="2">
        <v>5956.4710613880225</v>
      </c>
      <c r="N89" s="2">
        <v>6035.7151167776919</v>
      </c>
      <c r="O89" s="2">
        <v>6118.6214963492075</v>
      </c>
      <c r="P89" s="2">
        <v>6205.6685434001629</v>
      </c>
      <c r="Q89" s="2">
        <v>6288.7285521681988</v>
      </c>
      <c r="R89" s="2">
        <v>6365.6176832682704</v>
      </c>
      <c r="S89" s="2">
        <v>6434.0221732242771</v>
      </c>
      <c r="T89" s="2">
        <v>6496.3252744507226</v>
      </c>
      <c r="U89" s="2">
        <v>6551.9022657900077</v>
      </c>
      <c r="V89" s="2">
        <v>6609.9811408286287</v>
      </c>
      <c r="W89" s="2">
        <v>6669.5722173128015</v>
      </c>
      <c r="X89" s="2">
        <v>6736.4482475919358</v>
      </c>
      <c r="Y89" s="2">
        <v>6809.6242478880258</v>
      </c>
      <c r="Z89" s="2">
        <v>6882.0809316875184</v>
      </c>
      <c r="AA89" s="2">
        <v>6950.6617612378968</v>
      </c>
      <c r="AB89" s="2">
        <v>7017.80528230446</v>
      </c>
      <c r="AC89" s="2">
        <v>7086.7797178892197</v>
      </c>
      <c r="AD89" s="2">
        <v>7155.7541534739803</v>
      </c>
      <c r="AE89" s="2">
        <v>7224.72858905874</v>
      </c>
      <c r="AF89" s="2">
        <v>7293.7030246434997</v>
      </c>
      <c r="AG89" s="2">
        <v>7362.6774602282603</v>
      </c>
      <c r="AH89" s="2">
        <v>7431.65189581302</v>
      </c>
      <c r="AI89" s="2">
        <v>7500.6263313977797</v>
      </c>
      <c r="AJ89" s="2">
        <v>7569.6007669825303</v>
      </c>
      <c r="AK89" s="2">
        <v>7638.57520256729</v>
      </c>
      <c r="AL89" s="2">
        <v>7707.5496381520497</v>
      </c>
      <c r="AM89" s="2">
        <v>7776.5240737368104</v>
      </c>
      <c r="AN89" s="2">
        <v>7845.4985093215701</v>
      </c>
      <c r="AO89" s="2">
        <v>7914.4729449063298</v>
      </c>
      <c r="AP89" s="2">
        <v>7983.4473804910904</v>
      </c>
    </row>
    <row r="90" spans="1:42" x14ac:dyDescent="0.35">
      <c r="A90" s="1" t="s">
        <v>50</v>
      </c>
      <c r="B90" s="2">
        <v>0</v>
      </c>
      <c r="C90" s="2">
        <v>0</v>
      </c>
      <c r="D90" s="2">
        <v>0</v>
      </c>
      <c r="E90" s="2">
        <v>142.08597155140049</v>
      </c>
      <c r="F90" s="2">
        <v>300.07422278699005</v>
      </c>
      <c r="G90" s="2">
        <v>709.89831545685888</v>
      </c>
      <c r="H90" s="2">
        <v>1360.90841737137</v>
      </c>
      <c r="I90" s="2">
        <v>1893.19900839402</v>
      </c>
      <c r="J90" s="2">
        <v>2088.7709339009502</v>
      </c>
      <c r="K90" s="2">
        <v>2135.7808447495731</v>
      </c>
      <c r="L90" s="2">
        <v>2167.327789848071</v>
      </c>
      <c r="M90" s="2">
        <v>2199.3123918971164</v>
      </c>
      <c r="N90" s="2">
        <v>2228.5717354256094</v>
      </c>
      <c r="O90" s="2">
        <v>2259.1833217289377</v>
      </c>
      <c r="P90" s="2">
        <v>2291.3237698708294</v>
      </c>
      <c r="Q90" s="2">
        <v>2321.9920808005668</v>
      </c>
      <c r="R90" s="2">
        <v>2350.3819138221306</v>
      </c>
      <c r="S90" s="2">
        <v>2375.6389562674244</v>
      </c>
      <c r="T90" s="2">
        <v>2398.6431782587283</v>
      </c>
      <c r="U90" s="2">
        <v>2419.1639135224646</v>
      </c>
      <c r="V90" s="2">
        <v>2440.6084212290325</v>
      </c>
      <c r="W90" s="2">
        <v>2462.6112802385724</v>
      </c>
      <c r="X90" s="2">
        <v>2487.3039683416378</v>
      </c>
      <c r="Y90" s="2">
        <v>2514.3227992201946</v>
      </c>
      <c r="Z90" s="2">
        <v>2541.0760363153922</v>
      </c>
      <c r="AA90" s="2">
        <v>2566.3981887647615</v>
      </c>
      <c r="AB90" s="2">
        <v>2591.1896426970302</v>
      </c>
      <c r="AC90" s="2">
        <v>2616.6571266052501</v>
      </c>
      <c r="AD90" s="2">
        <v>2642.1246105134701</v>
      </c>
      <c r="AE90" s="2">
        <v>2667.59209442169</v>
      </c>
      <c r="AF90" s="2">
        <v>2693.05957832991</v>
      </c>
      <c r="AG90" s="2">
        <v>2718.5270622381299</v>
      </c>
      <c r="AH90" s="2">
        <v>2743.9945461463499</v>
      </c>
      <c r="AI90" s="2">
        <v>2769.4620300545598</v>
      </c>
      <c r="AJ90" s="2">
        <v>2794.9295139627802</v>
      </c>
      <c r="AK90" s="2">
        <v>2820.3969978710002</v>
      </c>
      <c r="AL90" s="2">
        <v>2845.8644817792201</v>
      </c>
      <c r="AM90" s="2">
        <v>2871.3319656874401</v>
      </c>
      <c r="AN90" s="2">
        <v>2896.79944959566</v>
      </c>
      <c r="AO90" s="2">
        <v>2922.26693350388</v>
      </c>
      <c r="AP90" s="2">
        <v>2947.7344174120999</v>
      </c>
    </row>
    <row r="91" spans="1:42" x14ac:dyDescent="0.35">
      <c r="A91" s="1" t="s">
        <v>51</v>
      </c>
      <c r="B91" s="2">
        <v>0</v>
      </c>
      <c r="C91" s="2">
        <v>0</v>
      </c>
      <c r="D91" s="2">
        <v>0</v>
      </c>
      <c r="E91" s="2">
        <v>4.0830723003075544</v>
      </c>
      <c r="F91" s="2">
        <v>9.0530343745988642</v>
      </c>
      <c r="G91" s="2">
        <v>15.568214852709614</v>
      </c>
      <c r="H91" s="2">
        <v>23.52414660511317</v>
      </c>
      <c r="I91" s="2">
        <v>32.509023024857271</v>
      </c>
      <c r="J91" s="2">
        <v>41.763409058359834</v>
      </c>
      <c r="K91" s="2">
        <v>50.71659055770867</v>
      </c>
      <c r="L91" s="2">
        <v>59.043467022070821</v>
      </c>
      <c r="M91" s="2">
        <v>67.346915413034182</v>
      </c>
      <c r="N91" s="2">
        <v>76.692065040649624</v>
      </c>
      <c r="O91" s="2">
        <v>86.448687518981501</v>
      </c>
      <c r="P91" s="2">
        <v>95.399736697337687</v>
      </c>
      <c r="Q91" s="2">
        <v>102.54255401435667</v>
      </c>
      <c r="R91" s="2">
        <v>107.45328386093928</v>
      </c>
      <c r="S91" s="2">
        <v>110.33107641247253</v>
      </c>
      <c r="T91" s="2">
        <v>111.79167314363994</v>
      </c>
      <c r="U91" s="2">
        <v>112.49309378164409</v>
      </c>
      <c r="V91" s="2">
        <v>112.88408815770944</v>
      </c>
      <c r="W91" s="2">
        <v>113.21313220722125</v>
      </c>
      <c r="X91" s="2">
        <v>113.59548617952166</v>
      </c>
      <c r="Y91" s="2">
        <v>114.03376858512959</v>
      </c>
      <c r="Z91" s="2">
        <v>114.47787731702778</v>
      </c>
      <c r="AA91" s="2">
        <v>114.92260536057441</v>
      </c>
      <c r="AB91" s="2">
        <v>115.297003342799</v>
      </c>
      <c r="AC91" s="2">
        <v>115.70914916420899</v>
      </c>
      <c r="AD91" s="2">
        <v>116.121294985619</v>
      </c>
      <c r="AE91" s="2">
        <v>116.533440807029</v>
      </c>
      <c r="AF91" s="2">
        <v>116.94558662844</v>
      </c>
      <c r="AG91" s="2">
        <v>117.35773244985</v>
      </c>
      <c r="AH91" s="2">
        <v>117.76987827126</v>
      </c>
      <c r="AI91" s="2">
        <v>118.18202409267001</v>
      </c>
      <c r="AJ91" s="2">
        <v>118.59416991408</v>
      </c>
      <c r="AK91" s="2">
        <v>119.00631573549001</v>
      </c>
      <c r="AL91" s="2">
        <v>119.4184615569</v>
      </c>
      <c r="AM91" s="2">
        <v>119.83060737831001</v>
      </c>
      <c r="AN91" s="2">
        <v>120.24275319972</v>
      </c>
      <c r="AO91" s="2">
        <v>120.65489902113001</v>
      </c>
      <c r="AP91" s="2">
        <v>121.06704484254</v>
      </c>
    </row>
    <row r="92" spans="1:42" x14ac:dyDescent="0.35">
      <c r="A92" s="1" t="s">
        <v>52</v>
      </c>
      <c r="B92" s="2">
        <v>0</v>
      </c>
      <c r="C92" s="2">
        <v>0</v>
      </c>
      <c r="D92" s="2">
        <v>0</v>
      </c>
      <c r="E92" s="2">
        <v>65.071201990468239</v>
      </c>
      <c r="F92" s="2">
        <v>147.95471607738722</v>
      </c>
      <c r="G92" s="2">
        <v>259.78152951633774</v>
      </c>
      <c r="H92" s="2">
        <v>399.39737430769776</v>
      </c>
      <c r="I92" s="2">
        <v>561.34139852155329</v>
      </c>
      <c r="J92" s="2">
        <v>733.33937513680485</v>
      </c>
      <c r="K92" s="2">
        <v>904.88434660561916</v>
      </c>
      <c r="L92" s="2">
        <v>1069.1073418300598</v>
      </c>
      <c r="M92" s="2">
        <v>1235.4497954413448</v>
      </c>
      <c r="N92" s="2">
        <v>1421.7944806488249</v>
      </c>
      <c r="O92" s="2">
        <v>1616.7937502380187</v>
      </c>
      <c r="P92" s="2">
        <v>1796.9646631655864</v>
      </c>
      <c r="Q92" s="2">
        <v>1943.0261391810502</v>
      </c>
      <c r="R92" s="2">
        <v>2048.9926436630221</v>
      </c>
      <c r="S92" s="2">
        <v>2116.4278261332029</v>
      </c>
      <c r="T92" s="2">
        <v>2154.845782848065</v>
      </c>
      <c r="U92" s="2">
        <v>2177.1233040206162</v>
      </c>
      <c r="V92" s="2">
        <v>2190.4480152960668</v>
      </c>
      <c r="W92" s="2">
        <v>2201.8529294867649</v>
      </c>
      <c r="X92" s="2">
        <v>2214.3145712952837</v>
      </c>
      <c r="Y92" s="2">
        <v>2227.6156820568012</v>
      </c>
      <c r="Z92" s="2">
        <v>2238.5508895035864</v>
      </c>
      <c r="AA92" s="2">
        <v>2247.9446629798204</v>
      </c>
      <c r="AB92" s="2">
        <v>2261.2089480261302</v>
      </c>
      <c r="AC92" s="2">
        <v>2272.9483260041502</v>
      </c>
      <c r="AD92" s="2">
        <v>2284.6877039821702</v>
      </c>
      <c r="AE92" s="2">
        <v>2296.4270819601902</v>
      </c>
      <c r="AF92" s="2">
        <v>2308.1664599382102</v>
      </c>
      <c r="AG92" s="2">
        <v>2319.9058379162402</v>
      </c>
      <c r="AH92" s="2">
        <v>2331.6452158942602</v>
      </c>
      <c r="AI92" s="2">
        <v>2343.3845938722802</v>
      </c>
      <c r="AJ92" s="2">
        <v>2355.1239718503002</v>
      </c>
      <c r="AK92" s="2">
        <v>2366.8633498283202</v>
      </c>
      <c r="AL92" s="2">
        <v>2378.6027278063402</v>
      </c>
      <c r="AM92" s="2">
        <v>2390.3421057843598</v>
      </c>
      <c r="AN92" s="2">
        <v>2402.0814837623898</v>
      </c>
      <c r="AO92" s="2">
        <v>2413.8208617404098</v>
      </c>
      <c r="AP92" s="2">
        <v>2425.5602397184298</v>
      </c>
    </row>
    <row r="93" spans="1:42" x14ac:dyDescent="0.35">
      <c r="A93" s="1" t="s">
        <v>53</v>
      </c>
      <c r="B93" s="2">
        <v>0</v>
      </c>
      <c r="C93" s="2">
        <v>0</v>
      </c>
      <c r="D93" s="2">
        <v>0</v>
      </c>
      <c r="E93" s="2">
        <v>57.447397867700914</v>
      </c>
      <c r="F93" s="2">
        <v>129.18335589626281</v>
      </c>
      <c r="G93" s="2">
        <v>179.0986485150504</v>
      </c>
      <c r="H93" s="2">
        <v>242.01910768644098</v>
      </c>
      <c r="I93" s="2">
        <v>317.13939300600487</v>
      </c>
      <c r="J93" s="2">
        <v>398.48747294207169</v>
      </c>
      <c r="K93" s="2">
        <v>480.57170262323189</v>
      </c>
      <c r="L93" s="2">
        <v>598.26600688766894</v>
      </c>
      <c r="M93" s="2">
        <v>719.49512765395059</v>
      </c>
      <c r="N93" s="2">
        <v>858.84291056191455</v>
      </c>
      <c r="O93" s="2">
        <v>1008.7927631633844</v>
      </c>
      <c r="P93" s="2">
        <v>1149.6278941624673</v>
      </c>
      <c r="Q93" s="2">
        <v>1263.3458653558291</v>
      </c>
      <c r="R93" s="2">
        <v>1343.9810085455185</v>
      </c>
      <c r="S93" s="2">
        <v>1395.8130266640155</v>
      </c>
      <c r="T93" s="2">
        <v>1429.8141878934405</v>
      </c>
      <c r="U93" s="2">
        <v>1457.6587772301577</v>
      </c>
      <c r="V93" s="2">
        <v>1483.2924665242926</v>
      </c>
      <c r="W93" s="2">
        <v>1507.3720220443686</v>
      </c>
      <c r="X93" s="2">
        <v>1526.7720783178906</v>
      </c>
      <c r="Y93" s="2">
        <v>1539.838234350558</v>
      </c>
      <c r="Z93" s="2">
        <v>1543.1424094318461</v>
      </c>
      <c r="AA93" s="2">
        <v>1539.7959129276799</v>
      </c>
      <c r="AB93" s="2">
        <v>1563.6583089539799</v>
      </c>
      <c r="AC93" s="2">
        <v>1575.16958181718</v>
      </c>
      <c r="AD93" s="2">
        <v>1586.68085468038</v>
      </c>
      <c r="AE93" s="2">
        <v>1598.19212754358</v>
      </c>
      <c r="AF93" s="2">
        <v>1609.70340040678</v>
      </c>
      <c r="AG93" s="2">
        <v>1621.21467326998</v>
      </c>
      <c r="AH93" s="2">
        <v>1632.7259461331801</v>
      </c>
      <c r="AI93" s="2">
        <v>1644.2372189963801</v>
      </c>
      <c r="AJ93" s="2">
        <v>1655.7484918595801</v>
      </c>
      <c r="AK93" s="2">
        <v>1667.2597647227899</v>
      </c>
      <c r="AL93" s="2">
        <v>1678.7710375859899</v>
      </c>
      <c r="AM93" s="2">
        <v>1690.2823104491899</v>
      </c>
      <c r="AN93" s="2">
        <v>1701.79358331239</v>
      </c>
      <c r="AO93" s="2">
        <v>1713.30485617559</v>
      </c>
      <c r="AP93" s="2">
        <v>1724.81612903879</v>
      </c>
    </row>
    <row r="94" spans="1:42" x14ac:dyDescent="0.35">
      <c r="A94" s="7" t="s">
        <v>13</v>
      </c>
      <c r="B94" s="8">
        <v>0</v>
      </c>
      <c r="C94" s="8">
        <v>0</v>
      </c>
      <c r="D94" s="8">
        <v>0</v>
      </c>
      <c r="E94" s="8">
        <v>13290.018964649169</v>
      </c>
      <c r="F94" s="8">
        <v>17089.11541074438</v>
      </c>
      <c r="G94" s="8">
        <v>27649.907016103094</v>
      </c>
      <c r="H94" s="8">
        <v>41484.88405927705</v>
      </c>
      <c r="I94" s="8">
        <v>51672.240268839145</v>
      </c>
      <c r="J94" s="8">
        <v>56436.162704219554</v>
      </c>
      <c r="K94" s="8">
        <v>59924.719770107884</v>
      </c>
      <c r="L94" s="8">
        <v>63965.218484264107</v>
      </c>
      <c r="M94" s="8">
        <v>67052.464898859558</v>
      </c>
      <c r="N94" s="8">
        <v>69459.672078077507</v>
      </c>
      <c r="O94" s="8">
        <v>71523.208161763629</v>
      </c>
      <c r="P94" s="8">
        <v>73657.643664687726</v>
      </c>
      <c r="Q94" s="8">
        <v>75459.940883455492</v>
      </c>
      <c r="R94" s="8">
        <v>76988.432801380783</v>
      </c>
      <c r="S94" s="8">
        <v>78341.822146437233</v>
      </c>
      <c r="T94" s="8">
        <v>79485.645137860105</v>
      </c>
      <c r="U94" s="8">
        <v>80481.210167692567</v>
      </c>
      <c r="V94" s="8">
        <v>81321.434269382909</v>
      </c>
      <c r="W94" s="8">
        <v>82076.814540831823</v>
      </c>
      <c r="X94" s="8">
        <v>82811.181258839744</v>
      </c>
      <c r="Y94" s="8">
        <v>83512.129237948015</v>
      </c>
      <c r="Z94" s="8">
        <v>84096.102286924506</v>
      </c>
      <c r="AA94" s="8">
        <v>84595.652468902248</v>
      </c>
      <c r="AB94" s="8">
        <v>85381.875898636499</v>
      </c>
      <c r="AC94" s="8">
        <v>86042.730247636006</v>
      </c>
      <c r="AD94" s="8">
        <v>86703.584596635497</v>
      </c>
      <c r="AE94" s="8">
        <v>87364.438945635004</v>
      </c>
      <c r="AF94" s="8">
        <v>88025.293294634597</v>
      </c>
      <c r="AG94" s="8">
        <v>88686.147643634104</v>
      </c>
      <c r="AH94" s="8">
        <v>89347.001992633595</v>
      </c>
      <c r="AI94" s="8">
        <v>90007.856341633102</v>
      </c>
      <c r="AJ94" s="8">
        <v>90668.710690632593</v>
      </c>
      <c r="AK94" s="8">
        <v>91329.5650396321</v>
      </c>
      <c r="AL94" s="8">
        <v>91990.419388631606</v>
      </c>
      <c r="AM94" s="8">
        <v>92651.273737631098</v>
      </c>
      <c r="AN94" s="8">
        <v>93312.128086630706</v>
      </c>
      <c r="AO94" s="8">
        <v>93972.982435630198</v>
      </c>
      <c r="AP94" s="8">
        <v>94633.836784629704</v>
      </c>
    </row>
    <row r="95" spans="1:42" x14ac:dyDescent="0.35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35">
      <c r="A96" t="s">
        <v>0</v>
      </c>
      <c r="B96" t="s">
        <v>37</v>
      </c>
    </row>
    <row r="97" spans="1:42" x14ac:dyDescent="0.35">
      <c r="A97" t="s">
        <v>2</v>
      </c>
      <c r="B97" t="s">
        <v>31</v>
      </c>
    </row>
    <row r="98" spans="1:42" x14ac:dyDescent="0.35">
      <c r="A98" t="s">
        <v>4</v>
      </c>
      <c r="B98" t="s">
        <v>5</v>
      </c>
    </row>
    <row r="99" spans="1:42" x14ac:dyDescent="0.35">
      <c r="A99" t="s">
        <v>6</v>
      </c>
      <c r="B99" t="s">
        <v>7</v>
      </c>
    </row>
    <row r="100" spans="1:42" x14ac:dyDescent="0.35">
      <c r="A100" t="s">
        <v>8</v>
      </c>
      <c r="B100" t="s">
        <v>34</v>
      </c>
    </row>
    <row r="102" spans="1:42" x14ac:dyDescent="0.35">
      <c r="A102" t="s">
        <v>10</v>
      </c>
      <c r="B102" t="s">
        <v>11</v>
      </c>
    </row>
    <row r="103" spans="1:42" x14ac:dyDescent="0.35">
      <c r="A103" s="6" t="s">
        <v>12</v>
      </c>
      <c r="B103" s="6">
        <v>2010</v>
      </c>
      <c r="C103" s="6">
        <v>2011</v>
      </c>
      <c r="D103" s="6">
        <v>2012</v>
      </c>
      <c r="E103" s="6">
        <v>2013</v>
      </c>
      <c r="F103" s="6">
        <v>2014</v>
      </c>
      <c r="G103" s="6">
        <v>2015</v>
      </c>
      <c r="H103" s="6">
        <v>2016</v>
      </c>
      <c r="I103" s="6">
        <v>2017</v>
      </c>
      <c r="J103" s="6">
        <v>2018</v>
      </c>
      <c r="K103" s="6">
        <v>2019</v>
      </c>
      <c r="L103" s="6">
        <v>2020</v>
      </c>
      <c r="M103" s="6">
        <v>2021</v>
      </c>
      <c r="N103" s="6">
        <v>2022</v>
      </c>
      <c r="O103" s="6">
        <v>2023</v>
      </c>
      <c r="P103" s="6">
        <v>2024</v>
      </c>
      <c r="Q103" s="6">
        <v>2025</v>
      </c>
      <c r="R103" s="6">
        <v>2026</v>
      </c>
      <c r="S103" s="6">
        <v>2027</v>
      </c>
      <c r="T103" s="6">
        <v>2028</v>
      </c>
      <c r="U103" s="6">
        <v>2029</v>
      </c>
      <c r="V103" s="6">
        <v>2030</v>
      </c>
      <c r="W103" s="6">
        <v>2031</v>
      </c>
      <c r="X103" s="6">
        <v>2032</v>
      </c>
      <c r="Y103" s="6">
        <v>2033</v>
      </c>
      <c r="Z103" s="6">
        <v>2034</v>
      </c>
      <c r="AA103" s="6">
        <v>2035</v>
      </c>
      <c r="AB103" s="6">
        <v>2036</v>
      </c>
      <c r="AC103" s="6">
        <v>2037</v>
      </c>
      <c r="AD103" s="6">
        <v>2038</v>
      </c>
      <c r="AE103" s="6">
        <v>2039</v>
      </c>
      <c r="AF103" s="6">
        <v>2040</v>
      </c>
      <c r="AG103" s="6">
        <v>2041</v>
      </c>
      <c r="AH103" s="6">
        <v>2042</v>
      </c>
      <c r="AI103" s="6">
        <v>2043</v>
      </c>
      <c r="AJ103" s="6">
        <v>2044</v>
      </c>
      <c r="AK103" s="6">
        <v>2045</v>
      </c>
      <c r="AL103" s="6">
        <v>2046</v>
      </c>
      <c r="AM103" s="6">
        <v>2047</v>
      </c>
      <c r="AN103" s="6">
        <v>2048</v>
      </c>
      <c r="AO103" s="6">
        <v>2049</v>
      </c>
      <c r="AP103" s="6">
        <v>2050</v>
      </c>
    </row>
    <row r="104" spans="1:42" x14ac:dyDescent="0.35">
      <c r="A104" s="1" t="s">
        <v>38</v>
      </c>
      <c r="B104" s="2">
        <v>0</v>
      </c>
      <c r="C104" s="2">
        <v>0</v>
      </c>
      <c r="D104" s="2">
        <v>0</v>
      </c>
      <c r="E104" s="2">
        <v>102.68791716777417</v>
      </c>
      <c r="F104" s="2">
        <v>233.00906921453321</v>
      </c>
      <c r="G104" s="2">
        <v>408.25147922482529</v>
      </c>
      <c r="H104" s="2">
        <v>627.4972716914524</v>
      </c>
      <c r="I104" s="2">
        <v>878.08611916617724</v>
      </c>
      <c r="J104" s="2">
        <v>1138.1351838810374</v>
      </c>
      <c r="K104" s="2">
        <v>1395.6905243223468</v>
      </c>
      <c r="L104" s="2">
        <v>1715.5535635305041</v>
      </c>
      <c r="M104" s="2">
        <v>2035.8067815556951</v>
      </c>
      <c r="N104" s="2">
        <v>2393.740369341881</v>
      </c>
      <c r="O104" s="2">
        <v>2769.8704347655353</v>
      </c>
      <c r="P104" s="2">
        <v>3114.8158676477492</v>
      </c>
      <c r="Q104" s="2">
        <v>3398.2626930856241</v>
      </c>
      <c r="R104" s="2">
        <v>3612.4197597274815</v>
      </c>
      <c r="S104" s="2">
        <v>3763.4755215634768</v>
      </c>
      <c r="T104" s="2">
        <v>3865.3755879206583</v>
      </c>
      <c r="U104" s="2">
        <v>3932.609407482119</v>
      </c>
      <c r="V104" s="2">
        <v>3998.9904507159372</v>
      </c>
      <c r="W104" s="2">
        <v>4057.0596351499494</v>
      </c>
      <c r="X104" s="2">
        <v>4108.5500423969497</v>
      </c>
      <c r="Y104" s="2">
        <v>4136.239460492432</v>
      </c>
      <c r="Z104" s="2">
        <v>4139.7302732023527</v>
      </c>
      <c r="AA104" s="2">
        <v>4130.0669361766959</v>
      </c>
      <c r="AB104" s="2">
        <v>4188.2145089780297</v>
      </c>
      <c r="AC104" s="2">
        <v>4214.8169021082203</v>
      </c>
      <c r="AD104" s="2">
        <v>4241.4192952384001</v>
      </c>
      <c r="AE104" s="2">
        <v>4268.0216883685898</v>
      </c>
      <c r="AF104" s="2">
        <v>4294.6240814987796</v>
      </c>
      <c r="AG104" s="2">
        <v>4321.2264746289602</v>
      </c>
      <c r="AH104" s="2">
        <v>4347.8288677591499</v>
      </c>
      <c r="AI104" s="2">
        <v>4374.4312608893297</v>
      </c>
      <c r="AJ104" s="2">
        <v>4401.0336540195203</v>
      </c>
      <c r="AK104" s="2">
        <v>4427.6360471497001</v>
      </c>
      <c r="AL104" s="2">
        <v>4454.2384402798898</v>
      </c>
      <c r="AM104" s="2">
        <v>4480.8408334100704</v>
      </c>
      <c r="AN104" s="2">
        <v>4507.4432265402602</v>
      </c>
      <c r="AO104" s="2">
        <v>4534.0456196704399</v>
      </c>
      <c r="AP104" s="2">
        <v>4560.6480128006297</v>
      </c>
    </row>
    <row r="105" spans="1:42" x14ac:dyDescent="0.35">
      <c r="A105" s="1" t="s">
        <v>39</v>
      </c>
      <c r="B105" s="2">
        <v>0</v>
      </c>
      <c r="C105" s="2">
        <v>0</v>
      </c>
      <c r="D105" s="2">
        <v>0</v>
      </c>
      <c r="E105" s="2">
        <v>56.526219426029876</v>
      </c>
      <c r="F105" s="2">
        <v>101.46600899769444</v>
      </c>
      <c r="G105" s="2">
        <v>145.05111344427303</v>
      </c>
      <c r="H105" s="2">
        <v>198.89644795310451</v>
      </c>
      <c r="I105" s="2">
        <v>269.57285687977878</v>
      </c>
      <c r="J105" s="2">
        <v>358.98077696086705</v>
      </c>
      <c r="K105" s="2">
        <v>467.52238894215145</v>
      </c>
      <c r="L105" s="2">
        <v>622.00853635464728</v>
      </c>
      <c r="M105" s="2">
        <v>781.20673912384461</v>
      </c>
      <c r="N105" s="2">
        <v>935.62380237918546</v>
      </c>
      <c r="O105" s="2">
        <v>1086.4499832465085</v>
      </c>
      <c r="P105" s="2">
        <v>1242.0893406344599</v>
      </c>
      <c r="Q105" s="2">
        <v>1412.2254505091157</v>
      </c>
      <c r="R105" s="2">
        <v>1590.9069635822409</v>
      </c>
      <c r="S105" s="2">
        <v>1760.2002200602697</v>
      </c>
      <c r="T105" s="2">
        <v>1902.9228586634993</v>
      </c>
      <c r="U105" s="2">
        <v>2004.158290143343</v>
      </c>
      <c r="V105" s="2">
        <v>2073.4783266183258</v>
      </c>
      <c r="W105" s="2">
        <v>2114.97861329947</v>
      </c>
      <c r="X105" s="2">
        <v>2144.4796687743101</v>
      </c>
      <c r="Y105" s="2">
        <v>2161.9116539218194</v>
      </c>
      <c r="Z105" s="2">
        <v>2169.9929248605008</v>
      </c>
      <c r="AA105" s="2">
        <v>2173.1376120249533</v>
      </c>
      <c r="AB105" s="2">
        <v>2207.7402679362699</v>
      </c>
      <c r="AC105" s="2">
        <v>2227.19087784666</v>
      </c>
      <c r="AD105" s="2">
        <v>2246.6414877570601</v>
      </c>
      <c r="AE105" s="2">
        <v>2266.0920976674502</v>
      </c>
      <c r="AF105" s="2">
        <v>2285.5427075778398</v>
      </c>
      <c r="AG105" s="2">
        <v>2304.9933174882299</v>
      </c>
      <c r="AH105" s="2">
        <v>2324.44392739863</v>
      </c>
      <c r="AI105" s="2">
        <v>2343.8945373090201</v>
      </c>
      <c r="AJ105" s="2">
        <v>2363.3451472194101</v>
      </c>
      <c r="AK105" s="2">
        <v>2382.7957571298002</v>
      </c>
      <c r="AL105" s="2">
        <v>2402.2463670401999</v>
      </c>
      <c r="AM105" s="2">
        <v>2421.6969769505899</v>
      </c>
      <c r="AN105" s="2">
        <v>2441.14758686098</v>
      </c>
      <c r="AO105" s="2">
        <v>2460.5981967713701</v>
      </c>
      <c r="AP105" s="2">
        <v>2480.0488066817702</v>
      </c>
    </row>
    <row r="106" spans="1:42" x14ac:dyDescent="0.35">
      <c r="A106" s="1" t="s">
        <v>40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</row>
    <row r="107" spans="1:42" x14ac:dyDescent="0.35">
      <c r="A107" s="1" t="s">
        <v>41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</row>
    <row r="108" spans="1:42" x14ac:dyDescent="0.35">
      <c r="A108" s="1" t="s">
        <v>42</v>
      </c>
      <c r="B108" s="2">
        <v>0</v>
      </c>
      <c r="C108" s="2">
        <v>0</v>
      </c>
      <c r="D108" s="2">
        <v>0</v>
      </c>
      <c r="E108" s="2">
        <v>27.502979541612071</v>
      </c>
      <c r="F108" s="2">
        <v>62.39699863832103</v>
      </c>
      <c r="G108" s="2">
        <v>109.2751336481718</v>
      </c>
      <c r="H108" s="2">
        <v>167.75212958690298</v>
      </c>
      <c r="I108" s="2">
        <v>234.60303989980667</v>
      </c>
      <c r="J108" s="2">
        <v>303.82182997924514</v>
      </c>
      <c r="K108" s="2">
        <v>371.81874283355785</v>
      </c>
      <c r="L108" s="2">
        <v>454.97262268413084</v>
      </c>
      <c r="M108" s="2">
        <v>537.74089222330417</v>
      </c>
      <c r="N108" s="2">
        <v>630.12710938995485</v>
      </c>
      <c r="O108" s="2">
        <v>726.44996713360251</v>
      </c>
      <c r="P108" s="2">
        <v>814.02234332633031</v>
      </c>
      <c r="Q108" s="2">
        <v>885.13557600758656</v>
      </c>
      <c r="R108" s="2">
        <v>937.94012309579898</v>
      </c>
      <c r="S108" s="2">
        <v>973.53554798729942</v>
      </c>
      <c r="T108" s="2">
        <v>996.62783851073868</v>
      </c>
      <c r="U108" s="2">
        <v>1010.9587926575484</v>
      </c>
      <c r="V108" s="2">
        <v>1023.9087519708545</v>
      </c>
      <c r="W108" s="2">
        <v>1034.6643945728176</v>
      </c>
      <c r="X108" s="2">
        <v>1043.8629114173877</v>
      </c>
      <c r="Y108" s="2">
        <v>1047.7630869959512</v>
      </c>
      <c r="Z108" s="2">
        <v>1045.7121210496571</v>
      </c>
      <c r="AA108" s="2">
        <v>1039.7124040133581</v>
      </c>
      <c r="AB108" s="2">
        <v>1050.87677319216</v>
      </c>
      <c r="AC108" s="2">
        <v>1054.1928193413501</v>
      </c>
      <c r="AD108" s="2">
        <v>1057.5088654905401</v>
      </c>
      <c r="AE108" s="2">
        <v>1060.8249116397301</v>
      </c>
      <c r="AF108" s="2">
        <v>1064.1409577889201</v>
      </c>
      <c r="AG108" s="2">
        <v>1067.4570039381099</v>
      </c>
      <c r="AH108" s="2">
        <v>1070.7730500872999</v>
      </c>
      <c r="AI108" s="2">
        <v>1074.0890962364799</v>
      </c>
      <c r="AJ108" s="2">
        <v>1077.4051423856699</v>
      </c>
      <c r="AK108" s="2">
        <v>1080.7211885348599</v>
      </c>
      <c r="AL108" s="2">
        <v>1084.03723468405</v>
      </c>
      <c r="AM108" s="2">
        <v>1087.35328083324</v>
      </c>
      <c r="AN108" s="2">
        <v>1090.66932698243</v>
      </c>
      <c r="AO108" s="2">
        <v>1093.98537313162</v>
      </c>
      <c r="AP108" s="2">
        <v>1097.3014192808</v>
      </c>
    </row>
    <row r="109" spans="1:42" x14ac:dyDescent="0.35">
      <c r="A109" s="1" t="s">
        <v>43</v>
      </c>
      <c r="B109" s="2">
        <v>0</v>
      </c>
      <c r="C109" s="2">
        <v>0</v>
      </c>
      <c r="D109" s="2">
        <v>0</v>
      </c>
      <c r="E109" s="2">
        <v>7246.3201625114107</v>
      </c>
      <c r="F109" s="2">
        <v>8671.2133889220731</v>
      </c>
      <c r="G109" s="2">
        <v>14262.986144667186</v>
      </c>
      <c r="H109" s="2">
        <v>21499.029887036733</v>
      </c>
      <c r="I109" s="2">
        <v>25881.422971346434</v>
      </c>
      <c r="J109" s="2">
        <v>26570.720244074648</v>
      </c>
      <c r="K109" s="2">
        <v>26644.88599958914</v>
      </c>
      <c r="L109" s="2">
        <v>27495.881045015816</v>
      </c>
      <c r="M109" s="2">
        <v>28156.152049061329</v>
      </c>
      <c r="N109" s="2">
        <v>28548.363204308116</v>
      </c>
      <c r="O109" s="2">
        <v>28739.887157774632</v>
      </c>
      <c r="P109" s="2">
        <v>29016.248776720844</v>
      </c>
      <c r="Q109" s="2">
        <v>29200.585570377283</v>
      </c>
      <c r="R109" s="2">
        <v>29403.124658535948</v>
      </c>
      <c r="S109" s="2">
        <v>29661.613030113855</v>
      </c>
      <c r="T109" s="2">
        <v>29859.461830048007</v>
      </c>
      <c r="U109" s="2">
        <v>29965.489581854243</v>
      </c>
      <c r="V109" s="2">
        <v>30006.100763710634</v>
      </c>
      <c r="W109" s="2">
        <v>29989.348919126136</v>
      </c>
      <c r="X109" s="2">
        <v>29964.068874062814</v>
      </c>
      <c r="Y109" s="2">
        <v>29884.335322662868</v>
      </c>
      <c r="Z109" s="2">
        <v>29737.555343567299</v>
      </c>
      <c r="AA109" s="2">
        <v>29561.404603484447</v>
      </c>
      <c r="AB109" s="2">
        <v>29551.276129848298</v>
      </c>
      <c r="AC109" s="2">
        <v>29463.887699013801</v>
      </c>
      <c r="AD109" s="2">
        <v>29376.499268179301</v>
      </c>
      <c r="AE109" s="2">
        <v>29289.110837344801</v>
      </c>
      <c r="AF109" s="2">
        <v>29201.7224065103</v>
      </c>
      <c r="AG109" s="2">
        <v>29114.3339756758</v>
      </c>
      <c r="AH109" s="2">
        <v>29026.945544841299</v>
      </c>
      <c r="AI109" s="2">
        <v>28939.557114006799</v>
      </c>
      <c r="AJ109" s="2">
        <v>28852.168683172298</v>
      </c>
      <c r="AK109" s="2">
        <v>28764.780252337801</v>
      </c>
      <c r="AL109" s="2">
        <v>28677.391821503301</v>
      </c>
      <c r="AM109" s="2">
        <v>28590.0033906688</v>
      </c>
      <c r="AN109" s="2">
        <v>28502.6149598343</v>
      </c>
      <c r="AO109" s="2">
        <v>28415.226528999799</v>
      </c>
      <c r="AP109" s="2">
        <v>28327.838098165299</v>
      </c>
    </row>
    <row r="110" spans="1:42" x14ac:dyDescent="0.35">
      <c r="A110" s="1" t="s">
        <v>44</v>
      </c>
      <c r="B110" s="2">
        <v>0</v>
      </c>
      <c r="C110" s="2">
        <v>0</v>
      </c>
      <c r="D110" s="2">
        <v>0</v>
      </c>
      <c r="E110" s="2">
        <v>170.58198170182271</v>
      </c>
      <c r="F110" s="2">
        <v>328.92160600464604</v>
      </c>
      <c r="G110" s="2">
        <v>486.5108939308725</v>
      </c>
      <c r="H110" s="2">
        <v>657.36496112687519</v>
      </c>
      <c r="I110" s="2">
        <v>928.85675082876674</v>
      </c>
      <c r="J110" s="2">
        <v>1321.2783102926671</v>
      </c>
      <c r="K110" s="2">
        <v>1724.0983180986927</v>
      </c>
      <c r="L110" s="2">
        <v>2011.3350259393453</v>
      </c>
      <c r="M110" s="2">
        <v>2157.4894641338042</v>
      </c>
      <c r="N110" s="2">
        <v>2212.9679494807028</v>
      </c>
      <c r="O110" s="2">
        <v>2243.0692209781878</v>
      </c>
      <c r="P110" s="2">
        <v>2270.43141661768</v>
      </c>
      <c r="Q110" s="2">
        <v>2299.4204410597272</v>
      </c>
      <c r="R110" s="2">
        <v>2329.8705390484174</v>
      </c>
      <c r="S110" s="2">
        <v>2359.3137624948131</v>
      </c>
      <c r="T110" s="2">
        <v>2383.7465512263502</v>
      </c>
      <c r="U110" s="2">
        <v>2404.1825280054845</v>
      </c>
      <c r="V110" s="2">
        <v>2422.0342891389423</v>
      </c>
      <c r="W110" s="2">
        <v>2437.0709627520118</v>
      </c>
      <c r="X110" s="2">
        <v>2451.1954891413629</v>
      </c>
      <c r="Y110" s="2">
        <v>2464.0763343075396</v>
      </c>
      <c r="Z110" s="2">
        <v>2475.6694801905255</v>
      </c>
      <c r="AA110" s="2">
        <v>2485.2557563769278</v>
      </c>
      <c r="AB110" s="2">
        <v>2500.3620920183798</v>
      </c>
      <c r="AC110" s="2">
        <v>2513.0701986947201</v>
      </c>
      <c r="AD110" s="2">
        <v>2525.77830537105</v>
      </c>
      <c r="AE110" s="2">
        <v>2538.4864120473799</v>
      </c>
      <c r="AF110" s="2">
        <v>2551.1945187237102</v>
      </c>
      <c r="AG110" s="2">
        <v>2563.9026254000501</v>
      </c>
      <c r="AH110" s="2">
        <v>2576.6107320763799</v>
      </c>
      <c r="AI110" s="2">
        <v>2589.3188387527098</v>
      </c>
      <c r="AJ110" s="2">
        <v>2602.0269454290401</v>
      </c>
      <c r="AK110" s="2">
        <v>2614.73505210538</v>
      </c>
      <c r="AL110" s="2">
        <v>2627.4431587817098</v>
      </c>
      <c r="AM110" s="2">
        <v>2640.1512654580401</v>
      </c>
      <c r="AN110" s="2">
        <v>2652.85937213438</v>
      </c>
      <c r="AO110" s="2">
        <v>2665.5674788107099</v>
      </c>
      <c r="AP110" s="2">
        <v>2678.2755854870402</v>
      </c>
    </row>
    <row r="111" spans="1:42" x14ac:dyDescent="0.35">
      <c r="A111" s="1" t="s">
        <v>45</v>
      </c>
      <c r="B111" s="2">
        <v>0</v>
      </c>
      <c r="C111" s="2">
        <v>0</v>
      </c>
      <c r="D111" s="2">
        <v>0</v>
      </c>
      <c r="E111" s="2">
        <v>401.93379438492053</v>
      </c>
      <c r="F111" s="2">
        <v>775.02153414844611</v>
      </c>
      <c r="G111" s="2">
        <v>1146.3412938246197</v>
      </c>
      <c r="H111" s="2">
        <v>1548.9161896551991</v>
      </c>
      <c r="I111" s="2">
        <v>2188.6187191402805</v>
      </c>
      <c r="J111" s="2">
        <v>3113.262018627096</v>
      </c>
      <c r="K111" s="2">
        <v>4062.4066620200451</v>
      </c>
      <c r="L111" s="2">
        <v>4739.2081548695833</v>
      </c>
      <c r="M111" s="2">
        <v>5083.5845498652761</v>
      </c>
      <c r="N111" s="2">
        <v>5214.3057309639062</v>
      </c>
      <c r="O111" s="2">
        <v>5285.2318519298542</v>
      </c>
      <c r="P111" s="2">
        <v>5349.7040254054082</v>
      </c>
      <c r="Q111" s="2">
        <v>5418.0094142469807</v>
      </c>
      <c r="R111" s="2">
        <v>5489.7574576328316</v>
      </c>
      <c r="S111" s="2">
        <v>5559.1330528784019</v>
      </c>
      <c r="T111" s="2">
        <v>5616.7028113270871</v>
      </c>
      <c r="U111" s="2">
        <v>5664.8550816129227</v>
      </c>
      <c r="V111" s="2">
        <v>5706.9182937836322</v>
      </c>
      <c r="W111" s="2">
        <v>5742.3484559844255</v>
      </c>
      <c r="X111" s="2">
        <v>5775.6293712893366</v>
      </c>
      <c r="Y111" s="2">
        <v>5805.979862712139</v>
      </c>
      <c r="Z111" s="2">
        <v>5833.296212698926</v>
      </c>
      <c r="AA111" s="2">
        <v>5855.8838759631362</v>
      </c>
      <c r="AB111" s="2">
        <v>5891.4781793183201</v>
      </c>
      <c r="AC111" s="2">
        <v>5921.4216556744204</v>
      </c>
      <c r="AD111" s="2">
        <v>5951.3651320305298</v>
      </c>
      <c r="AE111" s="2">
        <v>5981.3086083866401</v>
      </c>
      <c r="AF111" s="2">
        <v>6011.2520847427504</v>
      </c>
      <c r="AG111" s="2">
        <v>6041.1955610988598</v>
      </c>
      <c r="AH111" s="2">
        <v>6071.1390374549701</v>
      </c>
      <c r="AI111" s="2">
        <v>6101.0825138110804</v>
      </c>
      <c r="AJ111" s="2">
        <v>6131.0259901671898</v>
      </c>
      <c r="AK111" s="2">
        <v>6160.9694665233001</v>
      </c>
      <c r="AL111" s="2">
        <v>6190.9129428794104</v>
      </c>
      <c r="AM111" s="2">
        <v>6220.8564192355198</v>
      </c>
      <c r="AN111" s="2">
        <v>6250.79989559163</v>
      </c>
      <c r="AO111" s="2">
        <v>6280.7433719477303</v>
      </c>
      <c r="AP111" s="2">
        <v>6310.6868483038397</v>
      </c>
    </row>
    <row r="112" spans="1:42" x14ac:dyDescent="0.35">
      <c r="A112" s="1" t="s">
        <v>46</v>
      </c>
      <c r="B112" s="2">
        <v>0</v>
      </c>
      <c r="C112" s="2">
        <v>0</v>
      </c>
      <c r="D112" s="2">
        <v>0</v>
      </c>
      <c r="E112" s="2">
        <v>122.60579934818529</v>
      </c>
      <c r="F112" s="2">
        <v>236.41240431583904</v>
      </c>
      <c r="G112" s="2">
        <v>349.67970501281468</v>
      </c>
      <c r="H112" s="2">
        <v>472.4810658099417</v>
      </c>
      <c r="I112" s="2">
        <v>667.61578965817648</v>
      </c>
      <c r="J112" s="2">
        <v>949.66878552285436</v>
      </c>
      <c r="K112" s="2">
        <v>1239.195666133435</v>
      </c>
      <c r="L112" s="2">
        <v>1445.6470498939043</v>
      </c>
      <c r="M112" s="2">
        <v>1550.6955523461718</v>
      </c>
      <c r="N112" s="2">
        <v>1590.5707136892556</v>
      </c>
      <c r="O112" s="2">
        <v>1612.2060025780729</v>
      </c>
      <c r="P112" s="2">
        <v>1631.8725806939574</v>
      </c>
      <c r="Q112" s="2">
        <v>1652.7084420116782</v>
      </c>
      <c r="R112" s="2">
        <v>1674.5944499410514</v>
      </c>
      <c r="S112" s="2">
        <v>1695.7567667931464</v>
      </c>
      <c r="T112" s="2">
        <v>1713.3178336939407</v>
      </c>
      <c r="U112" s="2">
        <v>1728.0061920039427</v>
      </c>
      <c r="V112" s="2">
        <v>1740.8371453186141</v>
      </c>
      <c r="W112" s="2">
        <v>1751.6447544780074</v>
      </c>
      <c r="X112" s="2">
        <v>1761.7967578203554</v>
      </c>
      <c r="Y112" s="2">
        <v>1771.0548652835441</v>
      </c>
      <c r="Z112" s="2">
        <v>1779.3874388869415</v>
      </c>
      <c r="AA112" s="2">
        <v>1786.2775748959182</v>
      </c>
      <c r="AB112" s="2">
        <v>1797.1352536382101</v>
      </c>
      <c r="AC112" s="2">
        <v>1806.2692053118301</v>
      </c>
      <c r="AD112" s="2">
        <v>1815.4031569854401</v>
      </c>
      <c r="AE112" s="2">
        <v>1824.5371086590601</v>
      </c>
      <c r="AF112" s="2">
        <v>1833.6710603326701</v>
      </c>
      <c r="AG112" s="2">
        <v>1842.8050120062901</v>
      </c>
      <c r="AH112" s="2">
        <v>1851.9389636799001</v>
      </c>
      <c r="AI112" s="2">
        <v>1861.0729153535201</v>
      </c>
      <c r="AJ112" s="2">
        <v>1870.2068670271301</v>
      </c>
      <c r="AK112" s="2">
        <v>1879.3408187007501</v>
      </c>
      <c r="AL112" s="2">
        <v>1888.4747703743601</v>
      </c>
      <c r="AM112" s="2">
        <v>1897.6087220479701</v>
      </c>
      <c r="AN112" s="2">
        <v>1906.7426737215901</v>
      </c>
      <c r="AO112" s="2">
        <v>1915.8766253952001</v>
      </c>
      <c r="AP112" s="2">
        <v>1925.0105770688201</v>
      </c>
    </row>
    <row r="113" spans="1:42" x14ac:dyDescent="0.35">
      <c r="A113" s="1" t="s">
        <v>47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</row>
    <row r="114" spans="1:42" x14ac:dyDescent="0.35">
      <c r="A114" s="1" t="s">
        <v>48</v>
      </c>
      <c r="B114" s="2">
        <v>0</v>
      </c>
      <c r="C114" s="2">
        <v>0</v>
      </c>
      <c r="D114" s="2">
        <v>0</v>
      </c>
      <c r="E114" s="2">
        <v>2034.595360902576</v>
      </c>
      <c r="F114" s="2">
        <v>2041.242609495971</v>
      </c>
      <c r="G114" s="2">
        <v>2043.9480881524969</v>
      </c>
      <c r="H114" s="2">
        <v>2047.5216786904725</v>
      </c>
      <c r="I114" s="2">
        <v>2054.790201890024</v>
      </c>
      <c r="J114" s="2">
        <v>2062.9528944446083</v>
      </c>
      <c r="K114" s="2">
        <v>2072.1304057753787</v>
      </c>
      <c r="L114" s="2">
        <v>2074.2612214548913</v>
      </c>
      <c r="M114" s="2">
        <v>2074.525661570905</v>
      </c>
      <c r="N114" s="2">
        <v>2072.5371374428846</v>
      </c>
      <c r="O114" s="2">
        <v>2071.0417615502847</v>
      </c>
      <c r="P114" s="2">
        <v>2068.9413638484834</v>
      </c>
      <c r="Q114" s="2">
        <v>2071.7319445668181</v>
      </c>
      <c r="R114" s="2">
        <v>2081.9421538149672</v>
      </c>
      <c r="S114" s="2">
        <v>2094.0565966596514</v>
      </c>
      <c r="T114" s="2">
        <v>2100.9052238195063</v>
      </c>
      <c r="U114" s="2">
        <v>2101.3252445433754</v>
      </c>
      <c r="V114" s="2">
        <v>2098.4360432169688</v>
      </c>
      <c r="W114" s="2">
        <v>2093.311765483752</v>
      </c>
      <c r="X114" s="2">
        <v>2089.5967276505362</v>
      </c>
      <c r="Y114" s="2">
        <v>2083.3244675422457</v>
      </c>
      <c r="Z114" s="2">
        <v>2072.9541704922649</v>
      </c>
      <c r="AA114" s="2">
        <v>2060.7213021459438</v>
      </c>
      <c r="AB114" s="2">
        <v>2057.4655377115</v>
      </c>
      <c r="AC114" s="2">
        <v>2050.1535734132699</v>
      </c>
      <c r="AD114" s="2">
        <v>2042.84160911505</v>
      </c>
      <c r="AE114" s="2">
        <v>2035.5296448168201</v>
      </c>
      <c r="AF114" s="2">
        <v>2028.2176805186</v>
      </c>
      <c r="AG114" s="2">
        <v>2020.9057162203701</v>
      </c>
      <c r="AH114" s="2">
        <v>2013.59375192215</v>
      </c>
      <c r="AI114" s="2">
        <v>2006.2817876239201</v>
      </c>
      <c r="AJ114" s="2">
        <v>1998.9698233257</v>
      </c>
      <c r="AK114" s="2">
        <v>1991.6578590274701</v>
      </c>
      <c r="AL114" s="2">
        <v>1984.3458947292499</v>
      </c>
      <c r="AM114" s="2">
        <v>1977.0339304310201</v>
      </c>
      <c r="AN114" s="2">
        <v>1969.7219661327999</v>
      </c>
      <c r="AO114" s="2">
        <v>1962.41000183457</v>
      </c>
      <c r="AP114" s="2">
        <v>1955.0980375363499</v>
      </c>
    </row>
    <row r="115" spans="1:42" x14ac:dyDescent="0.35">
      <c r="A115" s="1" t="s">
        <v>49</v>
      </c>
      <c r="B115" s="2">
        <v>0</v>
      </c>
      <c r="C115" s="2">
        <v>0</v>
      </c>
      <c r="D115" s="2">
        <v>0</v>
      </c>
      <c r="E115" s="2">
        <v>315.89380427185642</v>
      </c>
      <c r="F115" s="2">
        <v>667.28369050009826</v>
      </c>
      <c r="G115" s="2">
        <v>1593.5545955136722</v>
      </c>
      <c r="H115" s="2">
        <v>3070.5874329419657</v>
      </c>
      <c r="I115" s="2">
        <v>4272.8279305931283</v>
      </c>
      <c r="J115" s="2">
        <v>4699.8981350463364</v>
      </c>
      <c r="K115" s="2">
        <v>4785.5886348175454</v>
      </c>
      <c r="L115" s="2">
        <v>4834.5264977853349</v>
      </c>
      <c r="M115" s="2">
        <v>4882.6922514657417</v>
      </c>
      <c r="N115" s="2">
        <v>4924.7858546814477</v>
      </c>
      <c r="O115" s="2">
        <v>4970.0471931047105</v>
      </c>
      <c r="P115" s="2">
        <v>5018.336069046718</v>
      </c>
      <c r="Q115" s="2">
        <v>5065.4864487844116</v>
      </c>
      <c r="R115" s="2">
        <v>5110.880861237416</v>
      </c>
      <c r="S115" s="2">
        <v>5150.2937889128852</v>
      </c>
      <c r="T115" s="2">
        <v>5182.9244266023197</v>
      </c>
      <c r="U115" s="2">
        <v>5208.2571772137835</v>
      </c>
      <c r="V115" s="2">
        <v>5235.0015639795047</v>
      </c>
      <c r="W115" s="2">
        <v>5261.21768655298</v>
      </c>
      <c r="X115" s="2">
        <v>5292.6747078311655</v>
      </c>
      <c r="Y115" s="2">
        <v>5325.0536769174896</v>
      </c>
      <c r="Z115" s="2">
        <v>5354.1585322783412</v>
      </c>
      <c r="AA115" s="2">
        <v>5377.8910221896886</v>
      </c>
      <c r="AB115" s="2">
        <v>5410.2310780228599</v>
      </c>
      <c r="AC115" s="2">
        <v>5439.5353293746703</v>
      </c>
      <c r="AD115" s="2">
        <v>5468.8395807264797</v>
      </c>
      <c r="AE115" s="2">
        <v>5498.14383207829</v>
      </c>
      <c r="AF115" s="2">
        <v>5527.4480834301003</v>
      </c>
      <c r="AG115" s="2">
        <v>5556.7523347819097</v>
      </c>
      <c r="AH115" s="2">
        <v>5586.05658613372</v>
      </c>
      <c r="AI115" s="2">
        <v>5615.3608374855303</v>
      </c>
      <c r="AJ115" s="2">
        <v>5644.6650888373397</v>
      </c>
      <c r="AK115" s="2">
        <v>5673.96934018915</v>
      </c>
      <c r="AL115" s="2">
        <v>5703.2735915409503</v>
      </c>
      <c r="AM115" s="2">
        <v>5732.5778428927597</v>
      </c>
      <c r="AN115" s="2">
        <v>5761.88209424457</v>
      </c>
      <c r="AO115" s="2">
        <v>5791.1863455963803</v>
      </c>
      <c r="AP115" s="2">
        <v>5820.4905969481897</v>
      </c>
    </row>
    <row r="116" spans="1:42" x14ac:dyDescent="0.35">
      <c r="A116" s="1" t="s">
        <v>50</v>
      </c>
      <c r="B116" s="2">
        <v>0</v>
      </c>
      <c r="C116" s="2">
        <v>0</v>
      </c>
      <c r="D116" s="2">
        <v>0</v>
      </c>
      <c r="E116" s="2">
        <v>116.6377123465316</v>
      </c>
      <c r="F116" s="2">
        <v>246.38167033849777</v>
      </c>
      <c r="G116" s="2">
        <v>588.38938911273976</v>
      </c>
      <c r="H116" s="2">
        <v>1133.7553598554948</v>
      </c>
      <c r="I116" s="2">
        <v>1577.6595436036159</v>
      </c>
      <c r="J116" s="2">
        <v>1735.3470037094166</v>
      </c>
      <c r="K116" s="2">
        <v>1766.9865728557095</v>
      </c>
      <c r="L116" s="2">
        <v>1785.0559376438162</v>
      </c>
      <c r="M116" s="2">
        <v>1802.8402159258123</v>
      </c>
      <c r="N116" s="2">
        <v>1818.3824694208431</v>
      </c>
      <c r="O116" s="2">
        <v>1835.0943482232776</v>
      </c>
      <c r="P116" s="2">
        <v>1852.9240870326353</v>
      </c>
      <c r="Q116" s="2">
        <v>1870.3334580127071</v>
      </c>
      <c r="R116" s="2">
        <v>1887.0944718415078</v>
      </c>
      <c r="S116" s="2">
        <v>1901.6469374447584</v>
      </c>
      <c r="T116" s="2">
        <v>1913.6951728993179</v>
      </c>
      <c r="U116" s="2">
        <v>1923.0488038943199</v>
      </c>
      <c r="V116" s="2">
        <v>1932.9236543924321</v>
      </c>
      <c r="W116" s="2">
        <v>1942.6034534964847</v>
      </c>
      <c r="X116" s="2">
        <v>1954.2183536607381</v>
      </c>
      <c r="Y116" s="2">
        <v>1966.1736653233811</v>
      </c>
      <c r="Z116" s="2">
        <v>1976.9200734566182</v>
      </c>
      <c r="AA116" s="2">
        <v>1985.682838962347</v>
      </c>
      <c r="AB116" s="2">
        <v>1997.6237826546001</v>
      </c>
      <c r="AC116" s="2">
        <v>2008.4438139229601</v>
      </c>
      <c r="AD116" s="2">
        <v>2019.2638451913199</v>
      </c>
      <c r="AE116" s="2">
        <v>2030.0838764596799</v>
      </c>
      <c r="AF116" s="2">
        <v>2040.9039077280399</v>
      </c>
      <c r="AG116" s="2">
        <v>2051.7239389964002</v>
      </c>
      <c r="AH116" s="2">
        <v>2062.54397026476</v>
      </c>
      <c r="AI116" s="2">
        <v>2073.3640015331198</v>
      </c>
      <c r="AJ116" s="2">
        <v>2084.18403280148</v>
      </c>
      <c r="AK116" s="2">
        <v>2095.0040640698398</v>
      </c>
      <c r="AL116" s="2">
        <v>2105.8240953382001</v>
      </c>
      <c r="AM116" s="2">
        <v>2116.6441266065599</v>
      </c>
      <c r="AN116" s="2">
        <v>2127.4641578749201</v>
      </c>
      <c r="AO116" s="2">
        <v>2138.2841891432799</v>
      </c>
      <c r="AP116" s="2">
        <v>2149.1042204116402</v>
      </c>
    </row>
    <row r="117" spans="1:42" x14ac:dyDescent="0.35">
      <c r="A117" s="1" t="s">
        <v>51</v>
      </c>
      <c r="B117" s="2">
        <v>0</v>
      </c>
      <c r="C117" s="2">
        <v>0</v>
      </c>
      <c r="D117" s="2">
        <v>0</v>
      </c>
      <c r="E117" s="2">
        <v>2.5668442219067882</v>
      </c>
      <c r="F117" s="2">
        <v>5.7416954377659843</v>
      </c>
      <c r="G117" s="2">
        <v>9.9794494578291175</v>
      </c>
      <c r="H117" s="2">
        <v>15.211313986962693</v>
      </c>
      <c r="I117" s="2">
        <v>21.164687557044893</v>
      </c>
      <c r="J117" s="2">
        <v>27.314301223317852</v>
      </c>
      <c r="K117" s="2">
        <v>33.277400266959376</v>
      </c>
      <c r="L117" s="2">
        <v>38.828174046953727</v>
      </c>
      <c r="M117" s="2">
        <v>44.365631487519039</v>
      </c>
      <c r="N117" s="2">
        <v>50.618733232430024</v>
      </c>
      <c r="O117" s="2">
        <v>57.12939370691052</v>
      </c>
      <c r="P117" s="2">
        <v>63.073708099711425</v>
      </c>
      <c r="Q117" s="2">
        <v>67.815953410529119</v>
      </c>
      <c r="R117" s="2">
        <v>71.073514446162875</v>
      </c>
      <c r="S117" s="2">
        <v>72.937834805046592</v>
      </c>
      <c r="T117" s="2">
        <v>73.75907126204109</v>
      </c>
      <c r="U117" s="2">
        <v>74.000247069686878</v>
      </c>
      <c r="V117" s="2">
        <v>74.017520437081856</v>
      </c>
      <c r="W117" s="2">
        <v>73.970793655233962</v>
      </c>
      <c r="X117" s="2">
        <v>73.927842638357106</v>
      </c>
      <c r="Y117" s="2">
        <v>73.878684308122274</v>
      </c>
      <c r="Z117" s="2">
        <v>73.76074141012603</v>
      </c>
      <c r="AA117" s="2">
        <v>73.631335724639953</v>
      </c>
      <c r="AB117" s="2">
        <v>73.603462499483399</v>
      </c>
      <c r="AC117" s="2">
        <v>73.528884252975701</v>
      </c>
      <c r="AD117" s="2">
        <v>73.454306006468101</v>
      </c>
      <c r="AE117" s="2">
        <v>73.379727759960403</v>
      </c>
      <c r="AF117" s="2">
        <v>73.305149513452704</v>
      </c>
      <c r="AG117" s="2">
        <v>73.230571266945105</v>
      </c>
      <c r="AH117" s="2">
        <v>73.155993020437407</v>
      </c>
      <c r="AI117" s="2">
        <v>73.081414773929794</v>
      </c>
      <c r="AJ117" s="2">
        <v>73.006836527422095</v>
      </c>
      <c r="AK117" s="2">
        <v>72.932258280914397</v>
      </c>
      <c r="AL117" s="2">
        <v>72.857680034406798</v>
      </c>
      <c r="AM117" s="2">
        <v>72.783101787899099</v>
      </c>
      <c r="AN117" s="2">
        <v>72.708523541391401</v>
      </c>
      <c r="AO117" s="2">
        <v>72.633945294883802</v>
      </c>
      <c r="AP117" s="2">
        <v>72.559367048376103</v>
      </c>
    </row>
    <row r="118" spans="1:42" x14ac:dyDescent="0.35">
      <c r="A118" s="1" t="s">
        <v>52</v>
      </c>
      <c r="B118" s="2">
        <v>0</v>
      </c>
      <c r="C118" s="2">
        <v>0</v>
      </c>
      <c r="D118" s="2">
        <v>0</v>
      </c>
      <c r="E118" s="2">
        <v>38.941692510232834</v>
      </c>
      <c r="F118" s="2">
        <v>89.537859837373901</v>
      </c>
      <c r="G118" s="2">
        <v>158.97516702751915</v>
      </c>
      <c r="H118" s="2">
        <v>246.6692719584936</v>
      </c>
      <c r="I118" s="2">
        <v>348.74207848291553</v>
      </c>
      <c r="J118" s="2">
        <v>457.08790921521512</v>
      </c>
      <c r="K118" s="2">
        <v>564.79687799670489</v>
      </c>
      <c r="L118" s="2">
        <v>666.43574674546619</v>
      </c>
      <c r="M118" s="2">
        <v>768.67535442010603</v>
      </c>
      <c r="N118" s="2">
        <v>883.01071635295932</v>
      </c>
      <c r="O118" s="2">
        <v>1002.7557376873535</v>
      </c>
      <c r="P118" s="2">
        <v>1112.3651406413824</v>
      </c>
      <c r="Q118" s="2">
        <v>1203.2119844619428</v>
      </c>
      <c r="R118" s="2">
        <v>1270.3742611867654</v>
      </c>
      <c r="S118" s="2">
        <v>1312.9947647225003</v>
      </c>
      <c r="T118" s="2">
        <v>1334.2836130365856</v>
      </c>
      <c r="U118" s="2">
        <v>1342.422552261017</v>
      </c>
      <c r="V118" s="2">
        <v>1345.1220811293942</v>
      </c>
      <c r="W118" s="2">
        <v>1345.6174349536013</v>
      </c>
      <c r="X118" s="2">
        <v>1346.0994249330988</v>
      </c>
      <c r="Y118" s="2">
        <v>1345.2453906096234</v>
      </c>
      <c r="Z118" s="2">
        <v>1340.8286081682518</v>
      </c>
      <c r="AA118" s="2">
        <v>1334.3068421006956</v>
      </c>
      <c r="AB118" s="2">
        <v>1335.9402926668099</v>
      </c>
      <c r="AC118" s="2">
        <v>1333.9603866718701</v>
      </c>
      <c r="AD118" s="2">
        <v>1331.98048067692</v>
      </c>
      <c r="AE118" s="2">
        <v>1330.00057468198</v>
      </c>
      <c r="AF118" s="2">
        <v>1328.0206686870399</v>
      </c>
      <c r="AG118" s="2">
        <v>1326.0407626920901</v>
      </c>
      <c r="AH118" s="2">
        <v>1324.06085669715</v>
      </c>
      <c r="AI118" s="2">
        <v>1322.08095070221</v>
      </c>
      <c r="AJ118" s="2">
        <v>1320.1010447072599</v>
      </c>
      <c r="AK118" s="2">
        <v>1318.1211387123201</v>
      </c>
      <c r="AL118" s="2">
        <v>1316.14123271738</v>
      </c>
      <c r="AM118" s="2">
        <v>1314.16132672243</v>
      </c>
      <c r="AN118" s="2">
        <v>1312.1814207274899</v>
      </c>
      <c r="AO118" s="2">
        <v>1310.2015147325501</v>
      </c>
      <c r="AP118" s="2">
        <v>1308.2216087376</v>
      </c>
    </row>
    <row r="119" spans="1:42" x14ac:dyDescent="0.35">
      <c r="A119" s="1" t="s">
        <v>53</v>
      </c>
      <c r="B119" s="2">
        <v>0</v>
      </c>
      <c r="C119" s="2">
        <v>0</v>
      </c>
      <c r="D119" s="2">
        <v>0</v>
      </c>
      <c r="E119" s="2">
        <v>50.145753379138782</v>
      </c>
      <c r="F119" s="2">
        <v>113.82117660974869</v>
      </c>
      <c r="G119" s="2">
        <v>144.22163469257356</v>
      </c>
      <c r="H119" s="2">
        <v>182.90493513302744</v>
      </c>
      <c r="I119" s="2">
        <v>229.38919344766725</v>
      </c>
      <c r="J119" s="2">
        <v>279.42425659969092</v>
      </c>
      <c r="K119" s="2">
        <v>329.8087539193823</v>
      </c>
      <c r="L119" s="2">
        <v>400.34560494143767</v>
      </c>
      <c r="M119" s="2">
        <v>472.49803781668544</v>
      </c>
      <c r="N119" s="2">
        <v>555.99207520802406</v>
      </c>
      <c r="O119" s="2">
        <v>646.08602784317043</v>
      </c>
      <c r="P119" s="2">
        <v>728.4573502773253</v>
      </c>
      <c r="Q119" s="2">
        <v>791.04396865629974</v>
      </c>
      <c r="R119" s="2">
        <v>832.50446813643521</v>
      </c>
      <c r="S119" s="2">
        <v>855.51181766634204</v>
      </c>
      <c r="T119" s="2">
        <v>866.90751627710461</v>
      </c>
      <c r="U119" s="2">
        <v>874.85671518507513</v>
      </c>
      <c r="V119" s="2">
        <v>882.84166658442359</v>
      </c>
      <c r="W119" s="2">
        <v>891.19226018825429</v>
      </c>
      <c r="X119" s="2">
        <v>897.58719163879005</v>
      </c>
      <c r="Y119" s="2">
        <v>899.09386589694805</v>
      </c>
      <c r="Z119" s="2">
        <v>894.35856539572819</v>
      </c>
      <c r="AA119" s="2">
        <v>884.83876892041837</v>
      </c>
      <c r="AB119" s="2">
        <v>893.75116326014904</v>
      </c>
      <c r="AC119" s="2">
        <v>894.35090901902197</v>
      </c>
      <c r="AD119" s="2">
        <v>894.95065477789501</v>
      </c>
      <c r="AE119" s="2">
        <v>895.55040053676805</v>
      </c>
      <c r="AF119" s="2">
        <v>896.15014629564098</v>
      </c>
      <c r="AG119" s="2">
        <v>896.74989205451402</v>
      </c>
      <c r="AH119" s="2">
        <v>897.34963781338695</v>
      </c>
      <c r="AI119" s="2">
        <v>897.94938357225999</v>
      </c>
      <c r="AJ119" s="2">
        <v>898.54912933113303</v>
      </c>
      <c r="AK119" s="2">
        <v>899.14887509000596</v>
      </c>
      <c r="AL119" s="2">
        <v>899.748620848879</v>
      </c>
      <c r="AM119" s="2">
        <v>900.34836660775204</v>
      </c>
      <c r="AN119" s="2">
        <v>900.94811236662497</v>
      </c>
      <c r="AO119" s="2">
        <v>901.54785812549801</v>
      </c>
      <c r="AP119" s="2">
        <v>902.14760388437003</v>
      </c>
    </row>
    <row r="120" spans="1:42" x14ac:dyDescent="0.35">
      <c r="A120" s="7" t="s">
        <v>13</v>
      </c>
      <c r="B120" s="8">
        <v>0</v>
      </c>
      <c r="C120" s="8">
        <v>0</v>
      </c>
      <c r="D120" s="8">
        <v>0</v>
      </c>
      <c r="E120" s="8">
        <v>10686.940021713997</v>
      </c>
      <c r="F120" s="8">
        <v>13572.449712461008</v>
      </c>
      <c r="G120" s="8">
        <v>21447.164087709596</v>
      </c>
      <c r="H120" s="8">
        <v>31868.587945426625</v>
      </c>
      <c r="I120" s="8">
        <v>39553.349882493814</v>
      </c>
      <c r="J120" s="8">
        <v>43017.891649576995</v>
      </c>
      <c r="K120" s="8">
        <v>45458.206947571052</v>
      </c>
      <c r="L120" s="8">
        <v>48284.059180905839</v>
      </c>
      <c r="M120" s="8">
        <v>50348.273180996199</v>
      </c>
      <c r="N120" s="8">
        <v>51831.025865891592</v>
      </c>
      <c r="O120" s="8">
        <v>53045.319080522102</v>
      </c>
      <c r="P120" s="8">
        <v>54283.282069992681</v>
      </c>
      <c r="Q120" s="8">
        <v>55335.971345190708</v>
      </c>
      <c r="R120" s="8">
        <v>56292.483682227037</v>
      </c>
      <c r="S120" s="8">
        <v>57160.469642102449</v>
      </c>
      <c r="T120" s="8">
        <v>57810.630335287155</v>
      </c>
      <c r="U120" s="8">
        <v>58234.170613926857</v>
      </c>
      <c r="V120" s="8">
        <v>58540.610550996753</v>
      </c>
      <c r="W120" s="8">
        <v>58735.029129693132</v>
      </c>
      <c r="X120" s="8">
        <v>58903.687363255209</v>
      </c>
      <c r="Y120" s="8">
        <v>58964.1303369741</v>
      </c>
      <c r="Z120" s="8">
        <v>58894.32448565754</v>
      </c>
      <c r="AA120" s="8">
        <v>58748.810872979178</v>
      </c>
      <c r="AB120" s="8">
        <v>58955.6985217451</v>
      </c>
      <c r="AC120" s="8">
        <v>59000.822254645798</v>
      </c>
      <c r="AD120" s="8">
        <v>59045.945987546504</v>
      </c>
      <c r="AE120" s="8">
        <v>59091.069720447202</v>
      </c>
      <c r="AF120" s="8">
        <v>59136.1934533479</v>
      </c>
      <c r="AG120" s="8">
        <v>59181.317186248503</v>
      </c>
      <c r="AH120" s="8">
        <v>59226.440919149201</v>
      </c>
      <c r="AI120" s="8">
        <v>59271.564652049899</v>
      </c>
      <c r="AJ120" s="8">
        <v>59316.688384950598</v>
      </c>
      <c r="AK120" s="8">
        <v>59361.812117851303</v>
      </c>
      <c r="AL120" s="8">
        <v>59406.935850752001</v>
      </c>
      <c r="AM120" s="8">
        <v>59452.059583652699</v>
      </c>
      <c r="AN120" s="8">
        <v>59497.183316553397</v>
      </c>
      <c r="AO120" s="8">
        <v>59542.307049454103</v>
      </c>
      <c r="AP120" s="8">
        <v>59587.430782354801</v>
      </c>
    </row>
    <row r="121" spans="1:42" x14ac:dyDescent="0.35"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35">
      <c r="A122" t="s">
        <v>0</v>
      </c>
      <c r="B122" t="s">
        <v>37</v>
      </c>
    </row>
    <row r="123" spans="1:42" x14ac:dyDescent="0.35">
      <c r="A123" t="s">
        <v>2</v>
      </c>
      <c r="B123" t="s">
        <v>32</v>
      </c>
    </row>
    <row r="124" spans="1:42" x14ac:dyDescent="0.35">
      <c r="A124" t="s">
        <v>4</v>
      </c>
      <c r="B124" t="s">
        <v>5</v>
      </c>
    </row>
    <row r="125" spans="1:42" x14ac:dyDescent="0.35">
      <c r="A125" t="s">
        <v>6</v>
      </c>
      <c r="B125" t="s">
        <v>7</v>
      </c>
    </row>
    <row r="126" spans="1:42" x14ac:dyDescent="0.35">
      <c r="A126" t="s">
        <v>8</v>
      </c>
      <c r="B126" t="s">
        <v>34</v>
      </c>
    </row>
    <row r="128" spans="1:42" x14ac:dyDescent="0.35">
      <c r="A128" t="s">
        <v>10</v>
      </c>
      <c r="B128" t="s">
        <v>11</v>
      </c>
    </row>
    <row r="129" spans="1:42" x14ac:dyDescent="0.35">
      <c r="A129" s="6" t="s">
        <v>12</v>
      </c>
      <c r="B129" s="6">
        <v>2010</v>
      </c>
      <c r="C129" s="6">
        <v>2011</v>
      </c>
      <c r="D129" s="6">
        <v>2012</v>
      </c>
      <c r="E129" s="6">
        <v>2013</v>
      </c>
      <c r="F129" s="6">
        <v>2014</v>
      </c>
      <c r="G129" s="6">
        <v>2015</v>
      </c>
      <c r="H129" s="6">
        <v>2016</v>
      </c>
      <c r="I129" s="6">
        <v>2017</v>
      </c>
      <c r="J129" s="6">
        <v>2018</v>
      </c>
      <c r="K129" s="6">
        <v>2019</v>
      </c>
      <c r="L129" s="6">
        <v>2020</v>
      </c>
      <c r="M129" s="6">
        <v>2021</v>
      </c>
      <c r="N129" s="6">
        <v>2022</v>
      </c>
      <c r="O129" s="6">
        <v>2023</v>
      </c>
      <c r="P129" s="6">
        <v>2024</v>
      </c>
      <c r="Q129" s="6">
        <v>2025</v>
      </c>
      <c r="R129" s="6">
        <v>2026</v>
      </c>
      <c r="S129" s="6">
        <v>2027</v>
      </c>
      <c r="T129" s="6">
        <v>2028</v>
      </c>
      <c r="U129" s="6">
        <v>2029</v>
      </c>
      <c r="V129" s="6">
        <v>2030</v>
      </c>
      <c r="W129" s="6">
        <v>2031</v>
      </c>
      <c r="X129" s="6">
        <v>2032</v>
      </c>
      <c r="Y129" s="6">
        <v>2033</v>
      </c>
      <c r="Z129" s="6">
        <v>2034</v>
      </c>
      <c r="AA129" s="6">
        <v>2035</v>
      </c>
      <c r="AB129" s="6">
        <v>2036</v>
      </c>
      <c r="AC129" s="6">
        <v>2037</v>
      </c>
      <c r="AD129" s="6">
        <v>2038</v>
      </c>
      <c r="AE129" s="6">
        <v>2039</v>
      </c>
      <c r="AF129" s="6">
        <v>2040</v>
      </c>
      <c r="AG129" s="6">
        <v>2041</v>
      </c>
      <c r="AH129" s="6">
        <v>2042</v>
      </c>
      <c r="AI129" s="6">
        <v>2043</v>
      </c>
      <c r="AJ129" s="6">
        <v>2044</v>
      </c>
      <c r="AK129" s="6">
        <v>2045</v>
      </c>
      <c r="AL129" s="6">
        <v>2046</v>
      </c>
      <c r="AM129" s="6">
        <v>2047</v>
      </c>
      <c r="AN129" s="6">
        <v>2048</v>
      </c>
      <c r="AO129" s="6">
        <v>2049</v>
      </c>
      <c r="AP129" s="6">
        <v>2050</v>
      </c>
    </row>
    <row r="130" spans="1:42" x14ac:dyDescent="0.35">
      <c r="A130" s="1" t="s">
        <v>38</v>
      </c>
      <c r="B130" s="2">
        <v>0</v>
      </c>
      <c r="C130" s="2">
        <v>0</v>
      </c>
      <c r="D130" s="2">
        <v>0</v>
      </c>
      <c r="E130" s="2">
        <v>636.57186045284811</v>
      </c>
      <c r="F130" s="2">
        <v>1423.3491697903301</v>
      </c>
      <c r="G130" s="2">
        <v>2464.6181789486982</v>
      </c>
      <c r="H130" s="2">
        <v>3754.3248880248807</v>
      </c>
      <c r="I130" s="2">
        <v>5228.4028784904103</v>
      </c>
      <c r="J130" s="2">
        <v>6761.1132580834774</v>
      </c>
      <c r="K130" s="2">
        <v>8270.7347534217843</v>
      </c>
      <c r="L130" s="2">
        <v>10205.027149442862</v>
      </c>
      <c r="M130" s="2">
        <v>12131.389700115169</v>
      </c>
      <c r="N130" s="2">
        <v>14283.354395036513</v>
      </c>
      <c r="O130" s="2">
        <v>16542.558027826039</v>
      </c>
      <c r="P130" s="2">
        <v>18666.504986541353</v>
      </c>
      <c r="Q130" s="2">
        <v>20455.084499397766</v>
      </c>
      <c r="R130" s="2">
        <v>21805.555830040463</v>
      </c>
      <c r="S130" s="2">
        <v>22753.448063967513</v>
      </c>
      <c r="T130" s="2">
        <v>23455.919913138179</v>
      </c>
      <c r="U130" s="2">
        <v>24069.880196135658</v>
      </c>
      <c r="V130" s="2">
        <v>24655.53387874255</v>
      </c>
      <c r="W130" s="2">
        <v>25187.639203176215</v>
      </c>
      <c r="X130" s="2">
        <v>25660.122963862817</v>
      </c>
      <c r="Y130" s="2">
        <v>26068.33272974049</v>
      </c>
      <c r="Z130" s="2">
        <v>26372.203534636148</v>
      </c>
      <c r="AA130" s="2">
        <v>26612.944661100515</v>
      </c>
      <c r="AB130" s="2">
        <v>27134.3584957479</v>
      </c>
      <c r="AC130" s="2">
        <v>27527.185829234899</v>
      </c>
      <c r="AD130" s="2">
        <v>27920.013162722</v>
      </c>
      <c r="AE130" s="2">
        <v>28312.840496208999</v>
      </c>
      <c r="AF130" s="2">
        <v>28705.6678296961</v>
      </c>
      <c r="AG130" s="2">
        <v>29098.495163183201</v>
      </c>
      <c r="AH130" s="2">
        <v>29491.322496670298</v>
      </c>
      <c r="AI130" s="2">
        <v>29884.149830157301</v>
      </c>
      <c r="AJ130" s="2">
        <v>30276.977163644398</v>
      </c>
      <c r="AK130" s="2">
        <v>30669.804497131401</v>
      </c>
      <c r="AL130" s="2">
        <v>31062.631830618498</v>
      </c>
      <c r="AM130" s="2">
        <v>31455.459164105599</v>
      </c>
      <c r="AN130" s="2">
        <v>31848.286497592599</v>
      </c>
      <c r="AO130" s="2">
        <v>32241.1138310797</v>
      </c>
      <c r="AP130" s="2">
        <v>32633.941164566801</v>
      </c>
    </row>
    <row r="131" spans="1:42" x14ac:dyDescent="0.35">
      <c r="A131" s="1" t="s">
        <v>39</v>
      </c>
      <c r="B131" s="2">
        <v>0</v>
      </c>
      <c r="C131" s="2">
        <v>0</v>
      </c>
      <c r="D131" s="2">
        <v>0</v>
      </c>
      <c r="E131" s="2">
        <v>464.09348288212414</v>
      </c>
      <c r="F131" s="2">
        <v>851.89022163272364</v>
      </c>
      <c r="G131" s="2">
        <v>1244.8018191890676</v>
      </c>
      <c r="H131" s="2">
        <v>1721.1284798145346</v>
      </c>
      <c r="I131" s="2">
        <v>2326.8483608813713</v>
      </c>
      <c r="J131" s="2">
        <v>3067.955266947587</v>
      </c>
      <c r="K131" s="2">
        <v>3933.6772921488437</v>
      </c>
      <c r="L131" s="2">
        <v>5168.1001874755384</v>
      </c>
      <c r="M131" s="2">
        <v>6430.9286373961913</v>
      </c>
      <c r="N131" s="2">
        <v>7660.5865479358963</v>
      </c>
      <c r="O131" s="2">
        <v>8849.7495918141831</v>
      </c>
      <c r="P131" s="2">
        <v>10080.227794287388</v>
      </c>
      <c r="Q131" s="2">
        <v>11420.97389337602</v>
      </c>
      <c r="R131" s="2">
        <v>12799.950338681072</v>
      </c>
      <c r="S131" s="2">
        <v>14090.572798225858</v>
      </c>
      <c r="T131" s="2">
        <v>15205.899883738697</v>
      </c>
      <c r="U131" s="2">
        <v>16103.057480448162</v>
      </c>
      <c r="V131" s="2">
        <v>16758.212184360371</v>
      </c>
      <c r="W131" s="2">
        <v>17211.056409960729</v>
      </c>
      <c r="X131" s="2">
        <v>17556.975690442843</v>
      </c>
      <c r="Y131" s="2">
        <v>17871.816205453011</v>
      </c>
      <c r="Z131" s="2">
        <v>18148.508322249549</v>
      </c>
      <c r="AA131" s="2">
        <v>18403.879763516543</v>
      </c>
      <c r="AB131" s="2">
        <v>18793.9615107629</v>
      </c>
      <c r="AC131" s="2">
        <v>19118.405343553099</v>
      </c>
      <c r="AD131" s="2">
        <v>19442.849176343301</v>
      </c>
      <c r="AE131" s="2">
        <v>19767.293009133598</v>
      </c>
      <c r="AF131" s="2">
        <v>20091.736841923801</v>
      </c>
      <c r="AG131" s="2">
        <v>20416.180674714</v>
      </c>
      <c r="AH131" s="2">
        <v>20740.624507504199</v>
      </c>
      <c r="AI131" s="2">
        <v>21065.068340294401</v>
      </c>
      <c r="AJ131" s="2">
        <v>21389.5121730846</v>
      </c>
      <c r="AK131" s="2">
        <v>21713.956005874799</v>
      </c>
      <c r="AL131" s="2">
        <v>22038.3998386651</v>
      </c>
      <c r="AM131" s="2">
        <v>22362.843671455299</v>
      </c>
      <c r="AN131" s="2">
        <v>22687.287504245502</v>
      </c>
      <c r="AO131" s="2">
        <v>23011.731337035701</v>
      </c>
      <c r="AP131" s="2">
        <v>23336.1751698259</v>
      </c>
    </row>
    <row r="132" spans="1:42" x14ac:dyDescent="0.35">
      <c r="A132" s="1" t="s">
        <v>40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</row>
    <row r="133" spans="1:42" x14ac:dyDescent="0.35">
      <c r="A133" s="1" t="s">
        <v>41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</row>
    <row r="134" spans="1:42" x14ac:dyDescent="0.35">
      <c r="A134" s="1" t="s">
        <v>42</v>
      </c>
      <c r="B134" s="2">
        <v>0</v>
      </c>
      <c r="C134" s="2">
        <v>0</v>
      </c>
      <c r="D134" s="2">
        <v>0</v>
      </c>
      <c r="E134" s="2">
        <v>232.12845124905959</v>
      </c>
      <c r="F134" s="2">
        <v>518.33618268936561</v>
      </c>
      <c r="G134" s="2">
        <v>897.80616051948152</v>
      </c>
      <c r="H134" s="2">
        <v>1367.7786221615859</v>
      </c>
      <c r="I134" s="2">
        <v>1903.9742708987333</v>
      </c>
      <c r="J134" s="2">
        <v>2461.7087995100319</v>
      </c>
      <c r="K134" s="2">
        <v>3012.2572197889231</v>
      </c>
      <c r="L134" s="2">
        <v>3640.6690791329424</v>
      </c>
      <c r="M134" s="2">
        <v>4267.9489129196263</v>
      </c>
      <c r="N134" s="2">
        <v>4969.7841181927251</v>
      </c>
      <c r="O134" s="2">
        <v>5709.0123162088657</v>
      </c>
      <c r="P134" s="2">
        <v>6402.631372507346</v>
      </c>
      <c r="Q134" s="2">
        <v>6979.6891319636979</v>
      </c>
      <c r="R134" s="2">
        <v>7408.5417128976806</v>
      </c>
      <c r="S134" s="2">
        <v>7702.3732686299954</v>
      </c>
      <c r="T134" s="2">
        <v>7906.096112405191</v>
      </c>
      <c r="U134" s="2">
        <v>8068.52963263731</v>
      </c>
      <c r="V134" s="2">
        <v>8217.0601367245508</v>
      </c>
      <c r="W134" s="2">
        <v>8352.8401434417938</v>
      </c>
      <c r="X134" s="2">
        <v>8475.3166070162024</v>
      </c>
      <c r="Y134" s="2">
        <v>8580.4926920966645</v>
      </c>
      <c r="Z134" s="2">
        <v>8657.4961621787661</v>
      </c>
      <c r="AA134" s="2">
        <v>8719.6331045073021</v>
      </c>
      <c r="AB134" s="2">
        <v>8853.6740390147297</v>
      </c>
      <c r="AC134" s="2">
        <v>8954.5885813062996</v>
      </c>
      <c r="AD134" s="2">
        <v>9055.5031235978804</v>
      </c>
      <c r="AE134" s="2">
        <v>9156.4176658894503</v>
      </c>
      <c r="AF134" s="2">
        <v>9257.3322081810202</v>
      </c>
      <c r="AG134" s="2">
        <v>9358.2467504725992</v>
      </c>
      <c r="AH134" s="2">
        <v>9459.1612927641709</v>
      </c>
      <c r="AI134" s="2">
        <v>9560.0758350557498</v>
      </c>
      <c r="AJ134" s="2">
        <v>9660.9903773473197</v>
      </c>
      <c r="AK134" s="2">
        <v>9761.9049196389005</v>
      </c>
      <c r="AL134" s="2">
        <v>9862.8194619304704</v>
      </c>
      <c r="AM134" s="2">
        <v>9963.7340042220494</v>
      </c>
      <c r="AN134" s="2">
        <v>10064.648546513599</v>
      </c>
      <c r="AO134" s="2">
        <v>10165.5630888052</v>
      </c>
      <c r="AP134" s="2">
        <v>10266.477631096801</v>
      </c>
    </row>
    <row r="135" spans="1:42" x14ac:dyDescent="0.35">
      <c r="A135" s="1" t="s">
        <v>43</v>
      </c>
      <c r="B135" s="2">
        <v>0</v>
      </c>
      <c r="C135" s="2">
        <v>0</v>
      </c>
      <c r="D135" s="2">
        <v>0</v>
      </c>
      <c r="E135" s="2">
        <v>23370.293409928337</v>
      </c>
      <c r="F135" s="2">
        <v>26168.076998101096</v>
      </c>
      <c r="G135" s="2">
        <v>39280.291176376646</v>
      </c>
      <c r="H135" s="2">
        <v>56763.307891084041</v>
      </c>
      <c r="I135" s="2">
        <v>67875.500176509144</v>
      </c>
      <c r="J135" s="2">
        <v>70044.571663607523</v>
      </c>
      <c r="K135" s="2">
        <v>70778.279192324058</v>
      </c>
      <c r="L135" s="2">
        <v>73501.992268517337</v>
      </c>
      <c r="M135" s="2">
        <v>75483.333996550558</v>
      </c>
      <c r="N135" s="2">
        <v>76914.558118016532</v>
      </c>
      <c r="O135" s="2">
        <v>77863.725690070263</v>
      </c>
      <c r="P135" s="2">
        <v>79396.915537286535</v>
      </c>
      <c r="Q135" s="2">
        <v>80574.076461908262</v>
      </c>
      <c r="R135" s="2">
        <v>81613.735961537139</v>
      </c>
      <c r="S135" s="2">
        <v>82747.132976969995</v>
      </c>
      <c r="T135" s="2">
        <v>83916.39356695459</v>
      </c>
      <c r="U135" s="2">
        <v>85095.09445912861</v>
      </c>
      <c r="V135" s="2">
        <v>86148.406768856774</v>
      </c>
      <c r="W135" s="2">
        <v>87027.548945641407</v>
      </c>
      <c r="X135" s="2">
        <v>87849.244298767007</v>
      </c>
      <c r="Y135" s="2">
        <v>88647.78434323777</v>
      </c>
      <c r="Z135" s="2">
        <v>89358.329570953763</v>
      </c>
      <c r="AA135" s="2">
        <v>90037.893887858023</v>
      </c>
      <c r="AB135" s="2">
        <v>90902.033054093903</v>
      </c>
      <c r="AC135" s="2">
        <v>91680.270697391403</v>
      </c>
      <c r="AD135" s="2">
        <v>92458.508340689004</v>
      </c>
      <c r="AE135" s="2">
        <v>93236.745983986504</v>
      </c>
      <c r="AF135" s="2">
        <v>94014.983627284004</v>
      </c>
      <c r="AG135" s="2">
        <v>94793.221270581605</v>
      </c>
      <c r="AH135" s="2">
        <v>95571.458913879105</v>
      </c>
      <c r="AI135" s="2">
        <v>96349.696557176707</v>
      </c>
      <c r="AJ135" s="2">
        <v>97127.934200474207</v>
      </c>
      <c r="AK135" s="2">
        <v>97906.171843771794</v>
      </c>
      <c r="AL135" s="2">
        <v>98684.409487069293</v>
      </c>
      <c r="AM135" s="2">
        <v>99462.647130366895</v>
      </c>
      <c r="AN135" s="2">
        <v>100240.884773664</v>
      </c>
      <c r="AO135" s="2">
        <v>101019.122416962</v>
      </c>
      <c r="AP135" s="2">
        <v>101797.360060259</v>
      </c>
    </row>
    <row r="136" spans="1:42" x14ac:dyDescent="0.35">
      <c r="A136" s="1" t="s">
        <v>44</v>
      </c>
      <c r="B136" s="2">
        <v>0</v>
      </c>
      <c r="C136" s="2">
        <v>0</v>
      </c>
      <c r="D136" s="2">
        <v>0</v>
      </c>
      <c r="E136" s="2">
        <v>332.0679909387984</v>
      </c>
      <c r="F136" s="2">
        <v>644.76618180539742</v>
      </c>
      <c r="G136" s="2">
        <v>963.10790445907196</v>
      </c>
      <c r="H136" s="2">
        <v>1314.0143018427348</v>
      </c>
      <c r="I136" s="2">
        <v>1861.2506378334524</v>
      </c>
      <c r="J136" s="2">
        <v>2646.4597816490141</v>
      </c>
      <c r="K136" s="2">
        <v>3462.191217917712</v>
      </c>
      <c r="L136" s="2">
        <v>4065.7995858968052</v>
      </c>
      <c r="M136" s="2">
        <v>4404.1563678114562</v>
      </c>
      <c r="N136" s="2">
        <v>4568.5382081298194</v>
      </c>
      <c r="O136" s="2">
        <v>4683.3294386836251</v>
      </c>
      <c r="P136" s="2">
        <v>4793.5640111649809</v>
      </c>
      <c r="Q136" s="2">
        <v>4904.8690090443833</v>
      </c>
      <c r="R136" s="2">
        <v>5014.7726009024846</v>
      </c>
      <c r="S136" s="2">
        <v>5119.5124513768369</v>
      </c>
      <c r="T136" s="2">
        <v>5214.7015300668099</v>
      </c>
      <c r="U136" s="2">
        <v>5302.6125344334496</v>
      </c>
      <c r="V136" s="2">
        <v>5385.3181050392041</v>
      </c>
      <c r="W136" s="2">
        <v>5463.0992930376451</v>
      </c>
      <c r="X136" s="2">
        <v>5541.8408433671675</v>
      </c>
      <c r="Y136" s="2">
        <v>5623.4110103710645</v>
      </c>
      <c r="Z136" s="2">
        <v>5708.2766029552458</v>
      </c>
      <c r="AA136" s="2">
        <v>5794.3375907568134</v>
      </c>
      <c r="AB136" s="2">
        <v>5872.2671934556602</v>
      </c>
      <c r="AC136" s="2">
        <v>5954.0443227512296</v>
      </c>
      <c r="AD136" s="2">
        <v>6035.82145204679</v>
      </c>
      <c r="AE136" s="2">
        <v>6117.5985813423604</v>
      </c>
      <c r="AF136" s="2">
        <v>6199.3757106379198</v>
      </c>
      <c r="AG136" s="2">
        <v>6281.1528399334802</v>
      </c>
      <c r="AH136" s="2">
        <v>6362.9299692290497</v>
      </c>
      <c r="AI136" s="2">
        <v>6444.70709852461</v>
      </c>
      <c r="AJ136" s="2">
        <v>6526.4842278201804</v>
      </c>
      <c r="AK136" s="2">
        <v>6608.2613571157399</v>
      </c>
      <c r="AL136" s="2">
        <v>6690.0384864113103</v>
      </c>
      <c r="AM136" s="2">
        <v>6771.8156157068697</v>
      </c>
      <c r="AN136" s="2">
        <v>6853.5927450024301</v>
      </c>
      <c r="AO136" s="2">
        <v>6935.3698742979996</v>
      </c>
      <c r="AP136" s="2">
        <v>7017.1470035935599</v>
      </c>
    </row>
    <row r="137" spans="1:42" x14ac:dyDescent="0.35">
      <c r="A137" s="1" t="s">
        <v>45</v>
      </c>
      <c r="B137" s="2">
        <v>0</v>
      </c>
      <c r="C137" s="2">
        <v>0</v>
      </c>
      <c r="D137" s="2">
        <v>0</v>
      </c>
      <c r="E137" s="2">
        <v>782.43520364954088</v>
      </c>
      <c r="F137" s="2">
        <v>1519.2303158789655</v>
      </c>
      <c r="G137" s="2">
        <v>2269.3229998816873</v>
      </c>
      <c r="H137" s="2">
        <v>3096.1461987169423</v>
      </c>
      <c r="I137" s="2">
        <v>4385.571815395072</v>
      </c>
      <c r="J137" s="2">
        <v>6235.7208605104897</v>
      </c>
      <c r="K137" s="2">
        <v>8157.7880572186068</v>
      </c>
      <c r="L137" s="2">
        <v>9580.0402742693459</v>
      </c>
      <c r="M137" s="2">
        <v>10377.293441655744</v>
      </c>
      <c r="N137" s="2">
        <v>10764.618152905887</v>
      </c>
      <c r="O137" s="2">
        <v>11035.094989898291</v>
      </c>
      <c r="P137" s="2">
        <v>11294.835201307484</v>
      </c>
      <c r="Q137" s="2">
        <v>11557.097602560825</v>
      </c>
      <c r="R137" s="2">
        <v>11816.057940876479</v>
      </c>
      <c r="S137" s="2">
        <v>12062.851213556671</v>
      </c>
      <c r="T137" s="2">
        <v>12287.140480219918</v>
      </c>
      <c r="U137" s="2">
        <v>12494.280784258815</v>
      </c>
      <c r="V137" s="2">
        <v>12689.155784998624</v>
      </c>
      <c r="W137" s="2">
        <v>12872.427709219948</v>
      </c>
      <c r="X137" s="2">
        <v>13057.96248718389</v>
      </c>
      <c r="Y137" s="2">
        <v>13250.162193186818</v>
      </c>
      <c r="Z137" s="2">
        <v>13450.126745713298</v>
      </c>
      <c r="AA137" s="2">
        <v>13652.907948220742</v>
      </c>
      <c r="AB137" s="2">
        <v>13836.529574579899</v>
      </c>
      <c r="AC137" s="2">
        <v>14029.2169354826</v>
      </c>
      <c r="AD137" s="2">
        <v>14221.904296385301</v>
      </c>
      <c r="AE137" s="2">
        <v>14414.5916572879</v>
      </c>
      <c r="AF137" s="2">
        <v>14607.2790181906</v>
      </c>
      <c r="AG137" s="2">
        <v>14799.966379093299</v>
      </c>
      <c r="AH137" s="2">
        <v>14992.6537399959</v>
      </c>
      <c r="AI137" s="2">
        <v>15185.3411008986</v>
      </c>
      <c r="AJ137" s="2">
        <v>15378.028461801299</v>
      </c>
      <c r="AK137" s="2">
        <v>15570.715822704</v>
      </c>
      <c r="AL137" s="2">
        <v>15763.403183606601</v>
      </c>
      <c r="AM137" s="2">
        <v>15956.090544509299</v>
      </c>
      <c r="AN137" s="2">
        <v>16148.777905412</v>
      </c>
      <c r="AO137" s="2">
        <v>16341.465266314701</v>
      </c>
      <c r="AP137" s="2">
        <v>16534.1526272173</v>
      </c>
    </row>
    <row r="138" spans="1:42" x14ac:dyDescent="0.35">
      <c r="A138" s="1" t="s">
        <v>46</v>
      </c>
      <c r="B138" s="2">
        <v>0</v>
      </c>
      <c r="C138" s="2">
        <v>0</v>
      </c>
      <c r="D138" s="2">
        <v>0</v>
      </c>
      <c r="E138" s="2">
        <v>238.67386848726159</v>
      </c>
      <c r="F138" s="2">
        <v>463.42569317263036</v>
      </c>
      <c r="G138" s="2">
        <v>692.23380632995907</v>
      </c>
      <c r="H138" s="2">
        <v>944.44777944946691</v>
      </c>
      <c r="I138" s="2">
        <v>1337.7738959427941</v>
      </c>
      <c r="J138" s="2">
        <v>1902.1429680602291</v>
      </c>
      <c r="K138" s="2">
        <v>2488.4499378783557</v>
      </c>
      <c r="L138" s="2">
        <v>2922.293452363328</v>
      </c>
      <c r="M138" s="2">
        <v>3165.4873893644863</v>
      </c>
      <c r="N138" s="2">
        <v>3283.6368370933083</v>
      </c>
      <c r="O138" s="2">
        <v>3366.1430340538573</v>
      </c>
      <c r="P138" s="2">
        <v>3445.3741330248308</v>
      </c>
      <c r="Q138" s="2">
        <v>3525.3746002506523</v>
      </c>
      <c r="R138" s="2">
        <v>3604.3678068986605</v>
      </c>
      <c r="S138" s="2">
        <v>3679.6495744271006</v>
      </c>
      <c r="T138" s="2">
        <v>3748.0667247355213</v>
      </c>
      <c r="U138" s="2">
        <v>3811.2527591240423</v>
      </c>
      <c r="V138" s="2">
        <v>3870.6973879969291</v>
      </c>
      <c r="W138" s="2">
        <v>3926.6026168708086</v>
      </c>
      <c r="X138" s="2">
        <v>3983.1981061701536</v>
      </c>
      <c r="Y138" s="2">
        <v>4041.8266637042043</v>
      </c>
      <c r="Z138" s="2">
        <v>4102.8238083740844</v>
      </c>
      <c r="AA138" s="2">
        <v>4164.6801433564578</v>
      </c>
      <c r="AB138" s="2">
        <v>4220.6920452962604</v>
      </c>
      <c r="AC138" s="2">
        <v>4279.4693569774399</v>
      </c>
      <c r="AD138" s="2">
        <v>4338.2466686586304</v>
      </c>
      <c r="AE138" s="2">
        <v>4397.0239803398199</v>
      </c>
      <c r="AF138" s="2">
        <v>4455.8012920210003</v>
      </c>
      <c r="AG138" s="2">
        <v>4514.5786037021899</v>
      </c>
      <c r="AH138" s="2">
        <v>4573.3559153833803</v>
      </c>
      <c r="AI138" s="2">
        <v>4632.1332270645598</v>
      </c>
      <c r="AJ138" s="2">
        <v>4690.9105387457503</v>
      </c>
      <c r="AK138" s="2">
        <v>4749.6878504269398</v>
      </c>
      <c r="AL138" s="2">
        <v>4808.4651621081202</v>
      </c>
      <c r="AM138" s="2">
        <v>4867.2424737893098</v>
      </c>
      <c r="AN138" s="2">
        <v>4926.0197854704902</v>
      </c>
      <c r="AO138" s="2">
        <v>4984.7970971516797</v>
      </c>
      <c r="AP138" s="2">
        <v>5043.5744088328702</v>
      </c>
    </row>
    <row r="139" spans="1:42" x14ac:dyDescent="0.35">
      <c r="A139" s="1" t="s">
        <v>47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</row>
    <row r="140" spans="1:42" x14ac:dyDescent="0.35">
      <c r="A140" s="1" t="s">
        <v>48</v>
      </c>
      <c r="B140" s="2">
        <v>0</v>
      </c>
      <c r="C140" s="2">
        <v>0</v>
      </c>
      <c r="D140" s="2">
        <v>0</v>
      </c>
      <c r="E140" s="2">
        <v>4380.077676454328</v>
      </c>
      <c r="F140" s="2">
        <v>4370.9521846009357</v>
      </c>
      <c r="G140" s="2">
        <v>4372.6001626546986</v>
      </c>
      <c r="H140" s="2">
        <v>4393.0594727843545</v>
      </c>
      <c r="I140" s="2">
        <v>4434.6438530751129</v>
      </c>
      <c r="J140" s="2">
        <v>4484.9646308065021</v>
      </c>
      <c r="K140" s="2">
        <v>4540.7601064609789</v>
      </c>
      <c r="L140" s="2">
        <v>4589.4164120741934</v>
      </c>
      <c r="M140" s="2">
        <v>4634.8059318703254</v>
      </c>
      <c r="N140" s="2">
        <v>4678.3088631795545</v>
      </c>
      <c r="O140" s="2">
        <v>4720.9669424757212</v>
      </c>
      <c r="P140" s="2">
        <v>4763.2810924614714</v>
      </c>
      <c r="Q140" s="2">
        <v>4808.5274427711565</v>
      </c>
      <c r="R140" s="2">
        <v>4855.7539715276243</v>
      </c>
      <c r="S140" s="2">
        <v>4900.6673486457839</v>
      </c>
      <c r="T140" s="2">
        <v>4944.2612721800942</v>
      </c>
      <c r="U140" s="2">
        <v>4990.5578231228455</v>
      </c>
      <c r="V140" s="2">
        <v>5033.4256523184085</v>
      </c>
      <c r="W140" s="2">
        <v>5071.014637432676</v>
      </c>
      <c r="X140" s="2">
        <v>5110.5883858240486</v>
      </c>
      <c r="Y140" s="2">
        <v>5154.0577853483628</v>
      </c>
      <c r="Z140" s="2">
        <v>5195.4979380067571</v>
      </c>
      <c r="AA140" s="2">
        <v>5236.5631337238383</v>
      </c>
      <c r="AB140" s="2">
        <v>5276.7852596030498</v>
      </c>
      <c r="AC140" s="2">
        <v>5317.7168798394396</v>
      </c>
      <c r="AD140" s="2">
        <v>5358.6485000758403</v>
      </c>
      <c r="AE140" s="2">
        <v>5399.5801203122301</v>
      </c>
      <c r="AF140" s="2">
        <v>5440.5117405486199</v>
      </c>
      <c r="AG140" s="2">
        <v>5481.4433607850096</v>
      </c>
      <c r="AH140" s="2">
        <v>5522.3749810214003</v>
      </c>
      <c r="AI140" s="2">
        <v>5563.3066012577901</v>
      </c>
      <c r="AJ140" s="2">
        <v>5604.2382214941799</v>
      </c>
      <c r="AK140" s="2">
        <v>5645.1698417305797</v>
      </c>
      <c r="AL140" s="2">
        <v>5686.1014619669704</v>
      </c>
      <c r="AM140" s="2">
        <v>5727.0330822033602</v>
      </c>
      <c r="AN140" s="2">
        <v>5767.96470243975</v>
      </c>
      <c r="AO140" s="2">
        <v>5808.8963226761398</v>
      </c>
      <c r="AP140" s="2">
        <v>5849.8279429125396</v>
      </c>
    </row>
    <row r="141" spans="1:42" x14ac:dyDescent="0.35">
      <c r="A141" s="1" t="s">
        <v>49</v>
      </c>
      <c r="B141" s="2">
        <v>0</v>
      </c>
      <c r="C141" s="2">
        <v>0</v>
      </c>
      <c r="D141" s="2">
        <v>0</v>
      </c>
      <c r="E141" s="2">
        <v>702.26594596624363</v>
      </c>
      <c r="F141" s="2">
        <v>1485.3858516038629</v>
      </c>
      <c r="G141" s="2">
        <v>3487.7691523900967</v>
      </c>
      <c r="H141" s="2">
        <v>6677.479285836127</v>
      </c>
      <c r="I141" s="2">
        <v>9321.4933518360231</v>
      </c>
      <c r="J141" s="2">
        <v>10345.444532725705</v>
      </c>
      <c r="K141" s="2">
        <v>10644.548130250576</v>
      </c>
      <c r="L141" s="2">
        <v>10864.902464222871</v>
      </c>
      <c r="M141" s="2">
        <v>11085.686160066038</v>
      </c>
      <c r="N141" s="2">
        <v>11292.923290837214</v>
      </c>
      <c r="O141" s="2">
        <v>11506.185007880435</v>
      </c>
      <c r="P141" s="2">
        <v>11727.186955528887</v>
      </c>
      <c r="Q141" s="2">
        <v>11939.140373914126</v>
      </c>
      <c r="R141" s="2">
        <v>12133.890642688817</v>
      </c>
      <c r="S141" s="2">
        <v>12309.278310145977</v>
      </c>
      <c r="T141" s="2">
        <v>12471.842414274062</v>
      </c>
      <c r="U141" s="2">
        <v>12623.598896639189</v>
      </c>
      <c r="V141" s="2">
        <v>12781.894390214735</v>
      </c>
      <c r="W141" s="2">
        <v>12945.209666081702</v>
      </c>
      <c r="X141" s="2">
        <v>13126.081757801938</v>
      </c>
      <c r="Y141" s="2">
        <v>13325.501790329119</v>
      </c>
      <c r="Z141" s="2">
        <v>13529.921255048781</v>
      </c>
      <c r="AA141" s="2">
        <v>13733.735720633966</v>
      </c>
      <c r="AB141" s="2">
        <v>13911.666908504199</v>
      </c>
      <c r="AC141" s="2">
        <v>14103.4600928334</v>
      </c>
      <c r="AD141" s="2">
        <v>14295.253277162699</v>
      </c>
      <c r="AE141" s="2">
        <v>14487.046461492</v>
      </c>
      <c r="AF141" s="2">
        <v>14678.839645821299</v>
      </c>
      <c r="AG141" s="2">
        <v>14870.6328301505</v>
      </c>
      <c r="AH141" s="2">
        <v>15062.426014479801</v>
      </c>
      <c r="AI141" s="2">
        <v>15254.2191988091</v>
      </c>
      <c r="AJ141" s="2">
        <v>15446.012383138401</v>
      </c>
      <c r="AK141" s="2">
        <v>15637.8055674676</v>
      </c>
      <c r="AL141" s="2">
        <v>15829.598751796901</v>
      </c>
      <c r="AM141" s="2">
        <v>16021.3919361262</v>
      </c>
      <c r="AN141" s="2">
        <v>16213.1851204554</v>
      </c>
      <c r="AO141" s="2">
        <v>16404.978304784701</v>
      </c>
      <c r="AP141" s="2">
        <v>16596.771489113999</v>
      </c>
    </row>
    <row r="142" spans="1:42" x14ac:dyDescent="0.35">
      <c r="A142" s="1" t="s">
        <v>50</v>
      </c>
      <c r="B142" s="2">
        <v>0</v>
      </c>
      <c r="C142" s="2">
        <v>0</v>
      </c>
      <c r="D142" s="2">
        <v>0</v>
      </c>
      <c r="E142" s="2">
        <v>259.2981954336899</v>
      </c>
      <c r="F142" s="2">
        <v>548.45016059219529</v>
      </c>
      <c r="G142" s="2">
        <v>1287.7916870363438</v>
      </c>
      <c r="H142" s="2">
        <v>2465.5308132317987</v>
      </c>
      <c r="I142" s="2">
        <v>3441.7821606779153</v>
      </c>
      <c r="J142" s="2">
        <v>3819.8564428525683</v>
      </c>
      <c r="K142" s="2">
        <v>3930.2946942463659</v>
      </c>
      <c r="L142" s="2">
        <v>4011.6562944822899</v>
      </c>
      <c r="M142" s="2">
        <v>4093.1764283320758</v>
      </c>
      <c r="N142" s="2">
        <v>4169.6947535398931</v>
      </c>
      <c r="O142" s="2">
        <v>4248.4375413712387</v>
      </c>
      <c r="P142" s="2">
        <v>4330.0382605029727</v>
      </c>
      <c r="Q142" s="2">
        <v>4408.2979842144459</v>
      </c>
      <c r="R142" s="2">
        <v>4480.2057757620241</v>
      </c>
      <c r="S142" s="2">
        <v>4544.9642991308228</v>
      </c>
      <c r="T142" s="2">
        <v>4604.9879683473473</v>
      </c>
      <c r="U142" s="2">
        <v>4661.0211310667764</v>
      </c>
      <c r="V142" s="2">
        <v>4719.4686979254402</v>
      </c>
      <c r="W142" s="2">
        <v>4779.7697228609359</v>
      </c>
      <c r="X142" s="2">
        <v>4846.553264419178</v>
      </c>
      <c r="Y142" s="2">
        <v>4920.1852764292125</v>
      </c>
      <c r="Z142" s="2">
        <v>4995.6632326333965</v>
      </c>
      <c r="AA142" s="2">
        <v>5070.917804541773</v>
      </c>
      <c r="AB142" s="2">
        <v>5136.6154739092299</v>
      </c>
      <c r="AC142" s="2">
        <v>5207.4314188923499</v>
      </c>
      <c r="AD142" s="2">
        <v>5278.24736387546</v>
      </c>
      <c r="AE142" s="2">
        <v>5349.0633088585801</v>
      </c>
      <c r="AF142" s="2">
        <v>5419.8792538417001</v>
      </c>
      <c r="AG142" s="2">
        <v>5490.6951988248102</v>
      </c>
      <c r="AH142" s="2">
        <v>5561.5111438079302</v>
      </c>
      <c r="AI142" s="2">
        <v>5632.3270887910503</v>
      </c>
      <c r="AJ142" s="2">
        <v>5703.1430337741604</v>
      </c>
      <c r="AK142" s="2">
        <v>5773.9589787572804</v>
      </c>
      <c r="AL142" s="2">
        <v>5844.7749237403996</v>
      </c>
      <c r="AM142" s="2">
        <v>5915.5908687235096</v>
      </c>
      <c r="AN142" s="2">
        <v>5986.4068137066297</v>
      </c>
      <c r="AO142" s="2">
        <v>6057.2227586897498</v>
      </c>
      <c r="AP142" s="2">
        <v>6128.0387036728598</v>
      </c>
    </row>
    <row r="143" spans="1:42" x14ac:dyDescent="0.35">
      <c r="A143" s="1" t="s">
        <v>51</v>
      </c>
      <c r="B143" s="2">
        <v>0</v>
      </c>
      <c r="C143" s="2">
        <v>0</v>
      </c>
      <c r="D143" s="2">
        <v>0</v>
      </c>
      <c r="E143" s="2">
        <v>8.3772884893474941</v>
      </c>
      <c r="F143" s="2">
        <v>18.397276858089231</v>
      </c>
      <c r="G143" s="2">
        <v>31.44368454937273</v>
      </c>
      <c r="H143" s="2">
        <v>47.378341746268887</v>
      </c>
      <c r="I143" s="2">
        <v>65.334728279668411</v>
      </c>
      <c r="J143" s="2">
        <v>83.806815966229465</v>
      </c>
      <c r="K143" s="2">
        <v>101.69856027328716</v>
      </c>
      <c r="L143" s="2">
        <v>118.34960572996272</v>
      </c>
      <c r="M143" s="2">
        <v>134.89951509497325</v>
      </c>
      <c r="N143" s="2">
        <v>153.50559518619625</v>
      </c>
      <c r="O143" s="2">
        <v>173.13263504412518</v>
      </c>
      <c r="P143" s="2">
        <v>191.44472399873453</v>
      </c>
      <c r="Q143" s="2">
        <v>206.44292317616117</v>
      </c>
      <c r="R143" s="2">
        <v>217.15111354719824</v>
      </c>
      <c r="S143" s="2">
        <v>223.90902796625727</v>
      </c>
      <c r="T143" s="2">
        <v>227.90294010975683</v>
      </c>
      <c r="U143" s="2">
        <v>230.4343808542462</v>
      </c>
      <c r="V143" s="2">
        <v>232.34854766438781</v>
      </c>
      <c r="W143" s="2">
        <v>234.08921869536704</v>
      </c>
      <c r="X143" s="2">
        <v>235.90610808131032</v>
      </c>
      <c r="Y143" s="2">
        <v>237.84020285976564</v>
      </c>
      <c r="Z143" s="2">
        <v>239.81849187154631</v>
      </c>
      <c r="AA143" s="2">
        <v>241.88118580838088</v>
      </c>
      <c r="AB143" s="2">
        <v>243.65913633282199</v>
      </c>
      <c r="AC143" s="2">
        <v>245.567282190735</v>
      </c>
      <c r="AD143" s="2">
        <v>247.47542804864801</v>
      </c>
      <c r="AE143" s="2">
        <v>249.38357390656199</v>
      </c>
      <c r="AF143" s="2">
        <v>251.291719764475</v>
      </c>
      <c r="AG143" s="2">
        <v>253.19986562238799</v>
      </c>
      <c r="AH143" s="2">
        <v>255.108011480301</v>
      </c>
      <c r="AI143" s="2">
        <v>257.01615733821399</v>
      </c>
      <c r="AJ143" s="2">
        <v>258.92430319612703</v>
      </c>
      <c r="AK143" s="2">
        <v>260.83244905404001</v>
      </c>
      <c r="AL143" s="2">
        <v>262.740594911953</v>
      </c>
      <c r="AM143" s="2">
        <v>264.64874076986598</v>
      </c>
      <c r="AN143" s="2">
        <v>266.55688662777902</v>
      </c>
      <c r="AO143" s="2">
        <v>268.46503248569297</v>
      </c>
      <c r="AP143" s="2">
        <v>270.37317834360601</v>
      </c>
    </row>
    <row r="144" spans="1:42" x14ac:dyDescent="0.35">
      <c r="A144" s="1" t="s">
        <v>52</v>
      </c>
      <c r="B144" s="2">
        <v>0</v>
      </c>
      <c r="C144" s="2">
        <v>0</v>
      </c>
      <c r="D144" s="2">
        <v>0</v>
      </c>
      <c r="E144" s="2">
        <v>133.17678665874283</v>
      </c>
      <c r="F144" s="2">
        <v>301.57461714158183</v>
      </c>
      <c r="G144" s="2">
        <v>528.90960131729287</v>
      </c>
      <c r="H144" s="2">
        <v>815.2095446419919</v>
      </c>
      <c r="I144" s="2">
        <v>1148.350484026548</v>
      </c>
      <c r="J144" s="2">
        <v>1501.7518249046043</v>
      </c>
      <c r="K144" s="2">
        <v>1855.5791535256703</v>
      </c>
      <c r="L144" s="2">
        <v>2193.9245310214715</v>
      </c>
      <c r="M144" s="2">
        <v>2534.8641733366167</v>
      </c>
      <c r="N144" s="2">
        <v>2915.9168971952145</v>
      </c>
      <c r="O144" s="2">
        <v>3319.5393526288917</v>
      </c>
      <c r="P144" s="2">
        <v>3698.5062161327151</v>
      </c>
      <c r="Q144" s="2">
        <v>4012.1665990223355</v>
      </c>
      <c r="R144" s="2">
        <v>4243.737831886343</v>
      </c>
      <c r="S144" s="2">
        <v>4395.4759680824664</v>
      </c>
      <c r="T144" s="2">
        <v>4489.8569114491956</v>
      </c>
      <c r="U144" s="2">
        <v>4554.2327342184053</v>
      </c>
      <c r="V144" s="2">
        <v>4601.2319460903936</v>
      </c>
      <c r="W144" s="2">
        <v>4641.0679876036102</v>
      </c>
      <c r="X144" s="2">
        <v>4680.3245752890625</v>
      </c>
      <c r="Y144" s="2">
        <v>4720.9965626827143</v>
      </c>
      <c r="Z144" s="2">
        <v>4758.2614788478904</v>
      </c>
      <c r="AA144" s="2">
        <v>4792.6182422027741</v>
      </c>
      <c r="AB144" s="2">
        <v>4834.0018596215796</v>
      </c>
      <c r="AC144" s="2">
        <v>4872.5499722412496</v>
      </c>
      <c r="AD144" s="2">
        <v>4911.0980848609197</v>
      </c>
      <c r="AE144" s="2">
        <v>4949.6461974805898</v>
      </c>
      <c r="AF144" s="2">
        <v>4988.1943101002498</v>
      </c>
      <c r="AG144" s="2">
        <v>5026.7424227199199</v>
      </c>
      <c r="AH144" s="2">
        <v>5065.29053533959</v>
      </c>
      <c r="AI144" s="2">
        <v>5103.83864795926</v>
      </c>
      <c r="AJ144" s="2">
        <v>5142.3867605789301</v>
      </c>
      <c r="AK144" s="2">
        <v>5180.9348731986001</v>
      </c>
      <c r="AL144" s="2">
        <v>5219.4829858182602</v>
      </c>
      <c r="AM144" s="2">
        <v>5258.0310984379303</v>
      </c>
      <c r="AN144" s="2">
        <v>5296.5792110576003</v>
      </c>
      <c r="AO144" s="2">
        <v>5335.1273236772704</v>
      </c>
      <c r="AP144" s="2">
        <v>5373.6754362969396</v>
      </c>
    </row>
    <row r="145" spans="1:42" x14ac:dyDescent="0.35">
      <c r="A145" s="1" t="s">
        <v>53</v>
      </c>
      <c r="B145" s="2">
        <v>0</v>
      </c>
      <c r="C145" s="2">
        <v>0</v>
      </c>
      <c r="D145" s="2">
        <v>0</v>
      </c>
      <c r="E145" s="2">
        <v>233.66031658260766</v>
      </c>
      <c r="F145" s="2">
        <v>520.36007966683496</v>
      </c>
      <c r="G145" s="2">
        <v>648.79030748934338</v>
      </c>
      <c r="H145" s="2">
        <v>812.97472822311897</v>
      </c>
      <c r="I145" s="2">
        <v>1009.9509542666241</v>
      </c>
      <c r="J145" s="2">
        <v>1222.5075717719938</v>
      </c>
      <c r="K145" s="2">
        <v>1438.2077718085079</v>
      </c>
      <c r="L145" s="2">
        <v>1742.4200287403851</v>
      </c>
      <c r="M145" s="2">
        <v>2053.8721587095711</v>
      </c>
      <c r="N145" s="2">
        <v>2414.6378703766586</v>
      </c>
      <c r="O145" s="2">
        <v>2807.2926689185342</v>
      </c>
      <c r="P145" s="2">
        <v>3173.5913500309116</v>
      </c>
      <c r="Q145" s="2">
        <v>3456.7017655758955</v>
      </c>
      <c r="R145" s="2">
        <v>3641.4738424095685</v>
      </c>
      <c r="S145" s="2">
        <v>3745.7456957981335</v>
      </c>
      <c r="T145" s="2">
        <v>3808.7089394849336</v>
      </c>
      <c r="U145" s="2">
        <v>3867.1508935875891</v>
      </c>
      <c r="V145" s="2">
        <v>3937.6436590476451</v>
      </c>
      <c r="W145" s="2">
        <v>4009.7838665487957</v>
      </c>
      <c r="X145" s="2">
        <v>4073.3295436658809</v>
      </c>
      <c r="Y145" s="2">
        <v>4117.8515754177588</v>
      </c>
      <c r="Z145" s="2">
        <v>4136.8182814952397</v>
      </c>
      <c r="AA145" s="2">
        <v>4138.8843938893333</v>
      </c>
      <c r="AB145" s="2">
        <v>4212.23478175741</v>
      </c>
      <c r="AC145" s="2">
        <v>4253.14418035168</v>
      </c>
      <c r="AD145" s="2">
        <v>4294.05357894596</v>
      </c>
      <c r="AE145" s="2">
        <v>4334.96297754024</v>
      </c>
      <c r="AF145" s="2">
        <v>4375.87237613451</v>
      </c>
      <c r="AG145" s="2">
        <v>4416.78177472879</v>
      </c>
      <c r="AH145" s="2">
        <v>4457.69117332306</v>
      </c>
      <c r="AI145" s="2">
        <v>4498.6005719173399</v>
      </c>
      <c r="AJ145" s="2">
        <v>4539.5099705116099</v>
      </c>
      <c r="AK145" s="2">
        <v>4580.4193691058899</v>
      </c>
      <c r="AL145" s="2">
        <v>4621.3287677001699</v>
      </c>
      <c r="AM145" s="2">
        <v>4662.2381662944399</v>
      </c>
      <c r="AN145" s="2">
        <v>4703.1475648887199</v>
      </c>
      <c r="AO145" s="2">
        <v>4744.0569634829899</v>
      </c>
      <c r="AP145" s="2">
        <v>4784.9663620772699</v>
      </c>
    </row>
    <row r="146" spans="1:42" x14ac:dyDescent="0.35">
      <c r="A146" s="7" t="s">
        <v>13</v>
      </c>
      <c r="B146" s="8">
        <v>0</v>
      </c>
      <c r="C146" s="8">
        <v>0</v>
      </c>
      <c r="D146" s="8">
        <v>0</v>
      </c>
      <c r="E146" s="8">
        <v>31773.120477172928</v>
      </c>
      <c r="F146" s="8">
        <v>38834.194933534003</v>
      </c>
      <c r="G146" s="8">
        <v>58169.486641141753</v>
      </c>
      <c r="H146" s="8">
        <v>84172.780347557884</v>
      </c>
      <c r="I146" s="8">
        <v>104340.87756811288</v>
      </c>
      <c r="J146" s="8">
        <v>114578.00441739596</v>
      </c>
      <c r="K146" s="8">
        <v>122614.46608726367</v>
      </c>
      <c r="L146" s="8">
        <v>132604.59133336935</v>
      </c>
      <c r="M146" s="8">
        <v>140797.84281322284</v>
      </c>
      <c r="N146" s="8">
        <v>148070.06364762541</v>
      </c>
      <c r="O146" s="8">
        <v>154825.16723687411</v>
      </c>
      <c r="P146" s="8">
        <v>161964.10163477558</v>
      </c>
      <c r="Q146" s="8">
        <v>168248.44228717571</v>
      </c>
      <c r="R146" s="8">
        <v>173635.19536965556</v>
      </c>
      <c r="S146" s="8">
        <v>178275.58099692341</v>
      </c>
      <c r="T146" s="8">
        <v>182281.7786571043</v>
      </c>
      <c r="U146" s="8">
        <v>185871.70370565512</v>
      </c>
      <c r="V146" s="8">
        <v>189030.39713997999</v>
      </c>
      <c r="W146" s="8">
        <v>191722.14942057163</v>
      </c>
      <c r="X146" s="8">
        <v>194197.4446318915</v>
      </c>
      <c r="Y146" s="8">
        <v>196560.25903085695</v>
      </c>
      <c r="Z146" s="8">
        <v>198653.74542496449</v>
      </c>
      <c r="AA146" s="8">
        <v>200600.87758011647</v>
      </c>
      <c r="AB146" s="8">
        <v>203228.47933267901</v>
      </c>
      <c r="AC146" s="8">
        <v>205543.05089304599</v>
      </c>
      <c r="AD146" s="8">
        <v>207857.62245341201</v>
      </c>
      <c r="AE146" s="8">
        <v>210172.19401377899</v>
      </c>
      <c r="AF146" s="8">
        <v>212486.76557414501</v>
      </c>
      <c r="AG146" s="8">
        <v>214801.337134512</v>
      </c>
      <c r="AH146" s="8">
        <v>217115.90869487799</v>
      </c>
      <c r="AI146" s="8">
        <v>219430.480255245</v>
      </c>
      <c r="AJ146" s="8">
        <v>221745.05181561099</v>
      </c>
      <c r="AK146" s="8">
        <v>224059.623375978</v>
      </c>
      <c r="AL146" s="8">
        <v>226374.19493634399</v>
      </c>
      <c r="AM146" s="8">
        <v>228688.766496711</v>
      </c>
      <c r="AN146" s="8">
        <v>231003.338057077</v>
      </c>
      <c r="AO146" s="8">
        <v>233317.90961744401</v>
      </c>
      <c r="AP146" s="8">
        <v>235632.48117781</v>
      </c>
    </row>
    <row r="147" spans="1:42" x14ac:dyDescent="0.35"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 spans="1:42" x14ac:dyDescent="0.35">
      <c r="A148" t="s">
        <v>0</v>
      </c>
      <c r="B148" t="s">
        <v>37</v>
      </c>
    </row>
    <row r="149" spans="1:42" x14ac:dyDescent="0.35">
      <c r="A149" t="s">
        <v>2</v>
      </c>
      <c r="B149" t="s">
        <v>33</v>
      </c>
    </row>
    <row r="150" spans="1:42" x14ac:dyDescent="0.35">
      <c r="A150" t="s">
        <v>4</v>
      </c>
      <c r="B150" t="s">
        <v>5</v>
      </c>
    </row>
    <row r="151" spans="1:42" x14ac:dyDescent="0.35">
      <c r="A151" t="s">
        <v>6</v>
      </c>
      <c r="B151" t="s">
        <v>7</v>
      </c>
    </row>
    <row r="152" spans="1:42" x14ac:dyDescent="0.35">
      <c r="A152" t="s">
        <v>8</v>
      </c>
      <c r="B152" t="s">
        <v>34</v>
      </c>
    </row>
    <row r="154" spans="1:42" x14ac:dyDescent="0.35">
      <c r="A154" t="s">
        <v>10</v>
      </c>
      <c r="B154" t="s">
        <v>11</v>
      </c>
    </row>
    <row r="155" spans="1:42" x14ac:dyDescent="0.35">
      <c r="A155" s="6" t="s">
        <v>12</v>
      </c>
      <c r="B155" s="6">
        <v>2010</v>
      </c>
      <c r="C155" s="6">
        <v>2011</v>
      </c>
      <c r="D155" s="6">
        <v>2012</v>
      </c>
      <c r="E155" s="6">
        <v>2013</v>
      </c>
      <c r="F155" s="6">
        <v>2014</v>
      </c>
      <c r="G155" s="6">
        <v>2015</v>
      </c>
      <c r="H155" s="6">
        <v>2016</v>
      </c>
      <c r="I155" s="6">
        <v>2017</v>
      </c>
      <c r="J155" s="6">
        <v>2018</v>
      </c>
      <c r="K155" s="6">
        <v>2019</v>
      </c>
      <c r="L155" s="6">
        <v>2020</v>
      </c>
      <c r="M155" s="6">
        <v>2021</v>
      </c>
      <c r="N155" s="6">
        <v>2022</v>
      </c>
      <c r="O155" s="6">
        <v>2023</v>
      </c>
      <c r="P155" s="6">
        <v>2024</v>
      </c>
      <c r="Q155" s="6">
        <v>2025</v>
      </c>
      <c r="R155" s="6">
        <v>2026</v>
      </c>
      <c r="S155" s="6">
        <v>2027</v>
      </c>
      <c r="T155" s="6">
        <v>2028</v>
      </c>
      <c r="U155" s="6">
        <v>2029</v>
      </c>
      <c r="V155" s="6">
        <v>2030</v>
      </c>
      <c r="W155" s="6">
        <v>2031</v>
      </c>
      <c r="X155" s="6">
        <v>2032</v>
      </c>
      <c r="Y155" s="6">
        <v>2033</v>
      </c>
      <c r="Z155" s="6">
        <v>2034</v>
      </c>
      <c r="AA155" s="6">
        <v>2035</v>
      </c>
      <c r="AB155" s="6">
        <v>2036</v>
      </c>
      <c r="AC155" s="6">
        <v>2037</v>
      </c>
      <c r="AD155" s="6">
        <v>2038</v>
      </c>
      <c r="AE155" s="6">
        <v>2039</v>
      </c>
      <c r="AF155" s="6">
        <v>2040</v>
      </c>
      <c r="AG155" s="6">
        <v>2041</v>
      </c>
      <c r="AH155" s="6">
        <v>2042</v>
      </c>
      <c r="AI155" s="6">
        <v>2043</v>
      </c>
      <c r="AJ155" s="6">
        <v>2044</v>
      </c>
      <c r="AK155" s="6">
        <v>2045</v>
      </c>
      <c r="AL155" s="6">
        <v>2046</v>
      </c>
      <c r="AM155" s="6">
        <v>2047</v>
      </c>
      <c r="AN155" s="6">
        <v>2048</v>
      </c>
      <c r="AO155" s="6">
        <v>2049</v>
      </c>
      <c r="AP155" s="6">
        <v>2050</v>
      </c>
    </row>
    <row r="156" spans="1:42" x14ac:dyDescent="0.35">
      <c r="A156" s="1" t="s">
        <v>38</v>
      </c>
      <c r="B156" s="2">
        <v>0</v>
      </c>
      <c r="C156" s="2">
        <v>0</v>
      </c>
      <c r="D156" s="2">
        <v>0</v>
      </c>
      <c r="E156" s="2">
        <v>149.45061005339892</v>
      </c>
      <c r="F156" s="2">
        <v>336.6981780943928</v>
      </c>
      <c r="G156" s="2">
        <v>587.93798502699826</v>
      </c>
      <c r="H156" s="2">
        <v>897.6824600093239</v>
      </c>
      <c r="I156" s="2">
        <v>1251.6935026783667</v>
      </c>
      <c r="J156" s="2">
        <v>1621.0442657469966</v>
      </c>
      <c r="K156" s="2">
        <v>1982.1097242119149</v>
      </c>
      <c r="L156" s="2">
        <v>2432.5123706674772</v>
      </c>
      <c r="M156" s="2">
        <v>2878.345780065828</v>
      </c>
      <c r="N156" s="2">
        <v>3369.8203870864027</v>
      </c>
      <c r="O156" s="2">
        <v>3878.3692155388826</v>
      </c>
      <c r="P156" s="2">
        <v>4356.1441224337686</v>
      </c>
      <c r="Q156" s="2">
        <v>4755.3565796501498</v>
      </c>
      <c r="R156" s="2">
        <v>5045.6749867977596</v>
      </c>
      <c r="S156" s="2">
        <v>5253.9918503605695</v>
      </c>
      <c r="T156" s="2">
        <v>5408.5614177624138</v>
      </c>
      <c r="U156" s="2">
        <v>5531.0400731444297</v>
      </c>
      <c r="V156" s="2">
        <v>5636.8144062313077</v>
      </c>
      <c r="W156" s="2">
        <v>5732.0424972649635</v>
      </c>
      <c r="X156" s="2">
        <v>5828.2944177391264</v>
      </c>
      <c r="Y156" s="2">
        <v>5908.4855635046451</v>
      </c>
      <c r="Z156" s="2">
        <v>5963.8032972617029</v>
      </c>
      <c r="AA156" s="2">
        <v>6004.971665330766</v>
      </c>
      <c r="AB156" s="2">
        <v>6107.3612920140504</v>
      </c>
      <c r="AC156" s="2">
        <v>6182.1115731927102</v>
      </c>
      <c r="AD156" s="2">
        <v>6256.8618543713701</v>
      </c>
      <c r="AE156" s="2">
        <v>6331.61213555003</v>
      </c>
      <c r="AF156" s="2">
        <v>6406.3624167286898</v>
      </c>
      <c r="AG156" s="2">
        <v>6481.1126979073397</v>
      </c>
      <c r="AH156" s="2">
        <v>6555.8629790860005</v>
      </c>
      <c r="AI156" s="2">
        <v>6630.6132602646603</v>
      </c>
      <c r="AJ156" s="2">
        <v>6705.3635414433202</v>
      </c>
      <c r="AK156" s="2">
        <v>6780.11382262198</v>
      </c>
      <c r="AL156" s="2">
        <v>6854.8641038006399</v>
      </c>
      <c r="AM156" s="2">
        <v>6929.6143849792998</v>
      </c>
      <c r="AN156" s="2">
        <v>7004.3646661579496</v>
      </c>
      <c r="AO156" s="2">
        <v>7079.1149473366104</v>
      </c>
      <c r="AP156" s="2">
        <v>7153.8652285152702</v>
      </c>
    </row>
    <row r="157" spans="1:42" x14ac:dyDescent="0.35">
      <c r="A157" s="1" t="s">
        <v>39</v>
      </c>
      <c r="B157" s="2">
        <v>0</v>
      </c>
      <c r="C157" s="2">
        <v>0</v>
      </c>
      <c r="D157" s="2">
        <v>0</v>
      </c>
      <c r="E157" s="2">
        <v>90.191981853299481</v>
      </c>
      <c r="F157" s="2">
        <v>166.31161379697542</v>
      </c>
      <c r="G157" s="2">
        <v>245.09620656293507</v>
      </c>
      <c r="H157" s="2">
        <v>340.54717023288288</v>
      </c>
      <c r="I157" s="2">
        <v>461.92187222239284</v>
      </c>
      <c r="J157" s="2">
        <v>611.48864338778219</v>
      </c>
      <c r="K157" s="2">
        <v>785.85830457461702</v>
      </c>
      <c r="L157" s="2">
        <v>1033.4681910872746</v>
      </c>
      <c r="M157" s="2">
        <v>1290.0220270629102</v>
      </c>
      <c r="N157" s="2">
        <v>1540.1784472422196</v>
      </c>
      <c r="O157" s="2">
        <v>1782.1771825438948</v>
      </c>
      <c r="P157" s="2">
        <v>2031.4381488536105</v>
      </c>
      <c r="Q157" s="2">
        <v>2301.3612866467665</v>
      </c>
      <c r="R157" s="2">
        <v>2575.7193472320278</v>
      </c>
      <c r="S157" s="2">
        <v>2832.4975489468161</v>
      </c>
      <c r="T157" s="2">
        <v>3052.6516532721248</v>
      </c>
      <c r="U157" s="2">
        <v>3226.8904941070759</v>
      </c>
      <c r="V157" s="2">
        <v>3349.385507425673</v>
      </c>
      <c r="W157" s="2">
        <v>3431.5954048073982</v>
      </c>
      <c r="X157" s="2">
        <v>3499.2588955022766</v>
      </c>
      <c r="Y157" s="2">
        <v>3561.0687426337413</v>
      </c>
      <c r="Z157" s="2">
        <v>3619.0420608271338</v>
      </c>
      <c r="AA157" s="2">
        <v>3672.0429582444185</v>
      </c>
      <c r="AB157" s="2">
        <v>3745.8093018352101</v>
      </c>
      <c r="AC157" s="2">
        <v>3809.7360752433401</v>
      </c>
      <c r="AD157" s="2">
        <v>3873.6628486514701</v>
      </c>
      <c r="AE157" s="2">
        <v>3937.5896220595901</v>
      </c>
      <c r="AF157" s="2">
        <v>4001.51639546772</v>
      </c>
      <c r="AG157" s="2">
        <v>4065.44316887584</v>
      </c>
      <c r="AH157" s="2">
        <v>4129.36994228397</v>
      </c>
      <c r="AI157" s="2">
        <v>4193.2967156920904</v>
      </c>
      <c r="AJ157" s="2">
        <v>4257.2234891002199</v>
      </c>
      <c r="AK157" s="2">
        <v>4321.1502625083403</v>
      </c>
      <c r="AL157" s="2">
        <v>4385.0770359164699</v>
      </c>
      <c r="AM157" s="2">
        <v>4449.0038093246003</v>
      </c>
      <c r="AN157" s="2">
        <v>4512.9305827327198</v>
      </c>
      <c r="AO157" s="2">
        <v>4576.8573561408502</v>
      </c>
      <c r="AP157" s="2">
        <v>4640.7841295489698</v>
      </c>
    </row>
    <row r="158" spans="1:42" x14ac:dyDescent="0.35">
      <c r="A158" s="1" t="s">
        <v>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</row>
    <row r="159" spans="1:42" x14ac:dyDescent="0.35">
      <c r="A159" s="1" t="s">
        <v>41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</row>
    <row r="160" spans="1:42" x14ac:dyDescent="0.35">
      <c r="A160" s="1" t="s">
        <v>42</v>
      </c>
      <c r="B160" s="2">
        <v>0</v>
      </c>
      <c r="C160" s="2">
        <v>0</v>
      </c>
      <c r="D160" s="2">
        <v>0</v>
      </c>
      <c r="E160" s="2">
        <v>71.783243625230668</v>
      </c>
      <c r="F160" s="2">
        <v>161.41897542198055</v>
      </c>
      <c r="G160" s="2">
        <v>281.35586734632466</v>
      </c>
      <c r="H160" s="2">
        <v>429.24750519131317</v>
      </c>
      <c r="I160" s="2">
        <v>597.9666243192604</v>
      </c>
      <c r="J160" s="2">
        <v>773.98460207384483</v>
      </c>
      <c r="K160" s="2">
        <v>946.04979356240915</v>
      </c>
      <c r="L160" s="2">
        <v>1158.7934468892192</v>
      </c>
      <c r="M160" s="2">
        <v>1370.1315658585188</v>
      </c>
      <c r="N160" s="2">
        <v>1603.1970189604272</v>
      </c>
      <c r="O160" s="2">
        <v>1844.5645106307193</v>
      </c>
      <c r="P160" s="2">
        <v>2069.8917878442057</v>
      </c>
      <c r="Q160" s="2">
        <v>2257.6578207098346</v>
      </c>
      <c r="R160" s="2">
        <v>2394.9433427726149</v>
      </c>
      <c r="S160" s="2">
        <v>2491.3341911072212</v>
      </c>
      <c r="T160" s="2">
        <v>2561.9976615544392</v>
      </c>
      <c r="U160" s="2">
        <v>2618.3094129607452</v>
      </c>
      <c r="V160" s="2">
        <v>2666.9090421363608</v>
      </c>
      <c r="W160" s="2">
        <v>2710.5142411296924</v>
      </c>
      <c r="X160" s="2">
        <v>2753.858078037078</v>
      </c>
      <c r="Y160" s="2">
        <v>2790.7753531381613</v>
      </c>
      <c r="Z160" s="2">
        <v>2817.7586673844826</v>
      </c>
      <c r="AA160" s="2">
        <v>2837.8895356933817</v>
      </c>
      <c r="AB160" s="2">
        <v>2884.3061217515801</v>
      </c>
      <c r="AC160" s="2">
        <v>2918.97906522731</v>
      </c>
      <c r="AD160" s="2">
        <v>2953.6520087030399</v>
      </c>
      <c r="AE160" s="2">
        <v>2988.3249521787702</v>
      </c>
      <c r="AF160" s="2">
        <v>3022.9978956545001</v>
      </c>
      <c r="AG160" s="2">
        <v>3057.67083913023</v>
      </c>
      <c r="AH160" s="2">
        <v>3092.3437826059599</v>
      </c>
      <c r="AI160" s="2">
        <v>3127.0167260816902</v>
      </c>
      <c r="AJ160" s="2">
        <v>3161.6896695574201</v>
      </c>
      <c r="AK160" s="2">
        <v>3196.36261303315</v>
      </c>
      <c r="AL160" s="2">
        <v>3231.0355565088798</v>
      </c>
      <c r="AM160" s="2">
        <v>3265.7084999846102</v>
      </c>
      <c r="AN160" s="2">
        <v>3300.3814434603401</v>
      </c>
      <c r="AO160" s="2">
        <v>3335.0543869360799</v>
      </c>
      <c r="AP160" s="2">
        <v>3369.7273304118098</v>
      </c>
    </row>
    <row r="161" spans="1:42" x14ac:dyDescent="0.35">
      <c r="A161" s="1" t="s">
        <v>43</v>
      </c>
      <c r="B161" s="2">
        <v>0</v>
      </c>
      <c r="C161" s="2">
        <v>0</v>
      </c>
      <c r="D161" s="2">
        <v>0</v>
      </c>
      <c r="E161" s="2">
        <v>8564.4464929984606</v>
      </c>
      <c r="F161" s="2">
        <v>10047.211558767847</v>
      </c>
      <c r="G161" s="2">
        <v>16221.486657170652</v>
      </c>
      <c r="H161" s="2">
        <v>24333.903120822379</v>
      </c>
      <c r="I161" s="2">
        <v>29409.485855572937</v>
      </c>
      <c r="J161" s="2">
        <v>30461.500104993804</v>
      </c>
      <c r="K161" s="2">
        <v>30830.866460196263</v>
      </c>
      <c r="L161" s="2">
        <v>32138.678362389874</v>
      </c>
      <c r="M161" s="2">
        <v>33211.975603479441</v>
      </c>
      <c r="N161" s="2">
        <v>33996.393305079691</v>
      </c>
      <c r="O161" s="2">
        <v>34535.683079253264</v>
      </c>
      <c r="P161" s="2">
        <v>35222.862673612515</v>
      </c>
      <c r="Q161" s="2">
        <v>35751.478144268563</v>
      </c>
      <c r="R161" s="2">
        <v>36171.318889617913</v>
      </c>
      <c r="S161" s="2">
        <v>36618.290533224244</v>
      </c>
      <c r="T161" s="2">
        <v>37137.457021832095</v>
      </c>
      <c r="U161" s="2">
        <v>37581.753806201719</v>
      </c>
      <c r="V161" s="2">
        <v>37925.366878861794</v>
      </c>
      <c r="W161" s="2">
        <v>38217.215579145028</v>
      </c>
      <c r="X161" s="2">
        <v>38538.294187977968</v>
      </c>
      <c r="Y161" s="2">
        <v>38893.321025102145</v>
      </c>
      <c r="Z161" s="2">
        <v>39258.200301040284</v>
      </c>
      <c r="AA161" s="2">
        <v>39602.27436000821</v>
      </c>
      <c r="AB161" s="2">
        <v>39925.363896210103</v>
      </c>
      <c r="AC161" s="2">
        <v>40264.292993597002</v>
      </c>
      <c r="AD161" s="2">
        <v>40603.222090983902</v>
      </c>
      <c r="AE161" s="2">
        <v>40942.151188370903</v>
      </c>
      <c r="AF161" s="2">
        <v>41281.080285757802</v>
      </c>
      <c r="AG161" s="2">
        <v>41620.009383144701</v>
      </c>
      <c r="AH161" s="2">
        <v>41958.9384805316</v>
      </c>
      <c r="AI161" s="2">
        <v>42297.8675779185</v>
      </c>
      <c r="AJ161" s="2">
        <v>42636.796675305399</v>
      </c>
      <c r="AK161" s="2">
        <v>42975.725772692298</v>
      </c>
      <c r="AL161" s="2">
        <v>43314.654870079299</v>
      </c>
      <c r="AM161" s="2">
        <v>43653.583967466198</v>
      </c>
      <c r="AN161" s="2">
        <v>43992.513064853098</v>
      </c>
      <c r="AO161" s="2">
        <v>44331.442162239997</v>
      </c>
      <c r="AP161" s="2">
        <v>44670.371259626903</v>
      </c>
    </row>
    <row r="162" spans="1:42" x14ac:dyDescent="0.35">
      <c r="A162" s="1" t="s">
        <v>44</v>
      </c>
      <c r="B162" s="2">
        <v>0</v>
      </c>
      <c r="C162" s="2">
        <v>0</v>
      </c>
      <c r="D162" s="2">
        <v>0</v>
      </c>
      <c r="E162" s="2">
        <v>239.85124420711571</v>
      </c>
      <c r="F162" s="2">
        <v>467.44725105895878</v>
      </c>
      <c r="G162" s="2">
        <v>700.30881911918959</v>
      </c>
      <c r="H162" s="2">
        <v>957.6367720775786</v>
      </c>
      <c r="I162" s="2">
        <v>1357.809537687566</v>
      </c>
      <c r="J162" s="2">
        <v>1929.6413751164589</v>
      </c>
      <c r="K162" s="2">
        <v>2521.6494613542854</v>
      </c>
      <c r="L162" s="2">
        <v>2959.2877499633928</v>
      </c>
      <c r="M162" s="2">
        <v>3205.5132461873827</v>
      </c>
      <c r="N162" s="2">
        <v>3326.996728916361</v>
      </c>
      <c r="O162" s="2">
        <v>3413.7198617210934</v>
      </c>
      <c r="P162" s="2">
        <v>3497.639220400898</v>
      </c>
      <c r="Q162" s="2">
        <v>3582.9508404922899</v>
      </c>
      <c r="R162" s="2">
        <v>3667.2610796572217</v>
      </c>
      <c r="S162" s="2">
        <v>3748.1717332153758</v>
      </c>
      <c r="T162" s="2">
        <v>3822.8234299665864</v>
      </c>
      <c r="U162" s="2">
        <v>3890.4669602376644</v>
      </c>
      <c r="V162" s="2">
        <v>3953.1997989662323</v>
      </c>
      <c r="W162" s="2">
        <v>4013.0933458534337</v>
      </c>
      <c r="X162" s="2">
        <v>4074.3662033143032</v>
      </c>
      <c r="Y162" s="2">
        <v>4138.6497434272751</v>
      </c>
      <c r="Z162" s="2">
        <v>4205.7280240933596</v>
      </c>
      <c r="AA162" s="2">
        <v>4272.4968858435241</v>
      </c>
      <c r="AB162" s="2">
        <v>4333.45630117161</v>
      </c>
      <c r="AC162" s="2">
        <v>4397.4183871492996</v>
      </c>
      <c r="AD162" s="2">
        <v>4461.3804731269902</v>
      </c>
      <c r="AE162" s="2">
        <v>4525.3425591046798</v>
      </c>
      <c r="AF162" s="2">
        <v>4589.3046450823804</v>
      </c>
      <c r="AG162" s="2">
        <v>4653.26673106007</v>
      </c>
      <c r="AH162" s="2">
        <v>4717.2288170377597</v>
      </c>
      <c r="AI162" s="2">
        <v>4781.1909030154502</v>
      </c>
      <c r="AJ162" s="2">
        <v>4845.1529889931398</v>
      </c>
      <c r="AK162" s="2">
        <v>4909.1150749708304</v>
      </c>
      <c r="AL162" s="2">
        <v>4973.07716094853</v>
      </c>
      <c r="AM162" s="2">
        <v>5037.0392469262197</v>
      </c>
      <c r="AN162" s="2">
        <v>5101.0013329039102</v>
      </c>
      <c r="AO162" s="2">
        <v>5164.9634188815999</v>
      </c>
      <c r="AP162" s="2">
        <v>5228.9255048592904</v>
      </c>
    </row>
    <row r="163" spans="1:42" x14ac:dyDescent="0.35">
      <c r="A163" s="1" t="s">
        <v>45</v>
      </c>
      <c r="B163" s="2">
        <v>0</v>
      </c>
      <c r="C163" s="2">
        <v>0</v>
      </c>
      <c r="D163" s="2">
        <v>0</v>
      </c>
      <c r="E163" s="2">
        <v>565.14949416301567</v>
      </c>
      <c r="F163" s="2">
        <v>1101.4225853076691</v>
      </c>
      <c r="G163" s="2">
        <v>1650.1026550495906</v>
      </c>
      <c r="H163" s="2">
        <v>2256.4316442077934</v>
      </c>
      <c r="I163" s="2">
        <v>3199.3387231763268</v>
      </c>
      <c r="J163" s="2">
        <v>4546.7174901181552</v>
      </c>
      <c r="K163" s="2">
        <v>5941.6365433160345</v>
      </c>
      <c r="L163" s="2">
        <v>6972.8217608512432</v>
      </c>
      <c r="M163" s="2">
        <v>7552.9905863290205</v>
      </c>
      <c r="N163" s="2">
        <v>7839.2360425091729</v>
      </c>
      <c r="O163" s="2">
        <v>8043.5774241803265</v>
      </c>
      <c r="P163" s="2">
        <v>8241.312413069616</v>
      </c>
      <c r="Q163" s="2">
        <v>8442.3279179099554</v>
      </c>
      <c r="R163" s="2">
        <v>8640.9839189423274</v>
      </c>
      <c r="S163" s="2">
        <v>8831.6296463887284</v>
      </c>
      <c r="T163" s="2">
        <v>9007.5277068587675</v>
      </c>
      <c r="U163" s="2">
        <v>9166.9127750599964</v>
      </c>
      <c r="V163" s="2">
        <v>9314.7270263141854</v>
      </c>
      <c r="W163" s="2">
        <v>9455.851196167152</v>
      </c>
      <c r="X163" s="2">
        <v>9600.2253665593271</v>
      </c>
      <c r="Y163" s="2">
        <v>9751.6934579505159</v>
      </c>
      <c r="Z163" s="2">
        <v>9909.7466567699776</v>
      </c>
      <c r="AA163" s="2">
        <v>10067.0707872688</v>
      </c>
      <c r="AB163" s="2">
        <v>10210.706409635601</v>
      </c>
      <c r="AC163" s="2">
        <v>10361.417074720501</v>
      </c>
      <c r="AD163" s="2">
        <v>10512.127739805501</v>
      </c>
      <c r="AE163" s="2">
        <v>10662.838404890401</v>
      </c>
      <c r="AF163" s="2">
        <v>10813.549069975301</v>
      </c>
      <c r="AG163" s="2">
        <v>10964.259735060299</v>
      </c>
      <c r="AH163" s="2">
        <v>11114.970400145199</v>
      </c>
      <c r="AI163" s="2">
        <v>11265.681065230099</v>
      </c>
      <c r="AJ163" s="2">
        <v>11416.391730315099</v>
      </c>
      <c r="AK163" s="2">
        <v>11567.102395399999</v>
      </c>
      <c r="AL163" s="2">
        <v>11717.813060484999</v>
      </c>
      <c r="AM163" s="2">
        <v>11868.523725569899</v>
      </c>
      <c r="AN163" s="2">
        <v>12019.234390654799</v>
      </c>
      <c r="AO163" s="2">
        <v>12169.945055739799</v>
      </c>
      <c r="AP163" s="2">
        <v>12320.6557208247</v>
      </c>
    </row>
    <row r="164" spans="1:42" x14ac:dyDescent="0.35">
      <c r="A164" s="1" t="s">
        <v>46</v>
      </c>
      <c r="B164" s="2">
        <v>0</v>
      </c>
      <c r="C164" s="2">
        <v>0</v>
      </c>
      <c r="D164" s="2">
        <v>0</v>
      </c>
      <c r="E164" s="2">
        <v>172.3930817738644</v>
      </c>
      <c r="F164" s="2">
        <v>335.97771169862648</v>
      </c>
      <c r="G164" s="2">
        <v>503.34696374191867</v>
      </c>
      <c r="H164" s="2">
        <v>688.30142993075958</v>
      </c>
      <c r="I164" s="2">
        <v>975.92560521293888</v>
      </c>
      <c r="J164" s="2">
        <v>1386.929738364955</v>
      </c>
      <c r="K164" s="2">
        <v>1812.435550348393</v>
      </c>
      <c r="L164" s="2">
        <v>2126.9880702861883</v>
      </c>
      <c r="M164" s="2">
        <v>2303.962645697181</v>
      </c>
      <c r="N164" s="2">
        <v>2391.2788989086339</v>
      </c>
      <c r="O164" s="2">
        <v>2453.6111506120351</v>
      </c>
      <c r="P164" s="2">
        <v>2513.9281896631446</v>
      </c>
      <c r="Q164" s="2">
        <v>2575.2459166038334</v>
      </c>
      <c r="R164" s="2">
        <v>2635.8439010036268</v>
      </c>
      <c r="S164" s="2">
        <v>2693.9984332485528</v>
      </c>
      <c r="T164" s="2">
        <v>2747.654340288484</v>
      </c>
      <c r="U164" s="2">
        <v>2796.2731276708219</v>
      </c>
      <c r="V164" s="2">
        <v>2841.3623555069789</v>
      </c>
      <c r="W164" s="2">
        <v>2884.4108423321545</v>
      </c>
      <c r="X164" s="2">
        <v>2928.4507086321564</v>
      </c>
      <c r="Y164" s="2">
        <v>2974.6545030883522</v>
      </c>
      <c r="Z164" s="2">
        <v>3022.8670173171013</v>
      </c>
      <c r="AA164" s="2">
        <v>3070.8571367000332</v>
      </c>
      <c r="AB164" s="2">
        <v>3114.6717164670899</v>
      </c>
      <c r="AC164" s="2">
        <v>3160.6444657635602</v>
      </c>
      <c r="AD164" s="2">
        <v>3206.61721506002</v>
      </c>
      <c r="AE164" s="2">
        <v>3252.5899643564899</v>
      </c>
      <c r="AF164" s="2">
        <v>3298.5627136529602</v>
      </c>
      <c r="AG164" s="2">
        <v>3344.53546294942</v>
      </c>
      <c r="AH164" s="2">
        <v>3390.5082122458898</v>
      </c>
      <c r="AI164" s="2">
        <v>3436.4809615423501</v>
      </c>
      <c r="AJ164" s="2">
        <v>3482.4537108388199</v>
      </c>
      <c r="AK164" s="2">
        <v>3528.4264601352902</v>
      </c>
      <c r="AL164" s="2">
        <v>3574.39920943175</v>
      </c>
      <c r="AM164" s="2">
        <v>3620.3719587282199</v>
      </c>
      <c r="AN164" s="2">
        <v>3666.3447080246801</v>
      </c>
      <c r="AO164" s="2">
        <v>3712.31745732115</v>
      </c>
      <c r="AP164" s="2">
        <v>3758.2902066176198</v>
      </c>
    </row>
    <row r="165" spans="1:42" x14ac:dyDescent="0.35">
      <c r="A165" s="1" t="s">
        <v>47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</row>
    <row r="166" spans="1:42" x14ac:dyDescent="0.35">
      <c r="A166" s="1" t="s">
        <v>48</v>
      </c>
      <c r="B166" s="2">
        <v>0</v>
      </c>
      <c r="C166" s="2">
        <v>0</v>
      </c>
      <c r="D166" s="2">
        <v>0</v>
      </c>
      <c r="E166" s="2">
        <v>2478.393879888793</v>
      </c>
      <c r="F166" s="2">
        <v>2473.4762709626038</v>
      </c>
      <c r="G166" s="2">
        <v>2479.6847298538414</v>
      </c>
      <c r="H166" s="2">
        <v>2494.928359662913</v>
      </c>
      <c r="I166" s="2">
        <v>2520.2182771178823</v>
      </c>
      <c r="J166" s="2">
        <v>2554.7839476612071</v>
      </c>
      <c r="K166" s="2">
        <v>2591.3407291487906</v>
      </c>
      <c r="L166" s="2">
        <v>2624.6304560770905</v>
      </c>
      <c r="M166" s="2">
        <v>2657.3942977825036</v>
      </c>
      <c r="N166" s="2">
        <v>2687.5338868807148</v>
      </c>
      <c r="O166" s="2">
        <v>2715.2708562884436</v>
      </c>
      <c r="P166" s="2">
        <v>2740.9158338553148</v>
      </c>
      <c r="Q166" s="2">
        <v>2768.1816145281559</v>
      </c>
      <c r="R166" s="2">
        <v>2795.9470080176275</v>
      </c>
      <c r="S166" s="2">
        <v>2821.1012615160075</v>
      </c>
      <c r="T166" s="2">
        <v>2847.5288342980466</v>
      </c>
      <c r="U166" s="2">
        <v>2872.2592841926207</v>
      </c>
      <c r="V166" s="2">
        <v>2891.7971185625165</v>
      </c>
      <c r="W166" s="2">
        <v>2907.8206654148871</v>
      </c>
      <c r="X166" s="2">
        <v>2928.1392022758719</v>
      </c>
      <c r="Y166" s="2">
        <v>2953.8606801114088</v>
      </c>
      <c r="Z166" s="2">
        <v>2981.9422021213504</v>
      </c>
      <c r="AA166" s="2">
        <v>3009.5921383452078</v>
      </c>
      <c r="AB166" s="2">
        <v>3029.2314531587099</v>
      </c>
      <c r="AC166" s="2">
        <v>3053.14748706924</v>
      </c>
      <c r="AD166" s="2">
        <v>3077.0635209797601</v>
      </c>
      <c r="AE166" s="2">
        <v>3100.9795548902898</v>
      </c>
      <c r="AF166" s="2">
        <v>3124.8955888008099</v>
      </c>
      <c r="AG166" s="2">
        <v>3148.8116227113401</v>
      </c>
      <c r="AH166" s="2">
        <v>3172.7276566218602</v>
      </c>
      <c r="AI166" s="2">
        <v>3196.6436905323899</v>
      </c>
      <c r="AJ166" s="2">
        <v>3220.55972444291</v>
      </c>
      <c r="AK166" s="2">
        <v>3244.4757583534401</v>
      </c>
      <c r="AL166" s="2">
        <v>3268.3917922639698</v>
      </c>
      <c r="AM166" s="2">
        <v>3292.3078261744899</v>
      </c>
      <c r="AN166" s="2">
        <v>3316.2238600850201</v>
      </c>
      <c r="AO166" s="2">
        <v>3340.1398939955402</v>
      </c>
      <c r="AP166" s="2">
        <v>3364.0559279060699</v>
      </c>
    </row>
    <row r="167" spans="1:42" x14ac:dyDescent="0.35">
      <c r="A167" s="1" t="s">
        <v>49</v>
      </c>
      <c r="B167" s="2">
        <v>0</v>
      </c>
      <c r="C167" s="2">
        <v>0</v>
      </c>
      <c r="D167" s="2">
        <v>0</v>
      </c>
      <c r="E167" s="2">
        <v>343.82218014638977</v>
      </c>
      <c r="F167" s="2">
        <v>728.83281339794462</v>
      </c>
      <c r="G167" s="2">
        <v>1714.7678190465253</v>
      </c>
      <c r="H167" s="2">
        <v>3284.6019843414829</v>
      </c>
      <c r="I167" s="2">
        <v>4588.6518161579515</v>
      </c>
      <c r="J167" s="2">
        <v>5102.8763235257393</v>
      </c>
      <c r="K167" s="2">
        <v>5264.4644520776319</v>
      </c>
      <c r="L167" s="2">
        <v>5388.1164122884984</v>
      </c>
      <c r="M167" s="2">
        <v>5512.3307091229981</v>
      </c>
      <c r="N167" s="2">
        <v>5628.9695539404138</v>
      </c>
      <c r="O167" s="2">
        <v>5749.6364865104824</v>
      </c>
      <c r="P167" s="2">
        <v>5873.9683714362372</v>
      </c>
      <c r="Q167" s="2">
        <v>5994.258112691009</v>
      </c>
      <c r="R167" s="2">
        <v>6103.6740503113469</v>
      </c>
      <c r="S167" s="2">
        <v>6201.6758470653203</v>
      </c>
      <c r="T167" s="2">
        <v>6292.5242763978586</v>
      </c>
      <c r="U167" s="2">
        <v>6372.8196391928186</v>
      </c>
      <c r="V167" s="2">
        <v>6453.3778870540191</v>
      </c>
      <c r="W167" s="2">
        <v>6536.1475677370145</v>
      </c>
      <c r="X167" s="2">
        <v>6629.9341539355364</v>
      </c>
      <c r="Y167" s="2">
        <v>6735.3119657428178</v>
      </c>
      <c r="Z167" s="2">
        <v>6846.2558974729172</v>
      </c>
      <c r="AA167" s="2">
        <v>6957.4329855547394</v>
      </c>
      <c r="AB167" s="2">
        <v>7048.6745722680298</v>
      </c>
      <c r="AC167" s="2">
        <v>7150.27395208285</v>
      </c>
      <c r="AD167" s="2">
        <v>7251.8733318976701</v>
      </c>
      <c r="AE167" s="2">
        <v>7353.4727117124803</v>
      </c>
      <c r="AF167" s="2">
        <v>7455.0720915272996</v>
      </c>
      <c r="AG167" s="2">
        <v>7556.6714713421197</v>
      </c>
      <c r="AH167" s="2">
        <v>7658.2708511569299</v>
      </c>
      <c r="AI167" s="2">
        <v>7759.8702309717501</v>
      </c>
      <c r="AJ167" s="2">
        <v>7861.4696107865702</v>
      </c>
      <c r="AK167" s="2">
        <v>7963.0689906013804</v>
      </c>
      <c r="AL167" s="2">
        <v>8064.6683704161997</v>
      </c>
      <c r="AM167" s="2">
        <v>8166.2677502310198</v>
      </c>
      <c r="AN167" s="2">
        <v>8267.86713004583</v>
      </c>
      <c r="AO167" s="2">
        <v>8369.4665098606492</v>
      </c>
      <c r="AP167" s="2">
        <v>8471.0658896754703</v>
      </c>
    </row>
    <row r="168" spans="1:42" x14ac:dyDescent="0.35">
      <c r="A168" s="1" t="s">
        <v>50</v>
      </c>
      <c r="B168" s="2">
        <v>0</v>
      </c>
      <c r="C168" s="2">
        <v>0</v>
      </c>
      <c r="D168" s="2">
        <v>0</v>
      </c>
      <c r="E168" s="2">
        <v>126.94972805405105</v>
      </c>
      <c r="F168" s="2">
        <v>269.10750033154824</v>
      </c>
      <c r="G168" s="2">
        <v>633.1450408787166</v>
      </c>
      <c r="H168" s="2">
        <v>1212.7761172953169</v>
      </c>
      <c r="I168" s="2">
        <v>1694.2714398121666</v>
      </c>
      <c r="J168" s="2">
        <v>1884.1389502248883</v>
      </c>
      <c r="K168" s="2">
        <v>1943.8022592286638</v>
      </c>
      <c r="L168" s="2">
        <v>1989.4583676142142</v>
      </c>
      <c r="M168" s="2">
        <v>2035.3221079838763</v>
      </c>
      <c r="N168" s="2">
        <v>2078.3887583779997</v>
      </c>
      <c r="O168" s="2">
        <v>2122.9427027115626</v>
      </c>
      <c r="P168" s="2">
        <v>2168.8498602226105</v>
      </c>
      <c r="Q168" s="2">
        <v>2213.2645339166806</v>
      </c>
      <c r="R168" s="2">
        <v>2253.6642647303433</v>
      </c>
      <c r="S168" s="2">
        <v>2289.8495435318109</v>
      </c>
      <c r="T168" s="2">
        <v>2323.3935789776715</v>
      </c>
      <c r="U168" s="2">
        <v>2353.0410975481177</v>
      </c>
      <c r="V168" s="2">
        <v>2382.7856813737912</v>
      </c>
      <c r="W168" s="2">
        <v>2413.346794241359</v>
      </c>
      <c r="X168" s="2">
        <v>2447.9756876069673</v>
      </c>
      <c r="Y168" s="2">
        <v>2486.8844181204254</v>
      </c>
      <c r="Z168" s="2">
        <v>2527.8483313746156</v>
      </c>
      <c r="AA168" s="2">
        <v>2568.8983331279042</v>
      </c>
      <c r="AB168" s="2">
        <v>2602.5875343758898</v>
      </c>
      <c r="AC168" s="2">
        <v>2640.1011515382802</v>
      </c>
      <c r="AD168" s="2">
        <v>2677.6147687006801</v>
      </c>
      <c r="AE168" s="2">
        <v>2715.12838586307</v>
      </c>
      <c r="AF168" s="2">
        <v>2752.6420030254699</v>
      </c>
      <c r="AG168" s="2">
        <v>2790.1556201878602</v>
      </c>
      <c r="AH168" s="2">
        <v>2827.6692373502501</v>
      </c>
      <c r="AI168" s="2">
        <v>2865.18285451265</v>
      </c>
      <c r="AJ168" s="2">
        <v>2902.6964716750399</v>
      </c>
      <c r="AK168" s="2">
        <v>2940.2100888374398</v>
      </c>
      <c r="AL168" s="2">
        <v>2977.7237059998301</v>
      </c>
      <c r="AM168" s="2">
        <v>3015.23732316222</v>
      </c>
      <c r="AN168" s="2">
        <v>3052.7509403246199</v>
      </c>
      <c r="AO168" s="2">
        <v>3090.2645574870098</v>
      </c>
      <c r="AP168" s="2">
        <v>3127.7781746494102</v>
      </c>
    </row>
    <row r="169" spans="1:42" x14ac:dyDescent="0.35">
      <c r="A169" s="1" t="s">
        <v>51</v>
      </c>
      <c r="B169" s="2">
        <v>0</v>
      </c>
      <c r="C169" s="2">
        <v>0</v>
      </c>
      <c r="D169" s="2">
        <v>0</v>
      </c>
      <c r="E169" s="2">
        <v>2.8777241941039224</v>
      </c>
      <c r="F169" s="2">
        <v>6.3646584400401052</v>
      </c>
      <c r="G169" s="2">
        <v>10.938289411698062</v>
      </c>
      <c r="H169" s="2">
        <v>16.524778946390111</v>
      </c>
      <c r="I169" s="2">
        <v>22.809268116478172</v>
      </c>
      <c r="J169" s="2">
        <v>29.276872659406237</v>
      </c>
      <c r="K169" s="2">
        <v>35.520344626726022</v>
      </c>
      <c r="L169" s="2">
        <v>41.331501137082959</v>
      </c>
      <c r="M169" s="2">
        <v>47.082965992271028</v>
      </c>
      <c r="N169" s="2">
        <v>53.496214094646461</v>
      </c>
      <c r="O169" s="2">
        <v>60.197386576566942</v>
      </c>
      <c r="P169" s="2">
        <v>66.407242885794759</v>
      </c>
      <c r="Q169" s="2">
        <v>71.464917398655672</v>
      </c>
      <c r="R169" s="2">
        <v>75.047667172680605</v>
      </c>
      <c r="S169" s="2">
        <v>77.293549744059931</v>
      </c>
      <c r="T169" s="2">
        <v>78.646352212321631</v>
      </c>
      <c r="U169" s="2">
        <v>79.468548101420339</v>
      </c>
      <c r="V169" s="2">
        <v>80.050841388197568</v>
      </c>
      <c r="W169" s="2">
        <v>80.578409706300533</v>
      </c>
      <c r="X169" s="2">
        <v>81.176921419646888</v>
      </c>
      <c r="Y169" s="2">
        <v>81.844443713453131</v>
      </c>
      <c r="Z169" s="2">
        <v>82.548101212797022</v>
      </c>
      <c r="AA169" s="2">
        <v>83.268527489271023</v>
      </c>
      <c r="AB169" s="2">
        <v>83.844376886810693</v>
      </c>
      <c r="AC169" s="2">
        <v>84.491949095915302</v>
      </c>
      <c r="AD169" s="2">
        <v>85.139521305019997</v>
      </c>
      <c r="AE169" s="2">
        <v>85.787093514124606</v>
      </c>
      <c r="AF169" s="2">
        <v>86.434665723229301</v>
      </c>
      <c r="AG169" s="2">
        <v>87.082237932333896</v>
      </c>
      <c r="AH169" s="2">
        <v>87.729810141438605</v>
      </c>
      <c r="AI169" s="2">
        <v>88.377382350543201</v>
      </c>
      <c r="AJ169" s="2">
        <v>89.024954559647895</v>
      </c>
      <c r="AK169" s="2">
        <v>89.672526768752604</v>
      </c>
      <c r="AL169" s="2">
        <v>90.320098977857199</v>
      </c>
      <c r="AM169" s="2">
        <v>90.967671186961894</v>
      </c>
      <c r="AN169" s="2">
        <v>91.615243396066504</v>
      </c>
      <c r="AO169" s="2">
        <v>92.262815605171198</v>
      </c>
      <c r="AP169" s="2">
        <v>92.910387814275794</v>
      </c>
    </row>
    <row r="170" spans="1:42" x14ac:dyDescent="0.35">
      <c r="A170" s="1" t="s">
        <v>52</v>
      </c>
      <c r="B170" s="2">
        <v>0</v>
      </c>
      <c r="C170" s="2">
        <v>0</v>
      </c>
      <c r="D170" s="2">
        <v>0</v>
      </c>
      <c r="E170" s="2">
        <v>45.982527355469514</v>
      </c>
      <c r="F170" s="2">
        <v>104.71661199408483</v>
      </c>
      <c r="G170" s="2">
        <v>184.52655246662104</v>
      </c>
      <c r="H170" s="2">
        <v>284.83910092292354</v>
      </c>
      <c r="I170" s="2">
        <v>401.1678429227585</v>
      </c>
      <c r="J170" s="2">
        <v>525.8296053265301</v>
      </c>
      <c r="K170" s="2">
        <v>650.38334551257071</v>
      </c>
      <c r="L170" s="2">
        <v>767.61275797866131</v>
      </c>
      <c r="M170" s="2">
        <v>884.75171055524015</v>
      </c>
      <c r="N170" s="2">
        <v>1015.3436672822399</v>
      </c>
      <c r="O170" s="2">
        <v>1152.3148617901034</v>
      </c>
      <c r="P170" s="2">
        <v>1279.9165383276943</v>
      </c>
      <c r="Q170" s="2">
        <v>1385.6696607573465</v>
      </c>
      <c r="R170" s="2">
        <v>1463.0111759138099</v>
      </c>
      <c r="S170" s="2">
        <v>1513.5071203436657</v>
      </c>
      <c r="T170" s="2">
        <v>1546.6784263295194</v>
      </c>
      <c r="U170" s="2">
        <v>1567.8191426124831</v>
      </c>
      <c r="V170" s="2">
        <v>1581.8853243228618</v>
      </c>
      <c r="W170" s="2">
        <v>1593.8411499961912</v>
      </c>
      <c r="X170" s="2">
        <v>1607.5630240046994</v>
      </c>
      <c r="Y170" s="2">
        <v>1623.5257162399748</v>
      </c>
      <c r="Z170" s="2">
        <v>1639.8882564443672</v>
      </c>
      <c r="AA170" s="2">
        <v>1655.4027985283037</v>
      </c>
      <c r="AB170" s="2">
        <v>1669.1868498501001</v>
      </c>
      <c r="AC170" s="2">
        <v>1684.0923179245899</v>
      </c>
      <c r="AD170" s="2">
        <v>1698.9977859990699</v>
      </c>
      <c r="AE170" s="2">
        <v>1713.90325407356</v>
      </c>
      <c r="AF170" s="2">
        <v>1728.80872214805</v>
      </c>
      <c r="AG170" s="2">
        <v>1743.7141902225301</v>
      </c>
      <c r="AH170" s="2">
        <v>1758.6196582970199</v>
      </c>
      <c r="AI170" s="2">
        <v>1773.5251263714999</v>
      </c>
      <c r="AJ170" s="2">
        <v>1788.43059444599</v>
      </c>
      <c r="AK170" s="2">
        <v>1803.33606252048</v>
      </c>
      <c r="AL170" s="2">
        <v>1818.2415305949601</v>
      </c>
      <c r="AM170" s="2">
        <v>1833.1469986694501</v>
      </c>
      <c r="AN170" s="2">
        <v>1848.0524667439299</v>
      </c>
      <c r="AO170" s="2">
        <v>1862.95793481842</v>
      </c>
      <c r="AP170" s="2">
        <v>1877.86340289291</v>
      </c>
    </row>
    <row r="171" spans="1:42" x14ac:dyDescent="0.35">
      <c r="A171" s="1" t="s">
        <v>53</v>
      </c>
      <c r="B171" s="2">
        <v>0</v>
      </c>
      <c r="C171" s="2">
        <v>0</v>
      </c>
      <c r="D171" s="2">
        <v>0</v>
      </c>
      <c r="E171" s="2">
        <v>110.55061310349164</v>
      </c>
      <c r="F171" s="2">
        <v>248.11374940082305</v>
      </c>
      <c r="G171" s="2">
        <v>317.82693790213023</v>
      </c>
      <c r="H171" s="2">
        <v>409.48778518085078</v>
      </c>
      <c r="I171" s="2">
        <v>524.01769529633134</v>
      </c>
      <c r="J171" s="2">
        <v>654.11086828575014</v>
      </c>
      <c r="K171" s="2">
        <v>792.44835243898285</v>
      </c>
      <c r="L171" s="2">
        <v>987.94789301015726</v>
      </c>
      <c r="M171" s="2">
        <v>1197.2954232259092</v>
      </c>
      <c r="N171" s="2">
        <v>1451.831922447695</v>
      </c>
      <c r="O171" s="2">
        <v>1745.2944046465243</v>
      </c>
      <c r="P171" s="2">
        <v>2042.2131142214662</v>
      </c>
      <c r="Q171" s="2">
        <v>2298.8941283448348</v>
      </c>
      <c r="R171" s="2">
        <v>2489.8936915112699</v>
      </c>
      <c r="S171" s="2">
        <v>2613.6935860011599</v>
      </c>
      <c r="T171" s="2">
        <v>2695.1393718781719</v>
      </c>
      <c r="U171" s="2">
        <v>2755.1463136402958</v>
      </c>
      <c r="V171" s="2">
        <v>2800.5900697689517</v>
      </c>
      <c r="W171" s="2">
        <v>2841.2443055164167</v>
      </c>
      <c r="X171" s="2">
        <v>2876.9219864011275</v>
      </c>
      <c r="Y171" s="2">
        <v>2902.2737004536498</v>
      </c>
      <c r="Z171" s="2">
        <v>2915.2905388290255</v>
      </c>
      <c r="AA171" s="2">
        <v>2915.457058778713</v>
      </c>
      <c r="AB171" s="2">
        <v>2957.47881252856</v>
      </c>
      <c r="AC171" s="2">
        <v>2980.9595370725401</v>
      </c>
      <c r="AD171" s="2">
        <v>3004.4402616165198</v>
      </c>
      <c r="AE171" s="2">
        <v>3027.92098616049</v>
      </c>
      <c r="AF171" s="2">
        <v>3051.4017107044701</v>
      </c>
      <c r="AG171" s="2">
        <v>3074.8824352484398</v>
      </c>
      <c r="AH171" s="2">
        <v>3098.36315979242</v>
      </c>
      <c r="AI171" s="2">
        <v>3121.8438843363901</v>
      </c>
      <c r="AJ171" s="2">
        <v>3145.3246088803699</v>
      </c>
      <c r="AK171" s="2">
        <v>3168.80533342435</v>
      </c>
      <c r="AL171" s="2">
        <v>3192.2860579683202</v>
      </c>
      <c r="AM171" s="2">
        <v>3215.7667825122999</v>
      </c>
      <c r="AN171" s="2">
        <v>3239.24750705627</v>
      </c>
      <c r="AO171" s="2">
        <v>3262.7282316002502</v>
      </c>
      <c r="AP171" s="2">
        <v>3286.2089561442299</v>
      </c>
    </row>
    <row r="172" spans="1:42" x14ac:dyDescent="0.35">
      <c r="A172" s="7" t="s">
        <v>13</v>
      </c>
      <c r="B172" s="8">
        <v>0</v>
      </c>
      <c r="C172" s="8">
        <v>0</v>
      </c>
      <c r="D172" s="8">
        <v>0</v>
      </c>
      <c r="E172" s="8">
        <v>12961.84280141668</v>
      </c>
      <c r="F172" s="8">
        <v>16447.099478673495</v>
      </c>
      <c r="G172" s="8">
        <v>25530.52452357714</v>
      </c>
      <c r="H172" s="8">
        <v>37606.908228821907</v>
      </c>
      <c r="I172" s="8">
        <v>47005.278060293364</v>
      </c>
      <c r="J172" s="8">
        <v>52082.322787485515</v>
      </c>
      <c r="K172" s="8">
        <v>56098.565320597278</v>
      </c>
      <c r="L172" s="8">
        <v>60621.647340240364</v>
      </c>
      <c r="M172" s="8">
        <v>64147.118669343079</v>
      </c>
      <c r="N172" s="8">
        <v>66982.664831726623</v>
      </c>
      <c r="O172" s="8">
        <v>69497.359123003902</v>
      </c>
      <c r="P172" s="8">
        <v>72105.487516826877</v>
      </c>
      <c r="Q172" s="8">
        <v>74398.111473918063</v>
      </c>
      <c r="R172" s="8">
        <v>76312.983323680557</v>
      </c>
      <c r="S172" s="8">
        <v>77987.034844693524</v>
      </c>
      <c r="T172" s="8">
        <v>79522.584071628517</v>
      </c>
      <c r="U172" s="8">
        <v>80812.20067467021</v>
      </c>
      <c r="V172" s="8">
        <v>81878.251937912864</v>
      </c>
      <c r="W172" s="8">
        <v>82817.70199931199</v>
      </c>
      <c r="X172" s="8">
        <v>83794.458833406097</v>
      </c>
      <c r="Y172" s="8">
        <v>84802.349313226572</v>
      </c>
      <c r="Z172" s="8">
        <v>85790.919352149111</v>
      </c>
      <c r="AA172" s="8">
        <v>86717.655170913291</v>
      </c>
      <c r="AB172" s="8">
        <v>87712.678638153404</v>
      </c>
      <c r="AC172" s="8">
        <v>88687.666029677202</v>
      </c>
      <c r="AD172" s="8">
        <v>89662.653421201001</v>
      </c>
      <c r="AE172" s="8">
        <v>90637.640812724901</v>
      </c>
      <c r="AF172" s="8">
        <v>91612.6282042487</v>
      </c>
      <c r="AG172" s="8">
        <v>92587.615595772499</v>
      </c>
      <c r="AH172" s="8">
        <v>93562.602987296297</v>
      </c>
      <c r="AI172" s="8">
        <v>94537.590378820198</v>
      </c>
      <c r="AJ172" s="8">
        <v>95512.577770343996</v>
      </c>
      <c r="AK172" s="8">
        <v>96487.565161867795</v>
      </c>
      <c r="AL172" s="8">
        <v>97462.552553391593</v>
      </c>
      <c r="AM172" s="8">
        <v>98437.539944915494</v>
      </c>
      <c r="AN172" s="8">
        <v>99412.527336439307</v>
      </c>
      <c r="AO172" s="8">
        <v>100387.514727963</v>
      </c>
      <c r="AP172" s="8">
        <v>101362.50211948701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3"/>
  <sheetViews>
    <sheetView topLeftCell="A61" workbookViewId="0">
      <selection activeCell="A11" sqref="A11"/>
    </sheetView>
  </sheetViews>
  <sheetFormatPr defaultRowHeight="14.5" x14ac:dyDescent="0.35"/>
  <cols>
    <col min="1" max="1" width="38.1796875" bestFit="1" customWidth="1"/>
    <col min="2" max="2" width="9.1796875" bestFit="1" customWidth="1"/>
  </cols>
  <sheetData>
    <row r="1" spans="1:27" x14ac:dyDescent="0.35">
      <c r="A1" s="6" t="s">
        <v>55</v>
      </c>
    </row>
    <row r="2" spans="1:27" s="6" customFormat="1" x14ac:dyDescent="0.35">
      <c r="A2" s="6" t="s">
        <v>36</v>
      </c>
      <c r="B2" s="8">
        <f>SUM(B75,B101,B127,B153)</f>
        <v>-3.6379788070917146E-12</v>
      </c>
      <c r="C2" s="8">
        <f t="shared" ref="C2:AA2" si="0">SUM(C75,C101,C127,C153)</f>
        <v>0</v>
      </c>
      <c r="D2" s="8">
        <f t="shared" si="0"/>
        <v>0</v>
      </c>
      <c r="E2" s="8">
        <f t="shared" si="0"/>
        <v>53428.331550869996</v>
      </c>
      <c r="F2" s="8">
        <f t="shared" si="0"/>
        <v>66422.660157916267</v>
      </c>
      <c r="G2" s="8">
        <f t="shared" si="0"/>
        <v>104957.80420542929</v>
      </c>
      <c r="H2" s="8">
        <f t="shared" si="0"/>
        <v>156974.14078801815</v>
      </c>
      <c r="I2" s="8">
        <f t="shared" si="0"/>
        <v>196691.75551597762</v>
      </c>
      <c r="J2" s="8">
        <f t="shared" si="0"/>
        <v>214669.64317565461</v>
      </c>
      <c r="K2" s="8">
        <f t="shared" si="0"/>
        <v>228515.79564977891</v>
      </c>
      <c r="L2" s="8">
        <f t="shared" si="0"/>
        <v>246151.30420510072</v>
      </c>
      <c r="M2" s="8">
        <f t="shared" si="0"/>
        <v>259805.08584640367</v>
      </c>
      <c r="N2" s="8">
        <f t="shared" si="0"/>
        <v>270156.10660184728</v>
      </c>
      <c r="O2" s="8">
        <f t="shared" si="0"/>
        <v>279168.13654552173</v>
      </c>
      <c r="P2" s="8">
        <f t="shared" si="0"/>
        <v>289149.34618322615</v>
      </c>
      <c r="Q2" s="8">
        <f t="shared" si="0"/>
        <v>297650.81003686594</v>
      </c>
      <c r="R2" s="8">
        <f t="shared" si="0"/>
        <v>304742.11663320812</v>
      </c>
      <c r="S2" s="8">
        <f t="shared" si="0"/>
        <v>310762.69173806679</v>
      </c>
      <c r="T2" s="8">
        <f t="shared" si="0"/>
        <v>315628.74775068578</v>
      </c>
      <c r="U2" s="8">
        <f t="shared" si="0"/>
        <v>319741.42813233729</v>
      </c>
      <c r="V2" s="8">
        <f t="shared" si="0"/>
        <v>323345.87792573828</v>
      </c>
      <c r="W2" s="8">
        <f t="shared" si="0"/>
        <v>326608.85176693281</v>
      </c>
      <c r="X2" s="8">
        <f t="shared" si="0"/>
        <v>330054.72138121485</v>
      </c>
      <c r="Y2" s="8">
        <f t="shared" si="0"/>
        <v>333675.42404400127</v>
      </c>
      <c r="Z2" s="8">
        <f t="shared" si="0"/>
        <v>337046.51735177392</v>
      </c>
      <c r="AA2" s="8">
        <f t="shared" si="0"/>
        <v>340235.18755914655</v>
      </c>
    </row>
    <row r="4" spans="1:27" s="6" customFormat="1" x14ac:dyDescent="0.35">
      <c r="A4" s="6" t="s">
        <v>63</v>
      </c>
      <c r="B4" s="8"/>
      <c r="C4" s="8"/>
      <c r="D4" s="8"/>
      <c r="E4" s="8"/>
      <c r="F4" s="8"/>
      <c r="G4" s="8"/>
      <c r="H4" s="8"/>
      <c r="I4" s="8"/>
      <c r="J4" s="8"/>
      <c r="K4" s="27"/>
      <c r="L4" s="27"/>
      <c r="M4" s="27"/>
      <c r="N4" s="27"/>
      <c r="O4" s="2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6" customFormat="1" x14ac:dyDescent="0.35">
      <c r="A5" t="s">
        <v>0</v>
      </c>
      <c r="B5" t="s">
        <v>37</v>
      </c>
      <c r="C5" s="8"/>
      <c r="D5" s="8"/>
      <c r="E5"/>
      <c r="F5" s="14"/>
      <c r="G5" s="15" t="s">
        <v>71</v>
      </c>
      <c r="H5" s="15"/>
      <c r="I5" s="16"/>
      <c r="K5" s="19"/>
      <c r="L5" s="19"/>
      <c r="M5" s="19"/>
      <c r="N5" s="19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6" customFormat="1" x14ac:dyDescent="0.35">
      <c r="A6" t="s">
        <v>2</v>
      </c>
      <c r="B6" t="s">
        <v>62</v>
      </c>
      <c r="C6" s="8"/>
      <c r="D6" s="8"/>
      <c r="E6"/>
      <c r="F6" s="17" t="s">
        <v>72</v>
      </c>
      <c r="G6" s="18">
        <v>0.5</v>
      </c>
      <c r="H6" s="19"/>
      <c r="I6" s="20"/>
      <c r="K6" s="19"/>
      <c r="L6" s="18"/>
      <c r="M6" s="19"/>
      <c r="N6" s="19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6" customFormat="1" x14ac:dyDescent="0.35">
      <c r="A7" t="s">
        <v>4</v>
      </c>
      <c r="B7" t="s">
        <v>5</v>
      </c>
      <c r="C7" s="8"/>
      <c r="D7" s="8"/>
      <c r="E7"/>
      <c r="F7" s="21" t="s">
        <v>73</v>
      </c>
      <c r="G7" s="22">
        <v>0.5</v>
      </c>
      <c r="H7" s="23"/>
      <c r="I7" s="24"/>
      <c r="K7" s="19"/>
      <c r="L7" s="18"/>
      <c r="M7" s="19"/>
      <c r="N7" s="19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6" customFormat="1" x14ac:dyDescent="0.35">
      <c r="A8" t="s">
        <v>6</v>
      </c>
      <c r="B8" t="s">
        <v>7</v>
      </c>
      <c r="C8" s="8"/>
      <c r="D8" s="8"/>
      <c r="E8" s="8"/>
      <c r="F8" s="8"/>
      <c r="G8" s="8"/>
      <c r="H8" s="8"/>
      <c r="I8" s="8"/>
      <c r="J8" s="8"/>
      <c r="K8" s="27"/>
      <c r="L8" s="27"/>
      <c r="M8" s="27"/>
      <c r="N8" s="27"/>
      <c r="O8" s="2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6" customFormat="1" x14ac:dyDescent="0.35">
      <c r="A9" t="s">
        <v>8</v>
      </c>
      <c r="B9" t="s">
        <v>35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6" customFormat="1" x14ac:dyDescent="0.3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6" customFormat="1" x14ac:dyDescent="0.35">
      <c r="A11" t="s">
        <v>10</v>
      </c>
      <c r="B11" t="s">
        <v>11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s="6" customFormat="1" x14ac:dyDescent="0.35">
      <c r="A12" s="6" t="s">
        <v>12</v>
      </c>
      <c r="B12" s="6">
        <v>2010</v>
      </c>
      <c r="C12" s="6">
        <v>2011</v>
      </c>
      <c r="D12" s="6">
        <v>2012</v>
      </c>
      <c r="E12" s="6">
        <v>2013</v>
      </c>
      <c r="F12" s="6">
        <v>2014</v>
      </c>
      <c r="G12" s="6">
        <v>2015</v>
      </c>
      <c r="H12" s="6">
        <v>2016</v>
      </c>
      <c r="I12" s="6">
        <v>2017</v>
      </c>
      <c r="J12" s="6">
        <v>2018</v>
      </c>
      <c r="K12" s="6">
        <v>2019</v>
      </c>
      <c r="L12" s="6">
        <v>2020</v>
      </c>
      <c r="M12" s="6">
        <v>2021</v>
      </c>
      <c r="N12" s="6">
        <v>2022</v>
      </c>
      <c r="O12" s="6">
        <v>2023</v>
      </c>
      <c r="P12" s="6">
        <v>2024</v>
      </c>
      <c r="Q12" s="6">
        <v>2025</v>
      </c>
      <c r="R12" s="6">
        <v>2026</v>
      </c>
      <c r="S12" s="6">
        <v>2027</v>
      </c>
      <c r="T12" s="6">
        <v>2028</v>
      </c>
      <c r="U12" s="6">
        <v>2029</v>
      </c>
      <c r="V12" s="6">
        <v>2030</v>
      </c>
      <c r="W12" s="6">
        <v>2031</v>
      </c>
      <c r="X12" s="6">
        <v>2032</v>
      </c>
      <c r="Y12" s="6">
        <v>2033</v>
      </c>
      <c r="Z12" s="6">
        <v>2034</v>
      </c>
      <c r="AA12" s="6">
        <v>2035</v>
      </c>
    </row>
    <row r="13" spans="1:27" s="11" customFormat="1" x14ac:dyDescent="0.35">
      <c r="A13" s="11" t="s">
        <v>64</v>
      </c>
      <c r="B13" s="10">
        <f>SUM(B33,B34,B35) + $G$6*B37</f>
        <v>0</v>
      </c>
      <c r="C13" s="10">
        <f t="shared" ref="C13:AA13" si="1">SUM(C33,C34,C35) + $G$6*C37</f>
        <v>0</v>
      </c>
      <c r="D13" s="10">
        <f t="shared" si="1"/>
        <v>0</v>
      </c>
      <c r="E13" s="10">
        <f t="shared" si="1"/>
        <v>592.56607050971786</v>
      </c>
      <c r="F13" s="10">
        <f t="shared" si="1"/>
        <v>1306.3255408625296</v>
      </c>
      <c r="G13" s="10">
        <f t="shared" si="1"/>
        <v>2412.3368451284305</v>
      </c>
      <c r="H13" s="10">
        <f t="shared" si="1"/>
        <v>3775.8798821795381</v>
      </c>
      <c r="I13" s="10">
        <f t="shared" si="1"/>
        <v>5364.8267986409319</v>
      </c>
      <c r="J13" s="10">
        <f t="shared" si="1"/>
        <v>7080.0765695091814</v>
      </c>
      <c r="K13" s="10">
        <f t="shared" si="1"/>
        <v>8854.323108145989</v>
      </c>
      <c r="L13" s="10">
        <f t="shared" si="1"/>
        <v>11332.637358839622</v>
      </c>
      <c r="M13" s="10">
        <f t="shared" si="1"/>
        <v>13923.881259133548</v>
      </c>
      <c r="N13" s="10">
        <f t="shared" si="1"/>
        <v>16773.78923303503</v>
      </c>
      <c r="O13" s="10">
        <f t="shared" si="1"/>
        <v>19790.337962376219</v>
      </c>
      <c r="P13" s="10">
        <f t="shared" si="1"/>
        <v>22722.92608573024</v>
      </c>
      <c r="Q13" s="10">
        <f t="shared" si="1"/>
        <v>25405.935755640334</v>
      </c>
      <c r="R13" s="10">
        <f t="shared" si="1"/>
        <v>27740.177363615498</v>
      </c>
      <c r="S13" s="10">
        <f t="shared" si="1"/>
        <v>29704.937881450052</v>
      </c>
      <c r="T13" s="10">
        <f t="shared" si="1"/>
        <v>31344.974262970518</v>
      </c>
      <c r="U13" s="10">
        <f t="shared" si="1"/>
        <v>32798.713410425247</v>
      </c>
      <c r="V13" s="10">
        <f t="shared" si="1"/>
        <v>34164.403701490446</v>
      </c>
      <c r="W13" s="10">
        <f t="shared" si="1"/>
        <v>35365.706339616168</v>
      </c>
      <c r="X13" s="10">
        <f t="shared" si="1"/>
        <v>36539.257442943272</v>
      </c>
      <c r="Y13" s="10">
        <f t="shared" si="1"/>
        <v>37606.827644101781</v>
      </c>
      <c r="Z13" s="10">
        <f t="shared" si="1"/>
        <v>38518.367598171884</v>
      </c>
      <c r="AA13" s="10">
        <f t="shared" si="1"/>
        <v>39347.181207584552</v>
      </c>
    </row>
    <row r="14" spans="1:27" s="11" customFormat="1" x14ac:dyDescent="0.35">
      <c r="A14" s="11" t="s">
        <v>65</v>
      </c>
      <c r="B14" s="10">
        <f>B36+$G$7*B37</f>
        <v>0</v>
      </c>
      <c r="C14" s="10">
        <f t="shared" ref="C14:AA14" si="2">C36+$G$7*C37</f>
        <v>0</v>
      </c>
      <c r="D14" s="10">
        <f t="shared" si="2"/>
        <v>0</v>
      </c>
      <c r="E14" s="10">
        <f t="shared" si="2"/>
        <v>121.8787759413314</v>
      </c>
      <c r="F14" s="10">
        <f t="shared" si="2"/>
        <v>272.50841308477146</v>
      </c>
      <c r="G14" s="10">
        <f t="shared" si="2"/>
        <v>478.01049246083892</v>
      </c>
      <c r="H14" s="10">
        <f t="shared" si="2"/>
        <v>732.36781452749426</v>
      </c>
      <c r="I14" s="10">
        <f t="shared" si="2"/>
        <v>1022.7105931999212</v>
      </c>
      <c r="J14" s="10">
        <f t="shared" si="2"/>
        <v>1326.5335435121035</v>
      </c>
      <c r="K14" s="10">
        <f t="shared" si="2"/>
        <v>1628.8944965501423</v>
      </c>
      <c r="L14" s="10">
        <f t="shared" si="2"/>
        <v>1942.9528024738095</v>
      </c>
      <c r="M14" s="10">
        <f t="shared" si="2"/>
        <v>2257.313068875239</v>
      </c>
      <c r="N14" s="10">
        <f t="shared" si="2"/>
        <v>2622.2465295122088</v>
      </c>
      <c r="O14" s="10">
        <f t="shared" si="2"/>
        <v>3057.6008262092837</v>
      </c>
      <c r="P14" s="10">
        <f t="shared" si="2"/>
        <v>3478.2637147985711</v>
      </c>
      <c r="Q14" s="10">
        <f t="shared" si="2"/>
        <v>3831.1258473887747</v>
      </c>
      <c r="R14" s="10">
        <f t="shared" si="2"/>
        <v>4109.1280035973086</v>
      </c>
      <c r="S14" s="10">
        <f t="shared" si="2"/>
        <v>4309.6000186510846</v>
      </c>
      <c r="T14" s="10">
        <f t="shared" si="2"/>
        <v>4462.518650026962</v>
      </c>
      <c r="U14" s="10">
        <f t="shared" si="2"/>
        <v>4595.2874651118891</v>
      </c>
      <c r="V14" s="10">
        <f t="shared" si="2"/>
        <v>4724.8620087496165</v>
      </c>
      <c r="W14" s="10">
        <f t="shared" si="2"/>
        <v>4860.673853874956</v>
      </c>
      <c r="X14" s="10">
        <f t="shared" si="2"/>
        <v>4998.2870769148394</v>
      </c>
      <c r="Y14" s="10">
        <f t="shared" si="2"/>
        <v>5136.420928405586</v>
      </c>
      <c r="Z14" s="10">
        <f t="shared" si="2"/>
        <v>5261.1790626972688</v>
      </c>
      <c r="AA14" s="10">
        <f t="shared" si="2"/>
        <v>5371.4362667458081</v>
      </c>
    </row>
    <row r="15" spans="1:27" s="11" customFormat="1" x14ac:dyDescent="0.35">
      <c r="A15" s="11" t="s">
        <v>66</v>
      </c>
      <c r="B15" s="10">
        <f>B48</f>
        <v>0</v>
      </c>
      <c r="C15" s="10">
        <f t="shared" ref="C15:AA15" si="3">C48</f>
        <v>0</v>
      </c>
      <c r="D15" s="10">
        <f t="shared" si="3"/>
        <v>0</v>
      </c>
      <c r="E15" s="10">
        <f t="shared" si="3"/>
        <v>198.1850983217297</v>
      </c>
      <c r="F15" s="10">
        <f t="shared" si="3"/>
        <v>455.58709035877604</v>
      </c>
      <c r="G15" s="10">
        <f t="shared" si="3"/>
        <v>457.2199437335583</v>
      </c>
      <c r="H15" s="10">
        <f t="shared" si="3"/>
        <v>460.82281294980658</v>
      </c>
      <c r="I15" s="10">
        <f t="shared" si="3"/>
        <v>468.16135441999756</v>
      </c>
      <c r="J15" s="10">
        <f t="shared" si="3"/>
        <v>476.71637890816118</v>
      </c>
      <c r="K15" s="10">
        <f t="shared" si="3"/>
        <v>485.4823216750994</v>
      </c>
      <c r="L15" s="10">
        <f t="shared" si="3"/>
        <v>492.61628177288372</v>
      </c>
      <c r="M15" s="10">
        <f t="shared" si="3"/>
        <v>499.84636756215968</v>
      </c>
      <c r="N15" s="10">
        <f t="shared" si="3"/>
        <v>509.50023696344732</v>
      </c>
      <c r="O15" s="10">
        <f t="shared" si="3"/>
        <v>521.12669503092616</v>
      </c>
      <c r="P15" s="10">
        <f t="shared" si="3"/>
        <v>510.37410615628687</v>
      </c>
      <c r="Q15" s="10">
        <f t="shared" si="3"/>
        <v>448.08399291604849</v>
      </c>
      <c r="R15" s="10">
        <f t="shared" si="3"/>
        <v>347.03920655427146</v>
      </c>
      <c r="S15" s="10">
        <f t="shared" si="3"/>
        <v>232.80316973224876</v>
      </c>
      <c r="T15" s="10">
        <f t="shared" si="3"/>
        <v>132.57958937451482</v>
      </c>
      <c r="U15" s="10">
        <f t="shared" si="3"/>
        <v>62.364250819974522</v>
      </c>
      <c r="V15" s="10">
        <f t="shared" si="3"/>
        <v>23.257621258811774</v>
      </c>
      <c r="W15" s="10">
        <f t="shared" si="3"/>
        <v>6.4639175748758788</v>
      </c>
      <c r="X15" s="10">
        <f t="shared" si="3"/>
        <v>1.1918237038217845</v>
      </c>
      <c r="Y15" s="10">
        <f t="shared" si="3"/>
        <v>0.10929816775991784</v>
      </c>
      <c r="Z15" s="10">
        <f t="shared" si="3"/>
        <v>0</v>
      </c>
      <c r="AA15" s="10">
        <f t="shared" si="3"/>
        <v>0</v>
      </c>
    </row>
    <row r="16" spans="1:27" s="11" customFormat="1" x14ac:dyDescent="0.35">
      <c r="A16" s="11" t="s">
        <v>24</v>
      </c>
      <c r="B16" s="10">
        <f>B38+B43</f>
        <v>-3.6379788070917146E-12</v>
      </c>
      <c r="C16" s="10">
        <f t="shared" ref="C16:AA16" si="4">C38+C43</f>
        <v>0</v>
      </c>
      <c r="D16" s="10">
        <f t="shared" si="4"/>
        <v>0</v>
      </c>
      <c r="E16" s="10">
        <f t="shared" si="4"/>
        <v>47416.900556706278</v>
      </c>
      <c r="F16" s="10">
        <f t="shared" si="4"/>
        <v>54134.105333248874</v>
      </c>
      <c r="G16" s="10">
        <f t="shared" si="4"/>
        <v>83310.088027316553</v>
      </c>
      <c r="H16" s="10">
        <f t="shared" si="4"/>
        <v>122595.86347821284</v>
      </c>
      <c r="I16" s="10">
        <f t="shared" si="4"/>
        <v>148536.33500416554</v>
      </c>
      <c r="J16" s="10">
        <f t="shared" si="4"/>
        <v>153855.6857767193</v>
      </c>
      <c r="K16" s="10">
        <f t="shared" si="4"/>
        <v>156342.70591206677</v>
      </c>
      <c r="L16" s="10">
        <f t="shared" si="4"/>
        <v>164239.06744676424</v>
      </c>
      <c r="M16" s="10">
        <f t="shared" si="4"/>
        <v>170499.67945079142</v>
      </c>
      <c r="N16" s="10">
        <f t="shared" si="4"/>
        <v>174798.87602406248</v>
      </c>
      <c r="O16" s="10">
        <f t="shared" si="4"/>
        <v>177678.57924137055</v>
      </c>
      <c r="P16" s="10">
        <f t="shared" si="4"/>
        <v>181817.98285858353</v>
      </c>
      <c r="Q16" s="10">
        <f t="shared" si="4"/>
        <v>184957.46859218</v>
      </c>
      <c r="R16" s="10">
        <f t="shared" si="4"/>
        <v>187310.83852991808</v>
      </c>
      <c r="S16" s="10">
        <f t="shared" si="4"/>
        <v>189372.68993347581</v>
      </c>
      <c r="T16" s="10">
        <f t="shared" si="4"/>
        <v>191047.2646053661</v>
      </c>
      <c r="U16" s="10">
        <f t="shared" si="4"/>
        <v>192458.01339977875</v>
      </c>
      <c r="V16" s="10">
        <f t="shared" si="4"/>
        <v>193536.78079380988</v>
      </c>
      <c r="W16" s="10">
        <f t="shared" si="4"/>
        <v>194459.54535264481</v>
      </c>
      <c r="X16" s="10">
        <f t="shared" si="4"/>
        <v>195533.06172918915</v>
      </c>
      <c r="Y16" s="10">
        <f t="shared" si="4"/>
        <v>196688.10466618004</v>
      </c>
      <c r="Z16" s="10">
        <f t="shared" si="4"/>
        <v>197732.57539146277</v>
      </c>
      <c r="AA16" s="10">
        <f t="shared" si="4"/>
        <v>198712.91272485655</v>
      </c>
    </row>
    <row r="17" spans="1:27" s="11" customFormat="1" x14ac:dyDescent="0.35">
      <c r="A17" s="11" t="s">
        <v>51</v>
      </c>
      <c r="B17" s="10">
        <f>B46</f>
        <v>0</v>
      </c>
      <c r="C17" s="10">
        <f t="shared" ref="C17:AA18" si="5">C46</f>
        <v>0</v>
      </c>
      <c r="D17" s="10">
        <f t="shared" si="5"/>
        <v>0</v>
      </c>
      <c r="E17" s="10">
        <f t="shared" si="5"/>
        <v>0</v>
      </c>
      <c r="F17" s="10">
        <f t="shared" si="5"/>
        <v>0</v>
      </c>
      <c r="G17" s="10">
        <f t="shared" si="5"/>
        <v>0</v>
      </c>
      <c r="H17" s="10">
        <f t="shared" si="5"/>
        <v>0</v>
      </c>
      <c r="I17" s="10">
        <f t="shared" si="5"/>
        <v>0</v>
      </c>
      <c r="J17" s="10">
        <f t="shared" si="5"/>
        <v>0</v>
      </c>
      <c r="K17" s="10">
        <f t="shared" si="5"/>
        <v>0</v>
      </c>
      <c r="L17" s="10">
        <f t="shared" si="5"/>
        <v>0</v>
      </c>
      <c r="M17" s="10">
        <f t="shared" si="5"/>
        <v>0</v>
      </c>
      <c r="N17" s="10">
        <f t="shared" si="5"/>
        <v>0</v>
      </c>
      <c r="O17" s="10">
        <f t="shared" si="5"/>
        <v>0</v>
      </c>
      <c r="P17" s="10">
        <f t="shared" si="5"/>
        <v>0</v>
      </c>
      <c r="Q17" s="10">
        <f t="shared" si="5"/>
        <v>0</v>
      </c>
      <c r="R17" s="10">
        <f t="shared" si="5"/>
        <v>0</v>
      </c>
      <c r="S17" s="10">
        <f t="shared" si="5"/>
        <v>0</v>
      </c>
      <c r="T17" s="10">
        <f t="shared" si="5"/>
        <v>0</v>
      </c>
      <c r="U17" s="10">
        <f t="shared" si="5"/>
        <v>0</v>
      </c>
      <c r="V17" s="10">
        <f t="shared" si="5"/>
        <v>0</v>
      </c>
      <c r="W17" s="10">
        <f t="shared" si="5"/>
        <v>2.3295258412113653</v>
      </c>
      <c r="X17" s="10">
        <f t="shared" si="5"/>
        <v>4.7761158329616018</v>
      </c>
      <c r="Y17" s="10">
        <f t="shared" si="5"/>
        <v>7.3091931840488922</v>
      </c>
      <c r="Z17" s="10">
        <f t="shared" si="5"/>
        <v>9.9261162335489619</v>
      </c>
      <c r="AA17" s="10">
        <f t="shared" si="5"/>
        <v>12.629935774974001</v>
      </c>
    </row>
    <row r="18" spans="1:27" s="11" customFormat="1" x14ac:dyDescent="0.35">
      <c r="A18" s="11" t="s">
        <v>75</v>
      </c>
      <c r="B18" s="10">
        <f>B47</f>
        <v>0</v>
      </c>
      <c r="C18" s="10">
        <f t="shared" si="5"/>
        <v>0</v>
      </c>
      <c r="D18" s="10">
        <f t="shared" si="5"/>
        <v>0</v>
      </c>
      <c r="E18" s="10">
        <f t="shared" si="5"/>
        <v>283.17220851491339</v>
      </c>
      <c r="F18" s="10">
        <f t="shared" si="5"/>
        <v>643.78380505042776</v>
      </c>
      <c r="G18" s="10">
        <f t="shared" si="5"/>
        <v>1132.1928503277709</v>
      </c>
      <c r="H18" s="10">
        <f t="shared" si="5"/>
        <v>1746.1152918311068</v>
      </c>
      <c r="I18" s="10">
        <f t="shared" si="5"/>
        <v>2459.6018039537753</v>
      </c>
      <c r="J18" s="10">
        <f t="shared" si="5"/>
        <v>3218.0087145831549</v>
      </c>
      <c r="K18" s="10">
        <f t="shared" si="5"/>
        <v>3975.6437236405654</v>
      </c>
      <c r="L18" s="10">
        <f t="shared" si="5"/>
        <v>4697.0803775756585</v>
      </c>
      <c r="M18" s="10">
        <f t="shared" si="5"/>
        <v>5423.7410337533074</v>
      </c>
      <c r="N18" s="10">
        <f t="shared" si="5"/>
        <v>6236.065761479239</v>
      </c>
      <c r="O18" s="10">
        <f t="shared" si="5"/>
        <v>7091.403702344367</v>
      </c>
      <c r="P18" s="10">
        <f t="shared" si="5"/>
        <v>7887.7525582673779</v>
      </c>
      <c r="Q18" s="10">
        <f t="shared" si="5"/>
        <v>8544.0743834226741</v>
      </c>
      <c r="R18" s="10">
        <f t="shared" si="5"/>
        <v>9026.1159126499406</v>
      </c>
      <c r="S18" s="10">
        <f t="shared" si="5"/>
        <v>9338.4056792818355</v>
      </c>
      <c r="T18" s="10">
        <f t="shared" si="5"/>
        <v>9525.664733663365</v>
      </c>
      <c r="U18" s="10">
        <f t="shared" si="5"/>
        <v>9641.5977331125214</v>
      </c>
      <c r="V18" s="10">
        <f t="shared" si="5"/>
        <v>9718.6873668387161</v>
      </c>
      <c r="W18" s="10">
        <f t="shared" si="5"/>
        <v>9782.3795020401667</v>
      </c>
      <c r="X18" s="10">
        <f t="shared" si="5"/>
        <v>9848.3015955221454</v>
      </c>
      <c r="Y18" s="10">
        <f t="shared" si="5"/>
        <v>9917.3833515891129</v>
      </c>
      <c r="Z18" s="10">
        <f t="shared" si="5"/>
        <v>9977.5292329640943</v>
      </c>
      <c r="AA18" s="10">
        <f t="shared" si="5"/>
        <v>10030.272545811593</v>
      </c>
    </row>
    <row r="19" spans="1:27" s="11" customFormat="1" x14ac:dyDescent="0.35">
      <c r="A19" s="11" t="s">
        <v>21</v>
      </c>
      <c r="B19" s="10" t="s">
        <v>77</v>
      </c>
      <c r="C19" s="10" t="s">
        <v>77</v>
      </c>
      <c r="D19" s="10" t="s">
        <v>77</v>
      </c>
      <c r="E19" s="10" t="s">
        <v>77</v>
      </c>
      <c r="F19" s="10" t="s">
        <v>77</v>
      </c>
      <c r="G19" s="10" t="s">
        <v>77</v>
      </c>
      <c r="H19" s="10" t="s">
        <v>77</v>
      </c>
      <c r="I19" s="10" t="s">
        <v>77</v>
      </c>
      <c r="J19" s="10" t="s">
        <v>77</v>
      </c>
      <c r="K19" s="10" t="s">
        <v>77</v>
      </c>
      <c r="L19" s="10" t="s">
        <v>77</v>
      </c>
      <c r="M19" s="10" t="s">
        <v>77</v>
      </c>
      <c r="N19" s="10" t="s">
        <v>77</v>
      </c>
      <c r="O19" s="10" t="s">
        <v>77</v>
      </c>
      <c r="P19" s="10" t="s">
        <v>77</v>
      </c>
      <c r="Q19" s="10" t="s">
        <v>77</v>
      </c>
      <c r="R19" s="10" t="s">
        <v>77</v>
      </c>
      <c r="S19" s="10" t="s">
        <v>77</v>
      </c>
      <c r="T19" s="10" t="s">
        <v>77</v>
      </c>
      <c r="U19" s="10" t="s">
        <v>77</v>
      </c>
      <c r="V19" s="10" t="s">
        <v>77</v>
      </c>
      <c r="W19" s="10" t="s">
        <v>77</v>
      </c>
      <c r="X19" s="10" t="s">
        <v>77</v>
      </c>
      <c r="Y19" s="10" t="s">
        <v>77</v>
      </c>
      <c r="Z19" s="10" t="s">
        <v>77</v>
      </c>
      <c r="AA19" s="10" t="s">
        <v>77</v>
      </c>
    </row>
    <row r="20" spans="1:27" s="11" customFormat="1" x14ac:dyDescent="0.35">
      <c r="A20" s="11" t="s">
        <v>76</v>
      </c>
      <c r="B20" s="10">
        <f>SUM(B39,B40,B41,B44,B45)</f>
        <v>0</v>
      </c>
      <c r="C20" s="10">
        <f t="shared" ref="C20:AA20" si="6">SUM(C39,C40,C41,C44,C45)</f>
        <v>0</v>
      </c>
      <c r="D20" s="10">
        <f t="shared" si="6"/>
        <v>0</v>
      </c>
      <c r="E20" s="10">
        <f t="shared" si="6"/>
        <v>4815.6288408760283</v>
      </c>
      <c r="F20" s="10">
        <f t="shared" si="6"/>
        <v>9610.3499753108972</v>
      </c>
      <c r="G20" s="10">
        <f t="shared" si="6"/>
        <v>17167.956046462125</v>
      </c>
      <c r="H20" s="10">
        <f t="shared" si="6"/>
        <v>27663.091508317357</v>
      </c>
      <c r="I20" s="10">
        <f t="shared" si="6"/>
        <v>38840.119961597418</v>
      </c>
      <c r="J20" s="10">
        <f t="shared" si="6"/>
        <v>48712.622192422699</v>
      </c>
      <c r="K20" s="10">
        <f t="shared" si="6"/>
        <v>57228.746087700376</v>
      </c>
      <c r="L20" s="10">
        <f t="shared" si="6"/>
        <v>63446.949937674501</v>
      </c>
      <c r="M20" s="10">
        <f t="shared" si="6"/>
        <v>67200.624666287986</v>
      </c>
      <c r="N20" s="10">
        <f t="shared" si="6"/>
        <v>69215.628816794866</v>
      </c>
      <c r="O20" s="10">
        <f t="shared" si="6"/>
        <v>71029.088118190411</v>
      </c>
      <c r="P20" s="10">
        <f t="shared" si="6"/>
        <v>72732.046859690119</v>
      </c>
      <c r="Q20" s="10">
        <f t="shared" si="6"/>
        <v>74464.12146531808</v>
      </c>
      <c r="R20" s="10">
        <f t="shared" si="6"/>
        <v>76208.817616873072</v>
      </c>
      <c r="S20" s="10">
        <f t="shared" si="6"/>
        <v>77804.255055475747</v>
      </c>
      <c r="T20" s="10">
        <f t="shared" si="6"/>
        <v>79115.745909284276</v>
      </c>
      <c r="U20" s="10">
        <f t="shared" si="6"/>
        <v>80185.451873088881</v>
      </c>
      <c r="V20" s="10">
        <f t="shared" si="6"/>
        <v>81177.886433590844</v>
      </c>
      <c r="W20" s="10">
        <f t="shared" si="6"/>
        <v>82131.753275340598</v>
      </c>
      <c r="X20" s="10">
        <f t="shared" si="6"/>
        <v>83129.845597108681</v>
      </c>
      <c r="Y20" s="10">
        <f t="shared" si="6"/>
        <v>84319.268962373026</v>
      </c>
      <c r="Z20" s="10">
        <f t="shared" si="6"/>
        <v>85546.939950244414</v>
      </c>
      <c r="AA20" s="10">
        <f t="shared" si="6"/>
        <v>86760.754878373176</v>
      </c>
    </row>
    <row r="21" spans="1:27" s="11" customFormat="1" x14ac:dyDescent="0.35">
      <c r="A21" s="11" t="s">
        <v>69</v>
      </c>
      <c r="B21" s="10">
        <f>B42</f>
        <v>0</v>
      </c>
      <c r="C21" s="10">
        <f t="shared" ref="C21:AA21" si="7">C42</f>
        <v>0</v>
      </c>
      <c r="D21" s="10">
        <f t="shared" si="7"/>
        <v>0</v>
      </c>
      <c r="E21" s="10">
        <f t="shared" si="7"/>
        <v>0</v>
      </c>
      <c r="F21" s="10">
        <f t="shared" si="7"/>
        <v>0</v>
      </c>
      <c r="G21" s="10">
        <f t="shared" si="7"/>
        <v>0</v>
      </c>
      <c r="H21" s="10">
        <f t="shared" si="7"/>
        <v>0</v>
      </c>
      <c r="I21" s="10">
        <f t="shared" si="7"/>
        <v>0</v>
      </c>
      <c r="J21" s="10">
        <f t="shared" si="7"/>
        <v>0</v>
      </c>
      <c r="K21" s="10">
        <f t="shared" si="7"/>
        <v>0</v>
      </c>
      <c r="L21" s="10">
        <f t="shared" si="7"/>
        <v>0</v>
      </c>
      <c r="M21" s="10">
        <f t="shared" si="7"/>
        <v>0</v>
      </c>
      <c r="N21" s="10">
        <f t="shared" si="7"/>
        <v>0</v>
      </c>
      <c r="O21" s="10">
        <f t="shared" si="7"/>
        <v>0</v>
      </c>
      <c r="P21" s="10">
        <f t="shared" si="7"/>
        <v>0</v>
      </c>
      <c r="Q21" s="10">
        <f t="shared" si="7"/>
        <v>0</v>
      </c>
      <c r="R21" s="10">
        <f t="shared" si="7"/>
        <v>0</v>
      </c>
      <c r="S21" s="10">
        <f t="shared" si="7"/>
        <v>0</v>
      </c>
      <c r="T21" s="10">
        <f t="shared" si="7"/>
        <v>0</v>
      </c>
      <c r="U21" s="10">
        <f t="shared" si="7"/>
        <v>0</v>
      </c>
      <c r="V21" s="10">
        <f t="shared" si="7"/>
        <v>0</v>
      </c>
      <c r="W21" s="10">
        <f t="shared" si="7"/>
        <v>0</v>
      </c>
      <c r="X21" s="10">
        <f t="shared" si="7"/>
        <v>0</v>
      </c>
      <c r="Y21" s="10">
        <f t="shared" si="7"/>
        <v>0</v>
      </c>
      <c r="Z21" s="10">
        <f t="shared" si="7"/>
        <v>0</v>
      </c>
      <c r="AA21" s="10">
        <f t="shared" si="7"/>
        <v>0</v>
      </c>
    </row>
    <row r="22" spans="1:27" s="6" customForma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6" customFormat="1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6" customFormat="1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6" customFormat="1" x14ac:dyDescent="0.35">
      <c r="A25" t="s">
        <v>0</v>
      </c>
      <c r="B25" t="s">
        <v>37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6" customFormat="1" x14ac:dyDescent="0.35">
      <c r="A26" t="s">
        <v>2</v>
      </c>
      <c r="B26" t="s">
        <v>62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6" customFormat="1" x14ac:dyDescent="0.35">
      <c r="A27" t="s">
        <v>4</v>
      </c>
      <c r="B27" t="s">
        <v>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s="6" customFormat="1" x14ac:dyDescent="0.35">
      <c r="A28" t="s">
        <v>6</v>
      </c>
      <c r="B28" t="s">
        <v>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s="6" customFormat="1" x14ac:dyDescent="0.35">
      <c r="A29" t="s">
        <v>8</v>
      </c>
      <c r="B29" t="s">
        <v>35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s="6" customForma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6" customFormat="1" x14ac:dyDescent="0.35">
      <c r="A31" t="s">
        <v>10</v>
      </c>
      <c r="B31" t="s">
        <v>11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6" customFormat="1" x14ac:dyDescent="0.35">
      <c r="A32" s="6" t="s">
        <v>12</v>
      </c>
      <c r="B32" s="6">
        <v>2010</v>
      </c>
      <c r="C32" s="6">
        <v>2011</v>
      </c>
      <c r="D32" s="6">
        <v>2012</v>
      </c>
      <c r="E32" s="6">
        <v>2013</v>
      </c>
      <c r="F32" s="6">
        <v>2014</v>
      </c>
      <c r="G32" s="6">
        <v>2015</v>
      </c>
      <c r="H32" s="6">
        <v>2016</v>
      </c>
      <c r="I32" s="6">
        <v>2017</v>
      </c>
      <c r="J32" s="6">
        <v>2018</v>
      </c>
      <c r="K32" s="6">
        <v>2019</v>
      </c>
      <c r="L32" s="6">
        <v>2020</v>
      </c>
      <c r="M32" s="6">
        <v>2021</v>
      </c>
      <c r="N32" s="6">
        <v>2022</v>
      </c>
      <c r="O32" s="6">
        <v>2023</v>
      </c>
      <c r="P32" s="6">
        <v>2024</v>
      </c>
      <c r="Q32" s="6">
        <v>2025</v>
      </c>
      <c r="R32" s="6">
        <v>2026</v>
      </c>
      <c r="S32" s="6">
        <v>2027</v>
      </c>
      <c r="T32" s="6">
        <v>2028</v>
      </c>
      <c r="U32" s="6">
        <v>2029</v>
      </c>
      <c r="V32" s="6">
        <v>2030</v>
      </c>
      <c r="W32" s="6">
        <v>2031</v>
      </c>
      <c r="X32" s="6">
        <v>2032</v>
      </c>
      <c r="Y32" s="6">
        <v>2033</v>
      </c>
      <c r="Z32" s="6">
        <v>2034</v>
      </c>
      <c r="AA32" s="6">
        <v>2035</v>
      </c>
    </row>
    <row r="33" spans="1:27" s="6" customFormat="1" x14ac:dyDescent="0.35">
      <c r="A33" s="1" t="s">
        <v>38</v>
      </c>
      <c r="B33" s="2">
        <f>SUM(B59,B85,B111,B137)</f>
        <v>0</v>
      </c>
      <c r="C33" s="2">
        <f t="shared" ref="C33:AA43" si="8">SUM(C59,C85,C111,C137)</f>
        <v>0</v>
      </c>
      <c r="D33" s="2">
        <f t="shared" si="8"/>
        <v>0</v>
      </c>
      <c r="E33" s="2">
        <f t="shared" si="8"/>
        <v>218.30839678634339</v>
      </c>
      <c r="F33" s="2">
        <f t="shared" si="8"/>
        <v>570.39091240980679</v>
      </c>
      <c r="G33" s="2">
        <f t="shared" si="8"/>
        <v>1256.5991879109529</v>
      </c>
      <c r="H33" s="2">
        <f t="shared" si="8"/>
        <v>2105.8149390167432</v>
      </c>
      <c r="I33" s="2">
        <f t="shared" si="8"/>
        <v>3073.7853394523613</v>
      </c>
      <c r="J33" s="2">
        <f t="shared" si="8"/>
        <v>4080.0448914607477</v>
      </c>
      <c r="K33" s="2">
        <f t="shared" si="8"/>
        <v>5078.2819487306251</v>
      </c>
      <c r="L33" s="2">
        <f t="shared" si="8"/>
        <v>6728.5253834747336</v>
      </c>
      <c r="M33" s="2">
        <f t="shared" si="8"/>
        <v>8399.8765269840096</v>
      </c>
      <c r="N33" s="2">
        <f t="shared" si="8"/>
        <v>10273.72736300639</v>
      </c>
      <c r="O33" s="2">
        <f t="shared" si="8"/>
        <v>12264.291260619973</v>
      </c>
      <c r="P33" s="2">
        <f t="shared" si="8"/>
        <v>14166.378615563375</v>
      </c>
      <c r="Q33" s="2">
        <f t="shared" si="8"/>
        <v>15831.811409303116</v>
      </c>
      <c r="R33" s="2">
        <f t="shared" si="8"/>
        <v>17169.421534247565</v>
      </c>
      <c r="S33" s="2">
        <f t="shared" si="8"/>
        <v>18202.425242329231</v>
      </c>
      <c r="T33" s="2">
        <f t="shared" si="8"/>
        <v>19054.520942179326</v>
      </c>
      <c r="U33" s="2">
        <f t="shared" si="8"/>
        <v>19864.011830701835</v>
      </c>
      <c r="V33" s="2">
        <f t="shared" si="8"/>
        <v>20724.943561824264</v>
      </c>
      <c r="W33" s="2">
        <f t="shared" si="8"/>
        <v>21529.394243811319</v>
      </c>
      <c r="X33" s="2">
        <f t="shared" si="8"/>
        <v>22361.404552077634</v>
      </c>
      <c r="Y33" s="2">
        <f t="shared" si="8"/>
        <v>23089.5641538091</v>
      </c>
      <c r="Z33" s="2">
        <f t="shared" si="8"/>
        <v>23677.52740573389</v>
      </c>
      <c r="AA33" s="2">
        <f t="shared" si="8"/>
        <v>24170.927933547857</v>
      </c>
    </row>
    <row r="34" spans="1:27" s="6" customFormat="1" x14ac:dyDescent="0.35">
      <c r="A34" s="1" t="s">
        <v>39</v>
      </c>
      <c r="B34" s="2">
        <f t="shared" ref="B34:Q49" si="9">SUM(B60,B86,B112,B138)</f>
        <v>0</v>
      </c>
      <c r="C34" s="2">
        <f t="shared" si="9"/>
        <v>0</v>
      </c>
      <c r="D34" s="2">
        <f t="shared" si="9"/>
        <v>0</v>
      </c>
      <c r="E34" s="2">
        <f t="shared" si="9"/>
        <v>252.37889778204311</v>
      </c>
      <c r="F34" s="2">
        <f t="shared" si="9"/>
        <v>463.42621536795122</v>
      </c>
      <c r="G34" s="2">
        <f t="shared" si="9"/>
        <v>677.72716475663879</v>
      </c>
      <c r="H34" s="2">
        <f t="shared" si="9"/>
        <v>937.69712863530049</v>
      </c>
      <c r="I34" s="2">
        <f t="shared" si="9"/>
        <v>1268.3308659886497</v>
      </c>
      <c r="J34" s="2">
        <f t="shared" si="9"/>
        <v>1673.4981345363299</v>
      </c>
      <c r="K34" s="2">
        <f t="shared" si="9"/>
        <v>2147.1466628652224</v>
      </c>
      <c r="L34" s="2">
        <f t="shared" si="9"/>
        <v>2661.1591728910785</v>
      </c>
      <c r="M34" s="2">
        <f t="shared" si="9"/>
        <v>3266.6916632742991</v>
      </c>
      <c r="N34" s="2">
        <f t="shared" si="9"/>
        <v>3877.8153405164298</v>
      </c>
      <c r="O34" s="2">
        <f t="shared" si="9"/>
        <v>4468.4458755469605</v>
      </c>
      <c r="P34" s="2">
        <f t="shared" si="9"/>
        <v>5078.2837553682966</v>
      </c>
      <c r="Q34" s="2">
        <f t="shared" si="9"/>
        <v>5742.9984989484419</v>
      </c>
      <c r="R34" s="2">
        <f t="shared" si="8"/>
        <v>6461.6278257706235</v>
      </c>
      <c r="S34" s="2">
        <f t="shared" si="8"/>
        <v>7192.912620469735</v>
      </c>
      <c r="T34" s="2">
        <f t="shared" si="8"/>
        <v>7827.9346707642298</v>
      </c>
      <c r="U34" s="2">
        <f t="shared" si="8"/>
        <v>8339.4141146115198</v>
      </c>
      <c r="V34" s="2">
        <f t="shared" si="8"/>
        <v>8714.5981309165691</v>
      </c>
      <c r="W34" s="2">
        <f t="shared" si="8"/>
        <v>8975.6382419298916</v>
      </c>
      <c r="X34" s="2">
        <f t="shared" si="8"/>
        <v>9179.5658139508014</v>
      </c>
      <c r="Y34" s="2">
        <f t="shared" si="8"/>
        <v>9380.8425618870951</v>
      </c>
      <c r="Z34" s="2">
        <f t="shared" si="8"/>
        <v>9579.6611297407271</v>
      </c>
      <c r="AA34" s="2">
        <f t="shared" si="8"/>
        <v>9804.817007290887</v>
      </c>
    </row>
    <row r="35" spans="1:27" s="6" customFormat="1" x14ac:dyDescent="0.35">
      <c r="A35" s="1" t="s">
        <v>40</v>
      </c>
      <c r="B35" s="2">
        <f t="shared" si="9"/>
        <v>0</v>
      </c>
      <c r="C35" s="2">
        <f t="shared" si="8"/>
        <v>0</v>
      </c>
      <c r="D35" s="2">
        <f t="shared" si="8"/>
        <v>0</v>
      </c>
      <c r="E35" s="2">
        <f t="shared" si="8"/>
        <v>0</v>
      </c>
      <c r="F35" s="2">
        <f t="shared" si="8"/>
        <v>0</v>
      </c>
      <c r="G35" s="2">
        <f t="shared" si="8"/>
        <v>0</v>
      </c>
      <c r="H35" s="2">
        <f t="shared" si="8"/>
        <v>0</v>
      </c>
      <c r="I35" s="2">
        <f t="shared" si="8"/>
        <v>0</v>
      </c>
      <c r="J35" s="2">
        <f t="shared" si="8"/>
        <v>0</v>
      </c>
      <c r="K35" s="2">
        <f t="shared" si="8"/>
        <v>0</v>
      </c>
      <c r="L35" s="2">
        <f t="shared" si="8"/>
        <v>0</v>
      </c>
      <c r="M35" s="2">
        <f t="shared" si="8"/>
        <v>0</v>
      </c>
      <c r="N35" s="2">
        <f t="shared" si="8"/>
        <v>0</v>
      </c>
      <c r="O35" s="2">
        <f t="shared" si="8"/>
        <v>0</v>
      </c>
      <c r="P35" s="2">
        <f t="shared" si="8"/>
        <v>0</v>
      </c>
      <c r="Q35" s="2">
        <f t="shared" si="8"/>
        <v>0</v>
      </c>
      <c r="R35" s="2">
        <f t="shared" si="8"/>
        <v>0</v>
      </c>
      <c r="S35" s="2">
        <f t="shared" si="8"/>
        <v>0</v>
      </c>
      <c r="T35" s="2">
        <f t="shared" si="8"/>
        <v>0</v>
      </c>
      <c r="U35" s="2">
        <f t="shared" si="8"/>
        <v>0</v>
      </c>
      <c r="V35" s="2">
        <f t="shared" si="8"/>
        <v>0</v>
      </c>
      <c r="W35" s="2">
        <f t="shared" si="8"/>
        <v>0</v>
      </c>
      <c r="X35" s="2">
        <f t="shared" si="8"/>
        <v>0</v>
      </c>
      <c r="Y35" s="2">
        <f t="shared" si="8"/>
        <v>0</v>
      </c>
      <c r="Z35" s="2">
        <f t="shared" si="8"/>
        <v>0</v>
      </c>
      <c r="AA35" s="2">
        <f t="shared" si="8"/>
        <v>0</v>
      </c>
    </row>
    <row r="36" spans="1:27" s="6" customFormat="1" x14ac:dyDescent="0.35">
      <c r="A36" s="1" t="s">
        <v>41</v>
      </c>
      <c r="B36" s="2">
        <f t="shared" si="9"/>
        <v>0</v>
      </c>
      <c r="C36" s="2">
        <f t="shared" si="8"/>
        <v>0</v>
      </c>
      <c r="D36" s="2">
        <f t="shared" si="8"/>
        <v>0</v>
      </c>
      <c r="E36" s="2">
        <f t="shared" si="8"/>
        <v>0</v>
      </c>
      <c r="F36" s="2">
        <f t="shared" si="8"/>
        <v>0</v>
      </c>
      <c r="G36" s="2">
        <f t="shared" si="8"/>
        <v>0</v>
      </c>
      <c r="H36" s="2">
        <f t="shared" si="8"/>
        <v>0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0</v>
      </c>
      <c r="O36" s="2">
        <f t="shared" si="8"/>
        <v>0</v>
      </c>
      <c r="P36" s="2">
        <f t="shared" si="8"/>
        <v>0</v>
      </c>
      <c r="Q36" s="2">
        <f t="shared" si="8"/>
        <v>0</v>
      </c>
      <c r="R36" s="2">
        <f t="shared" si="8"/>
        <v>0</v>
      </c>
      <c r="S36" s="2">
        <f t="shared" si="8"/>
        <v>0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</row>
    <row r="37" spans="1:27" s="6" customFormat="1" x14ac:dyDescent="0.35">
      <c r="A37" s="1" t="s">
        <v>42</v>
      </c>
      <c r="B37" s="2">
        <f t="shared" si="9"/>
        <v>0</v>
      </c>
      <c r="C37" s="2">
        <f t="shared" si="8"/>
        <v>0</v>
      </c>
      <c r="D37" s="2">
        <f t="shared" si="8"/>
        <v>0</v>
      </c>
      <c r="E37" s="2">
        <f t="shared" si="8"/>
        <v>243.7575518826628</v>
      </c>
      <c r="F37" s="2">
        <f t="shared" si="8"/>
        <v>545.01682616954292</v>
      </c>
      <c r="G37" s="2">
        <f t="shared" si="8"/>
        <v>956.02098492167784</v>
      </c>
      <c r="H37" s="2">
        <f t="shared" si="8"/>
        <v>1464.7356290549885</v>
      </c>
      <c r="I37" s="2">
        <f t="shared" si="8"/>
        <v>2045.4211863998423</v>
      </c>
      <c r="J37" s="2">
        <f t="shared" si="8"/>
        <v>2653.067087024207</v>
      </c>
      <c r="K37" s="2">
        <f t="shared" si="8"/>
        <v>3257.7889931002846</v>
      </c>
      <c r="L37" s="2">
        <f t="shared" si="8"/>
        <v>3885.9056049476189</v>
      </c>
      <c r="M37" s="2">
        <f t="shared" si="8"/>
        <v>4514.6261377504779</v>
      </c>
      <c r="N37" s="2">
        <f t="shared" si="8"/>
        <v>5244.4930590244176</v>
      </c>
      <c r="O37" s="2">
        <f t="shared" si="8"/>
        <v>6115.2016524185674</v>
      </c>
      <c r="P37" s="2">
        <f t="shared" si="8"/>
        <v>6956.5274295971421</v>
      </c>
      <c r="Q37" s="2">
        <f t="shared" si="8"/>
        <v>7662.2516947775493</v>
      </c>
      <c r="R37" s="2">
        <f t="shared" si="8"/>
        <v>8218.2560071946173</v>
      </c>
      <c r="S37" s="2">
        <f t="shared" si="8"/>
        <v>8619.2000373021692</v>
      </c>
      <c r="T37" s="2">
        <f t="shared" si="8"/>
        <v>8925.0373000539239</v>
      </c>
      <c r="U37" s="2">
        <f t="shared" si="8"/>
        <v>9190.5749302237782</v>
      </c>
      <c r="V37" s="2">
        <f t="shared" si="8"/>
        <v>9449.724017499233</v>
      </c>
      <c r="W37" s="2">
        <f t="shared" si="8"/>
        <v>9721.3477077499119</v>
      </c>
      <c r="X37" s="2">
        <f t="shared" si="8"/>
        <v>9996.5741538296788</v>
      </c>
      <c r="Y37" s="2">
        <f t="shared" si="8"/>
        <v>10272.841856811172</v>
      </c>
      <c r="Z37" s="2">
        <f t="shared" si="8"/>
        <v>10522.358125394538</v>
      </c>
      <c r="AA37" s="2">
        <f t="shared" si="8"/>
        <v>10742.872533491616</v>
      </c>
    </row>
    <row r="38" spans="1:27" s="6" customFormat="1" x14ac:dyDescent="0.35">
      <c r="A38" s="1" t="s">
        <v>43</v>
      </c>
      <c r="B38" s="2">
        <f t="shared" si="9"/>
        <v>0</v>
      </c>
      <c r="C38" s="2">
        <f t="shared" si="8"/>
        <v>0</v>
      </c>
      <c r="D38" s="2">
        <f t="shared" si="8"/>
        <v>0</v>
      </c>
      <c r="E38" s="2">
        <f>SUM(E64,E90,E116,E142)</f>
        <v>46795.383297456538</v>
      </c>
      <c r="F38" s="2">
        <f t="shared" si="8"/>
        <v>53017.823030761967</v>
      </c>
      <c r="G38" s="2">
        <f t="shared" si="8"/>
        <v>81746.323345455778</v>
      </c>
      <c r="H38" s="2">
        <f t="shared" si="8"/>
        <v>120597.18496503873</v>
      </c>
      <c r="I38" s="2">
        <f t="shared" si="8"/>
        <v>146096.66866977621</v>
      </c>
      <c r="J38" s="2">
        <f t="shared" si="8"/>
        <v>150955.13229002521</v>
      </c>
      <c r="K38" s="2">
        <f t="shared" si="8"/>
        <v>152936.33868187925</v>
      </c>
      <c r="L38" s="2">
        <f t="shared" si="8"/>
        <v>160271.73169452022</v>
      </c>
      <c r="M38" s="2">
        <f t="shared" si="8"/>
        <v>165876.82154489221</v>
      </c>
      <c r="N38" s="2">
        <f t="shared" si="8"/>
        <v>169338.76244853024</v>
      </c>
      <c r="O38" s="2">
        <f t="shared" si="8"/>
        <v>171148.98926514038</v>
      </c>
      <c r="P38" s="2">
        <f t="shared" si="8"/>
        <v>174079.01591807016</v>
      </c>
      <c r="Q38" s="2">
        <f t="shared" si="8"/>
        <v>176040.04356761739</v>
      </c>
      <c r="R38" s="2">
        <f t="shared" si="8"/>
        <v>177393.87883880222</v>
      </c>
      <c r="S38" s="2">
        <f t="shared" si="8"/>
        <v>178723.66923234536</v>
      </c>
      <c r="T38" s="2">
        <f t="shared" si="8"/>
        <v>179931.10304900361</v>
      </c>
      <c r="U38" s="2">
        <f t="shared" si="8"/>
        <v>181074.80515552277</v>
      </c>
      <c r="V38" s="2">
        <f t="shared" si="8"/>
        <v>182013.74843172822</v>
      </c>
      <c r="W38" s="2">
        <f t="shared" si="8"/>
        <v>182859.59229622397</v>
      </c>
      <c r="X38" s="2">
        <f t="shared" si="8"/>
        <v>183864.3648367518</v>
      </c>
      <c r="Y38" s="2">
        <f t="shared" si="8"/>
        <v>184946.96976717992</v>
      </c>
      <c r="Z38" s="2">
        <f t="shared" si="8"/>
        <v>185924.62843810019</v>
      </c>
      <c r="AA38" s="2">
        <f t="shared" si="8"/>
        <v>186841.77084441087</v>
      </c>
    </row>
    <row r="39" spans="1:27" s="6" customFormat="1" x14ac:dyDescent="0.35">
      <c r="A39" s="1" t="s">
        <v>44</v>
      </c>
      <c r="B39" s="2">
        <f t="shared" si="9"/>
        <v>0</v>
      </c>
      <c r="C39" s="2">
        <f t="shared" si="8"/>
        <v>0</v>
      </c>
      <c r="D39" s="2">
        <f t="shared" si="8"/>
        <v>0</v>
      </c>
      <c r="E39" s="2">
        <f t="shared" si="8"/>
        <v>775.90316858905987</v>
      </c>
      <c r="F39" s="2">
        <f t="shared" si="8"/>
        <v>1504.5400604385691</v>
      </c>
      <c r="G39" s="2">
        <f t="shared" si="8"/>
        <v>2241.6882170029908</v>
      </c>
      <c r="H39" s="2">
        <f t="shared" si="8"/>
        <v>3050.2358059945345</v>
      </c>
      <c r="I39" s="2">
        <f t="shared" si="8"/>
        <v>4316.919092221935</v>
      </c>
      <c r="J39" s="2">
        <f t="shared" si="8"/>
        <v>6135.9131017977634</v>
      </c>
      <c r="K39" s="2">
        <f t="shared" si="8"/>
        <v>8016.026867543249</v>
      </c>
      <c r="L39" s="2">
        <f t="shared" si="8"/>
        <v>9391.5814743053525</v>
      </c>
      <c r="M39" s="2">
        <f t="shared" si="8"/>
        <v>10142.635855805349</v>
      </c>
      <c r="N39" s="2">
        <f t="shared" si="8"/>
        <v>10487.242895119954</v>
      </c>
      <c r="O39" s="2">
        <f t="shared" si="8"/>
        <v>10717.083188252687</v>
      </c>
      <c r="P39" s="2">
        <f t="shared" si="8"/>
        <v>10936.363894929196</v>
      </c>
      <c r="Q39" s="2">
        <f t="shared" si="8"/>
        <v>11159.837243862725</v>
      </c>
      <c r="R39" s="2">
        <f t="shared" si="8"/>
        <v>11382.720312899539</v>
      </c>
      <c r="S39" s="2">
        <f t="shared" si="8"/>
        <v>11596.379568970917</v>
      </c>
      <c r="T39" s="2">
        <f t="shared" si="8"/>
        <v>11788.755648953389</v>
      </c>
      <c r="U39" s="2">
        <f t="shared" si="8"/>
        <v>11962.948901463325</v>
      </c>
      <c r="V39" s="2">
        <f t="shared" si="8"/>
        <v>12124.128413072865</v>
      </c>
      <c r="W39" s="2">
        <f t="shared" si="8"/>
        <v>12274.258105681351</v>
      </c>
      <c r="X39" s="2">
        <f t="shared" si="8"/>
        <v>12425.430442219535</v>
      </c>
      <c r="Y39" s="2">
        <f t="shared" si="8"/>
        <v>12580.436839769072</v>
      </c>
      <c r="Z39" s="2">
        <f t="shared" si="8"/>
        <v>12739.442797366424</v>
      </c>
      <c r="AA39" s="2">
        <f t="shared" si="8"/>
        <v>12896.346917200714</v>
      </c>
    </row>
    <row r="40" spans="1:27" s="6" customFormat="1" x14ac:dyDescent="0.35">
      <c r="A40" s="1" t="s">
        <v>45</v>
      </c>
      <c r="B40" s="2">
        <f t="shared" si="9"/>
        <v>0</v>
      </c>
      <c r="C40" s="2">
        <f t="shared" si="8"/>
        <v>0</v>
      </c>
      <c r="D40" s="2">
        <f t="shared" si="8"/>
        <v>0</v>
      </c>
      <c r="E40" s="2">
        <f t="shared" si="8"/>
        <v>1933.6961779680441</v>
      </c>
      <c r="F40" s="2">
        <f t="shared" si="8"/>
        <v>3749.5959318742453</v>
      </c>
      <c r="G40" s="2">
        <f t="shared" si="8"/>
        <v>5586.707353312142</v>
      </c>
      <c r="H40" s="2">
        <f t="shared" si="8"/>
        <v>7601.7595477520044</v>
      </c>
      <c r="I40" s="2">
        <f t="shared" si="8"/>
        <v>10758.571800146849</v>
      </c>
      <c r="J40" s="2">
        <f t="shared" si="8"/>
        <v>15291.84593338661</v>
      </c>
      <c r="K40" s="2">
        <f t="shared" si="8"/>
        <v>19977.441958955442</v>
      </c>
      <c r="L40" s="2">
        <f t="shared" si="8"/>
        <v>23405.581955495374</v>
      </c>
      <c r="M40" s="2">
        <f t="shared" si="8"/>
        <v>25277.35029688989</v>
      </c>
      <c r="N40" s="2">
        <f t="shared" si="8"/>
        <v>26136.175652681759</v>
      </c>
      <c r="O40" s="2">
        <f t="shared" si="8"/>
        <v>26708.980758223493</v>
      </c>
      <c r="P40" s="2">
        <f t="shared" si="8"/>
        <v>27255.469394393855</v>
      </c>
      <c r="Q40" s="2">
        <f t="shared" si="8"/>
        <v>27812.40688118913</v>
      </c>
      <c r="R40" s="2">
        <f t="shared" si="8"/>
        <v>28367.873279804313</v>
      </c>
      <c r="S40" s="2">
        <f t="shared" si="8"/>
        <v>28900.352207044707</v>
      </c>
      <c r="T40" s="2">
        <f t="shared" si="8"/>
        <v>29379.789468876024</v>
      </c>
      <c r="U40" s="2">
        <f t="shared" si="8"/>
        <v>29813.911715365626</v>
      </c>
      <c r="V40" s="2">
        <f t="shared" si="8"/>
        <v>30215.601279455026</v>
      </c>
      <c r="W40" s="2">
        <f t="shared" si="8"/>
        <v>30589.752622752731</v>
      </c>
      <c r="X40" s="2">
        <f t="shared" si="8"/>
        <v>30966.502430218992</v>
      </c>
      <c r="Y40" s="2">
        <f t="shared" si="8"/>
        <v>31491.781976400252</v>
      </c>
      <c r="Z40" s="2">
        <f t="shared" si="8"/>
        <v>32042.064998598304</v>
      </c>
      <c r="AA40" s="2">
        <f t="shared" si="8"/>
        <v>32591.428555267878</v>
      </c>
    </row>
    <row r="41" spans="1:27" s="6" customFormat="1" x14ac:dyDescent="0.35">
      <c r="A41" s="1" t="s">
        <v>46</v>
      </c>
      <c r="B41" s="2">
        <f t="shared" si="9"/>
        <v>0</v>
      </c>
      <c r="C41" s="2">
        <f t="shared" si="8"/>
        <v>0</v>
      </c>
      <c r="D41" s="2">
        <f t="shared" si="8"/>
        <v>0</v>
      </c>
      <c r="E41" s="2">
        <f t="shared" si="8"/>
        <v>557.68040242338816</v>
      </c>
      <c r="F41" s="2">
        <f t="shared" si="8"/>
        <v>1081.3881684402247</v>
      </c>
      <c r="G41" s="2">
        <f t="shared" si="8"/>
        <v>1611.2134059709024</v>
      </c>
      <c r="H41" s="2">
        <f t="shared" si="8"/>
        <v>2192.3569855585724</v>
      </c>
      <c r="I41" s="2">
        <f t="shared" si="8"/>
        <v>3102.7855975345155</v>
      </c>
      <c r="J41" s="2">
        <f t="shared" si="8"/>
        <v>4410.1875419171411</v>
      </c>
      <c r="K41" s="2">
        <f t="shared" si="8"/>
        <v>5761.5193110467098</v>
      </c>
      <c r="L41" s="2">
        <f t="shared" si="8"/>
        <v>6750.1991846569726</v>
      </c>
      <c r="M41" s="2">
        <f t="shared" si="8"/>
        <v>7290.0195213600964</v>
      </c>
      <c r="N41" s="2">
        <f t="shared" si="8"/>
        <v>7537.7058308674659</v>
      </c>
      <c r="O41" s="2">
        <f t="shared" si="8"/>
        <v>7702.9035415566213</v>
      </c>
      <c r="P41" s="2">
        <f t="shared" si="8"/>
        <v>7860.5115494803613</v>
      </c>
      <c r="Q41" s="2">
        <f t="shared" si="8"/>
        <v>8021.1330190263361</v>
      </c>
      <c r="R41" s="2">
        <f t="shared" si="8"/>
        <v>8181.3302248965447</v>
      </c>
      <c r="S41" s="2">
        <f t="shared" si="8"/>
        <v>8334.8978151978463</v>
      </c>
      <c r="T41" s="2">
        <f t="shared" si="8"/>
        <v>8473.1681226852525</v>
      </c>
      <c r="U41" s="2">
        <f t="shared" si="8"/>
        <v>8598.3695229267687</v>
      </c>
      <c r="V41" s="2">
        <f t="shared" si="8"/>
        <v>8714.2172968961222</v>
      </c>
      <c r="W41" s="2">
        <f t="shared" si="8"/>
        <v>8822.1230134584694</v>
      </c>
      <c r="X41" s="2">
        <f t="shared" si="8"/>
        <v>8930.7781303452939</v>
      </c>
      <c r="Y41" s="2">
        <f t="shared" si="8"/>
        <v>9042.1889785840194</v>
      </c>
      <c r="Z41" s="2">
        <f t="shared" si="8"/>
        <v>9156.4745106071186</v>
      </c>
      <c r="AA41" s="2">
        <f t="shared" si="8"/>
        <v>9269.2493467380154</v>
      </c>
    </row>
    <row r="42" spans="1:27" s="6" customFormat="1" x14ac:dyDescent="0.35">
      <c r="A42" s="1" t="s">
        <v>47</v>
      </c>
      <c r="B42" s="2">
        <f t="shared" si="9"/>
        <v>0</v>
      </c>
      <c r="C42" s="2">
        <f t="shared" si="8"/>
        <v>0</v>
      </c>
      <c r="D42" s="2">
        <f t="shared" si="8"/>
        <v>0</v>
      </c>
      <c r="E42" s="2">
        <f t="shared" si="8"/>
        <v>0</v>
      </c>
      <c r="F42" s="2">
        <f t="shared" si="8"/>
        <v>0</v>
      </c>
      <c r="G42" s="2">
        <f t="shared" si="8"/>
        <v>0</v>
      </c>
      <c r="H42" s="2">
        <f t="shared" si="8"/>
        <v>0</v>
      </c>
      <c r="I42" s="2">
        <f t="shared" si="8"/>
        <v>0</v>
      </c>
      <c r="J42" s="2">
        <f t="shared" si="8"/>
        <v>0</v>
      </c>
      <c r="K42" s="2">
        <f t="shared" si="8"/>
        <v>0</v>
      </c>
      <c r="L42" s="2">
        <f t="shared" si="8"/>
        <v>0</v>
      </c>
      <c r="M42" s="2">
        <f t="shared" si="8"/>
        <v>0</v>
      </c>
      <c r="N42" s="2">
        <f t="shared" si="8"/>
        <v>0</v>
      </c>
      <c r="O42" s="2">
        <f t="shared" si="8"/>
        <v>0</v>
      </c>
      <c r="P42" s="2">
        <f t="shared" si="8"/>
        <v>0</v>
      </c>
      <c r="Q42" s="2">
        <f t="shared" si="8"/>
        <v>0</v>
      </c>
      <c r="R42" s="2">
        <f t="shared" si="8"/>
        <v>0</v>
      </c>
      <c r="S42" s="2">
        <f t="shared" si="8"/>
        <v>0</v>
      </c>
      <c r="T42" s="2">
        <f t="shared" si="8"/>
        <v>0</v>
      </c>
      <c r="U42" s="2">
        <f t="shared" si="8"/>
        <v>0</v>
      </c>
      <c r="V42" s="2">
        <f t="shared" si="8"/>
        <v>0</v>
      </c>
      <c r="W42" s="2">
        <f t="shared" si="8"/>
        <v>0</v>
      </c>
      <c r="X42" s="2">
        <f t="shared" si="8"/>
        <v>0</v>
      </c>
      <c r="Y42" s="2">
        <f t="shared" si="8"/>
        <v>0</v>
      </c>
      <c r="Z42" s="2">
        <f t="shared" si="8"/>
        <v>0</v>
      </c>
      <c r="AA42" s="2">
        <f t="shared" si="8"/>
        <v>0</v>
      </c>
    </row>
    <row r="43" spans="1:27" s="6" customFormat="1" x14ac:dyDescent="0.35">
      <c r="A43" s="1" t="s">
        <v>48</v>
      </c>
      <c r="B43" s="2">
        <f t="shared" si="9"/>
        <v>-3.6379788070917146E-12</v>
      </c>
      <c r="C43" s="2">
        <f t="shared" si="8"/>
        <v>0</v>
      </c>
      <c r="D43" s="2">
        <f t="shared" si="8"/>
        <v>0</v>
      </c>
      <c r="E43" s="2">
        <f t="shared" si="8"/>
        <v>621.51725924974039</v>
      </c>
      <c r="F43" s="2">
        <f t="shared" si="8"/>
        <v>1116.282302486904</v>
      </c>
      <c r="G43" s="2">
        <f t="shared" si="8"/>
        <v>1563.76468186078</v>
      </c>
      <c r="H43" s="2">
        <f t="shared" si="8"/>
        <v>1998.6785131741099</v>
      </c>
      <c r="I43" s="2">
        <f t="shared" si="8"/>
        <v>2439.6663343893442</v>
      </c>
      <c r="J43" s="2">
        <f t="shared" si="8"/>
        <v>2900.5534866940907</v>
      </c>
      <c r="K43" s="2">
        <f t="shared" si="8"/>
        <v>3406.3672301875094</v>
      </c>
      <c r="L43" s="2">
        <f t="shared" si="8"/>
        <v>3967.3357522440274</v>
      </c>
      <c r="M43" s="2">
        <f t="shared" si="8"/>
        <v>4622.8579058992136</v>
      </c>
      <c r="N43" s="2">
        <f t="shared" si="8"/>
        <v>5460.1135755322457</v>
      </c>
      <c r="O43" s="2">
        <f t="shared" si="8"/>
        <v>6529.5899762301797</v>
      </c>
      <c r="P43" s="2">
        <f t="shared" si="8"/>
        <v>7738.9669405133891</v>
      </c>
      <c r="Q43" s="2">
        <f t="shared" si="8"/>
        <v>8917.4250245625917</v>
      </c>
      <c r="R43" s="2">
        <f t="shared" si="8"/>
        <v>9916.959691115866</v>
      </c>
      <c r="S43" s="2">
        <f t="shared" si="8"/>
        <v>10649.020701130436</v>
      </c>
      <c r="T43" s="2">
        <f t="shared" si="8"/>
        <v>11116.1615563625</v>
      </c>
      <c r="U43" s="2">
        <f t="shared" si="8"/>
        <v>11383.208244255989</v>
      </c>
      <c r="V43" s="2">
        <f t="shared" si="8"/>
        <v>11523.032362081674</v>
      </c>
      <c r="W43" s="2">
        <f t="shared" ref="C43:AA49" si="10">SUM(W69,W95,W121,W147)</f>
        <v>11599.953056420843</v>
      </c>
      <c r="X43" s="2">
        <f t="shared" si="10"/>
        <v>11668.696892437347</v>
      </c>
      <c r="Y43" s="2">
        <f t="shared" si="10"/>
        <v>11741.13489900011</v>
      </c>
      <c r="Z43" s="2">
        <f t="shared" si="10"/>
        <v>11807.946953362574</v>
      </c>
      <c r="AA43" s="2">
        <f t="shared" si="10"/>
        <v>11871.141880445677</v>
      </c>
    </row>
    <row r="44" spans="1:27" s="6" customFormat="1" x14ac:dyDescent="0.35">
      <c r="A44" s="1" t="s">
        <v>49</v>
      </c>
      <c r="B44" s="2">
        <f t="shared" si="9"/>
        <v>0</v>
      </c>
      <c r="C44" s="2">
        <f t="shared" si="10"/>
        <v>0</v>
      </c>
      <c r="D44" s="2">
        <f t="shared" si="10"/>
        <v>0</v>
      </c>
      <c r="E44" s="2">
        <f t="shared" si="10"/>
        <v>1064.6203863562805</v>
      </c>
      <c r="F44" s="2">
        <f t="shared" si="10"/>
        <v>2251.815649020934</v>
      </c>
      <c r="G44" s="2">
        <f t="shared" si="10"/>
        <v>5313.9287458125955</v>
      </c>
      <c r="H44" s="2">
        <f t="shared" si="10"/>
        <v>10189.011138196762</v>
      </c>
      <c r="I44" s="2">
        <f t="shared" si="10"/>
        <v>14206.659357328333</v>
      </c>
      <c r="J44" s="2">
        <f t="shared" si="10"/>
        <v>15728.590617305315</v>
      </c>
      <c r="K44" s="2">
        <f t="shared" si="10"/>
        <v>16141.109671844742</v>
      </c>
      <c r="L44" s="2">
        <f t="shared" si="10"/>
        <v>16434.463531025514</v>
      </c>
      <c r="M44" s="2">
        <f t="shared" si="10"/>
        <v>16892.630634128494</v>
      </c>
      <c r="N44" s="2">
        <f t="shared" si="10"/>
        <v>17333.226150552411</v>
      </c>
      <c r="O44" s="2">
        <f t="shared" si="10"/>
        <v>18050.87719463135</v>
      </c>
      <c r="P44" s="2">
        <f t="shared" si="10"/>
        <v>18697.350037664917</v>
      </c>
      <c r="Q44" s="2">
        <f t="shared" si="10"/>
        <v>19360.328278531601</v>
      </c>
      <c r="R44" s="2">
        <f t="shared" si="10"/>
        <v>20048.383979655664</v>
      </c>
      <c r="S44" s="2">
        <f t="shared" si="10"/>
        <v>20638.550661981164</v>
      </c>
      <c r="T44" s="2">
        <f t="shared" si="10"/>
        <v>21043.492744907322</v>
      </c>
      <c r="U44" s="2">
        <f t="shared" si="10"/>
        <v>21293.015523809398</v>
      </c>
      <c r="V44" s="2">
        <f t="shared" si="10"/>
        <v>21517.099602976301</v>
      </c>
      <c r="W44" s="2">
        <f t="shared" si="10"/>
        <v>21746.871095320032</v>
      </c>
      <c r="X44" s="2">
        <f t="shared" si="10"/>
        <v>22005.096138803474</v>
      </c>
      <c r="Y44" s="2">
        <f t="shared" si="10"/>
        <v>22289.186548299775</v>
      </c>
      <c r="Z44" s="2">
        <f t="shared" si="10"/>
        <v>22577.826888337542</v>
      </c>
      <c r="AA44" s="2">
        <f t="shared" si="10"/>
        <v>22859.807185118967</v>
      </c>
    </row>
    <row r="45" spans="1:27" s="6" customFormat="1" x14ac:dyDescent="0.35">
      <c r="A45" s="1" t="s">
        <v>50</v>
      </c>
      <c r="B45" s="2">
        <f t="shared" si="9"/>
        <v>0</v>
      </c>
      <c r="C45" s="2">
        <f t="shared" si="10"/>
        <v>0</v>
      </c>
      <c r="D45" s="2">
        <f t="shared" si="10"/>
        <v>0</v>
      </c>
      <c r="E45" s="2">
        <f t="shared" si="10"/>
        <v>483.72870553925537</v>
      </c>
      <c r="F45" s="2">
        <f t="shared" si="10"/>
        <v>1023.0101655369231</v>
      </c>
      <c r="G45" s="2">
        <f t="shared" si="10"/>
        <v>2414.4183243634943</v>
      </c>
      <c r="H45" s="2">
        <f t="shared" si="10"/>
        <v>4629.7280308154841</v>
      </c>
      <c r="I45" s="2">
        <f t="shared" si="10"/>
        <v>6455.1841143657884</v>
      </c>
      <c r="J45" s="2">
        <f t="shared" si="10"/>
        <v>7146.0849980158673</v>
      </c>
      <c r="K45" s="2">
        <f t="shared" si="10"/>
        <v>7332.6482783102338</v>
      </c>
      <c r="L45" s="2">
        <f t="shared" si="10"/>
        <v>7465.1237921912934</v>
      </c>
      <c r="M45" s="2">
        <f t="shared" si="10"/>
        <v>7597.9883581041595</v>
      </c>
      <c r="N45" s="2">
        <f t="shared" si="10"/>
        <v>7721.2782875732591</v>
      </c>
      <c r="O45" s="2">
        <f t="shared" si="10"/>
        <v>7849.2434355262612</v>
      </c>
      <c r="P45" s="2">
        <f t="shared" si="10"/>
        <v>7982.3519832217844</v>
      </c>
      <c r="Q45" s="2">
        <f t="shared" si="10"/>
        <v>8110.4160427082979</v>
      </c>
      <c r="R45" s="2">
        <f t="shared" si="10"/>
        <v>8228.5098196170038</v>
      </c>
      <c r="S45" s="2">
        <f t="shared" si="10"/>
        <v>8334.0748022811131</v>
      </c>
      <c r="T45" s="2">
        <f t="shared" si="10"/>
        <v>8430.5399238622977</v>
      </c>
      <c r="U45" s="2">
        <f t="shared" si="10"/>
        <v>8517.2062095237598</v>
      </c>
      <c r="V45" s="2">
        <f t="shared" si="10"/>
        <v>8606.83984119052</v>
      </c>
      <c r="W45" s="2">
        <f t="shared" si="10"/>
        <v>8698.7484381280156</v>
      </c>
      <c r="X45" s="2">
        <f t="shared" si="10"/>
        <v>8802.0384555213896</v>
      </c>
      <c r="Y45" s="2">
        <f t="shared" si="10"/>
        <v>8915.6746193199106</v>
      </c>
      <c r="Z45" s="2">
        <f t="shared" si="10"/>
        <v>9031.130755335018</v>
      </c>
      <c r="AA45" s="2">
        <f t="shared" si="10"/>
        <v>9143.9228740475883</v>
      </c>
    </row>
    <row r="46" spans="1:27" s="6" customFormat="1" x14ac:dyDescent="0.35">
      <c r="A46" s="1" t="s">
        <v>51</v>
      </c>
      <c r="B46" s="2">
        <f t="shared" si="9"/>
        <v>0</v>
      </c>
      <c r="C46" s="2">
        <f t="shared" si="10"/>
        <v>0</v>
      </c>
      <c r="D46" s="2">
        <f t="shared" si="10"/>
        <v>0</v>
      </c>
      <c r="E46" s="2">
        <f t="shared" si="10"/>
        <v>0</v>
      </c>
      <c r="F46" s="2">
        <f t="shared" si="10"/>
        <v>0</v>
      </c>
      <c r="G46" s="2">
        <f t="shared" si="10"/>
        <v>0</v>
      </c>
      <c r="H46" s="2">
        <f t="shared" si="10"/>
        <v>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0</v>
      </c>
      <c r="N46" s="2">
        <f t="shared" si="10"/>
        <v>0</v>
      </c>
      <c r="O46" s="2">
        <f t="shared" si="10"/>
        <v>0</v>
      </c>
      <c r="P46" s="2">
        <f t="shared" si="10"/>
        <v>0</v>
      </c>
      <c r="Q46" s="2">
        <f t="shared" si="10"/>
        <v>0</v>
      </c>
      <c r="R46" s="2">
        <f t="shared" si="10"/>
        <v>0</v>
      </c>
      <c r="S46" s="2">
        <f t="shared" si="10"/>
        <v>0</v>
      </c>
      <c r="T46" s="2">
        <f t="shared" si="10"/>
        <v>0</v>
      </c>
      <c r="U46" s="2">
        <f t="shared" si="10"/>
        <v>0</v>
      </c>
      <c r="V46" s="2">
        <f t="shared" si="10"/>
        <v>0</v>
      </c>
      <c r="W46" s="2">
        <f t="shared" si="10"/>
        <v>2.3295258412113653</v>
      </c>
      <c r="X46" s="2">
        <f t="shared" si="10"/>
        <v>4.7761158329616018</v>
      </c>
      <c r="Y46" s="2">
        <f t="shared" si="10"/>
        <v>7.3091931840488922</v>
      </c>
      <c r="Z46" s="2">
        <f t="shared" si="10"/>
        <v>9.9261162335489619</v>
      </c>
      <c r="AA46" s="2">
        <f t="shared" si="10"/>
        <v>12.629935774974001</v>
      </c>
    </row>
    <row r="47" spans="1:27" s="6" customFormat="1" x14ac:dyDescent="0.35">
      <c r="A47" s="1" t="s">
        <v>52</v>
      </c>
      <c r="B47" s="2">
        <f t="shared" si="9"/>
        <v>0</v>
      </c>
      <c r="C47" s="2">
        <f t="shared" si="10"/>
        <v>0</v>
      </c>
      <c r="D47" s="2">
        <f t="shared" si="10"/>
        <v>0</v>
      </c>
      <c r="E47" s="2">
        <f t="shared" si="10"/>
        <v>283.17220851491339</v>
      </c>
      <c r="F47" s="2">
        <f t="shared" si="10"/>
        <v>643.78380505042776</v>
      </c>
      <c r="G47" s="2">
        <f t="shared" si="10"/>
        <v>1132.1928503277709</v>
      </c>
      <c r="H47" s="2">
        <f t="shared" si="10"/>
        <v>1746.1152918311068</v>
      </c>
      <c r="I47" s="2">
        <f t="shared" si="10"/>
        <v>2459.6018039537753</v>
      </c>
      <c r="J47" s="2">
        <f t="shared" si="10"/>
        <v>3218.0087145831549</v>
      </c>
      <c r="K47" s="2">
        <f t="shared" si="10"/>
        <v>3975.6437236405654</v>
      </c>
      <c r="L47" s="2">
        <f t="shared" si="10"/>
        <v>4697.0803775756585</v>
      </c>
      <c r="M47" s="2">
        <f t="shared" si="10"/>
        <v>5423.7410337533074</v>
      </c>
      <c r="N47" s="2">
        <f t="shared" si="10"/>
        <v>6236.065761479239</v>
      </c>
      <c r="O47" s="2">
        <f t="shared" si="10"/>
        <v>7091.403702344367</v>
      </c>
      <c r="P47" s="2">
        <f t="shared" si="10"/>
        <v>7887.7525582673779</v>
      </c>
      <c r="Q47" s="2">
        <f t="shared" si="10"/>
        <v>8544.0743834226741</v>
      </c>
      <c r="R47" s="2">
        <f t="shared" si="10"/>
        <v>9026.1159126499406</v>
      </c>
      <c r="S47" s="2">
        <f t="shared" si="10"/>
        <v>9338.4056792818355</v>
      </c>
      <c r="T47" s="2">
        <f t="shared" si="10"/>
        <v>9525.664733663365</v>
      </c>
      <c r="U47" s="2">
        <f t="shared" si="10"/>
        <v>9641.5977331125214</v>
      </c>
      <c r="V47" s="2">
        <f t="shared" si="10"/>
        <v>9718.6873668387161</v>
      </c>
      <c r="W47" s="2">
        <f t="shared" si="10"/>
        <v>9782.3795020401667</v>
      </c>
      <c r="X47" s="2">
        <f t="shared" si="10"/>
        <v>9848.3015955221454</v>
      </c>
      <c r="Y47" s="2">
        <f t="shared" si="10"/>
        <v>9917.3833515891129</v>
      </c>
      <c r="Z47" s="2">
        <f t="shared" si="10"/>
        <v>9977.5292329640943</v>
      </c>
      <c r="AA47" s="2">
        <f t="shared" si="10"/>
        <v>10030.272545811593</v>
      </c>
    </row>
    <row r="48" spans="1:27" s="6" customFormat="1" x14ac:dyDescent="0.35">
      <c r="A48" s="1" t="s">
        <v>53</v>
      </c>
      <c r="B48" s="2">
        <f t="shared" si="9"/>
        <v>0</v>
      </c>
      <c r="C48" s="2">
        <f t="shared" si="10"/>
        <v>0</v>
      </c>
      <c r="D48" s="2">
        <f t="shared" si="10"/>
        <v>0</v>
      </c>
      <c r="E48" s="2">
        <f t="shared" si="10"/>
        <v>198.1850983217297</v>
      </c>
      <c r="F48" s="2">
        <f t="shared" si="10"/>
        <v>455.58709035877604</v>
      </c>
      <c r="G48" s="2">
        <f t="shared" si="10"/>
        <v>457.2199437335583</v>
      </c>
      <c r="H48" s="2">
        <f t="shared" si="10"/>
        <v>460.82281294980658</v>
      </c>
      <c r="I48" s="2">
        <f t="shared" si="10"/>
        <v>468.16135441999756</v>
      </c>
      <c r="J48" s="2">
        <f t="shared" si="10"/>
        <v>476.71637890816118</v>
      </c>
      <c r="K48" s="2">
        <f t="shared" si="10"/>
        <v>485.4823216750994</v>
      </c>
      <c r="L48" s="2">
        <f t="shared" si="10"/>
        <v>492.61628177288372</v>
      </c>
      <c r="M48" s="2">
        <f t="shared" si="10"/>
        <v>499.84636756215968</v>
      </c>
      <c r="N48" s="2">
        <f t="shared" si="10"/>
        <v>509.50023696344732</v>
      </c>
      <c r="O48" s="2">
        <f t="shared" si="10"/>
        <v>521.12669503092616</v>
      </c>
      <c r="P48" s="2">
        <f t="shared" si="10"/>
        <v>510.37410615628687</v>
      </c>
      <c r="Q48" s="2">
        <f t="shared" si="10"/>
        <v>448.08399291604849</v>
      </c>
      <c r="R48" s="2">
        <f t="shared" si="10"/>
        <v>347.03920655427146</v>
      </c>
      <c r="S48" s="2">
        <f t="shared" si="10"/>
        <v>232.80316973224876</v>
      </c>
      <c r="T48" s="2">
        <f t="shared" si="10"/>
        <v>132.57958937451482</v>
      </c>
      <c r="U48" s="2">
        <f t="shared" si="10"/>
        <v>62.364250819974522</v>
      </c>
      <c r="V48" s="2">
        <f t="shared" si="10"/>
        <v>23.257621258811774</v>
      </c>
      <c r="W48" s="2">
        <f t="shared" si="10"/>
        <v>6.4639175748758788</v>
      </c>
      <c r="X48" s="2">
        <f t="shared" si="10"/>
        <v>1.1918237038217845</v>
      </c>
      <c r="Y48" s="2">
        <f t="shared" si="10"/>
        <v>0.10929816775991784</v>
      </c>
      <c r="Z48" s="2">
        <f t="shared" si="10"/>
        <v>0</v>
      </c>
      <c r="AA48" s="2">
        <f t="shared" si="10"/>
        <v>0</v>
      </c>
    </row>
    <row r="49" spans="1:27" s="6" customFormat="1" x14ac:dyDescent="0.35">
      <c r="A49" s="7" t="s">
        <v>13</v>
      </c>
      <c r="B49" s="2">
        <f t="shared" si="9"/>
        <v>-3.6379788070917146E-12</v>
      </c>
      <c r="C49" s="2">
        <f t="shared" si="10"/>
        <v>0</v>
      </c>
      <c r="D49" s="2">
        <f t="shared" si="10"/>
        <v>0</v>
      </c>
      <c r="E49" s="2">
        <f t="shared" si="10"/>
        <v>53428.331550869996</v>
      </c>
      <c r="F49" s="2">
        <f t="shared" si="10"/>
        <v>66422.660157916267</v>
      </c>
      <c r="G49" s="2">
        <f t="shared" si="10"/>
        <v>104957.80420542929</v>
      </c>
      <c r="H49" s="2">
        <f t="shared" si="10"/>
        <v>156974.14078801815</v>
      </c>
      <c r="I49" s="2">
        <f t="shared" si="10"/>
        <v>196691.75551597762</v>
      </c>
      <c r="J49" s="2">
        <f t="shared" si="10"/>
        <v>214669.64317565461</v>
      </c>
      <c r="K49" s="2">
        <f t="shared" si="10"/>
        <v>228515.79564977891</v>
      </c>
      <c r="L49" s="2">
        <f t="shared" si="10"/>
        <v>246151.30420510072</v>
      </c>
      <c r="M49" s="2">
        <f t="shared" si="10"/>
        <v>259805.08584640367</v>
      </c>
      <c r="N49" s="2">
        <f t="shared" si="10"/>
        <v>270156.10660184728</v>
      </c>
      <c r="O49" s="2">
        <f t="shared" si="10"/>
        <v>279168.13654552173</v>
      </c>
      <c r="P49" s="2">
        <f t="shared" si="10"/>
        <v>289149.34618322615</v>
      </c>
      <c r="Q49" s="2">
        <f t="shared" si="10"/>
        <v>297650.81003686594</v>
      </c>
      <c r="R49" s="2">
        <f t="shared" si="10"/>
        <v>304742.11663320812</v>
      </c>
      <c r="S49" s="2">
        <f t="shared" si="10"/>
        <v>310762.69173806679</v>
      </c>
      <c r="T49" s="2">
        <f t="shared" si="10"/>
        <v>315628.74775068578</v>
      </c>
      <c r="U49" s="2">
        <f t="shared" si="10"/>
        <v>319741.42813233729</v>
      </c>
      <c r="V49" s="2">
        <f t="shared" si="10"/>
        <v>323345.87792573828</v>
      </c>
      <c r="W49" s="2">
        <f t="shared" si="10"/>
        <v>326608.85176693281</v>
      </c>
      <c r="X49" s="2">
        <f t="shared" si="10"/>
        <v>330054.72138121485</v>
      </c>
      <c r="Y49" s="2">
        <f t="shared" si="10"/>
        <v>333675.42404400127</v>
      </c>
      <c r="Z49" s="2">
        <f t="shared" si="10"/>
        <v>337046.51735177392</v>
      </c>
      <c r="AA49" s="2">
        <f t="shared" si="10"/>
        <v>340235.18755914655</v>
      </c>
    </row>
    <row r="50" spans="1:27" s="6" customForma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x14ac:dyDescent="0.35">
      <c r="A51" t="s">
        <v>0</v>
      </c>
      <c r="B51" t="s">
        <v>37</v>
      </c>
    </row>
    <row r="52" spans="1:27" x14ac:dyDescent="0.35">
      <c r="A52" t="s">
        <v>2</v>
      </c>
      <c r="B52" t="s">
        <v>3</v>
      </c>
    </row>
    <row r="53" spans="1:27" x14ac:dyDescent="0.35">
      <c r="A53" t="s">
        <v>4</v>
      </c>
      <c r="B53" t="s">
        <v>5</v>
      </c>
    </row>
    <row r="54" spans="1:27" x14ac:dyDescent="0.35">
      <c r="A54" t="s">
        <v>6</v>
      </c>
      <c r="B54" t="s">
        <v>7</v>
      </c>
    </row>
    <row r="55" spans="1:27" x14ac:dyDescent="0.35">
      <c r="A55" t="s">
        <v>8</v>
      </c>
      <c r="B55" t="s">
        <v>35</v>
      </c>
    </row>
    <row r="57" spans="1:27" x14ac:dyDescent="0.35">
      <c r="A57" t="s">
        <v>10</v>
      </c>
      <c r="B57" t="s">
        <v>11</v>
      </c>
    </row>
    <row r="58" spans="1:27" s="6" customFormat="1" x14ac:dyDescent="0.35">
      <c r="A58" s="6" t="s">
        <v>12</v>
      </c>
      <c r="B58" s="6">
        <v>2010</v>
      </c>
      <c r="C58" s="6">
        <v>2011</v>
      </c>
      <c r="D58" s="6">
        <v>2012</v>
      </c>
      <c r="E58" s="6">
        <v>2013</v>
      </c>
      <c r="F58" s="6">
        <v>2014</v>
      </c>
      <c r="G58" s="6">
        <v>2015</v>
      </c>
      <c r="H58" s="6">
        <v>2016</v>
      </c>
      <c r="I58" s="6">
        <v>2017</v>
      </c>
      <c r="J58" s="6">
        <v>2018</v>
      </c>
      <c r="K58" s="6">
        <v>2019</v>
      </c>
      <c r="L58" s="6">
        <v>2020</v>
      </c>
      <c r="M58" s="6">
        <v>2021</v>
      </c>
      <c r="N58" s="6">
        <v>2022</v>
      </c>
      <c r="O58" s="6">
        <v>2023</v>
      </c>
      <c r="P58" s="6">
        <v>2024</v>
      </c>
      <c r="Q58" s="6">
        <v>2025</v>
      </c>
      <c r="R58" s="6">
        <v>2026</v>
      </c>
      <c r="S58" s="6">
        <v>2027</v>
      </c>
      <c r="T58" s="6">
        <v>2028</v>
      </c>
      <c r="U58" s="6">
        <v>2029</v>
      </c>
      <c r="V58" s="6">
        <v>2030</v>
      </c>
      <c r="W58" s="6">
        <v>2031</v>
      </c>
      <c r="X58" s="6">
        <v>2032</v>
      </c>
      <c r="Y58" s="6">
        <v>2033</v>
      </c>
      <c r="Z58" s="6">
        <v>2034</v>
      </c>
      <c r="AA58" s="6">
        <v>2035</v>
      </c>
    </row>
    <row r="59" spans="1:27" x14ac:dyDescent="0.35">
      <c r="A59" s="1" t="s">
        <v>38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35">
      <c r="A60" s="1" t="s">
        <v>39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2.2303666927938126</v>
      </c>
      <c r="O60" s="2">
        <v>4.4003509770926739</v>
      </c>
      <c r="P60" s="2">
        <v>6.6345706666543744</v>
      </c>
      <c r="Q60" s="2">
        <v>9.0439053239408889</v>
      </c>
      <c r="R60" s="2">
        <v>11.521869654911663</v>
      </c>
      <c r="S60" s="2">
        <v>22.998271680327203</v>
      </c>
      <c r="T60" s="2">
        <v>33.362762595599989</v>
      </c>
      <c r="U60" s="2">
        <v>42.242132422957056</v>
      </c>
      <c r="V60" s="2">
        <v>49.597129290900867</v>
      </c>
      <c r="W60" s="2">
        <v>56.059785516208692</v>
      </c>
      <c r="X60" s="2">
        <v>62.30193410232684</v>
      </c>
      <c r="Y60" s="2">
        <v>68.92038686743949</v>
      </c>
      <c r="Z60" s="2">
        <v>76.214540662366986</v>
      </c>
      <c r="AA60" s="2">
        <v>84.348180779885894</v>
      </c>
    </row>
    <row r="61" spans="1:27" s="3" customFormat="1" x14ac:dyDescent="0.35">
      <c r="A61" s="1" t="s">
        <v>40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35">
      <c r="A62" s="1" t="s">
        <v>41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35">
      <c r="A63" s="1" t="s">
        <v>42</v>
      </c>
      <c r="B63" s="2">
        <v>0</v>
      </c>
      <c r="C63" s="2">
        <v>0</v>
      </c>
      <c r="D63" s="2">
        <v>0</v>
      </c>
      <c r="E63" s="2">
        <v>14.154172627951482</v>
      </c>
      <c r="F63" s="2">
        <v>31.691579502259774</v>
      </c>
      <c r="G63" s="2">
        <v>54.908873487817758</v>
      </c>
      <c r="H63" s="2">
        <v>83.354425504624047</v>
      </c>
      <c r="I63" s="2">
        <v>115.76072189087526</v>
      </c>
      <c r="J63" s="2">
        <v>149.49447167582383</v>
      </c>
      <c r="K63" s="2">
        <v>182.44578124832503</v>
      </c>
      <c r="L63" s="2">
        <v>213.38019063962759</v>
      </c>
      <c r="M63" s="2">
        <v>244.37289758380922</v>
      </c>
      <c r="N63" s="2">
        <v>279.15177905893842</v>
      </c>
      <c r="O63" s="2">
        <v>362.73000781227427</v>
      </c>
      <c r="P63" s="2">
        <v>466.66235154258248</v>
      </c>
      <c r="Q63" s="2">
        <v>555.43928009596834</v>
      </c>
      <c r="R63" s="2">
        <v>626.90224050086044</v>
      </c>
      <c r="S63" s="2">
        <v>684.80245178994642</v>
      </c>
      <c r="T63" s="2">
        <v>736.09328060359053</v>
      </c>
      <c r="U63" s="2">
        <v>787.4734984693614</v>
      </c>
      <c r="V63" s="2">
        <v>841.29070046806339</v>
      </c>
      <c r="W63" s="2">
        <v>899.18363989485169</v>
      </c>
      <c r="X63" s="2">
        <v>960.51595154179086</v>
      </c>
      <c r="Y63" s="2">
        <v>1026.5968334740583</v>
      </c>
      <c r="Z63" s="2">
        <v>1090.1743976967905</v>
      </c>
      <c r="AA63" s="2">
        <v>1144.9411999567942</v>
      </c>
    </row>
    <row r="64" spans="1:27" x14ac:dyDescent="0.35">
      <c r="A64" s="1" t="s">
        <v>43</v>
      </c>
      <c r="B64" s="2">
        <v>0</v>
      </c>
      <c r="C64" s="2">
        <v>0</v>
      </c>
      <c r="D64" s="2">
        <v>0</v>
      </c>
      <c r="E64" s="2">
        <v>9355.1153955939808</v>
      </c>
      <c r="F64" s="2">
        <v>10248.136579389944</v>
      </c>
      <c r="G64" s="2">
        <v>15691.259833992066</v>
      </c>
      <c r="H64" s="2">
        <v>22904.083854820379</v>
      </c>
      <c r="I64" s="2">
        <v>28525.205304473522</v>
      </c>
      <c r="J64" s="2">
        <v>29707.762935619467</v>
      </c>
      <c r="K64" s="2">
        <v>30627.262194976887</v>
      </c>
      <c r="L64" s="2">
        <v>33161.320688348962</v>
      </c>
      <c r="M64" s="2">
        <v>35249.840754996905</v>
      </c>
      <c r="N64" s="2">
        <v>36295.631294593324</v>
      </c>
      <c r="O64" s="2">
        <v>36612.842681415081</v>
      </c>
      <c r="P64" s="2">
        <v>37107.431784696339</v>
      </c>
      <c r="Q64" s="2">
        <v>37407.707075057733</v>
      </c>
      <c r="R64" s="2">
        <v>37606.352728558559</v>
      </c>
      <c r="S64" s="2">
        <v>37795.415091608869</v>
      </c>
      <c r="T64" s="2">
        <v>37926.628624154022</v>
      </c>
      <c r="U64" s="2">
        <v>38052.393545549727</v>
      </c>
      <c r="V64" s="2">
        <v>38140.973876333985</v>
      </c>
      <c r="W64" s="2">
        <v>38244.477684674748</v>
      </c>
      <c r="X64" s="2">
        <v>38408.779523660734</v>
      </c>
      <c r="Y64" s="2">
        <v>38611.534164239936</v>
      </c>
      <c r="Z64" s="2">
        <v>38793.635258548617</v>
      </c>
      <c r="AA64" s="2">
        <v>38963.081543515931</v>
      </c>
    </row>
    <row r="65" spans="1:27" x14ac:dyDescent="0.35">
      <c r="A65" s="1" t="s">
        <v>44</v>
      </c>
      <c r="B65" s="2">
        <v>0</v>
      </c>
      <c r="C65" s="2">
        <v>0</v>
      </c>
      <c r="D65" s="2">
        <v>0</v>
      </c>
      <c r="E65" s="2">
        <v>181.90219511086994</v>
      </c>
      <c r="F65" s="2">
        <v>351.63202934336891</v>
      </c>
      <c r="G65" s="2">
        <v>521.74612299568309</v>
      </c>
      <c r="H65" s="2">
        <v>707.02297795678396</v>
      </c>
      <c r="I65" s="2">
        <v>998.58555114210549</v>
      </c>
      <c r="J65" s="2">
        <v>1418.0095281512497</v>
      </c>
      <c r="K65" s="2">
        <v>1849.6756696466966</v>
      </c>
      <c r="L65" s="2">
        <v>2162.4435848657172</v>
      </c>
      <c r="M65" s="2">
        <v>2328.9085932992339</v>
      </c>
      <c r="N65" s="2">
        <v>2400.4405858984483</v>
      </c>
      <c r="O65" s="2">
        <v>2444.9883711463617</v>
      </c>
      <c r="P65" s="2">
        <v>2487.0561763823503</v>
      </c>
      <c r="Q65" s="2">
        <v>2530.045011385605</v>
      </c>
      <c r="R65" s="2">
        <v>2573.1969372130397</v>
      </c>
      <c r="S65" s="2">
        <v>2614.781211301296</v>
      </c>
      <c r="T65" s="2">
        <v>2651.7384399455923</v>
      </c>
      <c r="U65" s="2">
        <v>2685.1392833220452</v>
      </c>
      <c r="V65" s="2">
        <v>2715.6866585573612</v>
      </c>
      <c r="W65" s="2">
        <v>2743.647224366875</v>
      </c>
      <c r="X65" s="2">
        <v>2771.5084135612669</v>
      </c>
      <c r="Y65" s="2">
        <v>2799.5271692843689</v>
      </c>
      <c r="Z65" s="2">
        <v>2827.7035115751173</v>
      </c>
      <c r="AA65" s="2">
        <v>2854.6747308188997</v>
      </c>
    </row>
    <row r="66" spans="1:27" x14ac:dyDescent="0.35">
      <c r="A66" s="1" t="s">
        <v>45</v>
      </c>
      <c r="B66" s="2">
        <v>0</v>
      </c>
      <c r="C66" s="2">
        <v>0</v>
      </c>
      <c r="D66" s="2">
        <v>0</v>
      </c>
      <c r="E66" s="2">
        <v>453.33437687787091</v>
      </c>
      <c r="F66" s="2">
        <v>876.33294812917654</v>
      </c>
      <c r="G66" s="2">
        <v>1300.2891659033066</v>
      </c>
      <c r="H66" s="2">
        <v>1762.0338278766726</v>
      </c>
      <c r="I66" s="2">
        <v>2488.6624282369658</v>
      </c>
      <c r="J66" s="2">
        <v>3533.9456209394443</v>
      </c>
      <c r="K66" s="2">
        <v>4609.7385829476298</v>
      </c>
      <c r="L66" s="2">
        <v>5389.214871657533</v>
      </c>
      <c r="M66" s="2">
        <v>5804.0768848629359</v>
      </c>
      <c r="N66" s="2">
        <v>5982.3480226687889</v>
      </c>
      <c r="O66" s="2">
        <v>6093.3694562163228</v>
      </c>
      <c r="P66" s="2">
        <v>6198.2103145778865</v>
      </c>
      <c r="Q66" s="2">
        <v>6305.3465518125613</v>
      </c>
      <c r="R66" s="2">
        <v>6412.8892419606209</v>
      </c>
      <c r="S66" s="2">
        <v>6516.5250500399507</v>
      </c>
      <c r="T66" s="2">
        <v>6608.629393301906</v>
      </c>
      <c r="U66" s="2">
        <v>6691.8705576541579</v>
      </c>
      <c r="V66" s="2">
        <v>6768.0003443734204</v>
      </c>
      <c r="W66" s="2">
        <v>6837.6833169768206</v>
      </c>
      <c r="X66" s="2">
        <v>6907.118624422219</v>
      </c>
      <c r="Y66" s="2">
        <v>6976.946617200887</v>
      </c>
      <c r="Z66" s="2">
        <v>7047.1673452536106</v>
      </c>
      <c r="AA66" s="2">
        <v>7114.3846807127256</v>
      </c>
    </row>
    <row r="67" spans="1:27" x14ac:dyDescent="0.35">
      <c r="A67" s="1" t="s">
        <v>46</v>
      </c>
      <c r="B67" s="2">
        <v>0</v>
      </c>
      <c r="C67" s="2">
        <v>0</v>
      </c>
      <c r="D67" s="2">
        <v>0</v>
      </c>
      <c r="E67" s="2">
        <v>130.74220273593863</v>
      </c>
      <c r="F67" s="2">
        <v>252.73552109054722</v>
      </c>
      <c r="G67" s="2">
        <v>375.0050259031475</v>
      </c>
      <c r="H67" s="2">
        <v>508.17276540643672</v>
      </c>
      <c r="I67" s="2">
        <v>717.73336488338828</v>
      </c>
      <c r="J67" s="2">
        <v>1019.19434835871</v>
      </c>
      <c r="K67" s="2">
        <v>1329.4543875585639</v>
      </c>
      <c r="L67" s="2">
        <v>1554.256326622236</v>
      </c>
      <c r="M67" s="2">
        <v>1673.9030514338242</v>
      </c>
      <c r="N67" s="2">
        <v>1725.31667111451</v>
      </c>
      <c r="O67" s="2">
        <v>1757.3353917614472</v>
      </c>
      <c r="P67" s="2">
        <v>1787.5716267748119</v>
      </c>
      <c r="Q67" s="2">
        <v>1818.4698519334029</v>
      </c>
      <c r="R67" s="2">
        <v>1849.4852986218714</v>
      </c>
      <c r="S67" s="2">
        <v>1879.3739956228064</v>
      </c>
      <c r="T67" s="2">
        <v>1905.9370037108961</v>
      </c>
      <c r="U67" s="2">
        <v>1929.9438598877209</v>
      </c>
      <c r="V67" s="2">
        <v>1951.8997858381022</v>
      </c>
      <c r="W67" s="2">
        <v>1971.9964425136923</v>
      </c>
      <c r="X67" s="2">
        <v>1992.0216722471614</v>
      </c>
      <c r="Y67" s="2">
        <v>2012.1601529231389</v>
      </c>
      <c r="Z67" s="2">
        <v>2032.411898944616</v>
      </c>
      <c r="AA67" s="2">
        <v>2051.7974627760855</v>
      </c>
    </row>
    <row r="68" spans="1:27" x14ac:dyDescent="0.35">
      <c r="A68" s="1" t="s">
        <v>47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35">
      <c r="A69" s="1" t="s">
        <v>48</v>
      </c>
      <c r="B69" s="2">
        <v>0</v>
      </c>
      <c r="C69" s="2">
        <v>0</v>
      </c>
      <c r="D69" s="2">
        <v>0</v>
      </c>
      <c r="E69" s="2">
        <v>87.483008849192018</v>
      </c>
      <c r="F69" s="2">
        <v>156.07409808366003</v>
      </c>
      <c r="G69" s="2">
        <v>217.18150763334242</v>
      </c>
      <c r="H69" s="2">
        <v>275.38362990490168</v>
      </c>
      <c r="I69" s="2">
        <v>333.91216485368403</v>
      </c>
      <c r="J69" s="2">
        <v>395.1004411075935</v>
      </c>
      <c r="K69" s="2">
        <v>461.91371102699134</v>
      </c>
      <c r="L69" s="2">
        <v>536.22672228530814</v>
      </c>
      <c r="M69" s="2">
        <v>623.33872264474167</v>
      </c>
      <c r="N69" s="2">
        <v>734.34653446177595</v>
      </c>
      <c r="O69" s="2">
        <v>875.69884352443671</v>
      </c>
      <c r="P69" s="2">
        <v>1035.1446963622448</v>
      </c>
      <c r="Q69" s="2">
        <v>1189.2808890629999</v>
      </c>
      <c r="R69" s="2">
        <v>1318.9763523152069</v>
      </c>
      <c r="S69" s="2">
        <v>1413.5997341238176</v>
      </c>
      <c r="T69" s="2">
        <v>1472.861026422217</v>
      </c>
      <c r="U69" s="2">
        <v>1505.8351246937582</v>
      </c>
      <c r="V69" s="2">
        <v>1522.4573593407904</v>
      </c>
      <c r="W69" s="2">
        <v>1532.0699151697618</v>
      </c>
      <c r="X69" s="2">
        <v>1540.8185590451367</v>
      </c>
      <c r="Y69" s="2">
        <v>1549.9042731700733</v>
      </c>
      <c r="Z69" s="2">
        <v>1557.5526427422014</v>
      </c>
      <c r="AA69" s="2">
        <v>1564.2653062306856</v>
      </c>
    </row>
    <row r="70" spans="1:27" x14ac:dyDescent="0.35">
      <c r="A70" s="1" t="s">
        <v>49</v>
      </c>
      <c r="B70" s="2">
        <v>0</v>
      </c>
      <c r="C70" s="2">
        <v>0</v>
      </c>
      <c r="D70" s="2">
        <v>0</v>
      </c>
      <c r="E70" s="2">
        <v>177.60746443925015</v>
      </c>
      <c r="F70" s="2">
        <v>375.09277848373461</v>
      </c>
      <c r="G70" s="2">
        <v>887.37289432107173</v>
      </c>
      <c r="H70" s="2">
        <v>1701.1355217142104</v>
      </c>
      <c r="I70" s="2">
        <v>2366.4987604925241</v>
      </c>
      <c r="J70" s="2">
        <v>2610.9636673761865</v>
      </c>
      <c r="K70" s="2">
        <v>2669.7260559369661</v>
      </c>
      <c r="L70" s="2">
        <v>2709.1597373100885</v>
      </c>
      <c r="M70" s="2">
        <v>2749.1404898713954</v>
      </c>
      <c r="N70" s="2">
        <v>2785.7146692820102</v>
      </c>
      <c r="O70" s="2">
        <v>3083.3807812420928</v>
      </c>
      <c r="P70" s="2">
        <v>3331.8098919964259</v>
      </c>
      <c r="Q70" s="2">
        <v>3615.7145424760747</v>
      </c>
      <c r="R70" s="2">
        <v>3967.3234434653036</v>
      </c>
      <c r="S70" s="2">
        <v>4285.8992754186193</v>
      </c>
      <c r="T70" s="2">
        <v>4469.3244035212001</v>
      </c>
      <c r="U70" s="2">
        <v>4535.9323378546214</v>
      </c>
      <c r="V70" s="2">
        <v>4576.1407898044336</v>
      </c>
      <c r="W70" s="2">
        <v>4617.3961504473227</v>
      </c>
      <c r="X70" s="2">
        <v>4663.6949406405711</v>
      </c>
      <c r="Y70" s="2">
        <v>4714.3552485378641</v>
      </c>
      <c r="Z70" s="2">
        <v>4764.517568091359</v>
      </c>
      <c r="AA70" s="2">
        <v>4811.9966039339261</v>
      </c>
    </row>
    <row r="71" spans="1:27" x14ac:dyDescent="0.35">
      <c r="A71" s="1" t="s">
        <v>50</v>
      </c>
      <c r="B71" s="2">
        <v>0</v>
      </c>
      <c r="C71" s="2">
        <v>0</v>
      </c>
      <c r="D71" s="2">
        <v>0</v>
      </c>
      <c r="E71" s="2">
        <v>106.56447866355036</v>
      </c>
      <c r="F71" s="2">
        <v>225.05566709024242</v>
      </c>
      <c r="G71" s="2">
        <v>532.42373659264422</v>
      </c>
      <c r="H71" s="2">
        <v>1020.6813130285273</v>
      </c>
      <c r="I71" s="2">
        <v>1419.899256295515</v>
      </c>
      <c r="J71" s="2">
        <v>1566.578200425713</v>
      </c>
      <c r="K71" s="2">
        <v>1601.8356335621802</v>
      </c>
      <c r="L71" s="2">
        <v>1625.4958423860533</v>
      </c>
      <c r="M71" s="2">
        <v>1649.484293922837</v>
      </c>
      <c r="N71" s="2">
        <v>1671.4288015692068</v>
      </c>
      <c r="O71" s="2">
        <v>1694.387491296703</v>
      </c>
      <c r="P71" s="2">
        <v>1718.4928274031222</v>
      </c>
      <c r="Q71" s="2">
        <v>1741.494060600425</v>
      </c>
      <c r="R71" s="2">
        <v>1762.786435366598</v>
      </c>
      <c r="S71" s="2">
        <v>1781.7292172005687</v>
      </c>
      <c r="T71" s="2">
        <v>1798.9823836940466</v>
      </c>
      <c r="U71" s="2">
        <v>1814.3729351418488</v>
      </c>
      <c r="V71" s="2">
        <v>1830.4563159217735</v>
      </c>
      <c r="W71" s="2">
        <v>1846.9584601789293</v>
      </c>
      <c r="X71" s="2">
        <v>1865.4779762562275</v>
      </c>
      <c r="Y71" s="2">
        <v>1885.7420994151455</v>
      </c>
      <c r="Z71" s="2">
        <v>1905.8070272365449</v>
      </c>
      <c r="AA71" s="2">
        <v>1924.7986415735718</v>
      </c>
    </row>
    <row r="72" spans="1:27" x14ac:dyDescent="0.35">
      <c r="A72" s="1" t="s">
        <v>51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35">
      <c r="A73" s="1" t="s">
        <v>52</v>
      </c>
      <c r="B73" s="2">
        <v>0</v>
      </c>
      <c r="C73" s="2">
        <v>0</v>
      </c>
      <c r="D73" s="2">
        <v>0</v>
      </c>
      <c r="E73" s="2">
        <v>65.071201990468239</v>
      </c>
      <c r="F73" s="2">
        <v>147.95471607738722</v>
      </c>
      <c r="G73" s="2">
        <v>259.78152951633774</v>
      </c>
      <c r="H73" s="2">
        <v>399.39737430769776</v>
      </c>
      <c r="I73" s="2">
        <v>561.34139852155329</v>
      </c>
      <c r="J73" s="2">
        <v>733.33937513680485</v>
      </c>
      <c r="K73" s="2">
        <v>904.88434660561916</v>
      </c>
      <c r="L73" s="2">
        <v>1069.1073418300598</v>
      </c>
      <c r="M73" s="2">
        <v>1235.4497954413448</v>
      </c>
      <c r="N73" s="2">
        <v>1421.7944806488249</v>
      </c>
      <c r="O73" s="2">
        <v>1616.7937502380187</v>
      </c>
      <c r="P73" s="2">
        <v>1796.9646631655864</v>
      </c>
      <c r="Q73" s="2">
        <v>1943.0261391810502</v>
      </c>
      <c r="R73" s="2">
        <v>2048.9926436630221</v>
      </c>
      <c r="S73" s="2">
        <v>2116.4278261332029</v>
      </c>
      <c r="T73" s="2">
        <v>2154.845782848065</v>
      </c>
      <c r="U73" s="2">
        <v>2177.1233040206162</v>
      </c>
      <c r="V73" s="2">
        <v>2190.4480152960668</v>
      </c>
      <c r="W73" s="2">
        <v>2201.8529294867649</v>
      </c>
      <c r="X73" s="2">
        <v>2214.3145712952837</v>
      </c>
      <c r="Y73" s="2">
        <v>2227.6156820568012</v>
      </c>
      <c r="Z73" s="2">
        <v>2238.5508895035864</v>
      </c>
      <c r="AA73" s="2">
        <v>2247.9446629798204</v>
      </c>
    </row>
    <row r="74" spans="1:27" x14ac:dyDescent="0.35">
      <c r="A74" s="1" t="s">
        <v>53</v>
      </c>
      <c r="B74" s="2">
        <v>0</v>
      </c>
      <c r="C74" s="2">
        <v>0</v>
      </c>
      <c r="D74" s="2">
        <v>0</v>
      </c>
      <c r="E74" s="2">
        <v>2.6054168290360606</v>
      </c>
      <c r="F74" s="2">
        <v>5.8669146842056099</v>
      </c>
      <c r="G74" s="2">
        <v>5.8520343893633227</v>
      </c>
      <c r="H74" s="2">
        <v>5.8377298802693005</v>
      </c>
      <c r="I74" s="2">
        <v>5.873934516708351</v>
      </c>
      <c r="J74" s="2">
        <v>5.9372475027061595</v>
      </c>
      <c r="K74" s="2">
        <v>5.9968372195660926</v>
      </c>
      <c r="L74" s="2">
        <v>6.0596966907427001</v>
      </c>
      <c r="M74" s="2">
        <v>6.1247580004736744</v>
      </c>
      <c r="N74" s="2">
        <v>6.1925385850090686</v>
      </c>
      <c r="O74" s="2">
        <v>6.2624784741037045</v>
      </c>
      <c r="P74" s="2">
        <v>6.0501728807420534</v>
      </c>
      <c r="Q74" s="2">
        <v>5.2397433267195801</v>
      </c>
      <c r="R74" s="2">
        <v>4.0109098831039427</v>
      </c>
      <c r="S74" s="2">
        <v>2.6703654409551478</v>
      </c>
      <c r="T74" s="2">
        <v>1.513746398725955</v>
      </c>
      <c r="U74" s="2">
        <v>0.71101475909478351</v>
      </c>
      <c r="V74" s="2">
        <v>0.26541748458866238</v>
      </c>
      <c r="W74" s="2">
        <v>7.3843077209230959E-2</v>
      </c>
      <c r="X74" s="2">
        <v>1.3618934370355053E-2</v>
      </c>
      <c r="Y74" s="2">
        <v>1.2504128584560768E-3</v>
      </c>
      <c r="Z74" s="2">
        <v>0</v>
      </c>
      <c r="AA74" s="2">
        <v>0</v>
      </c>
    </row>
    <row r="75" spans="1:27" s="6" customFormat="1" x14ac:dyDescent="0.35">
      <c r="A75" s="7" t="s">
        <v>13</v>
      </c>
      <c r="B75" s="8">
        <v>0</v>
      </c>
      <c r="C75" s="8">
        <v>0</v>
      </c>
      <c r="D75" s="8">
        <v>0</v>
      </c>
      <c r="E75" s="8">
        <v>10574.579913718109</v>
      </c>
      <c r="F75" s="8">
        <v>12670.572831874528</v>
      </c>
      <c r="G75" s="8">
        <v>19845.820724734782</v>
      </c>
      <c r="H75" s="8">
        <v>29367.103420400508</v>
      </c>
      <c r="I75" s="8">
        <v>37533.472885306845</v>
      </c>
      <c r="J75" s="8">
        <v>41140.325836293698</v>
      </c>
      <c r="K75" s="8">
        <v>44242.933200729436</v>
      </c>
      <c r="L75" s="8">
        <v>48426.66500263632</v>
      </c>
      <c r="M75" s="8">
        <v>51564.640242057503</v>
      </c>
      <c r="N75" s="8">
        <v>53304.595744573628</v>
      </c>
      <c r="O75" s="8">
        <v>54552.189604103922</v>
      </c>
      <c r="P75" s="8">
        <v>55942.029076448744</v>
      </c>
      <c r="Q75" s="8">
        <v>57120.807050256473</v>
      </c>
      <c r="R75" s="8">
        <v>58182.438101203094</v>
      </c>
      <c r="S75" s="8">
        <v>59114.222490360364</v>
      </c>
      <c r="T75" s="8">
        <v>59759.916847195862</v>
      </c>
      <c r="U75" s="8">
        <v>60223.037593775909</v>
      </c>
      <c r="V75" s="8">
        <v>60587.216392709488</v>
      </c>
      <c r="W75" s="8">
        <v>60951.399392303196</v>
      </c>
      <c r="X75" s="8">
        <v>61386.565785707076</v>
      </c>
      <c r="Y75" s="8">
        <v>61873.303877582577</v>
      </c>
      <c r="Z75" s="8">
        <v>62333.735080254817</v>
      </c>
      <c r="AA75" s="8">
        <v>62762.233013278325</v>
      </c>
    </row>
    <row r="76" spans="1:27" s="11" customFormat="1" x14ac:dyDescent="0.3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x14ac:dyDescent="0.35">
      <c r="A77" t="s">
        <v>0</v>
      </c>
      <c r="B77" t="s">
        <v>37</v>
      </c>
    </row>
    <row r="78" spans="1:27" x14ac:dyDescent="0.35">
      <c r="A78" t="s">
        <v>2</v>
      </c>
      <c r="B78" t="s">
        <v>31</v>
      </c>
    </row>
    <row r="79" spans="1:27" x14ac:dyDescent="0.35">
      <c r="A79" t="s">
        <v>4</v>
      </c>
      <c r="B79" t="s">
        <v>5</v>
      </c>
    </row>
    <row r="80" spans="1:27" x14ac:dyDescent="0.35">
      <c r="A80" t="s">
        <v>6</v>
      </c>
      <c r="B80" t="s">
        <v>7</v>
      </c>
    </row>
    <row r="81" spans="1:27" x14ac:dyDescent="0.35">
      <c r="A81" t="s">
        <v>8</v>
      </c>
      <c r="B81" t="s">
        <v>35</v>
      </c>
    </row>
    <row r="83" spans="1:27" x14ac:dyDescent="0.35">
      <c r="A83" t="s">
        <v>10</v>
      </c>
      <c r="B83" t="s">
        <v>11</v>
      </c>
    </row>
    <row r="84" spans="1:27" s="6" customFormat="1" x14ac:dyDescent="0.35">
      <c r="A84" s="6" t="s">
        <v>12</v>
      </c>
      <c r="B84" s="6">
        <v>2010</v>
      </c>
      <c r="C84" s="6">
        <v>2011</v>
      </c>
      <c r="D84" s="6">
        <v>2012</v>
      </c>
      <c r="E84" s="6">
        <v>2013</v>
      </c>
      <c r="F84" s="6">
        <v>2014</v>
      </c>
      <c r="G84" s="6">
        <v>2015</v>
      </c>
      <c r="H84" s="6">
        <v>2016</v>
      </c>
      <c r="I84" s="6">
        <v>2017</v>
      </c>
      <c r="J84" s="6">
        <v>2018</v>
      </c>
      <c r="K84" s="6">
        <v>2019</v>
      </c>
      <c r="L84" s="6">
        <v>2020</v>
      </c>
      <c r="M84" s="6">
        <v>2021</v>
      </c>
      <c r="N84" s="6">
        <v>2022</v>
      </c>
      <c r="O84" s="6">
        <v>2023</v>
      </c>
      <c r="P84" s="6">
        <v>2024</v>
      </c>
      <c r="Q84" s="6">
        <v>2025</v>
      </c>
      <c r="R84" s="6">
        <v>2026</v>
      </c>
      <c r="S84" s="6">
        <v>2027</v>
      </c>
      <c r="T84" s="6">
        <v>2028</v>
      </c>
      <c r="U84" s="6">
        <v>2029</v>
      </c>
      <c r="V84" s="6">
        <v>2030</v>
      </c>
      <c r="W84" s="6">
        <v>2031</v>
      </c>
      <c r="X84" s="6">
        <v>2032</v>
      </c>
      <c r="Y84" s="6">
        <v>2033</v>
      </c>
      <c r="Z84" s="6">
        <v>2034</v>
      </c>
      <c r="AA84" s="6">
        <v>2035</v>
      </c>
    </row>
    <row r="85" spans="1:27" x14ac:dyDescent="0.35">
      <c r="A85" s="1" t="s">
        <v>38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</row>
    <row r="86" spans="1:27" x14ac:dyDescent="0.35">
      <c r="A86" s="1" t="s">
        <v>39</v>
      </c>
      <c r="B86" s="2">
        <v>0</v>
      </c>
      <c r="C86" s="2">
        <v>0</v>
      </c>
      <c r="D86" s="2">
        <v>0</v>
      </c>
      <c r="E86" s="2">
        <v>3.279120434642663</v>
      </c>
      <c r="F86" s="2">
        <v>5.8783412664449886</v>
      </c>
      <c r="G86" s="2">
        <v>8.389112396792056</v>
      </c>
      <c r="H86" s="2">
        <v>11.508643109969318</v>
      </c>
      <c r="I86" s="2">
        <v>15.606118674862113</v>
      </c>
      <c r="J86" s="2">
        <v>20.789822177216699</v>
      </c>
      <c r="K86" s="2">
        <v>27.110472027191022</v>
      </c>
      <c r="L86" s="2">
        <v>33.976350319597103</v>
      </c>
      <c r="M86" s="2">
        <v>41.043383202636768</v>
      </c>
      <c r="N86" s="2">
        <v>67.35045438297189</v>
      </c>
      <c r="O86" s="2">
        <v>92.892055565880923</v>
      </c>
      <c r="P86" s="2">
        <v>119.21054473937659</v>
      </c>
      <c r="Q86" s="2">
        <v>147.69482088694556</v>
      </c>
      <c r="R86" s="2">
        <v>177.38801679817809</v>
      </c>
      <c r="S86" s="2">
        <v>205.80190026447781</v>
      </c>
      <c r="T86" s="2">
        <v>230.71626503096488</v>
      </c>
      <c r="U86" s="2">
        <v>249.90842861199658</v>
      </c>
      <c r="V86" s="2">
        <v>265.18471418553077</v>
      </c>
      <c r="W86" s="2">
        <v>276.75598942993196</v>
      </c>
      <c r="X86" s="2">
        <v>287.42409084043027</v>
      </c>
      <c r="Y86" s="2">
        <v>307.15126313020716</v>
      </c>
      <c r="Z86" s="2">
        <v>328.29596297362764</v>
      </c>
      <c r="AA86" s="2">
        <v>351.47592931661291</v>
      </c>
    </row>
    <row r="87" spans="1:27" s="3" customFormat="1" x14ac:dyDescent="0.35">
      <c r="A87" s="1" t="s">
        <v>40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35">
      <c r="A88" s="1" t="s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35">
      <c r="A89" s="1" t="s">
        <v>42</v>
      </c>
      <c r="B89" s="2">
        <v>0</v>
      </c>
      <c r="C89" s="2">
        <v>0</v>
      </c>
      <c r="D89" s="2">
        <v>0</v>
      </c>
      <c r="E89" s="2">
        <v>5.62316206320601</v>
      </c>
      <c r="F89" s="2">
        <v>12.755226665778691</v>
      </c>
      <c r="G89" s="2">
        <v>33.441188051147478</v>
      </c>
      <c r="H89" s="2">
        <v>59.161995967247186</v>
      </c>
      <c r="I89" s="2">
        <v>88.539233518574605</v>
      </c>
      <c r="J89" s="2">
        <v>118.95584193487352</v>
      </c>
      <c r="K89" s="2">
        <v>148.80006996631431</v>
      </c>
      <c r="L89" s="2">
        <v>176.14577620539254</v>
      </c>
      <c r="M89" s="2">
        <v>203.38613907354716</v>
      </c>
      <c r="N89" s="2">
        <v>233.81677213009584</v>
      </c>
      <c r="O89" s="2">
        <v>265.59324638599901</v>
      </c>
      <c r="P89" s="2">
        <v>294.77298997678622</v>
      </c>
      <c r="Q89" s="2">
        <v>319.16357444737372</v>
      </c>
      <c r="R89" s="2">
        <v>337.52349495733313</v>
      </c>
      <c r="S89" s="2">
        <v>349.38666383071552</v>
      </c>
      <c r="T89" s="2">
        <v>355.63127196366258</v>
      </c>
      <c r="U89" s="2">
        <v>357.21477228820083</v>
      </c>
      <c r="V89" s="2">
        <v>361.82260479895882</v>
      </c>
      <c r="W89" s="2">
        <v>365.75083973150231</v>
      </c>
      <c r="X89" s="2">
        <v>370.43123781245401</v>
      </c>
      <c r="Y89" s="2">
        <v>374.64969661952364</v>
      </c>
      <c r="Z89" s="2">
        <v>378.23499727708281</v>
      </c>
      <c r="AA89" s="2">
        <v>381.61742528851931</v>
      </c>
    </row>
    <row r="90" spans="1:27" x14ac:dyDescent="0.35">
      <c r="A90" s="1" t="s">
        <v>43</v>
      </c>
      <c r="B90" s="2">
        <v>0</v>
      </c>
      <c r="C90" s="2">
        <v>0</v>
      </c>
      <c r="D90" s="2">
        <v>0</v>
      </c>
      <c r="E90" s="2">
        <v>6830.9853363282782</v>
      </c>
      <c r="F90" s="2">
        <v>8192.1903045668296</v>
      </c>
      <c r="G90" s="2">
        <v>13587.88254866693</v>
      </c>
      <c r="H90" s="2">
        <v>20609.555234429448</v>
      </c>
      <c r="I90" s="2">
        <v>24872.005346856251</v>
      </c>
      <c r="J90" s="2">
        <v>25524.765198773133</v>
      </c>
      <c r="K90" s="2">
        <v>25585.865072502856</v>
      </c>
      <c r="L90" s="2">
        <v>26432.326487931772</v>
      </c>
      <c r="M90" s="2">
        <v>27071.541045795027</v>
      </c>
      <c r="N90" s="2">
        <v>27444.993410111118</v>
      </c>
      <c r="O90" s="2">
        <v>27618.749161518837</v>
      </c>
      <c r="P90" s="2">
        <v>27895.307321696491</v>
      </c>
      <c r="Q90" s="2">
        <v>28053.008363253051</v>
      </c>
      <c r="R90" s="2">
        <v>28184.561303193248</v>
      </c>
      <c r="S90" s="2">
        <v>28338.579501979508</v>
      </c>
      <c r="T90" s="2">
        <v>28419.66209606632</v>
      </c>
      <c r="U90" s="2">
        <v>28417.695717427698</v>
      </c>
      <c r="V90" s="2">
        <v>28373.09787227065</v>
      </c>
      <c r="W90" s="2">
        <v>28299.50594998739</v>
      </c>
      <c r="X90" s="2">
        <v>28240.861178881998</v>
      </c>
      <c r="Y90" s="2">
        <v>28147.025782143748</v>
      </c>
      <c r="Z90" s="2">
        <v>27999.267975540519</v>
      </c>
      <c r="AA90" s="2">
        <v>27828.24012024319</v>
      </c>
    </row>
    <row r="91" spans="1:27" x14ac:dyDescent="0.35">
      <c r="A91" s="1" t="s">
        <v>44</v>
      </c>
      <c r="B91" s="2">
        <v>0</v>
      </c>
      <c r="C91" s="2">
        <v>0</v>
      </c>
      <c r="D91" s="2">
        <v>0</v>
      </c>
      <c r="E91" s="2">
        <v>136.46558536145821</v>
      </c>
      <c r="F91" s="2">
        <v>263.13728480371634</v>
      </c>
      <c r="G91" s="2">
        <v>389.2087151446982</v>
      </c>
      <c r="H91" s="2">
        <v>525.89196890150026</v>
      </c>
      <c r="I91" s="2">
        <v>743.08540066301327</v>
      </c>
      <c r="J91" s="2">
        <v>1057.0226482341347</v>
      </c>
      <c r="K91" s="2">
        <v>1379.2786544789544</v>
      </c>
      <c r="L91" s="2">
        <v>1609.0680207514765</v>
      </c>
      <c r="M91" s="2">
        <v>1725.9915713070434</v>
      </c>
      <c r="N91" s="2">
        <v>1770.3743595845633</v>
      </c>
      <c r="O91" s="2">
        <v>1794.455376782551</v>
      </c>
      <c r="P91" s="2">
        <v>1816.345133294144</v>
      </c>
      <c r="Q91" s="2">
        <v>1839.5363528477817</v>
      </c>
      <c r="R91" s="2">
        <v>1863.8964312387334</v>
      </c>
      <c r="S91" s="2">
        <v>1887.4510099958507</v>
      </c>
      <c r="T91" s="2">
        <v>1906.9972409810812</v>
      </c>
      <c r="U91" s="2">
        <v>1923.3460224043881</v>
      </c>
      <c r="V91" s="2">
        <v>1937.6274313111542</v>
      </c>
      <c r="W91" s="2">
        <v>1949.6567702016093</v>
      </c>
      <c r="X91" s="2">
        <v>1960.9563913130903</v>
      </c>
      <c r="Y91" s="2">
        <v>1971.261067446032</v>
      </c>
      <c r="Z91" s="2">
        <v>1980.5355841524206</v>
      </c>
      <c r="AA91" s="2">
        <v>1988.2046051015427</v>
      </c>
    </row>
    <row r="92" spans="1:27" x14ac:dyDescent="0.35">
      <c r="A92" s="1" t="s">
        <v>45</v>
      </c>
      <c r="B92" s="2">
        <v>0</v>
      </c>
      <c r="C92" s="2">
        <v>0</v>
      </c>
      <c r="D92" s="2">
        <v>0</v>
      </c>
      <c r="E92" s="2">
        <v>340.09782601800953</v>
      </c>
      <c r="F92" s="2">
        <v>655.78745197176249</v>
      </c>
      <c r="G92" s="2">
        <v>969.98109477467767</v>
      </c>
      <c r="H92" s="2">
        <v>1310.6213912467074</v>
      </c>
      <c r="I92" s="2">
        <v>1851.9081469648527</v>
      </c>
      <c r="J92" s="2">
        <v>2634.298631146004</v>
      </c>
      <c r="K92" s="2">
        <v>3437.4210217092691</v>
      </c>
      <c r="L92" s="2">
        <v>4010.0992079665707</v>
      </c>
      <c r="M92" s="2">
        <v>4301.4946191167719</v>
      </c>
      <c r="N92" s="2">
        <v>4412.1048492771506</v>
      </c>
      <c r="O92" s="2">
        <v>4472.1192593252617</v>
      </c>
      <c r="P92" s="2">
        <v>4526.672636881498</v>
      </c>
      <c r="Q92" s="2">
        <v>4584.4695043628299</v>
      </c>
      <c r="R92" s="2">
        <v>4645.1793872277804</v>
      </c>
      <c r="S92" s="2">
        <v>4703.8818139740324</v>
      </c>
      <c r="T92" s="2">
        <v>4752.5946865075357</v>
      </c>
      <c r="U92" s="2">
        <v>4793.3389152109348</v>
      </c>
      <c r="V92" s="2">
        <v>4828.9308639707651</v>
      </c>
      <c r="W92" s="2">
        <v>4858.9102319868216</v>
      </c>
      <c r="X92" s="2">
        <v>4887.0710064755913</v>
      </c>
      <c r="Y92" s="2">
        <v>4912.7521915256566</v>
      </c>
      <c r="Z92" s="2">
        <v>4935.8660261298583</v>
      </c>
      <c r="AA92" s="2">
        <v>4954.9786642764993</v>
      </c>
    </row>
    <row r="93" spans="1:27" x14ac:dyDescent="0.35">
      <c r="A93" s="1" t="s">
        <v>46</v>
      </c>
      <c r="B93" s="2">
        <v>0</v>
      </c>
      <c r="C93" s="2">
        <v>0</v>
      </c>
      <c r="D93" s="2">
        <v>0</v>
      </c>
      <c r="E93" s="2">
        <v>98.084639478548723</v>
      </c>
      <c r="F93" s="2">
        <v>189.12992345267145</v>
      </c>
      <c r="G93" s="2">
        <v>279.74376401025165</v>
      </c>
      <c r="H93" s="2">
        <v>377.98485264795471</v>
      </c>
      <c r="I93" s="2">
        <v>534.0926317265405</v>
      </c>
      <c r="J93" s="2">
        <v>759.73502841828451</v>
      </c>
      <c r="K93" s="2">
        <v>991.35653290674759</v>
      </c>
      <c r="L93" s="2">
        <v>1156.5176399151226</v>
      </c>
      <c r="M93" s="2">
        <v>1240.5564418769375</v>
      </c>
      <c r="N93" s="2">
        <v>1272.4565709514038</v>
      </c>
      <c r="O93" s="2">
        <v>1289.7648020624576</v>
      </c>
      <c r="P93" s="2">
        <v>1305.4980645551664</v>
      </c>
      <c r="Q93" s="2">
        <v>1322.1667536093425</v>
      </c>
      <c r="R93" s="2">
        <v>1339.6755599528419</v>
      </c>
      <c r="S93" s="2">
        <v>1356.6054134345172</v>
      </c>
      <c r="T93" s="2">
        <v>1370.6542669551523</v>
      </c>
      <c r="U93" s="2">
        <v>1382.4049536031548</v>
      </c>
      <c r="V93" s="2">
        <v>1392.6697162548917</v>
      </c>
      <c r="W93" s="2">
        <v>1401.3158035824065</v>
      </c>
      <c r="X93" s="2">
        <v>1409.4374062562842</v>
      </c>
      <c r="Y93" s="2">
        <v>1416.8438922268356</v>
      </c>
      <c r="Z93" s="2">
        <v>1423.5099511095523</v>
      </c>
      <c r="AA93" s="2">
        <v>1429.0220599167342</v>
      </c>
    </row>
    <row r="94" spans="1:27" x14ac:dyDescent="0.35">
      <c r="A94" s="1" t="s">
        <v>47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35">
      <c r="A95" s="1" t="s">
        <v>48</v>
      </c>
      <c r="B95" s="2">
        <v>-3.6379788070917146E-12</v>
      </c>
      <c r="C95" s="2">
        <v>0</v>
      </c>
      <c r="D95" s="2">
        <v>0</v>
      </c>
      <c r="E95" s="2">
        <v>122.17872850152264</v>
      </c>
      <c r="F95" s="2">
        <v>220.58186561989166</v>
      </c>
      <c r="G95" s="2">
        <v>309.38332106225681</v>
      </c>
      <c r="H95" s="2">
        <v>394.88331671204247</v>
      </c>
      <c r="I95" s="2">
        <v>480.24972281594944</v>
      </c>
      <c r="J95" s="2">
        <v>567.81293198161609</v>
      </c>
      <c r="K95" s="2">
        <v>662.8790069953352</v>
      </c>
      <c r="L95" s="2">
        <v>766.23388659891532</v>
      </c>
      <c r="M95" s="2">
        <v>885.8063400126382</v>
      </c>
      <c r="N95" s="2">
        <v>1037.7128079460183</v>
      </c>
      <c r="O95" s="2">
        <v>1231.6293611445199</v>
      </c>
      <c r="P95" s="2">
        <v>1448.8263635615383</v>
      </c>
      <c r="Q95" s="2">
        <v>1659.4020810859042</v>
      </c>
      <c r="R95" s="2">
        <v>1839.0343374617112</v>
      </c>
      <c r="S95" s="2">
        <v>1970.2362044353856</v>
      </c>
      <c r="T95" s="2">
        <v>2047.9414135160062</v>
      </c>
      <c r="U95" s="2">
        <v>2083.0265920516731</v>
      </c>
      <c r="V95" s="2">
        <v>2093.6034862969104</v>
      </c>
      <c r="W95" s="2">
        <v>2092.4255861355296</v>
      </c>
      <c r="X95" s="2">
        <v>2089.5047160553963</v>
      </c>
      <c r="Y95" s="2">
        <v>2083.3219516732115</v>
      </c>
      <c r="Z95" s="2">
        <v>2072.9541704922649</v>
      </c>
      <c r="AA95" s="2">
        <v>2060.7213021459438</v>
      </c>
    </row>
    <row r="96" spans="1:27" x14ac:dyDescent="0.35">
      <c r="A96" s="1" t="s">
        <v>49</v>
      </c>
      <c r="B96" s="2">
        <v>0</v>
      </c>
      <c r="C96" s="2">
        <v>0</v>
      </c>
      <c r="D96" s="2">
        <v>0</v>
      </c>
      <c r="E96" s="2">
        <v>218.69571064974602</v>
      </c>
      <c r="F96" s="2">
        <v>461.96563188468292</v>
      </c>
      <c r="G96" s="2">
        <v>1103.2301045863883</v>
      </c>
      <c r="H96" s="2">
        <v>2125.7912997290523</v>
      </c>
      <c r="I96" s="2">
        <v>2958.1116442567809</v>
      </c>
      <c r="J96" s="2">
        <v>3253.7756319551545</v>
      </c>
      <c r="K96" s="2">
        <v>3313.0998241044549</v>
      </c>
      <c r="L96" s="2">
        <v>3346.9798830821551</v>
      </c>
      <c r="M96" s="2">
        <v>3380.3254048608978</v>
      </c>
      <c r="N96" s="2">
        <v>3409.4671301640788</v>
      </c>
      <c r="O96" s="2">
        <v>3440.8019029186453</v>
      </c>
      <c r="P96" s="2">
        <v>3474.2326631861888</v>
      </c>
      <c r="Q96" s="2">
        <v>3506.8752337738233</v>
      </c>
      <c r="R96" s="2">
        <v>3538.3021347028257</v>
      </c>
      <c r="S96" s="2">
        <v>3565.5880077089205</v>
      </c>
      <c r="T96" s="2">
        <v>3588.1784491862204</v>
      </c>
      <c r="U96" s="2">
        <v>3605.7165073018505</v>
      </c>
      <c r="V96" s="2">
        <v>3624.2318519858109</v>
      </c>
      <c r="W96" s="2">
        <v>3642.3814753059082</v>
      </c>
      <c r="X96" s="2">
        <v>3664.1594131138831</v>
      </c>
      <c r="Y96" s="2">
        <v>3686.5756224813385</v>
      </c>
      <c r="Z96" s="2">
        <v>3706.7251377311586</v>
      </c>
      <c r="AA96" s="2">
        <v>3723.1553230543996</v>
      </c>
    </row>
    <row r="97" spans="1:27" x14ac:dyDescent="0.35">
      <c r="A97" s="1" t="s">
        <v>50</v>
      </c>
      <c r="B97" s="2">
        <v>0</v>
      </c>
      <c r="C97" s="2">
        <v>0</v>
      </c>
      <c r="D97" s="2">
        <v>0</v>
      </c>
      <c r="E97" s="2">
        <v>87.47828425989897</v>
      </c>
      <c r="F97" s="2">
        <v>184.78625275387367</v>
      </c>
      <c r="G97" s="2">
        <v>441.29204183455533</v>
      </c>
      <c r="H97" s="2">
        <v>850.31651989162117</v>
      </c>
      <c r="I97" s="2">
        <v>1183.2446577027122</v>
      </c>
      <c r="J97" s="2">
        <v>1301.5102527820623</v>
      </c>
      <c r="K97" s="2">
        <v>1325.2399296417825</v>
      </c>
      <c r="L97" s="2">
        <v>1338.7919532328619</v>
      </c>
      <c r="M97" s="2">
        <v>1352.1301619443589</v>
      </c>
      <c r="N97" s="2">
        <v>1363.7868520656323</v>
      </c>
      <c r="O97" s="2">
        <v>1376.3207611674579</v>
      </c>
      <c r="P97" s="2">
        <v>1389.6930652744759</v>
      </c>
      <c r="Q97" s="2">
        <v>1402.7500935095302</v>
      </c>
      <c r="R97" s="2">
        <v>1415.3208538811307</v>
      </c>
      <c r="S97" s="2">
        <v>1426.2352030835686</v>
      </c>
      <c r="T97" s="2">
        <v>1435.2713796744883</v>
      </c>
      <c r="U97" s="2">
        <v>1442.2866029207396</v>
      </c>
      <c r="V97" s="2">
        <v>1449.692740794324</v>
      </c>
      <c r="W97" s="2">
        <v>1456.9525901223642</v>
      </c>
      <c r="X97" s="2">
        <v>1465.6637652455527</v>
      </c>
      <c r="Y97" s="2">
        <v>1474.6302489925358</v>
      </c>
      <c r="Z97" s="2">
        <v>1482.690055092464</v>
      </c>
      <c r="AA97" s="2">
        <v>1489.2621292217598</v>
      </c>
    </row>
    <row r="98" spans="1:27" x14ac:dyDescent="0.35">
      <c r="A98" s="1" t="s">
        <v>51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35">
      <c r="A99" s="1" t="s">
        <v>52</v>
      </c>
      <c r="B99" s="2">
        <v>0</v>
      </c>
      <c r="C99" s="2">
        <v>0</v>
      </c>
      <c r="D99" s="2">
        <v>0</v>
      </c>
      <c r="E99" s="2">
        <v>38.941692510232834</v>
      </c>
      <c r="F99" s="2">
        <v>89.537859837373901</v>
      </c>
      <c r="G99" s="2">
        <v>158.97516702751915</v>
      </c>
      <c r="H99" s="2">
        <v>246.6692719584936</v>
      </c>
      <c r="I99" s="2">
        <v>348.74207848291553</v>
      </c>
      <c r="J99" s="2">
        <v>457.08790921521512</v>
      </c>
      <c r="K99" s="2">
        <v>564.79687799670489</v>
      </c>
      <c r="L99" s="2">
        <v>666.43574674546619</v>
      </c>
      <c r="M99" s="2">
        <v>768.67535442010603</v>
      </c>
      <c r="N99" s="2">
        <v>883.01071635295932</v>
      </c>
      <c r="O99" s="2">
        <v>1002.7557376873535</v>
      </c>
      <c r="P99" s="2">
        <v>1112.3651406413824</v>
      </c>
      <c r="Q99" s="2">
        <v>1203.2119844619428</v>
      </c>
      <c r="R99" s="2">
        <v>1270.3742611867654</v>
      </c>
      <c r="S99" s="2">
        <v>1312.9947647225003</v>
      </c>
      <c r="T99" s="2">
        <v>1334.2836130365856</v>
      </c>
      <c r="U99" s="2">
        <v>1342.422552261017</v>
      </c>
      <c r="V99" s="2">
        <v>1345.1220811293942</v>
      </c>
      <c r="W99" s="2">
        <v>1345.6174349536013</v>
      </c>
      <c r="X99" s="2">
        <v>1346.0994249330988</v>
      </c>
      <c r="Y99" s="2">
        <v>1345.2453906096234</v>
      </c>
      <c r="Z99" s="2">
        <v>1340.8286081682518</v>
      </c>
      <c r="AA99" s="2">
        <v>1334.3068421006956</v>
      </c>
    </row>
    <row r="100" spans="1:27" x14ac:dyDescent="0.35">
      <c r="A100" s="1" t="s">
        <v>53</v>
      </c>
      <c r="B100" s="2">
        <v>0</v>
      </c>
      <c r="C100" s="2">
        <v>0</v>
      </c>
      <c r="D100" s="2">
        <v>0</v>
      </c>
      <c r="E100" s="2">
        <v>7.1243475647501411</v>
      </c>
      <c r="F100" s="2">
        <v>28.778506452093751</v>
      </c>
      <c r="G100" s="2">
        <v>28.808490808205701</v>
      </c>
      <c r="H100" s="2">
        <v>28.866050073017654</v>
      </c>
      <c r="I100" s="2">
        <v>29.092390714538595</v>
      </c>
      <c r="J100" s="2">
        <v>29.333384037724166</v>
      </c>
      <c r="K100" s="2">
        <v>29.561261321424723</v>
      </c>
      <c r="L100" s="2">
        <v>29.662922205649281</v>
      </c>
      <c r="M100" s="2">
        <v>29.752992515259187</v>
      </c>
      <c r="N100" s="2">
        <v>29.900889186988742</v>
      </c>
      <c r="O100" s="2">
        <v>30.106427821300816</v>
      </c>
      <c r="P100" s="2">
        <v>29.554133641781455</v>
      </c>
      <c r="Q100" s="2">
        <v>26.086535462011554</v>
      </c>
      <c r="R100" s="2">
        <v>20.459686711262613</v>
      </c>
      <c r="S100" s="2">
        <v>13.985290245632344</v>
      </c>
      <c r="T100" s="2">
        <v>8.1407242881622039</v>
      </c>
      <c r="U100" s="2">
        <v>3.9261191839382805</v>
      </c>
      <c r="V100" s="2">
        <v>1.5066482459627337</v>
      </c>
      <c r="W100" s="2">
        <v>0.43251413068133698</v>
      </c>
      <c r="X100" s="2">
        <v>8.2674405652955682E-2</v>
      </c>
      <c r="Y100" s="2">
        <v>7.8854714087261846E-3</v>
      </c>
      <c r="Z100" s="2">
        <v>0</v>
      </c>
      <c r="AA100" s="2">
        <v>0</v>
      </c>
    </row>
    <row r="101" spans="1:27" s="6" customFormat="1" x14ac:dyDescent="0.35">
      <c r="A101" s="7" t="s">
        <v>13</v>
      </c>
      <c r="B101" s="8">
        <v>-3.6379788070917146E-12</v>
      </c>
      <c r="C101" s="8">
        <v>0</v>
      </c>
      <c r="D101" s="8">
        <v>0</v>
      </c>
      <c r="E101" s="8">
        <v>7888.9544331702937</v>
      </c>
      <c r="F101" s="8">
        <v>10304.52864927512</v>
      </c>
      <c r="G101" s="8">
        <v>17310.335548363422</v>
      </c>
      <c r="H101" s="8">
        <v>26541.250544667055</v>
      </c>
      <c r="I101" s="8">
        <v>33104.677372376995</v>
      </c>
      <c r="J101" s="8">
        <v>35725.087280655418</v>
      </c>
      <c r="K101" s="8">
        <v>37465.408723651031</v>
      </c>
      <c r="L101" s="8">
        <v>39566.237874954983</v>
      </c>
      <c r="M101" s="8">
        <v>41000.703454125221</v>
      </c>
      <c r="N101" s="8">
        <v>41924.974812152985</v>
      </c>
      <c r="O101" s="8">
        <v>42615.188092380267</v>
      </c>
      <c r="P101" s="8">
        <v>43412.478057448832</v>
      </c>
      <c r="Q101" s="8">
        <v>44064.365297700548</v>
      </c>
      <c r="R101" s="8">
        <v>44631.715467311806</v>
      </c>
      <c r="S101" s="8">
        <v>45130.745773675109</v>
      </c>
      <c r="T101" s="8">
        <v>45450.071407206167</v>
      </c>
      <c r="U101" s="8">
        <v>45601.287183265587</v>
      </c>
      <c r="V101" s="8">
        <v>45673.490011244357</v>
      </c>
      <c r="W101" s="8">
        <v>45689.705185567749</v>
      </c>
      <c r="X101" s="8">
        <v>45721.691305333436</v>
      </c>
      <c r="Y101" s="8">
        <v>45719.464992320121</v>
      </c>
      <c r="Z101" s="8">
        <v>45648.908468667207</v>
      </c>
      <c r="AA101" s="8">
        <v>45540.984400665904</v>
      </c>
    </row>
    <row r="103" spans="1:27" x14ac:dyDescent="0.35">
      <c r="A103" t="s">
        <v>0</v>
      </c>
      <c r="B103" t="s">
        <v>37</v>
      </c>
    </row>
    <row r="104" spans="1:27" x14ac:dyDescent="0.35">
      <c r="A104" t="s">
        <v>2</v>
      </c>
      <c r="B104" t="s">
        <v>32</v>
      </c>
    </row>
    <row r="105" spans="1:27" x14ac:dyDescent="0.35">
      <c r="A105" t="s">
        <v>4</v>
      </c>
      <c r="B105" t="s">
        <v>5</v>
      </c>
    </row>
    <row r="106" spans="1:27" x14ac:dyDescent="0.35">
      <c r="A106" t="s">
        <v>6</v>
      </c>
      <c r="B106" t="s">
        <v>7</v>
      </c>
    </row>
    <row r="107" spans="1:27" x14ac:dyDescent="0.35">
      <c r="A107" t="s">
        <v>8</v>
      </c>
      <c r="B107" t="s">
        <v>35</v>
      </c>
    </row>
    <row r="109" spans="1:27" x14ac:dyDescent="0.35">
      <c r="A109" t="s">
        <v>10</v>
      </c>
      <c r="B109" t="s">
        <v>11</v>
      </c>
    </row>
    <row r="110" spans="1:27" s="6" customFormat="1" x14ac:dyDescent="0.35">
      <c r="A110" s="6" t="s">
        <v>12</v>
      </c>
      <c r="B110" s="6">
        <v>2010</v>
      </c>
      <c r="C110" s="6">
        <v>2011</v>
      </c>
      <c r="D110" s="6">
        <v>2012</v>
      </c>
      <c r="E110" s="6">
        <v>2013</v>
      </c>
      <c r="F110" s="6">
        <v>2014</v>
      </c>
      <c r="G110" s="6">
        <v>2015</v>
      </c>
      <c r="H110" s="6">
        <v>2016</v>
      </c>
      <c r="I110" s="6">
        <v>2017</v>
      </c>
      <c r="J110" s="6">
        <v>2018</v>
      </c>
      <c r="K110" s="6">
        <v>2019</v>
      </c>
      <c r="L110" s="6">
        <v>2020</v>
      </c>
      <c r="M110" s="6">
        <v>2021</v>
      </c>
      <c r="N110" s="6">
        <v>2022</v>
      </c>
      <c r="O110" s="6">
        <v>2023</v>
      </c>
      <c r="P110" s="6">
        <v>2024</v>
      </c>
      <c r="Q110" s="6">
        <v>2025</v>
      </c>
      <c r="R110" s="6">
        <v>2026</v>
      </c>
      <c r="S110" s="6">
        <v>2027</v>
      </c>
      <c r="T110" s="6">
        <v>2028</v>
      </c>
      <c r="U110" s="6">
        <v>2029</v>
      </c>
      <c r="V110" s="6">
        <v>2030</v>
      </c>
      <c r="W110" s="6">
        <v>2031</v>
      </c>
      <c r="X110" s="6">
        <v>2032</v>
      </c>
      <c r="Y110" s="6">
        <v>2033</v>
      </c>
      <c r="Z110" s="6">
        <v>2034</v>
      </c>
      <c r="AA110" s="6">
        <v>2035</v>
      </c>
    </row>
    <row r="111" spans="1:27" x14ac:dyDescent="0.35">
      <c r="A111" s="1" t="s">
        <v>38</v>
      </c>
      <c r="B111" s="2">
        <v>0</v>
      </c>
      <c r="C111" s="2">
        <v>0</v>
      </c>
      <c r="D111" s="2">
        <v>0</v>
      </c>
      <c r="E111" s="2">
        <v>218.30839678634339</v>
      </c>
      <c r="F111" s="2">
        <v>570.39091240980679</v>
      </c>
      <c r="G111" s="2">
        <v>1256.5991879109529</v>
      </c>
      <c r="H111" s="2">
        <v>2105.8149390167432</v>
      </c>
      <c r="I111" s="2">
        <v>3073.7853394523613</v>
      </c>
      <c r="J111" s="2">
        <v>4080.0448914607477</v>
      </c>
      <c r="K111" s="2">
        <v>5078.2819487306251</v>
      </c>
      <c r="L111" s="2">
        <v>6728.5253834747336</v>
      </c>
      <c r="M111" s="2">
        <v>8399.8765269840096</v>
      </c>
      <c r="N111" s="2">
        <v>10273.72736300639</v>
      </c>
      <c r="O111" s="2">
        <v>12264.291260619973</v>
      </c>
      <c r="P111" s="2">
        <v>14166.378615563375</v>
      </c>
      <c r="Q111" s="2">
        <v>15831.811409303116</v>
      </c>
      <c r="R111" s="2">
        <v>17169.421534247565</v>
      </c>
      <c r="S111" s="2">
        <v>18202.425242329231</v>
      </c>
      <c r="T111" s="2">
        <v>19054.520942179326</v>
      </c>
      <c r="U111" s="2">
        <v>19864.011830701835</v>
      </c>
      <c r="V111" s="2">
        <v>20724.943561824264</v>
      </c>
      <c r="W111" s="2">
        <v>21529.394243811319</v>
      </c>
      <c r="X111" s="2">
        <v>22361.404552077634</v>
      </c>
      <c r="Y111" s="2">
        <v>23089.5641538091</v>
      </c>
      <c r="Z111" s="2">
        <v>23677.52740573389</v>
      </c>
      <c r="AA111" s="2">
        <v>24170.927933547857</v>
      </c>
    </row>
    <row r="112" spans="1:27" x14ac:dyDescent="0.35">
      <c r="A112" s="1" t="s">
        <v>39</v>
      </c>
      <c r="B112" s="2">
        <v>0</v>
      </c>
      <c r="C112" s="2">
        <v>0</v>
      </c>
      <c r="D112" s="2">
        <v>0</v>
      </c>
      <c r="E112" s="2">
        <v>219.33071949350921</v>
      </c>
      <c r="F112" s="2">
        <v>402.67269359227714</v>
      </c>
      <c r="G112" s="2">
        <v>588.48458333447468</v>
      </c>
      <c r="H112" s="2">
        <v>813.78094854668711</v>
      </c>
      <c r="I112" s="2">
        <v>1100.207605391211</v>
      </c>
      <c r="J112" s="2">
        <v>1450.5629088570461</v>
      </c>
      <c r="K112" s="2">
        <v>1859.7710153097437</v>
      </c>
      <c r="L112" s="2">
        <v>2302.9595125388864</v>
      </c>
      <c r="M112" s="2">
        <v>2834.1697895019115</v>
      </c>
      <c r="N112" s="2">
        <v>3350.8278615150884</v>
      </c>
      <c r="O112" s="2">
        <v>3849.7202397394649</v>
      </c>
      <c r="P112" s="2">
        <v>4365.553307961356</v>
      </c>
      <c r="Q112" s="2">
        <v>4928.3303822362377</v>
      </c>
      <c r="R112" s="2">
        <v>5542.1012319852907</v>
      </c>
      <c r="S112" s="2">
        <v>6166.6114264875805</v>
      </c>
      <c r="T112" s="2">
        <v>6707.1123568594594</v>
      </c>
      <c r="U112" s="2">
        <v>7143.696846364659</v>
      </c>
      <c r="V112" s="2">
        <v>7464.2470036415289</v>
      </c>
      <c r="W112" s="2">
        <v>7687.7957726483055</v>
      </c>
      <c r="X112" s="2">
        <v>7860.9265134309899</v>
      </c>
      <c r="Y112" s="2">
        <v>8024.0525684369441</v>
      </c>
      <c r="Z112" s="2">
        <v>8182.4799637555116</v>
      </c>
      <c r="AA112" s="2">
        <v>8345.8926015701109</v>
      </c>
    </row>
    <row r="113" spans="1:27" s="3" customFormat="1" x14ac:dyDescent="0.35">
      <c r="A113" s="1" t="s">
        <v>40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35">
      <c r="A114" s="1" t="s">
        <v>41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35">
      <c r="A115" s="1" t="s">
        <v>42</v>
      </c>
      <c r="B115" s="2">
        <v>0</v>
      </c>
      <c r="C115" s="2">
        <v>0</v>
      </c>
      <c r="D115" s="2">
        <v>0</v>
      </c>
      <c r="E115" s="2">
        <v>188.70285683879288</v>
      </c>
      <c r="F115" s="2">
        <v>421.43610772430731</v>
      </c>
      <c r="G115" s="2">
        <v>729.90398268311037</v>
      </c>
      <c r="H115" s="2">
        <v>1111.8954007545281</v>
      </c>
      <c r="I115" s="2">
        <v>1547.806664014397</v>
      </c>
      <c r="J115" s="2">
        <v>2004.0929597760651</v>
      </c>
      <c r="K115" s="2">
        <v>2460.0450034208161</v>
      </c>
      <c r="L115" s="2">
        <v>2928.3706911341255</v>
      </c>
      <c r="M115" s="2">
        <v>3395.6655907228001</v>
      </c>
      <c r="N115" s="2">
        <v>3945.6302704125542</v>
      </c>
      <c r="O115" s="2">
        <v>4581.3813330486937</v>
      </c>
      <c r="P115" s="2">
        <v>5178.5325715234576</v>
      </c>
      <c r="Q115" s="2">
        <v>5677.7755225686615</v>
      </c>
      <c r="R115" s="2">
        <v>6052.2758054366586</v>
      </c>
      <c r="S115" s="2">
        <v>6316.2457395181664</v>
      </c>
      <c r="T115" s="2">
        <v>6511.8745085271003</v>
      </c>
      <c r="U115" s="2">
        <v>6676.2207042587397</v>
      </c>
      <c r="V115" s="2">
        <v>6830.8921204383314</v>
      </c>
      <c r="W115" s="2">
        <v>6996.8066971073404</v>
      </c>
      <c r="X115" s="2">
        <v>7161.3795652349418</v>
      </c>
      <c r="Y115" s="2">
        <v>7323.6477591791645</v>
      </c>
      <c r="Z115" s="2">
        <v>7464.2181649000368</v>
      </c>
      <c r="AA115" s="2">
        <v>7587.15017665083</v>
      </c>
    </row>
    <row r="116" spans="1:27" x14ac:dyDescent="0.35">
      <c r="A116" s="1" t="s">
        <v>43</v>
      </c>
      <c r="B116" s="2">
        <v>0</v>
      </c>
      <c r="C116" s="2">
        <v>0</v>
      </c>
      <c r="D116" s="2">
        <v>0</v>
      </c>
      <c r="E116" s="2">
        <v>22387.349547262835</v>
      </c>
      <c r="F116" s="2">
        <v>24935.264478765632</v>
      </c>
      <c r="G116" s="2">
        <v>36994.691639705736</v>
      </c>
      <c r="H116" s="2">
        <v>53730.501350762592</v>
      </c>
      <c r="I116" s="2">
        <v>64411.234838542696</v>
      </c>
      <c r="J116" s="2">
        <v>66438.874623166426</v>
      </c>
      <c r="K116" s="2">
        <v>67097.613797365993</v>
      </c>
      <c r="L116" s="2">
        <v>69762.373074120726</v>
      </c>
      <c r="M116" s="2">
        <v>71603.978301213909</v>
      </c>
      <c r="N116" s="2">
        <v>72898.107958392502</v>
      </c>
      <c r="O116" s="2">
        <v>73712.630902692894</v>
      </c>
      <c r="P116" s="2">
        <v>75197.59902264885</v>
      </c>
      <c r="Q116" s="2">
        <v>76233.95215283407</v>
      </c>
      <c r="R116" s="2">
        <v>76975.246068856432</v>
      </c>
      <c r="S116" s="2">
        <v>77652.909983370104</v>
      </c>
      <c r="T116" s="2">
        <v>78288.010640235385</v>
      </c>
      <c r="U116" s="2">
        <v>79007.303903720705</v>
      </c>
      <c r="V116" s="2">
        <v>79667.487348534167</v>
      </c>
      <c r="W116" s="2">
        <v>80275.791317444528</v>
      </c>
      <c r="X116" s="2">
        <v>80917.777738712583</v>
      </c>
      <c r="Y116" s="2">
        <v>81582.436409438436</v>
      </c>
      <c r="Z116" s="2">
        <v>82195.132926053804</v>
      </c>
      <c r="AA116" s="2">
        <v>82796.860886136419</v>
      </c>
    </row>
    <row r="117" spans="1:27" x14ac:dyDescent="0.35">
      <c r="A117" s="1" t="s">
        <v>44</v>
      </c>
      <c r="B117" s="2">
        <v>0</v>
      </c>
      <c r="C117" s="2">
        <v>0</v>
      </c>
      <c r="D117" s="2">
        <v>0</v>
      </c>
      <c r="E117" s="2">
        <v>265.65439275103876</v>
      </c>
      <c r="F117" s="2">
        <v>515.81294544431728</v>
      </c>
      <c r="G117" s="2">
        <v>770.4863235672575</v>
      </c>
      <c r="H117" s="2">
        <v>1051.2114414741873</v>
      </c>
      <c r="I117" s="2">
        <v>1489.0005102667624</v>
      </c>
      <c r="J117" s="2">
        <v>2117.1678253192113</v>
      </c>
      <c r="K117" s="2">
        <v>2769.7529743341693</v>
      </c>
      <c r="L117" s="2">
        <v>3252.6396687174438</v>
      </c>
      <c r="M117" s="2">
        <v>3523.325094249165</v>
      </c>
      <c r="N117" s="2">
        <v>3654.8305665038552</v>
      </c>
      <c r="O117" s="2">
        <v>3746.6635509468997</v>
      </c>
      <c r="P117" s="2">
        <v>3834.8512089319847</v>
      </c>
      <c r="Q117" s="2">
        <v>3923.8952072355064</v>
      </c>
      <c r="R117" s="2">
        <v>4011.8180807219883</v>
      </c>
      <c r="S117" s="2">
        <v>4095.6099611014688</v>
      </c>
      <c r="T117" s="2">
        <v>4171.7612240534472</v>
      </c>
      <c r="U117" s="2">
        <v>4242.0900275467602</v>
      </c>
      <c r="V117" s="2">
        <v>4308.254484031364</v>
      </c>
      <c r="W117" s="2">
        <v>4370.4794344301172</v>
      </c>
      <c r="X117" s="2">
        <v>4433.4726746937349</v>
      </c>
      <c r="Y117" s="2">
        <v>4498.7288082968498</v>
      </c>
      <c r="Z117" s="2">
        <v>4566.6212823641981</v>
      </c>
      <c r="AA117" s="2">
        <v>4635.4700726054507</v>
      </c>
    </row>
    <row r="118" spans="1:27" x14ac:dyDescent="0.35">
      <c r="A118" s="1" t="s">
        <v>45</v>
      </c>
      <c r="B118" s="2">
        <v>0</v>
      </c>
      <c r="C118" s="2">
        <v>0</v>
      </c>
      <c r="D118" s="2">
        <v>0</v>
      </c>
      <c r="E118" s="2">
        <v>662.06055693422695</v>
      </c>
      <c r="F118" s="2">
        <v>1285.5025749745093</v>
      </c>
      <c r="G118" s="2">
        <v>1920.1963845152738</v>
      </c>
      <c r="H118" s="2">
        <v>2619.8160142989527</v>
      </c>
      <c r="I118" s="2">
        <v>3710.8684591804458</v>
      </c>
      <c r="J118" s="2">
        <v>5276.3791896627226</v>
      </c>
      <c r="K118" s="2">
        <v>6902.7437407234356</v>
      </c>
      <c r="L118" s="2">
        <v>8106.1879243817557</v>
      </c>
      <c r="M118" s="2">
        <v>8780.7867583240914</v>
      </c>
      <c r="N118" s="2">
        <v>9108.5230524588278</v>
      </c>
      <c r="O118" s="2">
        <v>9337.3880683754778</v>
      </c>
      <c r="P118" s="2">
        <v>9557.1682472601788</v>
      </c>
      <c r="Q118" s="2">
        <v>9779.0825867822386</v>
      </c>
      <c r="R118" s="2">
        <v>9998.2028730493294</v>
      </c>
      <c r="S118" s="2">
        <v>10207.027949932568</v>
      </c>
      <c r="T118" s="2">
        <v>10396.811175570703</v>
      </c>
      <c r="U118" s="2">
        <v>10572.08374052669</v>
      </c>
      <c r="V118" s="2">
        <v>10736.977971921915</v>
      </c>
      <c r="W118" s="2">
        <v>10892.054215493805</v>
      </c>
      <c r="X118" s="2">
        <v>11049.045181463291</v>
      </c>
      <c r="Y118" s="2">
        <v>11211.67570192731</v>
      </c>
      <c r="Z118" s="2">
        <v>11380.876477142021</v>
      </c>
      <c r="AA118" s="2">
        <v>11552.460571571399</v>
      </c>
    </row>
    <row r="119" spans="1:27" x14ac:dyDescent="0.35">
      <c r="A119" s="1" t="s">
        <v>46</v>
      </c>
      <c r="B119" s="2">
        <v>0</v>
      </c>
      <c r="C119" s="2">
        <v>0</v>
      </c>
      <c r="D119" s="2">
        <v>0</v>
      </c>
      <c r="E119" s="2">
        <v>190.93909478980953</v>
      </c>
      <c r="F119" s="2">
        <v>370.74055453810473</v>
      </c>
      <c r="G119" s="2">
        <v>553.78704506396809</v>
      </c>
      <c r="H119" s="2">
        <v>755.55822355957332</v>
      </c>
      <c r="I119" s="2">
        <v>1070.2191167542355</v>
      </c>
      <c r="J119" s="2">
        <v>1521.7143744481821</v>
      </c>
      <c r="K119" s="2">
        <v>1990.7599503026838</v>
      </c>
      <c r="L119" s="2">
        <v>2337.8347618906628</v>
      </c>
      <c r="M119" s="2">
        <v>2532.3899114915889</v>
      </c>
      <c r="N119" s="2">
        <v>2626.9094696746456</v>
      </c>
      <c r="O119" s="2">
        <v>2692.9144272430867</v>
      </c>
      <c r="P119" s="2">
        <v>2756.2993064198649</v>
      </c>
      <c r="Q119" s="2">
        <v>2820.2996802005223</v>
      </c>
      <c r="R119" s="2">
        <v>2883.4942455189289</v>
      </c>
      <c r="S119" s="2">
        <v>2943.7196595416799</v>
      </c>
      <c r="T119" s="2">
        <v>2998.4533797884169</v>
      </c>
      <c r="U119" s="2">
        <v>3049.0022072992356</v>
      </c>
      <c r="V119" s="2">
        <v>3096.557910397546</v>
      </c>
      <c r="W119" s="2">
        <v>3141.2820934966462</v>
      </c>
      <c r="X119" s="2">
        <v>3186.558484936123</v>
      </c>
      <c r="Y119" s="2">
        <v>3233.4613309633633</v>
      </c>
      <c r="Z119" s="2">
        <v>3282.2590466992679</v>
      </c>
      <c r="AA119" s="2">
        <v>3331.7441146851688</v>
      </c>
    </row>
    <row r="120" spans="1:27" x14ac:dyDescent="0.35">
      <c r="A120" s="1" t="s">
        <v>47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</row>
    <row r="121" spans="1:27" x14ac:dyDescent="0.35">
      <c r="A121" s="1" t="s">
        <v>48</v>
      </c>
      <c r="B121" s="2">
        <v>0</v>
      </c>
      <c r="C121" s="2">
        <v>0</v>
      </c>
      <c r="D121" s="2">
        <v>0</v>
      </c>
      <c r="E121" s="2">
        <v>263.02641376794162</v>
      </c>
      <c r="F121" s="2">
        <v>472.33620488291069</v>
      </c>
      <c r="G121" s="2">
        <v>661.86101684327309</v>
      </c>
      <c r="H121" s="2">
        <v>847.24177193368155</v>
      </c>
      <c r="I121" s="2">
        <v>1036.4739326028589</v>
      </c>
      <c r="J121" s="2">
        <v>1234.4542251594626</v>
      </c>
      <c r="K121" s="2">
        <v>1452.5989976236901</v>
      </c>
      <c r="L121" s="2">
        <v>1695.3343861762637</v>
      </c>
      <c r="M121" s="2">
        <v>1979.0261240104653</v>
      </c>
      <c r="N121" s="2">
        <v>2342.4144924315437</v>
      </c>
      <c r="O121" s="2">
        <v>2807.5153322805622</v>
      </c>
      <c r="P121" s="2">
        <v>3335.603098473207</v>
      </c>
      <c r="Q121" s="2">
        <v>3851.5023463431398</v>
      </c>
      <c r="R121" s="2">
        <v>4289.2153711101737</v>
      </c>
      <c r="S121" s="2">
        <v>4610.8936365895206</v>
      </c>
      <c r="T121" s="2">
        <v>4819.6164699578376</v>
      </c>
      <c r="U121" s="2">
        <v>4947.099303989643</v>
      </c>
      <c r="V121" s="2">
        <v>5021.8340119411205</v>
      </c>
      <c r="W121" s="2">
        <v>5068.8678819802262</v>
      </c>
      <c r="X121" s="2">
        <v>5110.3633503503324</v>
      </c>
      <c r="Y121" s="2">
        <v>5154.0515611933715</v>
      </c>
      <c r="Z121" s="2">
        <v>5195.4979380067571</v>
      </c>
      <c r="AA121" s="2">
        <v>5236.5631337238392</v>
      </c>
    </row>
    <row r="122" spans="1:27" x14ac:dyDescent="0.35">
      <c r="A122" s="1" t="s">
        <v>49</v>
      </c>
      <c r="B122" s="2">
        <v>0</v>
      </c>
      <c r="C122" s="2">
        <v>0</v>
      </c>
      <c r="D122" s="2">
        <v>0</v>
      </c>
      <c r="E122" s="2">
        <v>430.28647116593788</v>
      </c>
      <c r="F122" s="2">
        <v>910.18067553086178</v>
      </c>
      <c r="G122" s="2">
        <v>2136.1787952575414</v>
      </c>
      <c r="H122" s="2">
        <v>4088.1290968247822</v>
      </c>
      <c r="I122" s="2">
        <v>5705.2900029312168</v>
      </c>
      <c r="J122" s="2">
        <v>6331.0907863023103</v>
      </c>
      <c r="K122" s="2">
        <v>6513.6545557495774</v>
      </c>
      <c r="L122" s="2">
        <v>6648.0894713566177</v>
      </c>
      <c r="M122" s="2">
        <v>6946.9357869264331</v>
      </c>
      <c r="N122" s="2">
        <v>7241.0654291475748</v>
      </c>
      <c r="O122" s="2">
        <v>7546.1769428864336</v>
      </c>
      <c r="P122" s="2">
        <v>7824.7139945649069</v>
      </c>
      <c r="Q122" s="2">
        <v>8087.8675011879277</v>
      </c>
      <c r="R122" s="2">
        <v>8317.137905118143</v>
      </c>
      <c r="S122" s="2">
        <v>8493.5954847314824</v>
      </c>
      <c r="T122" s="2">
        <v>8629.6269316167673</v>
      </c>
      <c r="U122" s="2">
        <v>8739.4146207502072</v>
      </c>
      <c r="V122" s="2">
        <v>8849.0038086102013</v>
      </c>
      <c r="W122" s="2">
        <v>8962.0682303642552</v>
      </c>
      <c r="X122" s="2">
        <v>9087.287370785958</v>
      </c>
      <c r="Y122" s="2">
        <v>9225.3473933047753</v>
      </c>
      <c r="Z122" s="2">
        <v>9366.8685611876208</v>
      </c>
      <c r="AA122" s="2">
        <v>9507.9708835158235</v>
      </c>
    </row>
    <row r="123" spans="1:27" x14ac:dyDescent="0.35">
      <c r="A123" s="1" t="s">
        <v>50</v>
      </c>
      <c r="B123" s="2">
        <v>0</v>
      </c>
      <c r="C123" s="2">
        <v>0</v>
      </c>
      <c r="D123" s="2">
        <v>0</v>
      </c>
      <c r="E123" s="2">
        <v>194.47364657526768</v>
      </c>
      <c r="F123" s="2">
        <v>411.33762044414573</v>
      </c>
      <c r="G123" s="2">
        <v>965.84376527725738</v>
      </c>
      <c r="H123" s="2">
        <v>1849.1481099238486</v>
      </c>
      <c r="I123" s="2">
        <v>2581.3366205084367</v>
      </c>
      <c r="J123" s="2">
        <v>2864.8923321394259</v>
      </c>
      <c r="K123" s="2">
        <v>2947.7210206847731</v>
      </c>
      <c r="L123" s="2">
        <v>3008.7422208617168</v>
      </c>
      <c r="M123" s="2">
        <v>3069.882321249057</v>
      </c>
      <c r="N123" s="2">
        <v>3127.2710651549201</v>
      </c>
      <c r="O123" s="2">
        <v>3186.328156028429</v>
      </c>
      <c r="P123" s="2">
        <v>3247.5286953772293</v>
      </c>
      <c r="Q123" s="2">
        <v>3306.2234881608329</v>
      </c>
      <c r="R123" s="2">
        <v>3360.1543318215181</v>
      </c>
      <c r="S123" s="2">
        <v>3408.7232243481167</v>
      </c>
      <c r="T123" s="2">
        <v>3453.7409762605093</v>
      </c>
      <c r="U123" s="2">
        <v>3495.7658483000819</v>
      </c>
      <c r="V123" s="2">
        <v>3539.6015234440788</v>
      </c>
      <c r="W123" s="2">
        <v>3584.8272921457019</v>
      </c>
      <c r="X123" s="2">
        <v>3634.9149483143829</v>
      </c>
      <c r="Y123" s="2">
        <v>3690.1389573219089</v>
      </c>
      <c r="Z123" s="2">
        <v>3746.7474244750474</v>
      </c>
      <c r="AA123" s="2">
        <v>3803.188353406329</v>
      </c>
    </row>
    <row r="124" spans="1:27" x14ac:dyDescent="0.35">
      <c r="A124" s="1" t="s">
        <v>51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2.3295258412113653</v>
      </c>
      <c r="X124" s="2">
        <v>4.7761158329616018</v>
      </c>
      <c r="Y124" s="2">
        <v>7.3091931840488922</v>
      </c>
      <c r="Z124" s="2">
        <v>9.9261162335489619</v>
      </c>
      <c r="AA124" s="2">
        <v>12.629935774974001</v>
      </c>
    </row>
    <row r="125" spans="1:27" x14ac:dyDescent="0.35">
      <c r="A125" s="1" t="s">
        <v>52</v>
      </c>
      <c r="B125" s="2">
        <v>0</v>
      </c>
      <c r="C125" s="2">
        <v>0</v>
      </c>
      <c r="D125" s="2">
        <v>0</v>
      </c>
      <c r="E125" s="2">
        <v>133.17678665874283</v>
      </c>
      <c r="F125" s="2">
        <v>301.57461714158183</v>
      </c>
      <c r="G125" s="2">
        <v>528.90960131729287</v>
      </c>
      <c r="H125" s="2">
        <v>815.2095446419919</v>
      </c>
      <c r="I125" s="2">
        <v>1148.350484026548</v>
      </c>
      <c r="J125" s="2">
        <v>1501.7518249046043</v>
      </c>
      <c r="K125" s="2">
        <v>1855.5791535256703</v>
      </c>
      <c r="L125" s="2">
        <v>2193.9245310214715</v>
      </c>
      <c r="M125" s="2">
        <v>2534.8641733366167</v>
      </c>
      <c r="N125" s="2">
        <v>2915.9168971952145</v>
      </c>
      <c r="O125" s="2">
        <v>3319.5393526288917</v>
      </c>
      <c r="P125" s="2">
        <v>3698.5062161327151</v>
      </c>
      <c r="Q125" s="2">
        <v>4012.1665990223355</v>
      </c>
      <c r="R125" s="2">
        <v>4243.737831886343</v>
      </c>
      <c r="S125" s="2">
        <v>4395.4759680824664</v>
      </c>
      <c r="T125" s="2">
        <v>4489.8569114491956</v>
      </c>
      <c r="U125" s="2">
        <v>4554.2327342184053</v>
      </c>
      <c r="V125" s="2">
        <v>4601.2319460903936</v>
      </c>
      <c r="W125" s="2">
        <v>4641.0679876036102</v>
      </c>
      <c r="X125" s="2">
        <v>4680.3245752890625</v>
      </c>
      <c r="Y125" s="2">
        <v>4720.9965626827143</v>
      </c>
      <c r="Z125" s="2">
        <v>4758.2614788478904</v>
      </c>
      <c r="AA125" s="2">
        <v>4792.6182422027741</v>
      </c>
    </row>
    <row r="126" spans="1:27" x14ac:dyDescent="0.35">
      <c r="A126" s="1" t="s">
        <v>53</v>
      </c>
      <c r="B126" s="2">
        <v>0</v>
      </c>
      <c r="C126" s="2">
        <v>0</v>
      </c>
      <c r="D126" s="2">
        <v>0</v>
      </c>
      <c r="E126" s="2">
        <v>116.2536785271438</v>
      </c>
      <c r="F126" s="2">
        <v>258.89622296458776</v>
      </c>
      <c r="G126" s="2">
        <v>258.31769079322885</v>
      </c>
      <c r="H126" s="2">
        <v>258.66009960669862</v>
      </c>
      <c r="I126" s="2">
        <v>260.67247720052666</v>
      </c>
      <c r="J126" s="2">
        <v>262.98418192946815</v>
      </c>
      <c r="K126" s="2">
        <v>265.31256112861581</v>
      </c>
      <c r="L126" s="2">
        <v>266.75305101090902</v>
      </c>
      <c r="M126" s="2">
        <v>268.1299223807294</v>
      </c>
      <c r="N126" s="2">
        <v>270.24583479240363</v>
      </c>
      <c r="O126" s="2">
        <v>272.83994618103878</v>
      </c>
      <c r="P126" s="2">
        <v>263.20394470207106</v>
      </c>
      <c r="Q126" s="2">
        <v>227.70072438581059</v>
      </c>
      <c r="R126" s="2">
        <v>174.08887018388231</v>
      </c>
      <c r="S126" s="2">
        <v>115.62013080476376</v>
      </c>
      <c r="T126" s="2">
        <v>65.356176354391962</v>
      </c>
      <c r="U126" s="2">
        <v>30.604185813657427</v>
      </c>
      <c r="V126" s="2">
        <v>11.401292733753937</v>
      </c>
      <c r="W126" s="2">
        <v>3.1668947824544169</v>
      </c>
      <c r="X126" s="2">
        <v>0.58320122945904196</v>
      </c>
      <c r="Y126" s="2">
        <v>5.3366686199912666E-2</v>
      </c>
      <c r="Z126" s="2">
        <v>0</v>
      </c>
      <c r="AA126" s="2">
        <v>0</v>
      </c>
    </row>
    <row r="127" spans="1:27" s="6" customFormat="1" x14ac:dyDescent="0.35">
      <c r="A127" s="7" t="s">
        <v>13</v>
      </c>
      <c r="B127" s="8">
        <v>0</v>
      </c>
      <c r="C127" s="8">
        <v>0</v>
      </c>
      <c r="D127" s="8">
        <v>0</v>
      </c>
      <c r="E127" s="8">
        <v>25269.562561551589</v>
      </c>
      <c r="F127" s="8">
        <v>30856.145608413044</v>
      </c>
      <c r="G127" s="8">
        <v>47365.260016269356</v>
      </c>
      <c r="H127" s="8">
        <v>70046.966941344261</v>
      </c>
      <c r="I127" s="8">
        <v>87135.246050871705</v>
      </c>
      <c r="J127" s="8">
        <v>95084.010123125685</v>
      </c>
      <c r="K127" s="8">
        <v>101193.83471889979</v>
      </c>
      <c r="L127" s="8">
        <v>109231.73467668533</v>
      </c>
      <c r="M127" s="8">
        <v>115869.03030039076</v>
      </c>
      <c r="N127" s="8">
        <v>121755.47026068551</v>
      </c>
      <c r="O127" s="8">
        <v>127317.38951267184</v>
      </c>
      <c r="P127" s="8">
        <v>133425.93822955922</v>
      </c>
      <c r="Q127" s="8">
        <v>138680.60760026044</v>
      </c>
      <c r="R127" s="8">
        <v>143016.89414993624</v>
      </c>
      <c r="S127" s="8">
        <v>146608.85840683716</v>
      </c>
      <c r="T127" s="8">
        <v>149586.74169285258</v>
      </c>
      <c r="U127" s="8">
        <v>152321.52595349061</v>
      </c>
      <c r="V127" s="8">
        <v>154852.43298360865</v>
      </c>
      <c r="W127" s="8">
        <v>157155.93158714953</v>
      </c>
      <c r="X127" s="8">
        <v>159488.81427235145</v>
      </c>
      <c r="Y127" s="8">
        <v>161761.46376642413</v>
      </c>
      <c r="Z127" s="8">
        <v>163826.41678539958</v>
      </c>
      <c r="AA127" s="8">
        <v>165773.47690539097</v>
      </c>
    </row>
    <row r="129" spans="1:27" x14ac:dyDescent="0.35">
      <c r="A129" t="s">
        <v>0</v>
      </c>
      <c r="B129" t="s">
        <v>37</v>
      </c>
    </row>
    <row r="130" spans="1:27" x14ac:dyDescent="0.35">
      <c r="A130" t="s">
        <v>2</v>
      </c>
      <c r="B130" t="s">
        <v>33</v>
      </c>
    </row>
    <row r="131" spans="1:27" x14ac:dyDescent="0.35">
      <c r="A131" t="s">
        <v>4</v>
      </c>
      <c r="B131" t="s">
        <v>5</v>
      </c>
    </row>
    <row r="132" spans="1:27" x14ac:dyDescent="0.35">
      <c r="A132" t="s">
        <v>6</v>
      </c>
      <c r="B132" t="s">
        <v>7</v>
      </c>
    </row>
    <row r="133" spans="1:27" x14ac:dyDescent="0.35">
      <c r="A133" t="s">
        <v>8</v>
      </c>
      <c r="B133" t="s">
        <v>35</v>
      </c>
    </row>
    <row r="135" spans="1:27" x14ac:dyDescent="0.35">
      <c r="A135" t="s">
        <v>10</v>
      </c>
      <c r="B135" t="s">
        <v>11</v>
      </c>
    </row>
    <row r="136" spans="1:27" s="6" customFormat="1" x14ac:dyDescent="0.35">
      <c r="A136" s="6" t="s">
        <v>12</v>
      </c>
      <c r="B136" s="6">
        <v>2010</v>
      </c>
      <c r="C136" s="6">
        <v>2011</v>
      </c>
      <c r="D136" s="6">
        <v>2012</v>
      </c>
      <c r="E136" s="6">
        <v>2013</v>
      </c>
      <c r="F136" s="6">
        <v>2014</v>
      </c>
      <c r="G136" s="6">
        <v>2015</v>
      </c>
      <c r="H136" s="6">
        <v>2016</v>
      </c>
      <c r="I136" s="6">
        <v>2017</v>
      </c>
      <c r="J136" s="6">
        <v>2018</v>
      </c>
      <c r="K136" s="6">
        <v>2019</v>
      </c>
      <c r="L136" s="6">
        <v>2020</v>
      </c>
      <c r="M136" s="6">
        <v>2021</v>
      </c>
      <c r="N136" s="6">
        <v>2022</v>
      </c>
      <c r="O136" s="6">
        <v>2023</v>
      </c>
      <c r="P136" s="6">
        <v>2024</v>
      </c>
      <c r="Q136" s="6">
        <v>2025</v>
      </c>
      <c r="R136" s="6">
        <v>2026</v>
      </c>
      <c r="S136" s="6">
        <v>2027</v>
      </c>
      <c r="T136" s="6">
        <v>2028</v>
      </c>
      <c r="U136" s="6">
        <v>2029</v>
      </c>
      <c r="V136" s="6">
        <v>2030</v>
      </c>
      <c r="W136" s="6">
        <v>2031</v>
      </c>
      <c r="X136" s="6">
        <v>2032</v>
      </c>
      <c r="Y136" s="6">
        <v>2033</v>
      </c>
      <c r="Z136" s="6">
        <v>2034</v>
      </c>
      <c r="AA136" s="6">
        <v>2035</v>
      </c>
    </row>
    <row r="137" spans="1:27" x14ac:dyDescent="0.35">
      <c r="A137" s="1" t="s">
        <v>38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</row>
    <row r="138" spans="1:27" x14ac:dyDescent="0.35">
      <c r="A138" s="1" t="s">
        <v>39</v>
      </c>
      <c r="B138" s="2">
        <v>0</v>
      </c>
      <c r="C138" s="2">
        <v>0</v>
      </c>
      <c r="D138" s="2">
        <v>0</v>
      </c>
      <c r="E138" s="2">
        <v>29.769057853891226</v>
      </c>
      <c r="F138" s="2">
        <v>54.875180509229082</v>
      </c>
      <c r="G138" s="2">
        <v>80.853469025372078</v>
      </c>
      <c r="H138" s="2">
        <v>112.4075369786441</v>
      </c>
      <c r="I138" s="2">
        <v>152.51714192257657</v>
      </c>
      <c r="J138" s="2">
        <v>202.14540350206732</v>
      </c>
      <c r="K138" s="2">
        <v>260.26517552828784</v>
      </c>
      <c r="L138" s="2">
        <v>324.22331003259467</v>
      </c>
      <c r="M138" s="2">
        <v>391.47849056975048</v>
      </c>
      <c r="N138" s="2">
        <v>457.40665792557542</v>
      </c>
      <c r="O138" s="2">
        <v>521.43322926452254</v>
      </c>
      <c r="P138" s="2">
        <v>586.88533200090933</v>
      </c>
      <c r="Q138" s="2">
        <v>657.92939050131713</v>
      </c>
      <c r="R138" s="2">
        <v>730.61670733224298</v>
      </c>
      <c r="S138" s="2">
        <v>797.50102203734946</v>
      </c>
      <c r="T138" s="2">
        <v>856.74328627820501</v>
      </c>
      <c r="U138" s="2">
        <v>903.56670721190608</v>
      </c>
      <c r="V138" s="2">
        <v>935.56928379860892</v>
      </c>
      <c r="W138" s="2">
        <v>955.02669433544543</v>
      </c>
      <c r="X138" s="2">
        <v>968.91327557705449</v>
      </c>
      <c r="Y138" s="2">
        <v>980.71834345250454</v>
      </c>
      <c r="Z138" s="2">
        <v>992.67066234922106</v>
      </c>
      <c r="AA138" s="2">
        <v>1023.1002956242776</v>
      </c>
    </row>
    <row r="139" spans="1:27" s="3" customFormat="1" x14ac:dyDescent="0.35">
      <c r="A139" s="1" t="s">
        <v>40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</row>
    <row r="140" spans="1:27" x14ac:dyDescent="0.35">
      <c r="A140" s="1" t="s">
        <v>41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35">
      <c r="A141" s="1" t="s">
        <v>42</v>
      </c>
      <c r="B141" s="2">
        <v>0</v>
      </c>
      <c r="C141" s="2">
        <v>0</v>
      </c>
      <c r="D141" s="2">
        <v>0</v>
      </c>
      <c r="E141" s="2">
        <v>35.277360352712414</v>
      </c>
      <c r="F141" s="2">
        <v>79.133912277197197</v>
      </c>
      <c r="G141" s="2">
        <v>137.76694069960217</v>
      </c>
      <c r="H141" s="2">
        <v>210.32380682858937</v>
      </c>
      <c r="I141" s="2">
        <v>293.31456697599538</v>
      </c>
      <c r="J141" s="2">
        <v>380.52381363744468</v>
      </c>
      <c r="K141" s="2">
        <v>466.49813846482914</v>
      </c>
      <c r="L141" s="2">
        <v>568.00894696847297</v>
      </c>
      <c r="M141" s="2">
        <v>671.20151037032144</v>
      </c>
      <c r="N141" s="2">
        <v>785.89423742282929</v>
      </c>
      <c r="O141" s="2">
        <v>905.49706517160018</v>
      </c>
      <c r="P141" s="2">
        <v>1016.5595165543152</v>
      </c>
      <c r="Q141" s="2">
        <v>1109.8733176655464</v>
      </c>
      <c r="R141" s="2">
        <v>1201.5544662997654</v>
      </c>
      <c r="S141" s="2">
        <v>1268.7651821633399</v>
      </c>
      <c r="T141" s="2">
        <v>1321.4382389595701</v>
      </c>
      <c r="U141" s="2">
        <v>1369.6659552074764</v>
      </c>
      <c r="V141" s="2">
        <v>1415.7185917938787</v>
      </c>
      <c r="W141" s="2">
        <v>1459.606531016218</v>
      </c>
      <c r="X141" s="2">
        <v>1504.2473992404921</v>
      </c>
      <c r="Y141" s="2">
        <v>1547.9475675384253</v>
      </c>
      <c r="Z141" s="2">
        <v>1589.7305655206283</v>
      </c>
      <c r="AA141" s="2">
        <v>1629.1637315954717</v>
      </c>
    </row>
    <row r="142" spans="1:27" x14ac:dyDescent="0.35">
      <c r="A142" s="1" t="s">
        <v>43</v>
      </c>
      <c r="B142" s="2">
        <v>0</v>
      </c>
      <c r="C142" s="2">
        <v>0</v>
      </c>
      <c r="D142" s="2">
        <v>0</v>
      </c>
      <c r="E142" s="2">
        <v>8221.9330182714421</v>
      </c>
      <c r="F142" s="2">
        <v>9642.2316680395561</v>
      </c>
      <c r="G142" s="2">
        <v>15472.489323091057</v>
      </c>
      <c r="H142" s="2">
        <v>23353.044525026307</v>
      </c>
      <c r="I142" s="2">
        <v>28288.223179903733</v>
      </c>
      <c r="J142" s="2">
        <v>29283.729532466183</v>
      </c>
      <c r="K142" s="2">
        <v>29625.597617033513</v>
      </c>
      <c r="L142" s="2">
        <v>30915.711444118773</v>
      </c>
      <c r="M142" s="2">
        <v>31951.461442886372</v>
      </c>
      <c r="N142" s="2">
        <v>32700.029785433297</v>
      </c>
      <c r="O142" s="2">
        <v>33204.766519513563</v>
      </c>
      <c r="P142" s="2">
        <v>33878.677789028472</v>
      </c>
      <c r="Q142" s="2">
        <v>34345.375976472547</v>
      </c>
      <c r="R142" s="2">
        <v>34627.718738193973</v>
      </c>
      <c r="S142" s="2">
        <v>34936.764655386898</v>
      </c>
      <c r="T142" s="2">
        <v>35296.801688547894</v>
      </c>
      <c r="U142" s="2">
        <v>35597.411988824657</v>
      </c>
      <c r="V142" s="2">
        <v>35832.189334589391</v>
      </c>
      <c r="W142" s="2">
        <v>36039.817344117298</v>
      </c>
      <c r="X142" s="2">
        <v>36296.946395496481</v>
      </c>
      <c r="Y142" s="2">
        <v>36605.973411357802</v>
      </c>
      <c r="Z142" s="2">
        <v>36936.59227795725</v>
      </c>
      <c r="AA142" s="2">
        <v>37253.588294515313</v>
      </c>
    </row>
    <row r="143" spans="1:27" x14ac:dyDescent="0.35">
      <c r="A143" s="1" t="s">
        <v>44</v>
      </c>
      <c r="B143" s="2">
        <v>0</v>
      </c>
      <c r="C143" s="2">
        <v>0</v>
      </c>
      <c r="D143" s="2">
        <v>0</v>
      </c>
      <c r="E143" s="2">
        <v>191.88099536569288</v>
      </c>
      <c r="F143" s="2">
        <v>373.95780084716665</v>
      </c>
      <c r="G143" s="2">
        <v>560.24705529535186</v>
      </c>
      <c r="H143" s="2">
        <v>766.10941766206304</v>
      </c>
      <c r="I143" s="2">
        <v>1086.2476301500533</v>
      </c>
      <c r="J143" s="2">
        <v>1543.7131000931677</v>
      </c>
      <c r="K143" s="2">
        <v>2017.3195690834286</v>
      </c>
      <c r="L143" s="2">
        <v>2367.4301999707145</v>
      </c>
      <c r="M143" s="2">
        <v>2564.4105969499069</v>
      </c>
      <c r="N143" s="2">
        <v>2661.5973831330884</v>
      </c>
      <c r="O143" s="2">
        <v>2730.9758893768749</v>
      </c>
      <c r="P143" s="2">
        <v>2798.1113763207186</v>
      </c>
      <c r="Q143" s="2">
        <v>2866.3606723938315</v>
      </c>
      <c r="R143" s="2">
        <v>2933.808863725777</v>
      </c>
      <c r="S143" s="2">
        <v>2998.5373865723009</v>
      </c>
      <c r="T143" s="2">
        <v>3058.2587439732692</v>
      </c>
      <c r="U143" s="2">
        <v>3112.3735681901317</v>
      </c>
      <c r="V143" s="2">
        <v>3162.559839172985</v>
      </c>
      <c r="W143" s="2">
        <v>3210.4746766827475</v>
      </c>
      <c r="X143" s="2">
        <v>3259.4929626514422</v>
      </c>
      <c r="Y143" s="2">
        <v>3310.9197947418211</v>
      </c>
      <c r="Z143" s="2">
        <v>3364.5824192746877</v>
      </c>
      <c r="AA143" s="2">
        <v>3417.9975086748191</v>
      </c>
    </row>
    <row r="144" spans="1:27" x14ac:dyDescent="0.35">
      <c r="A144" s="1" t="s">
        <v>45</v>
      </c>
      <c r="B144" s="2">
        <v>0</v>
      </c>
      <c r="C144" s="2">
        <v>0</v>
      </c>
      <c r="D144" s="2">
        <v>0</v>
      </c>
      <c r="E144" s="2">
        <v>478.20341813793681</v>
      </c>
      <c r="F144" s="2">
        <v>931.97295679879687</v>
      </c>
      <c r="G144" s="2">
        <v>1396.240708118884</v>
      </c>
      <c r="H144" s="2">
        <v>1909.2883143296715</v>
      </c>
      <c r="I144" s="2">
        <v>2707.1327657645838</v>
      </c>
      <c r="J144" s="2">
        <v>3847.2224916384389</v>
      </c>
      <c r="K144" s="2">
        <v>5027.5386135751069</v>
      </c>
      <c r="L144" s="2">
        <v>5900.0799514895143</v>
      </c>
      <c r="M144" s="2">
        <v>6390.9920345860928</v>
      </c>
      <c r="N144" s="2">
        <v>6633.1997282769917</v>
      </c>
      <c r="O144" s="2">
        <v>6806.1039743064302</v>
      </c>
      <c r="P144" s="2">
        <v>6973.4181956742905</v>
      </c>
      <c r="Q144" s="2">
        <v>7143.5082382315013</v>
      </c>
      <c r="R144" s="2">
        <v>7311.6017775665841</v>
      </c>
      <c r="S144" s="2">
        <v>7472.9173930981551</v>
      </c>
      <c r="T144" s="2">
        <v>7621.7542134958785</v>
      </c>
      <c r="U144" s="2">
        <v>7756.6185019738423</v>
      </c>
      <c r="V144" s="2">
        <v>7881.6920991889274</v>
      </c>
      <c r="W144" s="2">
        <v>8001.1048582952835</v>
      </c>
      <c r="X144" s="2">
        <v>8123.2676178578913</v>
      </c>
      <c r="Y144" s="2">
        <v>8390.4074657463971</v>
      </c>
      <c r="Z144" s="2">
        <v>8678.155150072811</v>
      </c>
      <c r="AA144" s="2">
        <v>8969.6046387072511</v>
      </c>
    </row>
    <row r="145" spans="1:27" x14ac:dyDescent="0.35">
      <c r="A145" s="1" t="s">
        <v>46</v>
      </c>
      <c r="B145" s="2">
        <v>0</v>
      </c>
      <c r="C145" s="2">
        <v>0</v>
      </c>
      <c r="D145" s="2">
        <v>0</v>
      </c>
      <c r="E145" s="2">
        <v>137.91446541909121</v>
      </c>
      <c r="F145" s="2">
        <v>268.78216935890117</v>
      </c>
      <c r="G145" s="2">
        <v>402.67757099353497</v>
      </c>
      <c r="H145" s="2">
        <v>550.64114394460773</v>
      </c>
      <c r="I145" s="2">
        <v>780.7404841703509</v>
      </c>
      <c r="J145" s="2">
        <v>1109.543790691964</v>
      </c>
      <c r="K145" s="2">
        <v>1449.9484402787148</v>
      </c>
      <c r="L145" s="2">
        <v>1701.5904562289511</v>
      </c>
      <c r="M145" s="2">
        <v>1843.1701165577456</v>
      </c>
      <c r="N145" s="2">
        <v>1913.0231191269072</v>
      </c>
      <c r="O145" s="2">
        <v>1962.8889204896291</v>
      </c>
      <c r="P145" s="2">
        <v>2011.1425517305174</v>
      </c>
      <c r="Q145" s="2">
        <v>2060.1967332830677</v>
      </c>
      <c r="R145" s="2">
        <v>2108.6751208029018</v>
      </c>
      <c r="S145" s="2">
        <v>2155.1987465988423</v>
      </c>
      <c r="T145" s="2">
        <v>2198.1234722307877</v>
      </c>
      <c r="U145" s="2">
        <v>2237.0185021366583</v>
      </c>
      <c r="V145" s="2">
        <v>2273.0898844055832</v>
      </c>
      <c r="W145" s="2">
        <v>2307.5286738657246</v>
      </c>
      <c r="X145" s="2">
        <v>2342.7605669057248</v>
      </c>
      <c r="Y145" s="2">
        <v>2379.7236024706822</v>
      </c>
      <c r="Z145" s="2">
        <v>2418.293613853682</v>
      </c>
      <c r="AA145" s="2">
        <v>2456.6857093600265</v>
      </c>
    </row>
    <row r="146" spans="1:27" x14ac:dyDescent="0.35">
      <c r="A146" s="1" t="s">
        <v>47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35">
      <c r="A147" s="1" t="s">
        <v>48</v>
      </c>
      <c r="B147" s="2">
        <v>0</v>
      </c>
      <c r="C147" s="2">
        <v>0</v>
      </c>
      <c r="D147" s="2">
        <v>0</v>
      </c>
      <c r="E147" s="2">
        <v>148.82910813108407</v>
      </c>
      <c r="F147" s="2">
        <v>267.29013390044145</v>
      </c>
      <c r="G147" s="2">
        <v>375.33883632190771</v>
      </c>
      <c r="H147" s="2">
        <v>481.16979462348422</v>
      </c>
      <c r="I147" s="2">
        <v>589.03051411685215</v>
      </c>
      <c r="J147" s="2">
        <v>703.18588844541841</v>
      </c>
      <c r="K147" s="2">
        <v>828.97551454149288</v>
      </c>
      <c r="L147" s="2">
        <v>969.54075718354056</v>
      </c>
      <c r="M147" s="2">
        <v>1134.6867192313684</v>
      </c>
      <c r="N147" s="2">
        <v>1345.6397406929073</v>
      </c>
      <c r="O147" s="2">
        <v>1614.7464392806619</v>
      </c>
      <c r="P147" s="2">
        <v>1919.3927821163988</v>
      </c>
      <c r="Q147" s="2">
        <v>2217.2397080705477</v>
      </c>
      <c r="R147" s="2">
        <v>2469.7336302287745</v>
      </c>
      <c r="S147" s="2">
        <v>2654.291125981712</v>
      </c>
      <c r="T147" s="2">
        <v>2775.7426464664409</v>
      </c>
      <c r="U147" s="2">
        <v>2847.2472235209148</v>
      </c>
      <c r="V147" s="2">
        <v>2885.1375045028522</v>
      </c>
      <c r="W147" s="2">
        <v>2906.589673135325</v>
      </c>
      <c r="X147" s="2">
        <v>2928.01026698648</v>
      </c>
      <c r="Y147" s="2">
        <v>2953.8571129634529</v>
      </c>
      <c r="Z147" s="2">
        <v>2981.9422021213504</v>
      </c>
      <c r="AA147" s="2">
        <v>3009.5921383452082</v>
      </c>
    </row>
    <row r="148" spans="1:27" x14ac:dyDescent="0.35">
      <c r="A148" s="1" t="s">
        <v>49</v>
      </c>
      <c r="B148" s="2">
        <v>0</v>
      </c>
      <c r="C148" s="2">
        <v>0</v>
      </c>
      <c r="D148" s="2">
        <v>0</v>
      </c>
      <c r="E148" s="2">
        <v>238.03074010134642</v>
      </c>
      <c r="F148" s="2">
        <v>504.57656312165437</v>
      </c>
      <c r="G148" s="2">
        <v>1187.1469516475947</v>
      </c>
      <c r="H148" s="2">
        <v>2273.9552199287177</v>
      </c>
      <c r="I148" s="2">
        <v>3176.7589496478126</v>
      </c>
      <c r="J148" s="2">
        <v>3532.7605316716654</v>
      </c>
      <c r="K148" s="2">
        <v>3644.6292360537441</v>
      </c>
      <c r="L148" s="2">
        <v>3730.2344392766522</v>
      </c>
      <c r="M148" s="2">
        <v>3816.228952469768</v>
      </c>
      <c r="N148" s="2">
        <v>3896.9789219587487</v>
      </c>
      <c r="O148" s="2">
        <v>3980.5175675841801</v>
      </c>
      <c r="P148" s="2">
        <v>4066.5934879173956</v>
      </c>
      <c r="Q148" s="2">
        <v>4149.8710010937757</v>
      </c>
      <c r="R148" s="2">
        <v>4225.6204963693935</v>
      </c>
      <c r="S148" s="2">
        <v>4293.4678941221446</v>
      </c>
      <c r="T148" s="2">
        <v>4356.3629605831329</v>
      </c>
      <c r="U148" s="2">
        <v>4411.9520579027203</v>
      </c>
      <c r="V148" s="2">
        <v>4467.7231525758589</v>
      </c>
      <c r="W148" s="2">
        <v>4525.0252392025477</v>
      </c>
      <c r="X148" s="2">
        <v>4589.9544142630621</v>
      </c>
      <c r="Y148" s="2">
        <v>4662.9082839757975</v>
      </c>
      <c r="Z148" s="2">
        <v>4739.7156213274038</v>
      </c>
      <c r="AA148" s="2">
        <v>4816.6843746148206</v>
      </c>
    </row>
    <row r="149" spans="1:27" x14ac:dyDescent="0.35">
      <c r="A149" s="1" t="s">
        <v>50</v>
      </c>
      <c r="B149" s="2">
        <v>0</v>
      </c>
      <c r="C149" s="2">
        <v>0</v>
      </c>
      <c r="D149" s="2">
        <v>0</v>
      </c>
      <c r="E149" s="2">
        <v>95.212296040538334</v>
      </c>
      <c r="F149" s="2">
        <v>201.83062524866119</v>
      </c>
      <c r="G149" s="2">
        <v>474.85878065903734</v>
      </c>
      <c r="H149" s="2">
        <v>909.58208797148723</v>
      </c>
      <c r="I149" s="2">
        <v>1270.7035798591251</v>
      </c>
      <c r="J149" s="2">
        <v>1413.1042126686666</v>
      </c>
      <c r="K149" s="2">
        <v>1457.851694421498</v>
      </c>
      <c r="L149" s="2">
        <v>1492.093775710661</v>
      </c>
      <c r="M149" s="2">
        <v>1526.4915809879067</v>
      </c>
      <c r="N149" s="2">
        <v>1558.7915687834993</v>
      </c>
      <c r="O149" s="2">
        <v>1592.2070270336717</v>
      </c>
      <c r="P149" s="2">
        <v>1626.637395166958</v>
      </c>
      <c r="Q149" s="2">
        <v>1659.9484004375101</v>
      </c>
      <c r="R149" s="2">
        <v>1690.2481985477575</v>
      </c>
      <c r="S149" s="2">
        <v>1717.3871576488586</v>
      </c>
      <c r="T149" s="2">
        <v>1742.5451842332529</v>
      </c>
      <c r="U149" s="2">
        <v>1764.7808231610884</v>
      </c>
      <c r="V149" s="2">
        <v>1787.0892610303433</v>
      </c>
      <c r="W149" s="2">
        <v>1810.0100956810197</v>
      </c>
      <c r="X149" s="2">
        <v>1835.9817657052258</v>
      </c>
      <c r="Y149" s="2">
        <v>1865.1633135903201</v>
      </c>
      <c r="Z149" s="2">
        <v>1895.8862485309617</v>
      </c>
      <c r="AA149" s="2">
        <v>1926.6737498459281</v>
      </c>
    </row>
    <row r="150" spans="1:27" x14ac:dyDescent="0.35">
      <c r="A150" s="1" t="s">
        <v>51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35">
      <c r="A151" s="1" t="s">
        <v>52</v>
      </c>
      <c r="B151" s="2">
        <v>0</v>
      </c>
      <c r="C151" s="2">
        <v>0</v>
      </c>
      <c r="D151" s="2">
        <v>0</v>
      </c>
      <c r="E151" s="2">
        <v>45.982527355469514</v>
      </c>
      <c r="F151" s="2">
        <v>104.71661199408483</v>
      </c>
      <c r="G151" s="2">
        <v>184.52655246662104</v>
      </c>
      <c r="H151" s="2">
        <v>284.83910092292354</v>
      </c>
      <c r="I151" s="2">
        <v>401.1678429227585</v>
      </c>
      <c r="J151" s="2">
        <v>525.8296053265301</v>
      </c>
      <c r="K151" s="2">
        <v>650.38334551257071</v>
      </c>
      <c r="L151" s="2">
        <v>767.61275797866131</v>
      </c>
      <c r="M151" s="2">
        <v>884.75171055524015</v>
      </c>
      <c r="N151" s="2">
        <v>1015.3436672822399</v>
      </c>
      <c r="O151" s="2">
        <v>1152.3148617901034</v>
      </c>
      <c r="P151" s="2">
        <v>1279.9165383276943</v>
      </c>
      <c r="Q151" s="2">
        <v>1385.6696607573465</v>
      </c>
      <c r="R151" s="2">
        <v>1463.0111759138099</v>
      </c>
      <c r="S151" s="2">
        <v>1513.5071203436657</v>
      </c>
      <c r="T151" s="2">
        <v>1546.6784263295194</v>
      </c>
      <c r="U151" s="2">
        <v>1567.8191426124831</v>
      </c>
      <c r="V151" s="2">
        <v>1581.8853243228618</v>
      </c>
      <c r="W151" s="2">
        <v>1593.8411499961912</v>
      </c>
      <c r="X151" s="2">
        <v>1607.5630240046994</v>
      </c>
      <c r="Y151" s="2">
        <v>1623.5257162399748</v>
      </c>
      <c r="Z151" s="2">
        <v>1639.8882564443672</v>
      </c>
      <c r="AA151" s="2">
        <v>1655.4027985283037</v>
      </c>
    </row>
    <row r="152" spans="1:27" x14ac:dyDescent="0.35">
      <c r="A152" s="1" t="s">
        <v>53</v>
      </c>
      <c r="B152" s="2">
        <v>0</v>
      </c>
      <c r="C152" s="2">
        <v>0</v>
      </c>
      <c r="D152" s="2">
        <v>0</v>
      </c>
      <c r="E152" s="2">
        <v>72.201655400799709</v>
      </c>
      <c r="F152" s="2">
        <v>162.0454462578889</v>
      </c>
      <c r="G152" s="2">
        <v>164.24172774276042</v>
      </c>
      <c r="H152" s="2">
        <v>167.458933389821</v>
      </c>
      <c r="I152" s="2">
        <v>172.52255198822394</v>
      </c>
      <c r="J152" s="2">
        <v>178.46156543826271</v>
      </c>
      <c r="K152" s="2">
        <v>184.61166200549275</v>
      </c>
      <c r="L152" s="2">
        <v>190.14061186558274</v>
      </c>
      <c r="M152" s="2">
        <v>195.83869466569743</v>
      </c>
      <c r="N152" s="2">
        <v>203.16097439904587</v>
      </c>
      <c r="O152" s="2">
        <v>211.91784255448277</v>
      </c>
      <c r="P152" s="2">
        <v>211.56585493169229</v>
      </c>
      <c r="Q152" s="2">
        <v>189.05698974150673</v>
      </c>
      <c r="R152" s="2">
        <v>148.47973977602263</v>
      </c>
      <c r="S152" s="2">
        <v>100.52738324089751</v>
      </c>
      <c r="T152" s="2">
        <v>57.568942333234702</v>
      </c>
      <c r="U152" s="2">
        <v>27.122931063284035</v>
      </c>
      <c r="V152" s="2">
        <v>10.08426279450644</v>
      </c>
      <c r="W152" s="2">
        <v>2.7906655845308941</v>
      </c>
      <c r="X152" s="2">
        <v>0.51232913433943184</v>
      </c>
      <c r="Y152" s="2">
        <v>4.6795597292822913E-2</v>
      </c>
      <c r="Z152" s="2">
        <v>0</v>
      </c>
      <c r="AA152" s="2">
        <v>0</v>
      </c>
    </row>
    <row r="153" spans="1:27" s="6" customFormat="1" x14ac:dyDescent="0.35">
      <c r="A153" s="7" t="s">
        <v>13</v>
      </c>
      <c r="B153" s="8">
        <v>0</v>
      </c>
      <c r="C153" s="8">
        <v>0</v>
      </c>
      <c r="D153" s="8">
        <v>0</v>
      </c>
      <c r="E153" s="8">
        <v>9695.2346424300049</v>
      </c>
      <c r="F153" s="8">
        <v>12591.413068353579</v>
      </c>
      <c r="G153" s="8">
        <v>20436.387916061722</v>
      </c>
      <c r="H153" s="8">
        <v>31018.819881606323</v>
      </c>
      <c r="I153" s="8">
        <v>38918.359207422065</v>
      </c>
      <c r="J153" s="8">
        <v>42720.219935579807</v>
      </c>
      <c r="K153" s="8">
        <v>45613.619006498673</v>
      </c>
      <c r="L153" s="8">
        <v>48926.666650824111</v>
      </c>
      <c r="M153" s="8">
        <v>51370.711849830172</v>
      </c>
      <c r="N153" s="8">
        <v>53171.06578443513</v>
      </c>
      <c r="O153" s="8">
        <v>54683.369336365722</v>
      </c>
      <c r="P153" s="8">
        <v>56368.900819769362</v>
      </c>
      <c r="Q153" s="8">
        <v>57785.030088648491</v>
      </c>
      <c r="R153" s="8">
        <v>58911.068914756994</v>
      </c>
      <c r="S153" s="8">
        <v>59908.865067194172</v>
      </c>
      <c r="T153" s="8">
        <v>60832.017803431183</v>
      </c>
      <c r="U153" s="8">
        <v>61595.57740180516</v>
      </c>
      <c r="V153" s="8">
        <v>62232.738538175807</v>
      </c>
      <c r="W153" s="8">
        <v>62811.815601912342</v>
      </c>
      <c r="X153" s="8">
        <v>63457.650017822896</v>
      </c>
      <c r="Y153" s="8">
        <v>64321.191407674458</v>
      </c>
      <c r="Z153" s="8">
        <v>65237.457017452361</v>
      </c>
      <c r="AA153" s="8">
        <v>66158.493239811418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Residential_efficiencies</vt:lpstr>
      <vt:lpstr>Commercial_efficiencies</vt:lpstr>
      <vt:lpstr>U.S. Totals</vt:lpstr>
      <vt:lpstr>Residential Baseline</vt:lpstr>
      <vt:lpstr>Residential Technical</vt:lpstr>
      <vt:lpstr>Residential Economic</vt:lpstr>
      <vt:lpstr>Commercial Baseline</vt:lpstr>
      <vt:lpstr>Commercial Technical</vt:lpstr>
      <vt:lpstr>Commercial Economic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Mullen-Trento, Sara</dc:creator>
  <cp:lastModifiedBy>erin.boyd</cp:lastModifiedBy>
  <dcterms:created xsi:type="dcterms:W3CDTF">2016-05-25T13:54:26Z</dcterms:created>
  <dcterms:modified xsi:type="dcterms:W3CDTF">2016-07-05T14:34:36Z</dcterms:modified>
</cp:coreProperties>
</file>