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99eb39eaac5042aa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ev\coverage\wcoc\"/>
    </mc:Choice>
  </mc:AlternateContent>
  <bookViews>
    <workbookView xWindow="0" yWindow="0" windowWidth="28800" windowHeight="12150" tabRatio="907" firstSheet="9" activeTab="30"/>
  </bookViews>
  <sheets>
    <sheet name="input" sheetId="1" r:id="rId1"/>
    <sheet name="02DE" sheetId="473" r:id="rId2"/>
    <sheet name="04DE" sheetId="474" r:id="rId3"/>
    <sheet name="05DE" sheetId="475" r:id="rId4"/>
    <sheet name="06DE" sheetId="477" r:id="rId5"/>
    <sheet name="09DE" sheetId="478" r:id="rId6"/>
    <sheet name="13DE" sheetId="479" r:id="rId7"/>
    <sheet name="16DE" sheetId="480" r:id="rId8"/>
    <sheet name="17DE" sheetId="481" r:id="rId9"/>
    <sheet name="23DE" sheetId="482" r:id="rId10"/>
    <sheet name="Sheet4" sheetId="484" r:id="rId11"/>
    <sheet name="30DE" sheetId="485" r:id="rId12"/>
    <sheet name="Sheet6" sheetId="486" r:id="rId13"/>
    <sheet name="Sheet8" sheetId="488" r:id="rId14"/>
    <sheet name="06JA" sheetId="489" r:id="rId15"/>
    <sheet name="08JA" sheetId="490" r:id="rId16"/>
    <sheet name="10JA" sheetId="491" r:id="rId17"/>
    <sheet name="13JA" sheetId="492" r:id="rId18"/>
    <sheet name="14JA" sheetId="493" r:id="rId19"/>
    <sheet name="Sheet11" sheetId="494" r:id="rId20"/>
    <sheet name="15JA" sheetId="495" r:id="rId21"/>
    <sheet name="16JA" sheetId="496" r:id="rId22"/>
    <sheet name="17JA" sheetId="497" r:id="rId23"/>
    <sheet name="20JA" sheetId="498" r:id="rId24"/>
    <sheet name="Sheet1" sheetId="499" r:id="rId25"/>
    <sheet name="24JA" sheetId="500" r:id="rId26"/>
    <sheet name="Sheet2" sheetId="501" r:id="rId27"/>
    <sheet name="Sheet3" sheetId="502" r:id="rId28"/>
    <sheet name="Sheet5" sheetId="503" r:id="rId29"/>
    <sheet name="Sheet7" sheetId="504" r:id="rId30"/>
    <sheet name="Sheet9" sheetId="505" r:id="rId3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53" i="505" l="1"/>
  <c r="AD54" i="505" s="1"/>
  <c r="AD55" i="505" l="1"/>
  <c r="AC91" i="505" l="1"/>
  <c r="AB91" i="505"/>
  <c r="AA91" i="505"/>
  <c r="Z91" i="505"/>
  <c r="Y91" i="505"/>
  <c r="X91" i="505"/>
  <c r="W91" i="505"/>
  <c r="V91" i="505"/>
  <c r="U91" i="505"/>
  <c r="T91" i="505"/>
  <c r="S91" i="505"/>
  <c r="R91" i="505"/>
  <c r="Q91" i="505"/>
  <c r="P91" i="505"/>
  <c r="O91" i="505"/>
  <c r="N91" i="505"/>
  <c r="M91" i="505"/>
  <c r="L91" i="505"/>
  <c r="K91" i="505"/>
  <c r="J91" i="505"/>
  <c r="F87" i="505"/>
  <c r="AC84" i="505"/>
  <c r="AB84" i="505"/>
  <c r="AA84" i="505"/>
  <c r="Z84" i="505"/>
  <c r="Y84" i="505"/>
  <c r="X84" i="505"/>
  <c r="W84" i="505"/>
  <c r="V84" i="505"/>
  <c r="U84" i="505"/>
  <c r="T84" i="505"/>
  <c r="S84" i="505"/>
  <c r="R84" i="505"/>
  <c r="Q84" i="505"/>
  <c r="P84" i="505"/>
  <c r="O84" i="505"/>
  <c r="N84" i="505"/>
  <c r="M84" i="505"/>
  <c r="L84" i="505"/>
  <c r="K84" i="505"/>
  <c r="J84" i="505"/>
  <c r="F80" i="505"/>
  <c r="J77" i="505"/>
  <c r="K77" i="505" s="1"/>
  <c r="L77" i="505" s="1"/>
  <c r="M77" i="505" s="1"/>
  <c r="N77" i="505" s="1"/>
  <c r="O77" i="505" s="1"/>
  <c r="P77" i="505" s="1"/>
  <c r="Q77" i="505" s="1"/>
  <c r="R77" i="505" s="1"/>
  <c r="S77" i="505" s="1"/>
  <c r="T77" i="505" s="1"/>
  <c r="U77" i="505" s="1"/>
  <c r="V77" i="505" s="1"/>
  <c r="W77" i="505" s="1"/>
  <c r="X77" i="505" s="1"/>
  <c r="Y77" i="505" s="1"/>
  <c r="Z77" i="505" s="1"/>
  <c r="AA77" i="505" s="1"/>
  <c r="AB77" i="505" s="1"/>
  <c r="AC77" i="505" s="1"/>
  <c r="F73" i="505"/>
  <c r="J70" i="505"/>
  <c r="K70" i="505" s="1"/>
  <c r="L70" i="505" s="1"/>
  <c r="M70" i="505" s="1"/>
  <c r="N70" i="505" s="1"/>
  <c r="O70" i="505" s="1"/>
  <c r="P70" i="505" s="1"/>
  <c r="Q70" i="505" s="1"/>
  <c r="R70" i="505" s="1"/>
  <c r="S70" i="505" s="1"/>
  <c r="T70" i="505" s="1"/>
  <c r="U70" i="505" s="1"/>
  <c r="V70" i="505" s="1"/>
  <c r="W70" i="505" s="1"/>
  <c r="X70" i="505" s="1"/>
  <c r="Y70" i="505" s="1"/>
  <c r="Z70" i="505" s="1"/>
  <c r="AA70" i="505" s="1"/>
  <c r="AB70" i="505" s="1"/>
  <c r="AC70" i="505" s="1"/>
  <c r="F66" i="505"/>
  <c r="J63" i="505"/>
  <c r="K63" i="505" s="1"/>
  <c r="L63" i="505" s="1"/>
  <c r="M63" i="505" s="1"/>
  <c r="N63" i="505" s="1"/>
  <c r="O63" i="505" s="1"/>
  <c r="P63" i="505" s="1"/>
  <c r="Q63" i="505" s="1"/>
  <c r="R63" i="505" s="1"/>
  <c r="S63" i="505" s="1"/>
  <c r="T63" i="505" s="1"/>
  <c r="U63" i="505" s="1"/>
  <c r="V63" i="505" s="1"/>
  <c r="W63" i="505" s="1"/>
  <c r="X63" i="505" s="1"/>
  <c r="Y63" i="505" s="1"/>
  <c r="Z63" i="505" s="1"/>
  <c r="AA63" i="505" s="1"/>
  <c r="AB63" i="505" s="1"/>
  <c r="AC63" i="505" s="1"/>
  <c r="F59" i="505"/>
  <c r="J56" i="505"/>
  <c r="K56" i="505" s="1"/>
  <c r="L56" i="505" s="1"/>
  <c r="M56" i="505" s="1"/>
  <c r="N56" i="505" s="1"/>
  <c r="O56" i="505" s="1"/>
  <c r="P56" i="505" s="1"/>
  <c r="Q56" i="505" s="1"/>
  <c r="R56" i="505" s="1"/>
  <c r="S56" i="505" s="1"/>
  <c r="T56" i="505" s="1"/>
  <c r="U56" i="505" s="1"/>
  <c r="V56" i="505" s="1"/>
  <c r="W56" i="505" s="1"/>
  <c r="X56" i="505" s="1"/>
  <c r="Y56" i="505" s="1"/>
  <c r="Z56" i="505" s="1"/>
  <c r="AA56" i="505" s="1"/>
  <c r="AB56" i="505" s="1"/>
  <c r="AC56" i="505" s="1"/>
  <c r="F52" i="505"/>
  <c r="J49" i="505"/>
  <c r="K49" i="505" s="1"/>
  <c r="L49" i="505" s="1"/>
  <c r="M49" i="505" s="1"/>
  <c r="N49" i="505" s="1"/>
  <c r="O49" i="505" s="1"/>
  <c r="P49" i="505" s="1"/>
  <c r="Q49" i="505" s="1"/>
  <c r="R49" i="505" s="1"/>
  <c r="S49" i="505" s="1"/>
  <c r="T49" i="505" s="1"/>
  <c r="U49" i="505" s="1"/>
  <c r="V49" i="505" s="1"/>
  <c r="W49" i="505" s="1"/>
  <c r="X49" i="505" s="1"/>
  <c r="Y49" i="505" s="1"/>
  <c r="Z49" i="505" s="1"/>
  <c r="AA49" i="505" s="1"/>
  <c r="AB49" i="505" s="1"/>
  <c r="AC49" i="505" s="1"/>
  <c r="F45" i="505"/>
  <c r="AC42" i="505"/>
  <c r="AB42" i="505"/>
  <c r="AA42" i="505"/>
  <c r="Z42" i="505"/>
  <c r="Y42" i="505"/>
  <c r="X42" i="505"/>
  <c r="W42" i="505"/>
  <c r="V42" i="505"/>
  <c r="U42" i="505"/>
  <c r="T42" i="505"/>
  <c r="S42" i="505"/>
  <c r="R42" i="505"/>
  <c r="Q42" i="505"/>
  <c r="P42" i="505"/>
  <c r="O42" i="505"/>
  <c r="N42" i="505"/>
  <c r="M42" i="505"/>
  <c r="L42" i="505"/>
  <c r="K42" i="505"/>
  <c r="J42" i="505"/>
  <c r="F38" i="505"/>
  <c r="AC35" i="505"/>
  <c r="AB35" i="505"/>
  <c r="AA35" i="505"/>
  <c r="Z35" i="505"/>
  <c r="Y35" i="505"/>
  <c r="X35" i="505"/>
  <c r="W35" i="505"/>
  <c r="V35" i="505"/>
  <c r="U35" i="505"/>
  <c r="T35" i="505"/>
  <c r="S35" i="505"/>
  <c r="R35" i="505"/>
  <c r="Q35" i="505"/>
  <c r="P35" i="505"/>
  <c r="O35" i="505"/>
  <c r="N35" i="505"/>
  <c r="M35" i="505"/>
  <c r="L35" i="505"/>
  <c r="K35" i="505"/>
  <c r="J35" i="505"/>
  <c r="F31" i="505"/>
  <c r="AC28" i="505"/>
  <c r="AB28" i="505"/>
  <c r="AA28" i="505"/>
  <c r="Z28" i="505"/>
  <c r="Y28" i="505"/>
  <c r="X28" i="505"/>
  <c r="W28" i="505"/>
  <c r="V28" i="505"/>
  <c r="U28" i="505"/>
  <c r="T28" i="505"/>
  <c r="S28" i="505"/>
  <c r="R28" i="505"/>
  <c r="Q28" i="505"/>
  <c r="P28" i="505"/>
  <c r="O28" i="505"/>
  <c r="N28" i="505"/>
  <c r="M28" i="505"/>
  <c r="L28" i="505"/>
  <c r="K28" i="505"/>
  <c r="J28" i="505"/>
  <c r="F24" i="505"/>
  <c r="AC21" i="505"/>
  <c r="AB21" i="505"/>
  <c r="AA21" i="505"/>
  <c r="Z21" i="505"/>
  <c r="Y21" i="505"/>
  <c r="X21" i="505"/>
  <c r="W21" i="505"/>
  <c r="V21" i="505"/>
  <c r="U21" i="505"/>
  <c r="T21" i="505"/>
  <c r="S21" i="505"/>
  <c r="R21" i="505"/>
  <c r="Q21" i="505"/>
  <c r="P21" i="505"/>
  <c r="O21" i="505"/>
  <c r="N21" i="505"/>
  <c r="M21" i="505"/>
  <c r="L21" i="505"/>
  <c r="K21" i="505"/>
  <c r="J21" i="505"/>
  <c r="F17" i="505"/>
  <c r="AC14" i="505"/>
  <c r="AB14" i="505"/>
  <c r="AA14" i="505"/>
  <c r="Z14" i="505"/>
  <c r="Y14" i="505"/>
  <c r="X14" i="505"/>
  <c r="W14" i="505"/>
  <c r="V14" i="505"/>
  <c r="U14" i="505"/>
  <c r="T14" i="505"/>
  <c r="S14" i="505"/>
  <c r="R14" i="505"/>
  <c r="Q14" i="505"/>
  <c r="P14" i="505"/>
  <c r="O14" i="505"/>
  <c r="N14" i="505"/>
  <c r="M14" i="505"/>
  <c r="L14" i="505"/>
  <c r="K14" i="505"/>
  <c r="J14" i="505"/>
  <c r="F10" i="505"/>
  <c r="AC7" i="505"/>
  <c r="AB7" i="505"/>
  <c r="AA7" i="505"/>
  <c r="Z7" i="505"/>
  <c r="Y7" i="505"/>
  <c r="X7" i="505"/>
  <c r="W7" i="505"/>
  <c r="V7" i="505"/>
  <c r="U7" i="505"/>
  <c r="T7" i="505"/>
  <c r="S7" i="505"/>
  <c r="R7" i="505"/>
  <c r="Q7" i="505"/>
  <c r="P7" i="505"/>
  <c r="O7" i="505"/>
  <c r="N7" i="505"/>
  <c r="M7" i="505"/>
  <c r="L7" i="505"/>
  <c r="K7" i="505"/>
  <c r="J7" i="505"/>
  <c r="F3" i="505"/>
  <c r="G87" i="505"/>
  <c r="G80" i="505"/>
  <c r="G38" i="505"/>
  <c r="G31" i="505"/>
  <c r="G24" i="505"/>
  <c r="G17" i="505"/>
  <c r="G10" i="505"/>
  <c r="G73" i="505"/>
  <c r="G66" i="505"/>
  <c r="G59" i="505"/>
  <c r="G52" i="505"/>
  <c r="G45" i="505"/>
  <c r="AC91" i="503" l="1"/>
  <c r="AB91" i="503"/>
  <c r="AA91" i="503"/>
  <c r="Z91" i="503"/>
  <c r="Y91" i="503"/>
  <c r="X91" i="503"/>
  <c r="W91" i="503"/>
  <c r="V91" i="503"/>
  <c r="U91" i="503"/>
  <c r="T91" i="503"/>
  <c r="S91" i="503"/>
  <c r="R91" i="503"/>
  <c r="Q91" i="503"/>
  <c r="P91" i="503"/>
  <c r="O91" i="503"/>
  <c r="N91" i="503"/>
  <c r="M91" i="503"/>
  <c r="L91" i="503"/>
  <c r="K91" i="503"/>
  <c r="J91" i="503"/>
  <c r="F87" i="503"/>
  <c r="AC84" i="503"/>
  <c r="AB84" i="503"/>
  <c r="AA84" i="503"/>
  <c r="Z84" i="503"/>
  <c r="Y84" i="503"/>
  <c r="X84" i="503"/>
  <c r="W84" i="503"/>
  <c r="V84" i="503"/>
  <c r="U84" i="503"/>
  <c r="T84" i="503"/>
  <c r="S84" i="503"/>
  <c r="R84" i="503"/>
  <c r="Q84" i="503"/>
  <c r="P84" i="503"/>
  <c r="O84" i="503"/>
  <c r="N84" i="503"/>
  <c r="M84" i="503"/>
  <c r="L84" i="503"/>
  <c r="K84" i="503"/>
  <c r="J84" i="503"/>
  <c r="F80" i="503"/>
  <c r="AC77" i="503"/>
  <c r="AB77" i="503"/>
  <c r="AA77" i="503"/>
  <c r="Z77" i="503"/>
  <c r="Y77" i="503"/>
  <c r="X77" i="503"/>
  <c r="W77" i="503"/>
  <c r="V77" i="503"/>
  <c r="U77" i="503"/>
  <c r="T77" i="503"/>
  <c r="S77" i="503"/>
  <c r="R77" i="503"/>
  <c r="Q77" i="503"/>
  <c r="P77" i="503"/>
  <c r="O77" i="503"/>
  <c r="N77" i="503"/>
  <c r="M77" i="503"/>
  <c r="L77" i="503"/>
  <c r="K77" i="503"/>
  <c r="J77" i="503"/>
  <c r="F73" i="503"/>
  <c r="AC70" i="503"/>
  <c r="AB70" i="503"/>
  <c r="AA70" i="503"/>
  <c r="Z70" i="503"/>
  <c r="Y70" i="503"/>
  <c r="X70" i="503"/>
  <c r="W70" i="503"/>
  <c r="V70" i="503"/>
  <c r="U70" i="503"/>
  <c r="T70" i="503"/>
  <c r="S70" i="503"/>
  <c r="R70" i="503"/>
  <c r="Q70" i="503"/>
  <c r="P70" i="503"/>
  <c r="O70" i="503"/>
  <c r="N70" i="503"/>
  <c r="M70" i="503"/>
  <c r="L70" i="503"/>
  <c r="K70" i="503"/>
  <c r="J70" i="503"/>
  <c r="F66" i="503"/>
  <c r="AC63" i="503"/>
  <c r="AB63" i="503"/>
  <c r="AA63" i="503"/>
  <c r="Z63" i="503"/>
  <c r="Y63" i="503"/>
  <c r="X63" i="503"/>
  <c r="W63" i="503"/>
  <c r="V63" i="503"/>
  <c r="U63" i="503"/>
  <c r="T63" i="503"/>
  <c r="S63" i="503"/>
  <c r="R63" i="503"/>
  <c r="Q63" i="503"/>
  <c r="P63" i="503"/>
  <c r="O63" i="503"/>
  <c r="N63" i="503"/>
  <c r="M63" i="503"/>
  <c r="L63" i="503"/>
  <c r="K63" i="503"/>
  <c r="J63" i="503"/>
  <c r="F59" i="503"/>
  <c r="AC56" i="503"/>
  <c r="AB56" i="503"/>
  <c r="AA56" i="503"/>
  <c r="Z56" i="503"/>
  <c r="Y56" i="503"/>
  <c r="X56" i="503"/>
  <c r="W56" i="503"/>
  <c r="V56" i="503"/>
  <c r="U56" i="503"/>
  <c r="T56" i="503"/>
  <c r="S56" i="503"/>
  <c r="R56" i="503"/>
  <c r="Q56" i="503"/>
  <c r="P56" i="503"/>
  <c r="O56" i="503"/>
  <c r="N56" i="503"/>
  <c r="M56" i="503"/>
  <c r="L56" i="503"/>
  <c r="K56" i="503"/>
  <c r="J56" i="503"/>
  <c r="F52" i="503"/>
  <c r="AC49" i="503"/>
  <c r="AB49" i="503"/>
  <c r="AA49" i="503"/>
  <c r="Z49" i="503"/>
  <c r="Y49" i="503"/>
  <c r="X49" i="503"/>
  <c r="W49" i="503"/>
  <c r="V49" i="503"/>
  <c r="U49" i="503"/>
  <c r="T49" i="503"/>
  <c r="S49" i="503"/>
  <c r="R49" i="503"/>
  <c r="Q49" i="503"/>
  <c r="P49" i="503"/>
  <c r="O49" i="503"/>
  <c r="N49" i="503"/>
  <c r="M49" i="503"/>
  <c r="L49" i="503"/>
  <c r="K49" i="503"/>
  <c r="J49" i="503"/>
  <c r="F45" i="503"/>
  <c r="AC42" i="503"/>
  <c r="AB42" i="503"/>
  <c r="AA42" i="503"/>
  <c r="Z42" i="503"/>
  <c r="Y42" i="503"/>
  <c r="X42" i="503"/>
  <c r="W42" i="503"/>
  <c r="V42" i="503"/>
  <c r="U42" i="503"/>
  <c r="T42" i="503"/>
  <c r="S42" i="503"/>
  <c r="R42" i="503"/>
  <c r="Q42" i="503"/>
  <c r="P42" i="503"/>
  <c r="O42" i="503"/>
  <c r="N42" i="503"/>
  <c r="M42" i="503"/>
  <c r="L42" i="503"/>
  <c r="K42" i="503"/>
  <c r="J42" i="503"/>
  <c r="F38" i="503"/>
  <c r="AC35" i="503"/>
  <c r="AB35" i="503"/>
  <c r="AA35" i="503"/>
  <c r="Z35" i="503"/>
  <c r="Y35" i="503"/>
  <c r="X35" i="503"/>
  <c r="W35" i="503"/>
  <c r="V35" i="503"/>
  <c r="U35" i="503"/>
  <c r="T35" i="503"/>
  <c r="S35" i="503"/>
  <c r="R35" i="503"/>
  <c r="Q35" i="503"/>
  <c r="P35" i="503"/>
  <c r="O35" i="503"/>
  <c r="N35" i="503"/>
  <c r="M35" i="503"/>
  <c r="L35" i="503"/>
  <c r="K35" i="503"/>
  <c r="J35" i="503"/>
  <c r="F31" i="503"/>
  <c r="AC28" i="503"/>
  <c r="AB28" i="503"/>
  <c r="AA28" i="503"/>
  <c r="Z28" i="503"/>
  <c r="Y28" i="503"/>
  <c r="X28" i="503"/>
  <c r="W28" i="503"/>
  <c r="V28" i="503"/>
  <c r="U28" i="503"/>
  <c r="T28" i="503"/>
  <c r="S28" i="503"/>
  <c r="R28" i="503"/>
  <c r="Q28" i="503"/>
  <c r="P28" i="503"/>
  <c r="O28" i="503"/>
  <c r="N28" i="503"/>
  <c r="M28" i="503"/>
  <c r="L28" i="503"/>
  <c r="K28" i="503"/>
  <c r="J28" i="503"/>
  <c r="F24" i="503"/>
  <c r="AC21" i="503"/>
  <c r="AB21" i="503"/>
  <c r="AA21" i="503"/>
  <c r="Z21" i="503"/>
  <c r="Y21" i="503"/>
  <c r="X21" i="503"/>
  <c r="W21" i="503"/>
  <c r="V21" i="503"/>
  <c r="U21" i="503"/>
  <c r="T21" i="503"/>
  <c r="S21" i="503"/>
  <c r="R21" i="503"/>
  <c r="Q21" i="503"/>
  <c r="P21" i="503"/>
  <c r="O21" i="503"/>
  <c r="N21" i="503"/>
  <c r="M21" i="503"/>
  <c r="L21" i="503"/>
  <c r="K21" i="503"/>
  <c r="J21" i="503"/>
  <c r="F17" i="503"/>
  <c r="AC14" i="503"/>
  <c r="AB14" i="503"/>
  <c r="AA14" i="503"/>
  <c r="Z14" i="503"/>
  <c r="Y14" i="503"/>
  <c r="X14" i="503"/>
  <c r="W14" i="503"/>
  <c r="V14" i="503"/>
  <c r="U14" i="503"/>
  <c r="T14" i="503"/>
  <c r="S14" i="503"/>
  <c r="R14" i="503"/>
  <c r="Q14" i="503"/>
  <c r="P14" i="503"/>
  <c r="O14" i="503"/>
  <c r="N14" i="503"/>
  <c r="M14" i="503"/>
  <c r="L14" i="503"/>
  <c r="K14" i="503"/>
  <c r="J14" i="503"/>
  <c r="F10" i="503"/>
  <c r="AC7" i="503"/>
  <c r="AB7" i="503"/>
  <c r="AA7" i="503"/>
  <c r="Z7" i="503"/>
  <c r="Y7" i="503"/>
  <c r="X7" i="503"/>
  <c r="W7" i="503"/>
  <c r="V7" i="503"/>
  <c r="U7" i="503"/>
  <c r="T7" i="503"/>
  <c r="S7" i="503"/>
  <c r="R7" i="503"/>
  <c r="Q7" i="503"/>
  <c r="P7" i="503"/>
  <c r="O7" i="503"/>
  <c r="N7" i="503"/>
  <c r="M7" i="503"/>
  <c r="L7" i="503"/>
  <c r="K7" i="503"/>
  <c r="J7" i="503"/>
  <c r="F3" i="503"/>
  <c r="G87" i="503"/>
  <c r="G80" i="503"/>
  <c r="G73" i="503"/>
  <c r="G66" i="503"/>
  <c r="G59" i="503"/>
  <c r="G52" i="503"/>
  <c r="G45" i="503"/>
  <c r="G38" i="503"/>
  <c r="G31" i="503"/>
  <c r="G24" i="503"/>
  <c r="G17" i="503"/>
  <c r="G10" i="503"/>
  <c r="G3" i="505"/>
  <c r="AC91" i="502" l="1"/>
  <c r="AB91" i="502"/>
  <c r="AA91" i="502"/>
  <c r="Z91" i="502"/>
  <c r="Y91" i="502"/>
  <c r="X91" i="502"/>
  <c r="W91" i="502"/>
  <c r="V91" i="502"/>
  <c r="U91" i="502"/>
  <c r="T91" i="502"/>
  <c r="S91" i="502"/>
  <c r="R91" i="502"/>
  <c r="Q91" i="502"/>
  <c r="P91" i="502"/>
  <c r="O91" i="502"/>
  <c r="N91" i="502"/>
  <c r="M91" i="502"/>
  <c r="L91" i="502"/>
  <c r="K91" i="502"/>
  <c r="J91" i="502"/>
  <c r="F87" i="502"/>
  <c r="AC84" i="502"/>
  <c r="AB84" i="502"/>
  <c r="AA84" i="502"/>
  <c r="Z84" i="502"/>
  <c r="Y84" i="502"/>
  <c r="X84" i="502"/>
  <c r="W84" i="502"/>
  <c r="V84" i="502"/>
  <c r="U84" i="502"/>
  <c r="T84" i="502"/>
  <c r="S84" i="502"/>
  <c r="R84" i="502"/>
  <c r="Q84" i="502"/>
  <c r="P84" i="502"/>
  <c r="O84" i="502"/>
  <c r="N84" i="502"/>
  <c r="M84" i="502"/>
  <c r="L84" i="502"/>
  <c r="K84" i="502"/>
  <c r="J84" i="502"/>
  <c r="F80" i="502"/>
  <c r="AC77" i="502"/>
  <c r="AB77" i="502"/>
  <c r="AA77" i="502"/>
  <c r="Z77" i="502"/>
  <c r="Y77" i="502"/>
  <c r="X77" i="502"/>
  <c r="W77" i="502"/>
  <c r="V77" i="502"/>
  <c r="U77" i="502"/>
  <c r="T77" i="502"/>
  <c r="S77" i="502"/>
  <c r="R77" i="502"/>
  <c r="Q77" i="502"/>
  <c r="P77" i="502"/>
  <c r="O77" i="502"/>
  <c r="N77" i="502"/>
  <c r="M77" i="502"/>
  <c r="L77" i="502"/>
  <c r="K77" i="502"/>
  <c r="J77" i="502"/>
  <c r="F73" i="502"/>
  <c r="AC70" i="502"/>
  <c r="AB70" i="502"/>
  <c r="AA70" i="502"/>
  <c r="Z70" i="502"/>
  <c r="Y70" i="502"/>
  <c r="X70" i="502"/>
  <c r="W70" i="502"/>
  <c r="V70" i="502"/>
  <c r="U70" i="502"/>
  <c r="T70" i="502"/>
  <c r="S70" i="502"/>
  <c r="R70" i="502"/>
  <c r="Q70" i="502"/>
  <c r="P70" i="502"/>
  <c r="O70" i="502"/>
  <c r="N70" i="502"/>
  <c r="M70" i="502"/>
  <c r="L70" i="502"/>
  <c r="K70" i="502"/>
  <c r="J70" i="502"/>
  <c r="F66" i="502"/>
  <c r="AC63" i="502"/>
  <c r="AB63" i="502"/>
  <c r="AA63" i="502"/>
  <c r="Z63" i="502"/>
  <c r="Y63" i="502"/>
  <c r="X63" i="502"/>
  <c r="W63" i="502"/>
  <c r="V63" i="502"/>
  <c r="U63" i="502"/>
  <c r="T63" i="502"/>
  <c r="S63" i="502"/>
  <c r="R63" i="502"/>
  <c r="Q63" i="502"/>
  <c r="P63" i="502"/>
  <c r="O63" i="502"/>
  <c r="N63" i="502"/>
  <c r="M63" i="502"/>
  <c r="L63" i="502"/>
  <c r="K63" i="502"/>
  <c r="J63" i="502"/>
  <c r="F59" i="502"/>
  <c r="AC56" i="502"/>
  <c r="AB56" i="502"/>
  <c r="AA56" i="502"/>
  <c r="Z56" i="502"/>
  <c r="Y56" i="502"/>
  <c r="X56" i="502"/>
  <c r="W56" i="502"/>
  <c r="V56" i="502"/>
  <c r="U56" i="502"/>
  <c r="T56" i="502"/>
  <c r="S56" i="502"/>
  <c r="R56" i="502"/>
  <c r="Q56" i="502"/>
  <c r="P56" i="502"/>
  <c r="O56" i="502"/>
  <c r="N56" i="502"/>
  <c r="M56" i="502"/>
  <c r="L56" i="502"/>
  <c r="K56" i="502"/>
  <c r="J56" i="502"/>
  <c r="F52" i="502"/>
  <c r="AC49" i="502"/>
  <c r="AB49" i="502"/>
  <c r="AA49" i="502"/>
  <c r="Z49" i="502"/>
  <c r="Y49" i="502"/>
  <c r="X49" i="502"/>
  <c r="W49" i="502"/>
  <c r="V49" i="502"/>
  <c r="U49" i="502"/>
  <c r="T49" i="502"/>
  <c r="S49" i="502"/>
  <c r="R49" i="502"/>
  <c r="Q49" i="502"/>
  <c r="P49" i="502"/>
  <c r="O49" i="502"/>
  <c r="N49" i="502"/>
  <c r="M49" i="502"/>
  <c r="L49" i="502"/>
  <c r="K49" i="502"/>
  <c r="J49" i="502"/>
  <c r="F45" i="502"/>
  <c r="AC42" i="502"/>
  <c r="AB42" i="502"/>
  <c r="AA42" i="502"/>
  <c r="Z42" i="502"/>
  <c r="Y42" i="502"/>
  <c r="X42" i="502"/>
  <c r="W42" i="502"/>
  <c r="V42" i="502"/>
  <c r="U42" i="502"/>
  <c r="T42" i="502"/>
  <c r="S42" i="502"/>
  <c r="R42" i="502"/>
  <c r="Q42" i="502"/>
  <c r="P42" i="502"/>
  <c r="O42" i="502"/>
  <c r="N42" i="502"/>
  <c r="M42" i="502"/>
  <c r="L42" i="502"/>
  <c r="K42" i="502"/>
  <c r="J42" i="502"/>
  <c r="F38" i="502"/>
  <c r="AC35" i="502"/>
  <c r="AB35" i="502"/>
  <c r="AA35" i="502"/>
  <c r="Z35" i="502"/>
  <c r="Y35" i="502"/>
  <c r="X35" i="502"/>
  <c r="W35" i="502"/>
  <c r="V35" i="502"/>
  <c r="U35" i="502"/>
  <c r="T35" i="502"/>
  <c r="S35" i="502"/>
  <c r="R35" i="502"/>
  <c r="Q35" i="502"/>
  <c r="P35" i="502"/>
  <c r="O35" i="502"/>
  <c r="N35" i="502"/>
  <c r="M35" i="502"/>
  <c r="L35" i="502"/>
  <c r="K35" i="502"/>
  <c r="J35" i="502"/>
  <c r="F31" i="502"/>
  <c r="Q28" i="502"/>
  <c r="R28" i="502" s="1"/>
  <c r="S28" i="502" s="1"/>
  <c r="T28" i="502" s="1"/>
  <c r="U28" i="502" s="1"/>
  <c r="V28" i="502" s="1"/>
  <c r="W28" i="502" s="1"/>
  <c r="X28" i="502" s="1"/>
  <c r="Y28" i="502" s="1"/>
  <c r="Z28" i="502" s="1"/>
  <c r="AA28" i="502" s="1"/>
  <c r="AB28" i="502" s="1"/>
  <c r="AC28" i="502" s="1"/>
  <c r="P28" i="502"/>
  <c r="O28" i="502"/>
  <c r="N28" i="502"/>
  <c r="M28" i="502"/>
  <c r="L28" i="502"/>
  <c r="K28" i="502"/>
  <c r="J28" i="502"/>
  <c r="F24" i="502"/>
  <c r="AC21" i="502"/>
  <c r="AB21" i="502"/>
  <c r="AA21" i="502"/>
  <c r="Z21" i="502"/>
  <c r="Y21" i="502"/>
  <c r="X21" i="502"/>
  <c r="W21" i="502"/>
  <c r="V21" i="502"/>
  <c r="U21" i="502"/>
  <c r="T21" i="502"/>
  <c r="S21" i="502"/>
  <c r="R21" i="502"/>
  <c r="Q21" i="502"/>
  <c r="P21" i="502"/>
  <c r="O21" i="502"/>
  <c r="N21" i="502"/>
  <c r="M21" i="502"/>
  <c r="L21" i="502"/>
  <c r="K21" i="502"/>
  <c r="J21" i="502"/>
  <c r="F17" i="502"/>
  <c r="AC14" i="502"/>
  <c r="AB14" i="502"/>
  <c r="AA14" i="502"/>
  <c r="Z14" i="502"/>
  <c r="Y14" i="502"/>
  <c r="X14" i="502"/>
  <c r="W14" i="502"/>
  <c r="V14" i="502"/>
  <c r="U14" i="502"/>
  <c r="T14" i="502"/>
  <c r="S14" i="502"/>
  <c r="R14" i="502"/>
  <c r="Q14" i="502"/>
  <c r="P14" i="502"/>
  <c r="O14" i="502"/>
  <c r="N14" i="502"/>
  <c r="M14" i="502"/>
  <c r="L14" i="502"/>
  <c r="K14" i="502"/>
  <c r="J14" i="502"/>
  <c r="F10" i="502"/>
  <c r="AC7" i="502"/>
  <c r="AB7" i="502"/>
  <c r="AA7" i="502"/>
  <c r="Z7" i="502"/>
  <c r="Y7" i="502"/>
  <c r="X7" i="502"/>
  <c r="W7" i="502"/>
  <c r="V7" i="502"/>
  <c r="U7" i="502"/>
  <c r="T7" i="502"/>
  <c r="S7" i="502"/>
  <c r="R7" i="502"/>
  <c r="Q7" i="502"/>
  <c r="P7" i="502"/>
  <c r="O7" i="502"/>
  <c r="N7" i="502"/>
  <c r="M7" i="502"/>
  <c r="L7" i="502"/>
  <c r="K7" i="502"/>
  <c r="J7" i="502"/>
  <c r="F3" i="502"/>
  <c r="G87" i="502"/>
  <c r="G80" i="502"/>
  <c r="G73" i="502"/>
  <c r="G66" i="502"/>
  <c r="G59" i="502"/>
  <c r="G52" i="502"/>
  <c r="G45" i="502"/>
  <c r="G38" i="502"/>
  <c r="G31" i="502"/>
  <c r="G24" i="502"/>
  <c r="G17" i="502"/>
  <c r="G10" i="502"/>
  <c r="G3" i="503"/>
  <c r="AC91" i="501" l="1"/>
  <c r="AB91" i="501"/>
  <c r="AA91" i="501"/>
  <c r="Z91" i="501"/>
  <c r="Y91" i="501"/>
  <c r="X91" i="501"/>
  <c r="W91" i="501"/>
  <c r="V91" i="501"/>
  <c r="U91" i="501"/>
  <c r="T91" i="501"/>
  <c r="S91" i="501"/>
  <c r="R91" i="501"/>
  <c r="Q91" i="501"/>
  <c r="P91" i="501"/>
  <c r="O91" i="501"/>
  <c r="N91" i="501"/>
  <c r="M91" i="501"/>
  <c r="L91" i="501"/>
  <c r="K91" i="501"/>
  <c r="J91" i="501"/>
  <c r="F87" i="501"/>
  <c r="AC84" i="501"/>
  <c r="AB84" i="501"/>
  <c r="AA84" i="501"/>
  <c r="Z84" i="501"/>
  <c r="Y84" i="501"/>
  <c r="X84" i="501"/>
  <c r="W84" i="501"/>
  <c r="V84" i="501"/>
  <c r="U84" i="501"/>
  <c r="T84" i="501"/>
  <c r="S84" i="501"/>
  <c r="R84" i="501"/>
  <c r="Q84" i="501"/>
  <c r="P84" i="501"/>
  <c r="O84" i="501"/>
  <c r="N84" i="501"/>
  <c r="M84" i="501"/>
  <c r="L84" i="501"/>
  <c r="K84" i="501"/>
  <c r="J84" i="501"/>
  <c r="F80" i="501"/>
  <c r="AC77" i="501"/>
  <c r="AB77" i="501"/>
  <c r="AA77" i="501"/>
  <c r="Z77" i="501"/>
  <c r="Y77" i="501"/>
  <c r="X77" i="501"/>
  <c r="W77" i="501"/>
  <c r="V77" i="501"/>
  <c r="U77" i="501"/>
  <c r="T77" i="501"/>
  <c r="S77" i="501"/>
  <c r="R77" i="501"/>
  <c r="Q77" i="501"/>
  <c r="P77" i="501"/>
  <c r="O77" i="501"/>
  <c r="N77" i="501"/>
  <c r="M77" i="501"/>
  <c r="L77" i="501"/>
  <c r="K77" i="501"/>
  <c r="J77" i="501"/>
  <c r="F73" i="501"/>
  <c r="AC70" i="501"/>
  <c r="AB70" i="501"/>
  <c r="AA70" i="501"/>
  <c r="Z70" i="501"/>
  <c r="Y70" i="501"/>
  <c r="X70" i="501"/>
  <c r="W70" i="501"/>
  <c r="V70" i="501"/>
  <c r="U70" i="501"/>
  <c r="T70" i="501"/>
  <c r="S70" i="501"/>
  <c r="R70" i="501"/>
  <c r="Q70" i="501"/>
  <c r="P70" i="501"/>
  <c r="O70" i="501"/>
  <c r="N70" i="501"/>
  <c r="M70" i="501"/>
  <c r="L70" i="501"/>
  <c r="K70" i="501"/>
  <c r="J70" i="501"/>
  <c r="F66" i="501"/>
  <c r="AC63" i="501"/>
  <c r="AB63" i="501"/>
  <c r="AA63" i="501"/>
  <c r="Z63" i="501"/>
  <c r="Y63" i="501"/>
  <c r="X63" i="501"/>
  <c r="W63" i="501"/>
  <c r="V63" i="501"/>
  <c r="U63" i="501"/>
  <c r="T63" i="501"/>
  <c r="S63" i="501"/>
  <c r="R63" i="501"/>
  <c r="Q63" i="501"/>
  <c r="P63" i="501"/>
  <c r="O63" i="501"/>
  <c r="N63" i="501"/>
  <c r="M63" i="501"/>
  <c r="L63" i="501"/>
  <c r="K63" i="501"/>
  <c r="J63" i="501"/>
  <c r="F59" i="501"/>
  <c r="AC56" i="501"/>
  <c r="AB56" i="501"/>
  <c r="AA56" i="501"/>
  <c r="Z56" i="501"/>
  <c r="Y56" i="501"/>
  <c r="X56" i="501"/>
  <c r="W56" i="501"/>
  <c r="V56" i="501"/>
  <c r="U56" i="501"/>
  <c r="T56" i="501"/>
  <c r="S56" i="501"/>
  <c r="R56" i="501"/>
  <c r="Q56" i="501"/>
  <c r="P56" i="501"/>
  <c r="O56" i="501"/>
  <c r="N56" i="501"/>
  <c r="M56" i="501"/>
  <c r="L56" i="501"/>
  <c r="K56" i="501"/>
  <c r="J56" i="501"/>
  <c r="F52" i="501"/>
  <c r="AC49" i="501"/>
  <c r="AB49" i="501"/>
  <c r="AA49" i="501"/>
  <c r="Z49" i="501"/>
  <c r="Y49" i="501"/>
  <c r="X49" i="501"/>
  <c r="W49" i="501"/>
  <c r="V49" i="501"/>
  <c r="U49" i="501"/>
  <c r="T49" i="501"/>
  <c r="S49" i="501"/>
  <c r="R49" i="501"/>
  <c r="Q49" i="501"/>
  <c r="P49" i="501"/>
  <c r="O49" i="501"/>
  <c r="N49" i="501"/>
  <c r="M49" i="501"/>
  <c r="L49" i="501"/>
  <c r="K49" i="501"/>
  <c r="J49" i="501"/>
  <c r="F45" i="501"/>
  <c r="AC42" i="501"/>
  <c r="AB42" i="501"/>
  <c r="AA42" i="501"/>
  <c r="Z42" i="501"/>
  <c r="Y42" i="501"/>
  <c r="X42" i="501"/>
  <c r="W42" i="501"/>
  <c r="V42" i="501"/>
  <c r="U42" i="501"/>
  <c r="T42" i="501"/>
  <c r="S42" i="501"/>
  <c r="R42" i="501"/>
  <c r="Q42" i="501"/>
  <c r="P42" i="501"/>
  <c r="O42" i="501"/>
  <c r="N42" i="501"/>
  <c r="M42" i="501"/>
  <c r="L42" i="501"/>
  <c r="K42" i="501"/>
  <c r="J42" i="501"/>
  <c r="F38" i="501"/>
  <c r="AC35" i="501"/>
  <c r="AB35" i="501"/>
  <c r="AA35" i="501"/>
  <c r="Z35" i="501"/>
  <c r="Y35" i="501"/>
  <c r="X35" i="501"/>
  <c r="W35" i="501"/>
  <c r="V35" i="501"/>
  <c r="U35" i="501"/>
  <c r="T35" i="501"/>
  <c r="S35" i="501"/>
  <c r="R35" i="501"/>
  <c r="Q35" i="501"/>
  <c r="P35" i="501"/>
  <c r="O35" i="501"/>
  <c r="N35" i="501"/>
  <c r="M35" i="501"/>
  <c r="L35" i="501"/>
  <c r="K35" i="501"/>
  <c r="J35" i="501"/>
  <c r="F31" i="501"/>
  <c r="AC28" i="501"/>
  <c r="AB28" i="501"/>
  <c r="AA28" i="501"/>
  <c r="Z28" i="501"/>
  <c r="Y28" i="501"/>
  <c r="X28" i="501"/>
  <c r="W28" i="501"/>
  <c r="V28" i="501"/>
  <c r="U28" i="501"/>
  <c r="T28" i="501"/>
  <c r="S28" i="501"/>
  <c r="R28" i="501"/>
  <c r="Q28" i="501"/>
  <c r="P28" i="501"/>
  <c r="O28" i="501"/>
  <c r="N28" i="501"/>
  <c r="M28" i="501"/>
  <c r="L28" i="501"/>
  <c r="K28" i="501"/>
  <c r="J28" i="501"/>
  <c r="F24" i="501"/>
  <c r="AC21" i="501"/>
  <c r="AB21" i="501"/>
  <c r="AA21" i="501"/>
  <c r="Z21" i="501"/>
  <c r="Y21" i="501"/>
  <c r="X21" i="501"/>
  <c r="W21" i="501"/>
  <c r="V21" i="501"/>
  <c r="U21" i="501"/>
  <c r="T21" i="501"/>
  <c r="S21" i="501"/>
  <c r="R21" i="501"/>
  <c r="Q21" i="501"/>
  <c r="P21" i="501"/>
  <c r="O21" i="501"/>
  <c r="N21" i="501"/>
  <c r="M21" i="501"/>
  <c r="L21" i="501"/>
  <c r="K21" i="501"/>
  <c r="J21" i="501"/>
  <c r="F17" i="501"/>
  <c r="AC14" i="501"/>
  <c r="AB14" i="501"/>
  <c r="AA14" i="501"/>
  <c r="Z14" i="501"/>
  <c r="Y14" i="501"/>
  <c r="X14" i="501"/>
  <c r="W14" i="501"/>
  <c r="V14" i="501"/>
  <c r="U14" i="501"/>
  <c r="T14" i="501"/>
  <c r="S14" i="501"/>
  <c r="R14" i="501"/>
  <c r="Q14" i="501"/>
  <c r="P14" i="501"/>
  <c r="O14" i="501"/>
  <c r="N14" i="501"/>
  <c r="M14" i="501"/>
  <c r="L14" i="501"/>
  <c r="K14" i="501"/>
  <c r="J14" i="501"/>
  <c r="F10" i="501"/>
  <c r="AC7" i="501"/>
  <c r="AB7" i="501"/>
  <c r="AA7" i="501"/>
  <c r="Z7" i="501"/>
  <c r="Y7" i="501"/>
  <c r="X7" i="501"/>
  <c r="W7" i="501"/>
  <c r="V7" i="501"/>
  <c r="U7" i="501"/>
  <c r="T7" i="501"/>
  <c r="S7" i="501"/>
  <c r="R7" i="501"/>
  <c r="Q7" i="501"/>
  <c r="P7" i="501"/>
  <c r="O7" i="501"/>
  <c r="N7" i="501"/>
  <c r="M7" i="501"/>
  <c r="L7" i="501"/>
  <c r="K7" i="501"/>
  <c r="J7" i="501"/>
  <c r="F3" i="501"/>
  <c r="G87" i="501"/>
  <c r="G80" i="501"/>
  <c r="G73" i="501"/>
  <c r="G66" i="501"/>
  <c r="G59" i="501"/>
  <c r="G52" i="501"/>
  <c r="G45" i="501"/>
  <c r="G38" i="501"/>
  <c r="G31" i="501"/>
  <c r="G24" i="501"/>
  <c r="G17" i="501"/>
  <c r="G10" i="501"/>
  <c r="G3" i="502"/>
  <c r="AC91" i="500" l="1"/>
  <c r="AB91" i="500"/>
  <c r="AA91" i="500"/>
  <c r="Z91" i="500"/>
  <c r="Y91" i="500"/>
  <c r="X91" i="500"/>
  <c r="W91" i="500"/>
  <c r="V91" i="500"/>
  <c r="U91" i="500"/>
  <c r="T91" i="500"/>
  <c r="S91" i="500"/>
  <c r="R91" i="500"/>
  <c r="Q91" i="500"/>
  <c r="P91" i="500"/>
  <c r="O91" i="500"/>
  <c r="N91" i="500"/>
  <c r="M91" i="500"/>
  <c r="L91" i="500"/>
  <c r="K91" i="500"/>
  <c r="J91" i="500"/>
  <c r="F87" i="500"/>
  <c r="AC84" i="500"/>
  <c r="AB84" i="500"/>
  <c r="AA84" i="500"/>
  <c r="Z84" i="500"/>
  <c r="Y84" i="500"/>
  <c r="X84" i="500"/>
  <c r="W84" i="500"/>
  <c r="V84" i="500"/>
  <c r="U84" i="500"/>
  <c r="T84" i="500"/>
  <c r="S84" i="500"/>
  <c r="R84" i="500"/>
  <c r="Q84" i="500"/>
  <c r="P84" i="500"/>
  <c r="O84" i="500"/>
  <c r="N84" i="500"/>
  <c r="M84" i="500"/>
  <c r="L84" i="500"/>
  <c r="K84" i="500"/>
  <c r="J84" i="500"/>
  <c r="F80" i="500"/>
  <c r="AC77" i="500"/>
  <c r="AB77" i="500"/>
  <c r="AA77" i="500"/>
  <c r="Z77" i="500"/>
  <c r="Y77" i="500"/>
  <c r="X77" i="500"/>
  <c r="W77" i="500"/>
  <c r="V77" i="500"/>
  <c r="U77" i="500"/>
  <c r="T77" i="500"/>
  <c r="S77" i="500"/>
  <c r="R77" i="500"/>
  <c r="Q77" i="500"/>
  <c r="P77" i="500"/>
  <c r="O77" i="500"/>
  <c r="N77" i="500"/>
  <c r="M77" i="500"/>
  <c r="L77" i="500"/>
  <c r="K77" i="500"/>
  <c r="J77" i="500"/>
  <c r="F73" i="500"/>
  <c r="AC70" i="500"/>
  <c r="AB70" i="500"/>
  <c r="AA70" i="500"/>
  <c r="Z70" i="500"/>
  <c r="Y70" i="500"/>
  <c r="X70" i="500"/>
  <c r="W70" i="500"/>
  <c r="V70" i="500"/>
  <c r="U70" i="500"/>
  <c r="T70" i="500"/>
  <c r="S70" i="500"/>
  <c r="R70" i="500"/>
  <c r="Q70" i="500"/>
  <c r="P70" i="500"/>
  <c r="O70" i="500"/>
  <c r="N70" i="500"/>
  <c r="M70" i="500"/>
  <c r="L70" i="500"/>
  <c r="K70" i="500"/>
  <c r="J70" i="500"/>
  <c r="F66" i="500"/>
  <c r="AC63" i="500"/>
  <c r="AB63" i="500"/>
  <c r="AA63" i="500"/>
  <c r="Z63" i="500"/>
  <c r="Y63" i="500"/>
  <c r="X63" i="500"/>
  <c r="W63" i="500"/>
  <c r="V63" i="500"/>
  <c r="U63" i="500"/>
  <c r="T63" i="500"/>
  <c r="S63" i="500"/>
  <c r="R63" i="500"/>
  <c r="Q63" i="500"/>
  <c r="P63" i="500"/>
  <c r="O63" i="500"/>
  <c r="N63" i="500"/>
  <c r="M63" i="500"/>
  <c r="L63" i="500"/>
  <c r="K63" i="500"/>
  <c r="J63" i="500"/>
  <c r="F59" i="500"/>
  <c r="AC56" i="500"/>
  <c r="AB56" i="500"/>
  <c r="AA56" i="500"/>
  <c r="Z56" i="500"/>
  <c r="Y56" i="500"/>
  <c r="X56" i="500"/>
  <c r="W56" i="500"/>
  <c r="V56" i="500"/>
  <c r="U56" i="500"/>
  <c r="T56" i="500"/>
  <c r="S56" i="500"/>
  <c r="R56" i="500"/>
  <c r="Q56" i="500"/>
  <c r="P56" i="500"/>
  <c r="O56" i="500"/>
  <c r="N56" i="500"/>
  <c r="M56" i="500"/>
  <c r="L56" i="500"/>
  <c r="K56" i="500"/>
  <c r="J56" i="500"/>
  <c r="F52" i="500"/>
  <c r="AC49" i="500"/>
  <c r="AB49" i="500"/>
  <c r="AA49" i="500"/>
  <c r="Z49" i="500"/>
  <c r="Y49" i="500"/>
  <c r="X49" i="500"/>
  <c r="W49" i="500"/>
  <c r="V49" i="500"/>
  <c r="U49" i="500"/>
  <c r="T49" i="500"/>
  <c r="S49" i="500"/>
  <c r="R49" i="500"/>
  <c r="Q49" i="500"/>
  <c r="P49" i="500"/>
  <c r="O49" i="500"/>
  <c r="N49" i="500"/>
  <c r="M49" i="500"/>
  <c r="L49" i="500"/>
  <c r="K49" i="500"/>
  <c r="J49" i="500"/>
  <c r="F45" i="500"/>
  <c r="AC42" i="500"/>
  <c r="AB42" i="500"/>
  <c r="AA42" i="500"/>
  <c r="Z42" i="500"/>
  <c r="Y42" i="500"/>
  <c r="X42" i="500"/>
  <c r="W42" i="500"/>
  <c r="V42" i="500"/>
  <c r="U42" i="500"/>
  <c r="T42" i="500"/>
  <c r="S42" i="500"/>
  <c r="R42" i="500"/>
  <c r="Q42" i="500"/>
  <c r="P42" i="500"/>
  <c r="O42" i="500"/>
  <c r="N42" i="500"/>
  <c r="M42" i="500"/>
  <c r="L42" i="500"/>
  <c r="K42" i="500"/>
  <c r="J42" i="500"/>
  <c r="F38" i="500"/>
  <c r="AC35" i="500"/>
  <c r="AB35" i="500"/>
  <c r="AA35" i="500"/>
  <c r="Z35" i="500"/>
  <c r="Y35" i="500"/>
  <c r="X35" i="500"/>
  <c r="W35" i="500"/>
  <c r="V35" i="500"/>
  <c r="U35" i="500"/>
  <c r="T35" i="500"/>
  <c r="S35" i="500"/>
  <c r="R35" i="500"/>
  <c r="Q35" i="500"/>
  <c r="P35" i="500"/>
  <c r="O35" i="500"/>
  <c r="N35" i="500"/>
  <c r="M35" i="500"/>
  <c r="L35" i="500"/>
  <c r="K35" i="500"/>
  <c r="J35" i="500"/>
  <c r="F31" i="500"/>
  <c r="AC28" i="500"/>
  <c r="AB28" i="500"/>
  <c r="AA28" i="500"/>
  <c r="Z28" i="500"/>
  <c r="Y28" i="500"/>
  <c r="X28" i="500"/>
  <c r="W28" i="500"/>
  <c r="V28" i="500"/>
  <c r="U28" i="500"/>
  <c r="T28" i="500"/>
  <c r="S28" i="500"/>
  <c r="R28" i="500"/>
  <c r="Q28" i="500"/>
  <c r="P28" i="500"/>
  <c r="O28" i="500"/>
  <c r="N28" i="500"/>
  <c r="M28" i="500"/>
  <c r="L28" i="500"/>
  <c r="K28" i="500"/>
  <c r="J28" i="500"/>
  <c r="F24" i="500"/>
  <c r="AC21" i="500"/>
  <c r="AB21" i="500"/>
  <c r="AA21" i="500"/>
  <c r="Z21" i="500"/>
  <c r="Y21" i="500"/>
  <c r="X21" i="500"/>
  <c r="W21" i="500"/>
  <c r="V21" i="500"/>
  <c r="U21" i="500"/>
  <c r="T21" i="500"/>
  <c r="S21" i="500"/>
  <c r="R21" i="500"/>
  <c r="Q21" i="500"/>
  <c r="P21" i="500"/>
  <c r="O21" i="500"/>
  <c r="N21" i="500"/>
  <c r="M21" i="500"/>
  <c r="L21" i="500"/>
  <c r="K21" i="500"/>
  <c r="J21" i="500"/>
  <c r="F17" i="500"/>
  <c r="AC14" i="500"/>
  <c r="AB14" i="500"/>
  <c r="AA14" i="500"/>
  <c r="Z14" i="500"/>
  <c r="Y14" i="500"/>
  <c r="X14" i="500"/>
  <c r="W14" i="500"/>
  <c r="V14" i="500"/>
  <c r="U14" i="500"/>
  <c r="T14" i="500"/>
  <c r="S14" i="500"/>
  <c r="R14" i="500"/>
  <c r="Q14" i="500"/>
  <c r="P14" i="500"/>
  <c r="O14" i="500"/>
  <c r="N14" i="500"/>
  <c r="M14" i="500"/>
  <c r="L14" i="500"/>
  <c r="K14" i="500"/>
  <c r="J14" i="500"/>
  <c r="F10" i="500"/>
  <c r="AC7" i="500"/>
  <c r="AB7" i="500"/>
  <c r="AA7" i="500"/>
  <c r="Z7" i="500"/>
  <c r="Y7" i="500"/>
  <c r="X7" i="500"/>
  <c r="W7" i="500"/>
  <c r="V7" i="500"/>
  <c r="U7" i="500"/>
  <c r="T7" i="500"/>
  <c r="S7" i="500"/>
  <c r="R7" i="500"/>
  <c r="Q7" i="500"/>
  <c r="P7" i="500"/>
  <c r="O7" i="500"/>
  <c r="N7" i="500"/>
  <c r="M7" i="500"/>
  <c r="L7" i="500"/>
  <c r="K7" i="500"/>
  <c r="J7" i="500"/>
  <c r="F3" i="500"/>
  <c r="G87" i="500"/>
  <c r="G80" i="500"/>
  <c r="G73" i="500"/>
  <c r="G66" i="500"/>
  <c r="G59" i="500"/>
  <c r="G52" i="500"/>
  <c r="G45" i="500"/>
  <c r="G38" i="500"/>
  <c r="G31" i="500"/>
  <c r="G24" i="500"/>
  <c r="G17" i="500"/>
  <c r="G10" i="500"/>
  <c r="G3" i="501"/>
  <c r="AC91" i="499" l="1"/>
  <c r="AB91" i="499"/>
  <c r="AA91" i="499"/>
  <c r="Z91" i="499"/>
  <c r="Y91" i="499"/>
  <c r="X91" i="499"/>
  <c r="W91" i="499"/>
  <c r="V91" i="499"/>
  <c r="U91" i="499"/>
  <c r="T91" i="499"/>
  <c r="S91" i="499"/>
  <c r="R91" i="499"/>
  <c r="Q91" i="499"/>
  <c r="P91" i="499"/>
  <c r="O91" i="499"/>
  <c r="N91" i="499"/>
  <c r="M91" i="499"/>
  <c r="L91" i="499"/>
  <c r="K91" i="499"/>
  <c r="J91" i="499"/>
  <c r="F87" i="499"/>
  <c r="AC84" i="499"/>
  <c r="AB84" i="499"/>
  <c r="AA84" i="499"/>
  <c r="Z84" i="499"/>
  <c r="Y84" i="499"/>
  <c r="X84" i="499"/>
  <c r="W84" i="499"/>
  <c r="V84" i="499"/>
  <c r="U84" i="499"/>
  <c r="T84" i="499"/>
  <c r="S84" i="499"/>
  <c r="R84" i="499"/>
  <c r="Q84" i="499"/>
  <c r="P84" i="499"/>
  <c r="O84" i="499"/>
  <c r="N84" i="499"/>
  <c r="M84" i="499"/>
  <c r="L84" i="499"/>
  <c r="K84" i="499"/>
  <c r="J84" i="499"/>
  <c r="F80" i="499"/>
  <c r="AC77" i="499"/>
  <c r="AB77" i="499"/>
  <c r="AA77" i="499"/>
  <c r="Z77" i="499"/>
  <c r="Y77" i="499"/>
  <c r="X77" i="499"/>
  <c r="W77" i="499"/>
  <c r="V77" i="499"/>
  <c r="U77" i="499"/>
  <c r="T77" i="499"/>
  <c r="S77" i="499"/>
  <c r="R77" i="499"/>
  <c r="Q77" i="499"/>
  <c r="P77" i="499"/>
  <c r="O77" i="499"/>
  <c r="N77" i="499"/>
  <c r="M77" i="499"/>
  <c r="L77" i="499"/>
  <c r="K77" i="499"/>
  <c r="J77" i="499"/>
  <c r="F73" i="499"/>
  <c r="AC70" i="499"/>
  <c r="AB70" i="499"/>
  <c r="AA70" i="499"/>
  <c r="Z70" i="499"/>
  <c r="Y70" i="499"/>
  <c r="X70" i="499"/>
  <c r="W70" i="499"/>
  <c r="V70" i="499"/>
  <c r="U70" i="499"/>
  <c r="T70" i="499"/>
  <c r="S70" i="499"/>
  <c r="R70" i="499"/>
  <c r="Q70" i="499"/>
  <c r="P70" i="499"/>
  <c r="O70" i="499"/>
  <c r="N70" i="499"/>
  <c r="M70" i="499"/>
  <c r="L70" i="499"/>
  <c r="K70" i="499"/>
  <c r="J70" i="499"/>
  <c r="F66" i="499"/>
  <c r="AC63" i="499"/>
  <c r="AB63" i="499"/>
  <c r="AA63" i="499"/>
  <c r="Z63" i="499"/>
  <c r="Y63" i="499"/>
  <c r="X63" i="499"/>
  <c r="W63" i="499"/>
  <c r="V63" i="499"/>
  <c r="U63" i="499"/>
  <c r="T63" i="499"/>
  <c r="S63" i="499"/>
  <c r="R63" i="499"/>
  <c r="Q63" i="499"/>
  <c r="P63" i="499"/>
  <c r="O63" i="499"/>
  <c r="N63" i="499"/>
  <c r="M63" i="499"/>
  <c r="L63" i="499"/>
  <c r="K63" i="499"/>
  <c r="J63" i="499"/>
  <c r="F59" i="499"/>
  <c r="AC56" i="499"/>
  <c r="AB56" i="499"/>
  <c r="AA56" i="499"/>
  <c r="Z56" i="499"/>
  <c r="Y56" i="499"/>
  <c r="X56" i="499"/>
  <c r="W56" i="499"/>
  <c r="V56" i="499"/>
  <c r="U56" i="499"/>
  <c r="T56" i="499"/>
  <c r="S56" i="499"/>
  <c r="R56" i="499"/>
  <c r="Q56" i="499"/>
  <c r="P56" i="499"/>
  <c r="O56" i="499"/>
  <c r="N56" i="499"/>
  <c r="M56" i="499"/>
  <c r="L56" i="499"/>
  <c r="K56" i="499"/>
  <c r="J56" i="499"/>
  <c r="F52" i="499"/>
  <c r="AC49" i="499"/>
  <c r="AB49" i="499"/>
  <c r="AA49" i="499"/>
  <c r="Z49" i="499"/>
  <c r="Y49" i="499"/>
  <c r="X49" i="499"/>
  <c r="W49" i="499"/>
  <c r="V49" i="499"/>
  <c r="U49" i="499"/>
  <c r="T49" i="499"/>
  <c r="S49" i="499"/>
  <c r="R49" i="499"/>
  <c r="Q49" i="499"/>
  <c r="P49" i="499"/>
  <c r="O49" i="499"/>
  <c r="N49" i="499"/>
  <c r="M49" i="499"/>
  <c r="L49" i="499"/>
  <c r="K49" i="499"/>
  <c r="J49" i="499"/>
  <c r="F45" i="499"/>
  <c r="AC42" i="499"/>
  <c r="AB42" i="499"/>
  <c r="AA42" i="499"/>
  <c r="Z42" i="499"/>
  <c r="Y42" i="499"/>
  <c r="X42" i="499"/>
  <c r="W42" i="499"/>
  <c r="V42" i="499"/>
  <c r="U42" i="499"/>
  <c r="T42" i="499"/>
  <c r="S42" i="499"/>
  <c r="R42" i="499"/>
  <c r="Q42" i="499"/>
  <c r="P42" i="499"/>
  <c r="O42" i="499"/>
  <c r="N42" i="499"/>
  <c r="M42" i="499"/>
  <c r="L42" i="499"/>
  <c r="K42" i="499"/>
  <c r="J42" i="499"/>
  <c r="F38" i="499"/>
  <c r="AC35" i="499"/>
  <c r="AB35" i="499"/>
  <c r="AA35" i="499"/>
  <c r="Z35" i="499"/>
  <c r="Y35" i="499"/>
  <c r="X35" i="499"/>
  <c r="W35" i="499"/>
  <c r="V35" i="499"/>
  <c r="U35" i="499"/>
  <c r="T35" i="499"/>
  <c r="S35" i="499"/>
  <c r="R35" i="499"/>
  <c r="Q35" i="499"/>
  <c r="P35" i="499"/>
  <c r="O35" i="499"/>
  <c r="N35" i="499"/>
  <c r="M35" i="499"/>
  <c r="L35" i="499"/>
  <c r="K35" i="499"/>
  <c r="J35" i="499"/>
  <c r="F31" i="499"/>
  <c r="AC28" i="499"/>
  <c r="AB28" i="499"/>
  <c r="AA28" i="499"/>
  <c r="Z28" i="499"/>
  <c r="Y28" i="499"/>
  <c r="X28" i="499"/>
  <c r="W28" i="499"/>
  <c r="V28" i="499"/>
  <c r="U28" i="499"/>
  <c r="T28" i="499"/>
  <c r="S28" i="499"/>
  <c r="R28" i="499"/>
  <c r="Q28" i="499"/>
  <c r="P28" i="499"/>
  <c r="O28" i="499"/>
  <c r="N28" i="499"/>
  <c r="M28" i="499"/>
  <c r="L28" i="499"/>
  <c r="K28" i="499"/>
  <c r="J28" i="499"/>
  <c r="F24" i="499"/>
  <c r="AC21" i="499"/>
  <c r="AB21" i="499"/>
  <c r="AA21" i="499"/>
  <c r="Z21" i="499"/>
  <c r="Y21" i="499"/>
  <c r="X21" i="499"/>
  <c r="W21" i="499"/>
  <c r="V21" i="499"/>
  <c r="U21" i="499"/>
  <c r="T21" i="499"/>
  <c r="S21" i="499"/>
  <c r="R21" i="499"/>
  <c r="Q21" i="499"/>
  <c r="P21" i="499"/>
  <c r="O21" i="499"/>
  <c r="N21" i="499"/>
  <c r="M21" i="499"/>
  <c r="L21" i="499"/>
  <c r="K21" i="499"/>
  <c r="J21" i="499"/>
  <c r="F17" i="499"/>
  <c r="AC14" i="499"/>
  <c r="AB14" i="499"/>
  <c r="AA14" i="499"/>
  <c r="Z14" i="499"/>
  <c r="Y14" i="499"/>
  <c r="X14" i="499"/>
  <c r="W14" i="499"/>
  <c r="V14" i="499"/>
  <c r="U14" i="499"/>
  <c r="T14" i="499"/>
  <c r="S14" i="499"/>
  <c r="R14" i="499"/>
  <c r="Q14" i="499"/>
  <c r="P14" i="499"/>
  <c r="O14" i="499"/>
  <c r="N14" i="499"/>
  <c r="M14" i="499"/>
  <c r="L14" i="499"/>
  <c r="K14" i="499"/>
  <c r="J14" i="499"/>
  <c r="F10" i="499"/>
  <c r="AC7" i="499"/>
  <c r="AB7" i="499"/>
  <c r="AA7" i="499"/>
  <c r="Z7" i="499"/>
  <c r="Y7" i="499"/>
  <c r="X7" i="499"/>
  <c r="W7" i="499"/>
  <c r="V7" i="499"/>
  <c r="U7" i="499"/>
  <c r="T7" i="499"/>
  <c r="S7" i="499"/>
  <c r="R7" i="499"/>
  <c r="Q7" i="499"/>
  <c r="P7" i="499"/>
  <c r="O7" i="499"/>
  <c r="N7" i="499"/>
  <c r="M7" i="499"/>
  <c r="L7" i="499"/>
  <c r="K7" i="499"/>
  <c r="J7" i="499"/>
  <c r="F3" i="499"/>
  <c r="G87" i="499"/>
  <c r="G80" i="499"/>
  <c r="G73" i="499"/>
  <c r="G66" i="499"/>
  <c r="G59" i="499"/>
  <c r="G52" i="499"/>
  <c r="G45" i="499"/>
  <c r="G38" i="499"/>
  <c r="G31" i="499"/>
  <c r="G24" i="499"/>
  <c r="G17" i="499"/>
  <c r="G10" i="499"/>
  <c r="G3" i="500"/>
  <c r="AC91" i="498" l="1"/>
  <c r="AB91" i="498"/>
  <c r="AA91" i="498"/>
  <c r="Z91" i="498"/>
  <c r="Y91" i="498"/>
  <c r="X91" i="498"/>
  <c r="W91" i="498"/>
  <c r="V91" i="498"/>
  <c r="U91" i="498"/>
  <c r="T91" i="498"/>
  <c r="S91" i="498"/>
  <c r="R91" i="498"/>
  <c r="Q91" i="498"/>
  <c r="P91" i="498"/>
  <c r="O91" i="498"/>
  <c r="N91" i="498"/>
  <c r="M91" i="498"/>
  <c r="L91" i="498"/>
  <c r="K91" i="498"/>
  <c r="J91" i="498"/>
  <c r="F87" i="498"/>
  <c r="AC84" i="498"/>
  <c r="AB84" i="498"/>
  <c r="AA84" i="498"/>
  <c r="Z84" i="498"/>
  <c r="Y84" i="498"/>
  <c r="X84" i="498"/>
  <c r="W84" i="498"/>
  <c r="V84" i="498"/>
  <c r="U84" i="498"/>
  <c r="T84" i="498"/>
  <c r="S84" i="498"/>
  <c r="R84" i="498"/>
  <c r="Q84" i="498"/>
  <c r="P84" i="498"/>
  <c r="O84" i="498"/>
  <c r="N84" i="498"/>
  <c r="M84" i="498"/>
  <c r="L84" i="498"/>
  <c r="K84" i="498"/>
  <c r="J84" i="498"/>
  <c r="F80" i="498"/>
  <c r="AC77" i="498"/>
  <c r="AB77" i="498"/>
  <c r="AA77" i="498"/>
  <c r="Z77" i="498"/>
  <c r="Y77" i="498"/>
  <c r="X77" i="498"/>
  <c r="W77" i="498"/>
  <c r="V77" i="498"/>
  <c r="U77" i="498"/>
  <c r="T77" i="498"/>
  <c r="S77" i="498"/>
  <c r="R77" i="498"/>
  <c r="Q77" i="498"/>
  <c r="P77" i="498"/>
  <c r="O77" i="498"/>
  <c r="N77" i="498"/>
  <c r="M77" i="498"/>
  <c r="L77" i="498"/>
  <c r="K77" i="498"/>
  <c r="J77" i="498"/>
  <c r="F73" i="498"/>
  <c r="AC70" i="498"/>
  <c r="AB70" i="498"/>
  <c r="AA70" i="498"/>
  <c r="Z70" i="498"/>
  <c r="Y70" i="498"/>
  <c r="X70" i="498"/>
  <c r="W70" i="498"/>
  <c r="V70" i="498"/>
  <c r="U70" i="498"/>
  <c r="T70" i="498"/>
  <c r="S70" i="498"/>
  <c r="R70" i="498"/>
  <c r="Q70" i="498"/>
  <c r="P70" i="498"/>
  <c r="O70" i="498"/>
  <c r="N70" i="498"/>
  <c r="M70" i="498"/>
  <c r="L70" i="498"/>
  <c r="K70" i="498"/>
  <c r="J70" i="498"/>
  <c r="F66" i="498"/>
  <c r="AC63" i="498"/>
  <c r="AB63" i="498"/>
  <c r="AA63" i="498"/>
  <c r="Z63" i="498"/>
  <c r="Y63" i="498"/>
  <c r="X63" i="498"/>
  <c r="W63" i="498"/>
  <c r="V63" i="498"/>
  <c r="U63" i="498"/>
  <c r="T63" i="498"/>
  <c r="S63" i="498"/>
  <c r="R63" i="498"/>
  <c r="Q63" i="498"/>
  <c r="P63" i="498"/>
  <c r="O63" i="498"/>
  <c r="N63" i="498"/>
  <c r="M63" i="498"/>
  <c r="L63" i="498"/>
  <c r="K63" i="498"/>
  <c r="J63" i="498"/>
  <c r="F59" i="498"/>
  <c r="AC56" i="498"/>
  <c r="AB56" i="498"/>
  <c r="AA56" i="498"/>
  <c r="Z56" i="498"/>
  <c r="Y56" i="498"/>
  <c r="X56" i="498"/>
  <c r="W56" i="498"/>
  <c r="V56" i="498"/>
  <c r="U56" i="498"/>
  <c r="T56" i="498"/>
  <c r="S56" i="498"/>
  <c r="R56" i="498"/>
  <c r="Q56" i="498"/>
  <c r="P56" i="498"/>
  <c r="O56" i="498"/>
  <c r="N56" i="498"/>
  <c r="M56" i="498"/>
  <c r="L56" i="498"/>
  <c r="K56" i="498"/>
  <c r="J56" i="498"/>
  <c r="F52" i="498"/>
  <c r="AC49" i="498"/>
  <c r="AB49" i="498"/>
  <c r="AA49" i="498"/>
  <c r="Z49" i="498"/>
  <c r="Y49" i="498"/>
  <c r="X49" i="498"/>
  <c r="W49" i="498"/>
  <c r="V49" i="498"/>
  <c r="U49" i="498"/>
  <c r="T49" i="498"/>
  <c r="S49" i="498"/>
  <c r="R49" i="498"/>
  <c r="Q49" i="498"/>
  <c r="P49" i="498"/>
  <c r="O49" i="498"/>
  <c r="N49" i="498"/>
  <c r="M49" i="498"/>
  <c r="L49" i="498"/>
  <c r="K49" i="498"/>
  <c r="J49" i="498"/>
  <c r="F45" i="498"/>
  <c r="AC42" i="498"/>
  <c r="AB42" i="498"/>
  <c r="AA42" i="498"/>
  <c r="Z42" i="498"/>
  <c r="Y42" i="498"/>
  <c r="X42" i="498"/>
  <c r="W42" i="498"/>
  <c r="V42" i="498"/>
  <c r="U42" i="498"/>
  <c r="T42" i="498"/>
  <c r="S42" i="498"/>
  <c r="R42" i="498"/>
  <c r="Q42" i="498"/>
  <c r="P42" i="498"/>
  <c r="O42" i="498"/>
  <c r="N42" i="498"/>
  <c r="M42" i="498"/>
  <c r="L42" i="498"/>
  <c r="K42" i="498"/>
  <c r="J42" i="498"/>
  <c r="F38" i="498"/>
  <c r="AC35" i="498"/>
  <c r="AB35" i="498"/>
  <c r="AA35" i="498"/>
  <c r="Z35" i="498"/>
  <c r="Y35" i="498"/>
  <c r="X35" i="498"/>
  <c r="W35" i="498"/>
  <c r="V35" i="498"/>
  <c r="U35" i="498"/>
  <c r="T35" i="498"/>
  <c r="S35" i="498"/>
  <c r="R35" i="498"/>
  <c r="Q35" i="498"/>
  <c r="P35" i="498"/>
  <c r="O35" i="498"/>
  <c r="N35" i="498"/>
  <c r="M35" i="498"/>
  <c r="L35" i="498"/>
  <c r="K35" i="498"/>
  <c r="J35" i="498"/>
  <c r="F31" i="498"/>
  <c r="AC28" i="498"/>
  <c r="AB28" i="498"/>
  <c r="AA28" i="498"/>
  <c r="Z28" i="498"/>
  <c r="Y28" i="498"/>
  <c r="X28" i="498"/>
  <c r="W28" i="498"/>
  <c r="V28" i="498"/>
  <c r="U28" i="498"/>
  <c r="T28" i="498"/>
  <c r="S28" i="498"/>
  <c r="R28" i="498"/>
  <c r="Q28" i="498"/>
  <c r="P28" i="498"/>
  <c r="O28" i="498"/>
  <c r="N28" i="498"/>
  <c r="M28" i="498"/>
  <c r="L28" i="498"/>
  <c r="K28" i="498"/>
  <c r="J28" i="498"/>
  <c r="F24" i="498"/>
  <c r="AC21" i="498"/>
  <c r="AB21" i="498"/>
  <c r="AA21" i="498"/>
  <c r="Z21" i="498"/>
  <c r="Y21" i="498"/>
  <c r="X21" i="498"/>
  <c r="W21" i="498"/>
  <c r="V21" i="498"/>
  <c r="U21" i="498"/>
  <c r="T21" i="498"/>
  <c r="S21" i="498"/>
  <c r="R21" i="498"/>
  <c r="Q21" i="498"/>
  <c r="P21" i="498"/>
  <c r="O21" i="498"/>
  <c r="N21" i="498"/>
  <c r="M21" i="498"/>
  <c r="L21" i="498"/>
  <c r="K21" i="498"/>
  <c r="J21" i="498"/>
  <c r="F17" i="498"/>
  <c r="AC14" i="498"/>
  <c r="AB14" i="498"/>
  <c r="AA14" i="498"/>
  <c r="Z14" i="498"/>
  <c r="Y14" i="498"/>
  <c r="X14" i="498"/>
  <c r="W14" i="498"/>
  <c r="V14" i="498"/>
  <c r="U14" i="498"/>
  <c r="T14" i="498"/>
  <c r="S14" i="498"/>
  <c r="R14" i="498"/>
  <c r="Q14" i="498"/>
  <c r="P14" i="498"/>
  <c r="O14" i="498"/>
  <c r="N14" i="498"/>
  <c r="M14" i="498"/>
  <c r="L14" i="498"/>
  <c r="K14" i="498"/>
  <c r="J14" i="498"/>
  <c r="F10" i="498"/>
  <c r="AC7" i="498"/>
  <c r="AB7" i="498"/>
  <c r="AA7" i="498"/>
  <c r="Z7" i="498"/>
  <c r="Y7" i="498"/>
  <c r="X7" i="498"/>
  <c r="W7" i="498"/>
  <c r="V7" i="498"/>
  <c r="U7" i="498"/>
  <c r="T7" i="498"/>
  <c r="S7" i="498"/>
  <c r="R7" i="498"/>
  <c r="Q7" i="498"/>
  <c r="P7" i="498"/>
  <c r="O7" i="498"/>
  <c r="N7" i="498"/>
  <c r="M7" i="498"/>
  <c r="L7" i="498"/>
  <c r="K7" i="498"/>
  <c r="J7" i="498"/>
  <c r="F3" i="498"/>
  <c r="G87" i="498"/>
  <c r="G80" i="498"/>
  <c r="G73" i="498"/>
  <c r="G66" i="498"/>
  <c r="G59" i="498"/>
  <c r="G52" i="498"/>
  <c r="G45" i="498"/>
  <c r="G38" i="498"/>
  <c r="G31" i="498"/>
  <c r="G24" i="498"/>
  <c r="G17" i="498"/>
  <c r="G10" i="498"/>
  <c r="G3" i="499"/>
  <c r="AC91" i="497" l="1"/>
  <c r="AB91" i="497"/>
  <c r="AA91" i="497"/>
  <c r="Z91" i="497"/>
  <c r="Y91" i="497"/>
  <c r="X91" i="497"/>
  <c r="W91" i="497"/>
  <c r="V91" i="497"/>
  <c r="U91" i="497"/>
  <c r="T91" i="497"/>
  <c r="S91" i="497"/>
  <c r="R91" i="497"/>
  <c r="Q91" i="497"/>
  <c r="P91" i="497"/>
  <c r="O91" i="497"/>
  <c r="N91" i="497"/>
  <c r="M91" i="497"/>
  <c r="L91" i="497"/>
  <c r="K91" i="497"/>
  <c r="J91" i="497"/>
  <c r="F87" i="497"/>
  <c r="T84" i="497"/>
  <c r="U84" i="497" s="1"/>
  <c r="V84" i="497" s="1"/>
  <c r="W84" i="497" s="1"/>
  <c r="X84" i="497" s="1"/>
  <c r="Y84" i="497" s="1"/>
  <c r="Z84" i="497" s="1"/>
  <c r="AA84" i="497" s="1"/>
  <c r="AB84" i="497" s="1"/>
  <c r="AC84" i="497" s="1"/>
  <c r="S84" i="497"/>
  <c r="R84" i="497"/>
  <c r="Q84" i="497"/>
  <c r="P84" i="497"/>
  <c r="O84" i="497"/>
  <c r="N84" i="497"/>
  <c r="M84" i="497"/>
  <c r="L84" i="497"/>
  <c r="K84" i="497"/>
  <c r="J84" i="497"/>
  <c r="F80" i="497"/>
  <c r="AC77" i="497"/>
  <c r="AB77" i="497"/>
  <c r="AA77" i="497"/>
  <c r="Z77" i="497"/>
  <c r="Y77" i="497"/>
  <c r="X77" i="497"/>
  <c r="W77" i="497"/>
  <c r="V77" i="497"/>
  <c r="U77" i="497"/>
  <c r="T77" i="497"/>
  <c r="S77" i="497"/>
  <c r="R77" i="497"/>
  <c r="Q77" i="497"/>
  <c r="P77" i="497"/>
  <c r="O77" i="497"/>
  <c r="N77" i="497"/>
  <c r="M77" i="497"/>
  <c r="L77" i="497"/>
  <c r="K77" i="497"/>
  <c r="J77" i="497"/>
  <c r="F73" i="497"/>
  <c r="AC70" i="497"/>
  <c r="AB70" i="497"/>
  <c r="AA70" i="497"/>
  <c r="Z70" i="497"/>
  <c r="Y70" i="497"/>
  <c r="X70" i="497"/>
  <c r="W70" i="497"/>
  <c r="V70" i="497"/>
  <c r="U70" i="497"/>
  <c r="T70" i="497"/>
  <c r="S70" i="497"/>
  <c r="R70" i="497"/>
  <c r="Q70" i="497"/>
  <c r="P70" i="497"/>
  <c r="O70" i="497"/>
  <c r="N70" i="497"/>
  <c r="M70" i="497"/>
  <c r="L70" i="497"/>
  <c r="K70" i="497"/>
  <c r="J70" i="497"/>
  <c r="F66" i="497"/>
  <c r="AC63" i="497"/>
  <c r="AB63" i="497"/>
  <c r="AA63" i="497"/>
  <c r="Z63" i="497"/>
  <c r="Y63" i="497"/>
  <c r="X63" i="497"/>
  <c r="W63" i="497"/>
  <c r="V63" i="497"/>
  <c r="U63" i="497"/>
  <c r="T63" i="497"/>
  <c r="S63" i="497"/>
  <c r="R63" i="497"/>
  <c r="Q63" i="497"/>
  <c r="P63" i="497"/>
  <c r="O63" i="497"/>
  <c r="N63" i="497"/>
  <c r="M63" i="497"/>
  <c r="L63" i="497"/>
  <c r="K63" i="497"/>
  <c r="J63" i="497"/>
  <c r="F59" i="497"/>
  <c r="AC56" i="497"/>
  <c r="AB56" i="497"/>
  <c r="AA56" i="497"/>
  <c r="Z56" i="497"/>
  <c r="Y56" i="497"/>
  <c r="X56" i="497"/>
  <c r="W56" i="497"/>
  <c r="V56" i="497"/>
  <c r="U56" i="497"/>
  <c r="T56" i="497"/>
  <c r="S56" i="497"/>
  <c r="R56" i="497"/>
  <c r="Q56" i="497"/>
  <c r="P56" i="497"/>
  <c r="O56" i="497"/>
  <c r="N56" i="497"/>
  <c r="M56" i="497"/>
  <c r="L56" i="497"/>
  <c r="K56" i="497"/>
  <c r="J56" i="497"/>
  <c r="F52" i="497"/>
  <c r="AC49" i="497"/>
  <c r="AB49" i="497"/>
  <c r="AA49" i="497"/>
  <c r="Z49" i="497"/>
  <c r="Y49" i="497"/>
  <c r="X49" i="497"/>
  <c r="W49" i="497"/>
  <c r="V49" i="497"/>
  <c r="U49" i="497"/>
  <c r="T49" i="497"/>
  <c r="S49" i="497"/>
  <c r="R49" i="497"/>
  <c r="Q49" i="497"/>
  <c r="P49" i="497"/>
  <c r="O49" i="497"/>
  <c r="N49" i="497"/>
  <c r="M49" i="497"/>
  <c r="L49" i="497"/>
  <c r="K49" i="497"/>
  <c r="J49" i="497"/>
  <c r="F45" i="497"/>
  <c r="AC42" i="497"/>
  <c r="AB42" i="497"/>
  <c r="AA42" i="497"/>
  <c r="Z42" i="497"/>
  <c r="Y42" i="497"/>
  <c r="X42" i="497"/>
  <c r="W42" i="497"/>
  <c r="V42" i="497"/>
  <c r="U42" i="497"/>
  <c r="T42" i="497"/>
  <c r="S42" i="497"/>
  <c r="R42" i="497"/>
  <c r="Q42" i="497"/>
  <c r="P42" i="497"/>
  <c r="O42" i="497"/>
  <c r="N42" i="497"/>
  <c r="M42" i="497"/>
  <c r="L42" i="497"/>
  <c r="K42" i="497"/>
  <c r="J42" i="497"/>
  <c r="F38" i="497"/>
  <c r="AC35" i="497"/>
  <c r="AB35" i="497"/>
  <c r="AA35" i="497"/>
  <c r="Z35" i="497"/>
  <c r="Y35" i="497"/>
  <c r="X35" i="497"/>
  <c r="W35" i="497"/>
  <c r="V35" i="497"/>
  <c r="U35" i="497"/>
  <c r="T35" i="497"/>
  <c r="S35" i="497"/>
  <c r="R35" i="497"/>
  <c r="Q35" i="497"/>
  <c r="P35" i="497"/>
  <c r="O35" i="497"/>
  <c r="N35" i="497"/>
  <c r="M35" i="497"/>
  <c r="L35" i="497"/>
  <c r="K35" i="497"/>
  <c r="J35" i="497"/>
  <c r="F31" i="497"/>
  <c r="AC28" i="497"/>
  <c r="AB28" i="497"/>
  <c r="AA28" i="497"/>
  <c r="Z28" i="497"/>
  <c r="Y28" i="497"/>
  <c r="X28" i="497"/>
  <c r="W28" i="497"/>
  <c r="V28" i="497"/>
  <c r="U28" i="497"/>
  <c r="T28" i="497"/>
  <c r="S28" i="497"/>
  <c r="R28" i="497"/>
  <c r="Q28" i="497"/>
  <c r="P28" i="497"/>
  <c r="O28" i="497"/>
  <c r="N28" i="497"/>
  <c r="M28" i="497"/>
  <c r="L28" i="497"/>
  <c r="K28" i="497"/>
  <c r="J28" i="497"/>
  <c r="F24" i="497"/>
  <c r="AC21" i="497"/>
  <c r="AB21" i="497"/>
  <c r="AA21" i="497"/>
  <c r="Z21" i="497"/>
  <c r="Y21" i="497"/>
  <c r="X21" i="497"/>
  <c r="W21" i="497"/>
  <c r="V21" i="497"/>
  <c r="U21" i="497"/>
  <c r="T21" i="497"/>
  <c r="S21" i="497"/>
  <c r="R21" i="497"/>
  <c r="Q21" i="497"/>
  <c r="P21" i="497"/>
  <c r="O21" i="497"/>
  <c r="N21" i="497"/>
  <c r="M21" i="497"/>
  <c r="L21" i="497"/>
  <c r="K21" i="497"/>
  <c r="J21" i="497"/>
  <c r="F17" i="497"/>
  <c r="AC14" i="497"/>
  <c r="AB14" i="497"/>
  <c r="AA14" i="497"/>
  <c r="Z14" i="497"/>
  <c r="Y14" i="497"/>
  <c r="X14" i="497"/>
  <c r="W14" i="497"/>
  <c r="V14" i="497"/>
  <c r="U14" i="497"/>
  <c r="T14" i="497"/>
  <c r="S14" i="497"/>
  <c r="R14" i="497"/>
  <c r="Q14" i="497"/>
  <c r="P14" i="497"/>
  <c r="O14" i="497"/>
  <c r="N14" i="497"/>
  <c r="M14" i="497"/>
  <c r="L14" i="497"/>
  <c r="K14" i="497"/>
  <c r="J14" i="497"/>
  <c r="F10" i="497"/>
  <c r="AC7" i="497"/>
  <c r="AB7" i="497"/>
  <c r="AA7" i="497"/>
  <c r="Z7" i="497"/>
  <c r="Y7" i="497"/>
  <c r="X7" i="497"/>
  <c r="W7" i="497"/>
  <c r="V7" i="497"/>
  <c r="U7" i="497"/>
  <c r="T7" i="497"/>
  <c r="S7" i="497"/>
  <c r="R7" i="497"/>
  <c r="Q7" i="497"/>
  <c r="P7" i="497"/>
  <c r="O7" i="497"/>
  <c r="N7" i="497"/>
  <c r="M7" i="497"/>
  <c r="L7" i="497"/>
  <c r="K7" i="497"/>
  <c r="J7" i="497"/>
  <c r="F3" i="497"/>
  <c r="G87" i="497"/>
  <c r="G80" i="497"/>
  <c r="G73" i="497"/>
  <c r="G66" i="497"/>
  <c r="G59" i="497"/>
  <c r="G52" i="497"/>
  <c r="G45" i="497"/>
  <c r="G38" i="497"/>
  <c r="G31" i="497"/>
  <c r="G24" i="497"/>
  <c r="G17" i="497"/>
  <c r="G10" i="497"/>
  <c r="G3" i="498"/>
  <c r="AC91" i="496" l="1"/>
  <c r="AB91" i="496"/>
  <c r="AA91" i="496"/>
  <c r="Z91" i="496"/>
  <c r="Y91" i="496"/>
  <c r="X91" i="496"/>
  <c r="W91" i="496"/>
  <c r="V91" i="496"/>
  <c r="U91" i="496"/>
  <c r="T91" i="496"/>
  <c r="S91" i="496"/>
  <c r="R91" i="496"/>
  <c r="Q91" i="496"/>
  <c r="P91" i="496"/>
  <c r="O91" i="496"/>
  <c r="N91" i="496"/>
  <c r="M91" i="496"/>
  <c r="L91" i="496"/>
  <c r="K91" i="496"/>
  <c r="J91" i="496"/>
  <c r="F87" i="496"/>
  <c r="T84" i="496"/>
  <c r="U84" i="496" s="1"/>
  <c r="V84" i="496" s="1"/>
  <c r="W84" i="496" s="1"/>
  <c r="X84" i="496" s="1"/>
  <c r="Y84" i="496" s="1"/>
  <c r="Z84" i="496" s="1"/>
  <c r="AA84" i="496" s="1"/>
  <c r="AB84" i="496" s="1"/>
  <c r="AC84" i="496" s="1"/>
  <c r="S84" i="496"/>
  <c r="R84" i="496"/>
  <c r="Q84" i="496"/>
  <c r="P84" i="496"/>
  <c r="O84" i="496"/>
  <c r="N84" i="496"/>
  <c r="M84" i="496"/>
  <c r="L84" i="496"/>
  <c r="K84" i="496"/>
  <c r="J84" i="496"/>
  <c r="F80" i="496"/>
  <c r="N77" i="496"/>
  <c r="O77" i="496" s="1"/>
  <c r="P77" i="496" s="1"/>
  <c r="Q77" i="496" s="1"/>
  <c r="R77" i="496" s="1"/>
  <c r="S77" i="496" s="1"/>
  <c r="T77" i="496" s="1"/>
  <c r="U77" i="496" s="1"/>
  <c r="V77" i="496" s="1"/>
  <c r="W77" i="496" s="1"/>
  <c r="X77" i="496" s="1"/>
  <c r="Y77" i="496" s="1"/>
  <c r="Z77" i="496" s="1"/>
  <c r="AA77" i="496" s="1"/>
  <c r="AB77" i="496" s="1"/>
  <c r="AC77" i="496" s="1"/>
  <c r="M77" i="496"/>
  <c r="L77" i="496"/>
  <c r="K77" i="496"/>
  <c r="J77" i="496"/>
  <c r="F73" i="496"/>
  <c r="AC70" i="496"/>
  <c r="AB70" i="496"/>
  <c r="AA70" i="496"/>
  <c r="Z70" i="496"/>
  <c r="Y70" i="496"/>
  <c r="X70" i="496"/>
  <c r="W70" i="496"/>
  <c r="V70" i="496"/>
  <c r="U70" i="496"/>
  <c r="T70" i="496"/>
  <c r="S70" i="496"/>
  <c r="R70" i="496"/>
  <c r="Q70" i="496"/>
  <c r="P70" i="496"/>
  <c r="O70" i="496"/>
  <c r="N70" i="496"/>
  <c r="M70" i="496"/>
  <c r="L70" i="496"/>
  <c r="K70" i="496"/>
  <c r="J70" i="496"/>
  <c r="F66" i="496"/>
  <c r="AC63" i="496"/>
  <c r="AB63" i="496"/>
  <c r="AA63" i="496"/>
  <c r="Z63" i="496"/>
  <c r="Y63" i="496"/>
  <c r="X63" i="496"/>
  <c r="W63" i="496"/>
  <c r="V63" i="496"/>
  <c r="U63" i="496"/>
  <c r="T63" i="496"/>
  <c r="S63" i="496"/>
  <c r="R63" i="496"/>
  <c r="Q63" i="496"/>
  <c r="P63" i="496"/>
  <c r="O63" i="496"/>
  <c r="N63" i="496"/>
  <c r="M63" i="496"/>
  <c r="L63" i="496"/>
  <c r="K63" i="496"/>
  <c r="J63" i="496"/>
  <c r="F59" i="496"/>
  <c r="AC56" i="496"/>
  <c r="AB56" i="496"/>
  <c r="AA56" i="496"/>
  <c r="Z56" i="496"/>
  <c r="Y56" i="496"/>
  <c r="X56" i="496"/>
  <c r="W56" i="496"/>
  <c r="V56" i="496"/>
  <c r="U56" i="496"/>
  <c r="T56" i="496"/>
  <c r="S56" i="496"/>
  <c r="R56" i="496"/>
  <c r="Q56" i="496"/>
  <c r="P56" i="496"/>
  <c r="O56" i="496"/>
  <c r="N56" i="496"/>
  <c r="M56" i="496"/>
  <c r="L56" i="496"/>
  <c r="K56" i="496"/>
  <c r="J56" i="496"/>
  <c r="F52" i="496"/>
  <c r="AC49" i="496"/>
  <c r="AB49" i="496"/>
  <c r="AA49" i="496"/>
  <c r="Z49" i="496"/>
  <c r="Y49" i="496"/>
  <c r="X49" i="496"/>
  <c r="W49" i="496"/>
  <c r="V49" i="496"/>
  <c r="U49" i="496"/>
  <c r="T49" i="496"/>
  <c r="S49" i="496"/>
  <c r="R49" i="496"/>
  <c r="Q49" i="496"/>
  <c r="P49" i="496"/>
  <c r="O49" i="496"/>
  <c r="N49" i="496"/>
  <c r="M49" i="496"/>
  <c r="L49" i="496"/>
  <c r="K49" i="496"/>
  <c r="J49" i="496"/>
  <c r="F45" i="496"/>
  <c r="AC42" i="496"/>
  <c r="AB42" i="496"/>
  <c r="AA42" i="496"/>
  <c r="Z42" i="496"/>
  <c r="Y42" i="496"/>
  <c r="X42" i="496"/>
  <c r="W42" i="496"/>
  <c r="V42" i="496"/>
  <c r="U42" i="496"/>
  <c r="T42" i="496"/>
  <c r="S42" i="496"/>
  <c r="R42" i="496"/>
  <c r="Q42" i="496"/>
  <c r="P42" i="496"/>
  <c r="O42" i="496"/>
  <c r="N42" i="496"/>
  <c r="M42" i="496"/>
  <c r="L42" i="496"/>
  <c r="K42" i="496"/>
  <c r="J42" i="496"/>
  <c r="F38" i="496"/>
  <c r="AC35" i="496"/>
  <c r="AB35" i="496"/>
  <c r="AA35" i="496"/>
  <c r="Z35" i="496"/>
  <c r="Y35" i="496"/>
  <c r="X35" i="496"/>
  <c r="W35" i="496"/>
  <c r="V35" i="496"/>
  <c r="U35" i="496"/>
  <c r="T35" i="496"/>
  <c r="S35" i="496"/>
  <c r="R35" i="496"/>
  <c r="Q35" i="496"/>
  <c r="P35" i="496"/>
  <c r="O35" i="496"/>
  <c r="N35" i="496"/>
  <c r="M35" i="496"/>
  <c r="L35" i="496"/>
  <c r="K35" i="496"/>
  <c r="J35" i="496"/>
  <c r="F31" i="496"/>
  <c r="AC28" i="496"/>
  <c r="AB28" i="496"/>
  <c r="AA28" i="496"/>
  <c r="Z28" i="496"/>
  <c r="Y28" i="496"/>
  <c r="X28" i="496"/>
  <c r="W28" i="496"/>
  <c r="V28" i="496"/>
  <c r="U28" i="496"/>
  <c r="T28" i="496"/>
  <c r="S28" i="496"/>
  <c r="R28" i="496"/>
  <c r="Q28" i="496"/>
  <c r="P28" i="496"/>
  <c r="O28" i="496"/>
  <c r="N28" i="496"/>
  <c r="M28" i="496"/>
  <c r="L28" i="496"/>
  <c r="K28" i="496"/>
  <c r="J28" i="496"/>
  <c r="F24" i="496"/>
  <c r="AC21" i="496"/>
  <c r="AB21" i="496"/>
  <c r="AA21" i="496"/>
  <c r="Z21" i="496"/>
  <c r="Y21" i="496"/>
  <c r="X21" i="496"/>
  <c r="W21" i="496"/>
  <c r="V21" i="496"/>
  <c r="U21" i="496"/>
  <c r="T21" i="496"/>
  <c r="S21" i="496"/>
  <c r="R21" i="496"/>
  <c r="Q21" i="496"/>
  <c r="P21" i="496"/>
  <c r="O21" i="496"/>
  <c r="N21" i="496"/>
  <c r="M21" i="496"/>
  <c r="L21" i="496"/>
  <c r="K21" i="496"/>
  <c r="J21" i="496"/>
  <c r="F17" i="496"/>
  <c r="AC14" i="496"/>
  <c r="AB14" i="496"/>
  <c r="AA14" i="496"/>
  <c r="Z14" i="496"/>
  <c r="Y14" i="496"/>
  <c r="X14" i="496"/>
  <c r="W14" i="496"/>
  <c r="V14" i="496"/>
  <c r="U14" i="496"/>
  <c r="T14" i="496"/>
  <c r="S14" i="496"/>
  <c r="R14" i="496"/>
  <c r="Q14" i="496"/>
  <c r="P14" i="496"/>
  <c r="O14" i="496"/>
  <c r="N14" i="496"/>
  <c r="M14" i="496"/>
  <c r="L14" i="496"/>
  <c r="K14" i="496"/>
  <c r="J14" i="496"/>
  <c r="F10" i="496"/>
  <c r="AC7" i="496"/>
  <c r="AB7" i="496"/>
  <c r="AA7" i="496"/>
  <c r="Z7" i="496"/>
  <c r="Y7" i="496"/>
  <c r="X7" i="496"/>
  <c r="W7" i="496"/>
  <c r="V7" i="496"/>
  <c r="U7" i="496"/>
  <c r="T7" i="496"/>
  <c r="S7" i="496"/>
  <c r="R7" i="496"/>
  <c r="Q7" i="496"/>
  <c r="P7" i="496"/>
  <c r="O7" i="496"/>
  <c r="N7" i="496"/>
  <c r="M7" i="496"/>
  <c r="L7" i="496"/>
  <c r="K7" i="496"/>
  <c r="J7" i="496"/>
  <c r="F3" i="496"/>
  <c r="G87" i="496"/>
  <c r="G80" i="496"/>
  <c r="G73" i="496"/>
  <c r="G66" i="496"/>
  <c r="G59" i="496"/>
  <c r="G52" i="496"/>
  <c r="G45" i="496"/>
  <c r="G38" i="496"/>
  <c r="G31" i="496"/>
  <c r="G24" i="496"/>
  <c r="G17" i="496"/>
  <c r="G10" i="496"/>
  <c r="G3" i="497"/>
  <c r="AC84" i="495" l="1"/>
  <c r="AB84" i="495"/>
  <c r="AA84" i="495"/>
  <c r="Z84" i="495"/>
  <c r="Y84" i="495"/>
  <c r="X84" i="495"/>
  <c r="W84" i="495"/>
  <c r="V84" i="495"/>
  <c r="U84" i="495"/>
  <c r="T84" i="495"/>
  <c r="S84" i="495"/>
  <c r="R84" i="495"/>
  <c r="Q84" i="495"/>
  <c r="P84" i="495"/>
  <c r="O84" i="495"/>
  <c r="N84" i="495"/>
  <c r="M84" i="495"/>
  <c r="L84" i="495"/>
  <c r="K84" i="495"/>
  <c r="J84" i="495"/>
  <c r="F80" i="495"/>
  <c r="N77" i="495"/>
  <c r="O77" i="495" s="1"/>
  <c r="P77" i="495" s="1"/>
  <c r="Q77" i="495" s="1"/>
  <c r="R77" i="495" s="1"/>
  <c r="S77" i="495" s="1"/>
  <c r="T77" i="495" s="1"/>
  <c r="U77" i="495" s="1"/>
  <c r="V77" i="495" s="1"/>
  <c r="W77" i="495" s="1"/>
  <c r="X77" i="495" s="1"/>
  <c r="Y77" i="495" s="1"/>
  <c r="Z77" i="495" s="1"/>
  <c r="AA77" i="495" s="1"/>
  <c r="AB77" i="495" s="1"/>
  <c r="AC77" i="495" s="1"/>
  <c r="M77" i="495"/>
  <c r="L77" i="495"/>
  <c r="K77" i="495"/>
  <c r="J77" i="495"/>
  <c r="F73" i="495"/>
  <c r="AC70" i="495"/>
  <c r="AB70" i="495"/>
  <c r="AA70" i="495"/>
  <c r="Z70" i="495"/>
  <c r="Y70" i="495"/>
  <c r="X70" i="495"/>
  <c r="W70" i="495"/>
  <c r="V70" i="495"/>
  <c r="U70" i="495"/>
  <c r="T70" i="495"/>
  <c r="S70" i="495"/>
  <c r="R70" i="495"/>
  <c r="Q70" i="495"/>
  <c r="P70" i="495"/>
  <c r="O70" i="495"/>
  <c r="N70" i="495"/>
  <c r="M70" i="495"/>
  <c r="L70" i="495"/>
  <c r="K70" i="495"/>
  <c r="J70" i="495"/>
  <c r="F66" i="495"/>
  <c r="Q63" i="495"/>
  <c r="R63" i="495" s="1"/>
  <c r="S63" i="495" s="1"/>
  <c r="T63" i="495" s="1"/>
  <c r="U63" i="495" s="1"/>
  <c r="V63" i="495" s="1"/>
  <c r="W63" i="495" s="1"/>
  <c r="X63" i="495" s="1"/>
  <c r="Y63" i="495" s="1"/>
  <c r="Z63" i="495" s="1"/>
  <c r="AA63" i="495" s="1"/>
  <c r="AB63" i="495" s="1"/>
  <c r="AC63" i="495" s="1"/>
  <c r="P63" i="495"/>
  <c r="O63" i="495"/>
  <c r="N63" i="495"/>
  <c r="M63" i="495"/>
  <c r="L63" i="495"/>
  <c r="K63" i="495"/>
  <c r="J63" i="495"/>
  <c r="F59" i="495"/>
  <c r="AC56" i="495"/>
  <c r="AB56" i="495"/>
  <c r="AA56" i="495"/>
  <c r="Z56" i="495"/>
  <c r="Y56" i="495"/>
  <c r="X56" i="495"/>
  <c r="W56" i="495"/>
  <c r="V56" i="495"/>
  <c r="U56" i="495"/>
  <c r="T56" i="495"/>
  <c r="S56" i="495"/>
  <c r="R56" i="495"/>
  <c r="Q56" i="495"/>
  <c r="P56" i="495"/>
  <c r="O56" i="495"/>
  <c r="N56" i="495"/>
  <c r="M56" i="495"/>
  <c r="L56" i="495"/>
  <c r="K56" i="495"/>
  <c r="J56" i="495"/>
  <c r="F52" i="495"/>
  <c r="AC49" i="495"/>
  <c r="AB49" i="495"/>
  <c r="AA49" i="495"/>
  <c r="Z49" i="495"/>
  <c r="Y49" i="495"/>
  <c r="X49" i="495"/>
  <c r="W49" i="495"/>
  <c r="V49" i="495"/>
  <c r="U49" i="495"/>
  <c r="T49" i="495"/>
  <c r="S49" i="495"/>
  <c r="R49" i="495"/>
  <c r="Q49" i="495"/>
  <c r="P49" i="495"/>
  <c r="O49" i="495"/>
  <c r="N49" i="495"/>
  <c r="M49" i="495"/>
  <c r="L49" i="495"/>
  <c r="K49" i="495"/>
  <c r="J49" i="495"/>
  <c r="F45" i="495"/>
  <c r="AC42" i="495"/>
  <c r="AB42" i="495"/>
  <c r="AA42" i="495"/>
  <c r="Z42" i="495"/>
  <c r="Y42" i="495"/>
  <c r="X42" i="495"/>
  <c r="W42" i="495"/>
  <c r="V42" i="495"/>
  <c r="U42" i="495"/>
  <c r="T42" i="495"/>
  <c r="S42" i="495"/>
  <c r="R42" i="495"/>
  <c r="Q42" i="495"/>
  <c r="P42" i="495"/>
  <c r="O42" i="495"/>
  <c r="N42" i="495"/>
  <c r="M42" i="495"/>
  <c r="L42" i="495"/>
  <c r="K42" i="495"/>
  <c r="J42" i="495"/>
  <c r="F38" i="495"/>
  <c r="AC35" i="495"/>
  <c r="AB35" i="495"/>
  <c r="AA35" i="495"/>
  <c r="Z35" i="495"/>
  <c r="Y35" i="495"/>
  <c r="X35" i="495"/>
  <c r="W35" i="495"/>
  <c r="V35" i="495"/>
  <c r="U35" i="495"/>
  <c r="T35" i="495"/>
  <c r="S35" i="495"/>
  <c r="R35" i="495"/>
  <c r="Q35" i="495"/>
  <c r="P35" i="495"/>
  <c r="O35" i="495"/>
  <c r="N35" i="495"/>
  <c r="M35" i="495"/>
  <c r="L35" i="495"/>
  <c r="K35" i="495"/>
  <c r="J35" i="495"/>
  <c r="F31" i="495"/>
  <c r="AC28" i="495"/>
  <c r="AB28" i="495"/>
  <c r="AA28" i="495"/>
  <c r="Z28" i="495"/>
  <c r="Y28" i="495"/>
  <c r="X28" i="495"/>
  <c r="W28" i="495"/>
  <c r="V28" i="495"/>
  <c r="U28" i="495"/>
  <c r="T28" i="495"/>
  <c r="S28" i="495"/>
  <c r="R28" i="495"/>
  <c r="Q28" i="495"/>
  <c r="P28" i="495"/>
  <c r="O28" i="495"/>
  <c r="N28" i="495"/>
  <c r="M28" i="495"/>
  <c r="L28" i="495"/>
  <c r="K28" i="495"/>
  <c r="J28" i="495"/>
  <c r="F24" i="495"/>
  <c r="AC21" i="495"/>
  <c r="AB21" i="495"/>
  <c r="AA21" i="495"/>
  <c r="Z21" i="495"/>
  <c r="Y21" i="495"/>
  <c r="X21" i="495"/>
  <c r="W21" i="495"/>
  <c r="V21" i="495"/>
  <c r="U21" i="495"/>
  <c r="T21" i="495"/>
  <c r="S21" i="495"/>
  <c r="R21" i="495"/>
  <c r="Q21" i="495"/>
  <c r="P21" i="495"/>
  <c r="O21" i="495"/>
  <c r="N21" i="495"/>
  <c r="M21" i="495"/>
  <c r="L21" i="495"/>
  <c r="K21" i="495"/>
  <c r="J21" i="495"/>
  <c r="F17" i="495"/>
  <c r="AC14" i="495"/>
  <c r="AB14" i="495"/>
  <c r="AA14" i="495"/>
  <c r="Z14" i="495"/>
  <c r="Y14" i="495"/>
  <c r="X14" i="495"/>
  <c r="W14" i="495"/>
  <c r="V14" i="495"/>
  <c r="U14" i="495"/>
  <c r="T14" i="495"/>
  <c r="S14" i="495"/>
  <c r="R14" i="495"/>
  <c r="Q14" i="495"/>
  <c r="P14" i="495"/>
  <c r="O14" i="495"/>
  <c r="N14" i="495"/>
  <c r="M14" i="495"/>
  <c r="L14" i="495"/>
  <c r="K14" i="495"/>
  <c r="J14" i="495"/>
  <c r="F10" i="495"/>
  <c r="AC7" i="495"/>
  <c r="AB7" i="495"/>
  <c r="AA7" i="495"/>
  <c r="Z7" i="495"/>
  <c r="Y7" i="495"/>
  <c r="X7" i="495"/>
  <c r="W7" i="495"/>
  <c r="V7" i="495"/>
  <c r="U7" i="495"/>
  <c r="T7" i="495"/>
  <c r="S7" i="495"/>
  <c r="R7" i="495"/>
  <c r="Q7" i="495"/>
  <c r="P7" i="495"/>
  <c r="O7" i="495"/>
  <c r="N7" i="495"/>
  <c r="M7" i="495"/>
  <c r="L7" i="495"/>
  <c r="K7" i="495"/>
  <c r="J7" i="495"/>
  <c r="F3" i="495"/>
  <c r="G80" i="495"/>
  <c r="G73" i="495"/>
  <c r="G66" i="495"/>
  <c r="G59" i="495"/>
  <c r="G52" i="495"/>
  <c r="G45" i="495"/>
  <c r="G38" i="495"/>
  <c r="G31" i="495"/>
  <c r="G24" i="495"/>
  <c r="G17" i="495"/>
  <c r="G10" i="495"/>
  <c r="G3" i="496"/>
  <c r="AC84" i="494" l="1"/>
  <c r="AB84" i="494"/>
  <c r="AA84" i="494"/>
  <c r="Z84" i="494"/>
  <c r="Y84" i="494"/>
  <c r="X84" i="494"/>
  <c r="W84" i="494"/>
  <c r="V84" i="494"/>
  <c r="U84" i="494"/>
  <c r="T84" i="494"/>
  <c r="S84" i="494"/>
  <c r="R84" i="494"/>
  <c r="Q84" i="494"/>
  <c r="P84" i="494"/>
  <c r="O84" i="494"/>
  <c r="N84" i="494"/>
  <c r="M84" i="494"/>
  <c r="L84" i="494"/>
  <c r="K84" i="494"/>
  <c r="J84" i="494"/>
  <c r="F80" i="494"/>
  <c r="AC77" i="494"/>
  <c r="AB77" i="494"/>
  <c r="AA77" i="494"/>
  <c r="Z77" i="494"/>
  <c r="Y77" i="494"/>
  <c r="X77" i="494"/>
  <c r="W77" i="494"/>
  <c r="V77" i="494"/>
  <c r="U77" i="494"/>
  <c r="T77" i="494"/>
  <c r="S77" i="494"/>
  <c r="R77" i="494"/>
  <c r="Q77" i="494"/>
  <c r="P77" i="494"/>
  <c r="O77" i="494"/>
  <c r="N77" i="494"/>
  <c r="M77" i="494"/>
  <c r="L77" i="494"/>
  <c r="K77" i="494"/>
  <c r="J77" i="494"/>
  <c r="F73" i="494"/>
  <c r="Q70" i="494"/>
  <c r="R70" i="494" s="1"/>
  <c r="S70" i="494" s="1"/>
  <c r="T70" i="494" s="1"/>
  <c r="U70" i="494" s="1"/>
  <c r="V70" i="494" s="1"/>
  <c r="W70" i="494" s="1"/>
  <c r="X70" i="494" s="1"/>
  <c r="Y70" i="494" s="1"/>
  <c r="Z70" i="494" s="1"/>
  <c r="AA70" i="494" s="1"/>
  <c r="AB70" i="494" s="1"/>
  <c r="AC70" i="494" s="1"/>
  <c r="P70" i="494"/>
  <c r="O70" i="494"/>
  <c r="N70" i="494"/>
  <c r="M70" i="494"/>
  <c r="L70" i="494"/>
  <c r="K70" i="494"/>
  <c r="J70" i="494"/>
  <c r="F66" i="494"/>
  <c r="AC63" i="494"/>
  <c r="AB63" i="494"/>
  <c r="AA63" i="494"/>
  <c r="Z63" i="494"/>
  <c r="Y63" i="494"/>
  <c r="X63" i="494"/>
  <c r="W63" i="494"/>
  <c r="V63" i="494"/>
  <c r="U63" i="494"/>
  <c r="T63" i="494"/>
  <c r="S63" i="494"/>
  <c r="R63" i="494"/>
  <c r="Q63" i="494"/>
  <c r="P63" i="494"/>
  <c r="O63" i="494"/>
  <c r="N63" i="494"/>
  <c r="M63" i="494"/>
  <c r="L63" i="494"/>
  <c r="K63" i="494"/>
  <c r="J63" i="494"/>
  <c r="F59" i="494"/>
  <c r="AC56" i="494"/>
  <c r="AB56" i="494"/>
  <c r="AA56" i="494"/>
  <c r="Z56" i="494"/>
  <c r="Y56" i="494"/>
  <c r="X56" i="494"/>
  <c r="W56" i="494"/>
  <c r="V56" i="494"/>
  <c r="U56" i="494"/>
  <c r="T56" i="494"/>
  <c r="S56" i="494"/>
  <c r="R56" i="494"/>
  <c r="Q56" i="494"/>
  <c r="P56" i="494"/>
  <c r="O56" i="494"/>
  <c r="N56" i="494"/>
  <c r="M56" i="494"/>
  <c r="L56" i="494"/>
  <c r="K56" i="494"/>
  <c r="J56" i="494"/>
  <c r="F52" i="494"/>
  <c r="AC49" i="494"/>
  <c r="AB49" i="494"/>
  <c r="AA49" i="494"/>
  <c r="Z49" i="494"/>
  <c r="Y49" i="494"/>
  <c r="X49" i="494"/>
  <c r="W49" i="494"/>
  <c r="V49" i="494"/>
  <c r="U49" i="494"/>
  <c r="T49" i="494"/>
  <c r="S49" i="494"/>
  <c r="R49" i="494"/>
  <c r="Q49" i="494"/>
  <c r="P49" i="494"/>
  <c r="O49" i="494"/>
  <c r="N49" i="494"/>
  <c r="M49" i="494"/>
  <c r="L49" i="494"/>
  <c r="K49" i="494"/>
  <c r="J49" i="494"/>
  <c r="F45" i="494"/>
  <c r="AC42" i="494"/>
  <c r="AB42" i="494"/>
  <c r="AA42" i="494"/>
  <c r="Z42" i="494"/>
  <c r="Y42" i="494"/>
  <c r="X42" i="494"/>
  <c r="W42" i="494"/>
  <c r="V42" i="494"/>
  <c r="U42" i="494"/>
  <c r="T42" i="494"/>
  <c r="S42" i="494"/>
  <c r="R42" i="494"/>
  <c r="Q42" i="494"/>
  <c r="P42" i="494"/>
  <c r="O42" i="494"/>
  <c r="N42" i="494"/>
  <c r="M42" i="494"/>
  <c r="L42" i="494"/>
  <c r="K42" i="494"/>
  <c r="J42" i="494"/>
  <c r="F38" i="494"/>
  <c r="AC35" i="494"/>
  <c r="AB35" i="494"/>
  <c r="AA35" i="494"/>
  <c r="Z35" i="494"/>
  <c r="Y35" i="494"/>
  <c r="X35" i="494"/>
  <c r="W35" i="494"/>
  <c r="V35" i="494"/>
  <c r="U35" i="494"/>
  <c r="T35" i="494"/>
  <c r="S35" i="494"/>
  <c r="R35" i="494"/>
  <c r="Q35" i="494"/>
  <c r="P35" i="494"/>
  <c r="O35" i="494"/>
  <c r="N35" i="494"/>
  <c r="M35" i="494"/>
  <c r="L35" i="494"/>
  <c r="K35" i="494"/>
  <c r="J35" i="494"/>
  <c r="F31" i="494"/>
  <c r="AC28" i="494"/>
  <c r="AB28" i="494"/>
  <c r="AA28" i="494"/>
  <c r="Z28" i="494"/>
  <c r="Y28" i="494"/>
  <c r="X28" i="494"/>
  <c r="W28" i="494"/>
  <c r="V28" i="494"/>
  <c r="U28" i="494"/>
  <c r="T28" i="494"/>
  <c r="S28" i="494"/>
  <c r="R28" i="494"/>
  <c r="Q28" i="494"/>
  <c r="P28" i="494"/>
  <c r="O28" i="494"/>
  <c r="N28" i="494"/>
  <c r="M28" i="494"/>
  <c r="L28" i="494"/>
  <c r="K28" i="494"/>
  <c r="J28" i="494"/>
  <c r="F24" i="494"/>
  <c r="AC21" i="494"/>
  <c r="AB21" i="494"/>
  <c r="AA21" i="494"/>
  <c r="Z21" i="494"/>
  <c r="Y21" i="494"/>
  <c r="X21" i="494"/>
  <c r="W21" i="494"/>
  <c r="V21" i="494"/>
  <c r="U21" i="494"/>
  <c r="T21" i="494"/>
  <c r="S21" i="494"/>
  <c r="R21" i="494"/>
  <c r="Q21" i="494"/>
  <c r="P21" i="494"/>
  <c r="O21" i="494"/>
  <c r="N21" i="494"/>
  <c r="M21" i="494"/>
  <c r="L21" i="494"/>
  <c r="K21" i="494"/>
  <c r="J21" i="494"/>
  <c r="F17" i="494"/>
  <c r="AC14" i="494"/>
  <c r="AB14" i="494"/>
  <c r="AA14" i="494"/>
  <c r="Z14" i="494"/>
  <c r="Y14" i="494"/>
  <c r="X14" i="494"/>
  <c r="W14" i="494"/>
  <c r="V14" i="494"/>
  <c r="U14" i="494"/>
  <c r="T14" i="494"/>
  <c r="S14" i="494"/>
  <c r="R14" i="494"/>
  <c r="Q14" i="494"/>
  <c r="P14" i="494"/>
  <c r="O14" i="494"/>
  <c r="N14" i="494"/>
  <c r="M14" i="494"/>
  <c r="L14" i="494"/>
  <c r="K14" i="494"/>
  <c r="J14" i="494"/>
  <c r="F10" i="494"/>
  <c r="AC7" i="494"/>
  <c r="AB7" i="494"/>
  <c r="AA7" i="494"/>
  <c r="Z7" i="494"/>
  <c r="Y7" i="494"/>
  <c r="X7" i="494"/>
  <c r="W7" i="494"/>
  <c r="V7" i="494"/>
  <c r="U7" i="494"/>
  <c r="T7" i="494"/>
  <c r="S7" i="494"/>
  <c r="R7" i="494"/>
  <c r="Q7" i="494"/>
  <c r="P7" i="494"/>
  <c r="O7" i="494"/>
  <c r="N7" i="494"/>
  <c r="M7" i="494"/>
  <c r="L7" i="494"/>
  <c r="K7" i="494"/>
  <c r="J7" i="494"/>
  <c r="F3" i="494"/>
  <c r="AC84" i="493"/>
  <c r="AB84" i="493"/>
  <c r="AA84" i="493"/>
  <c r="Z84" i="493"/>
  <c r="Y84" i="493"/>
  <c r="X84" i="493"/>
  <c r="W84" i="493"/>
  <c r="V84" i="493"/>
  <c r="U84" i="493"/>
  <c r="T84" i="493"/>
  <c r="S84" i="493"/>
  <c r="R84" i="493"/>
  <c r="Q84" i="493"/>
  <c r="P84" i="493"/>
  <c r="O84" i="493"/>
  <c r="N84" i="493"/>
  <c r="M84" i="493"/>
  <c r="L84" i="493"/>
  <c r="K84" i="493"/>
  <c r="J84" i="493"/>
  <c r="F80" i="493"/>
  <c r="R77" i="493"/>
  <c r="S77" i="493" s="1"/>
  <c r="T77" i="493" s="1"/>
  <c r="U77" i="493" s="1"/>
  <c r="V77" i="493" s="1"/>
  <c r="W77" i="493" s="1"/>
  <c r="X77" i="493" s="1"/>
  <c r="Y77" i="493" s="1"/>
  <c r="Z77" i="493" s="1"/>
  <c r="AA77" i="493" s="1"/>
  <c r="AB77" i="493" s="1"/>
  <c r="AC77" i="493" s="1"/>
  <c r="Q77" i="493"/>
  <c r="P77" i="493"/>
  <c r="O77" i="493"/>
  <c r="N77" i="493"/>
  <c r="M77" i="493"/>
  <c r="L77" i="493"/>
  <c r="K77" i="493"/>
  <c r="J77" i="493"/>
  <c r="F73" i="493"/>
  <c r="AC70" i="493"/>
  <c r="AB70" i="493"/>
  <c r="AA70" i="493"/>
  <c r="Z70" i="493"/>
  <c r="Y70" i="493"/>
  <c r="X70" i="493"/>
  <c r="W70" i="493"/>
  <c r="V70" i="493"/>
  <c r="U70" i="493"/>
  <c r="T70" i="493"/>
  <c r="S70" i="493"/>
  <c r="R70" i="493"/>
  <c r="Q70" i="493"/>
  <c r="P70" i="493"/>
  <c r="O70" i="493"/>
  <c r="N70" i="493"/>
  <c r="M70" i="493"/>
  <c r="L70" i="493"/>
  <c r="K70" i="493"/>
  <c r="J70" i="493"/>
  <c r="F66" i="493"/>
  <c r="AC63" i="493"/>
  <c r="AB63" i="493"/>
  <c r="AA63" i="493"/>
  <c r="Z63" i="493"/>
  <c r="Y63" i="493"/>
  <c r="X63" i="493"/>
  <c r="W63" i="493"/>
  <c r="V63" i="493"/>
  <c r="U63" i="493"/>
  <c r="T63" i="493"/>
  <c r="S63" i="493"/>
  <c r="R63" i="493"/>
  <c r="Q63" i="493"/>
  <c r="P63" i="493"/>
  <c r="O63" i="493"/>
  <c r="N63" i="493"/>
  <c r="M63" i="493"/>
  <c r="L63" i="493"/>
  <c r="K63" i="493"/>
  <c r="J63" i="493"/>
  <c r="F59" i="493"/>
  <c r="O56" i="493"/>
  <c r="P56" i="493" s="1"/>
  <c r="Q56" i="493" s="1"/>
  <c r="R56" i="493" s="1"/>
  <c r="S56" i="493" s="1"/>
  <c r="T56" i="493" s="1"/>
  <c r="U56" i="493" s="1"/>
  <c r="V56" i="493" s="1"/>
  <c r="W56" i="493" s="1"/>
  <c r="X56" i="493" s="1"/>
  <c r="Y56" i="493" s="1"/>
  <c r="Z56" i="493" s="1"/>
  <c r="AA56" i="493" s="1"/>
  <c r="AB56" i="493" s="1"/>
  <c r="AC56" i="493" s="1"/>
  <c r="N56" i="493"/>
  <c r="M56" i="493"/>
  <c r="L56" i="493"/>
  <c r="K56" i="493"/>
  <c r="J56" i="493"/>
  <c r="F52" i="493"/>
  <c r="AC49" i="493"/>
  <c r="AB49" i="493"/>
  <c r="AA49" i="493"/>
  <c r="Z49" i="493"/>
  <c r="Y49" i="493"/>
  <c r="X49" i="493"/>
  <c r="W49" i="493"/>
  <c r="V49" i="493"/>
  <c r="U49" i="493"/>
  <c r="T49" i="493"/>
  <c r="S49" i="493"/>
  <c r="R49" i="493"/>
  <c r="Q49" i="493"/>
  <c r="P49" i="493"/>
  <c r="O49" i="493"/>
  <c r="N49" i="493"/>
  <c r="M49" i="493"/>
  <c r="L49" i="493"/>
  <c r="K49" i="493"/>
  <c r="J49" i="493"/>
  <c r="F45" i="493"/>
  <c r="AC42" i="493"/>
  <c r="AB42" i="493"/>
  <c r="AA42" i="493"/>
  <c r="Z42" i="493"/>
  <c r="Y42" i="493"/>
  <c r="X42" i="493"/>
  <c r="W42" i="493"/>
  <c r="V42" i="493"/>
  <c r="U42" i="493"/>
  <c r="T42" i="493"/>
  <c r="S42" i="493"/>
  <c r="R42" i="493"/>
  <c r="Q42" i="493"/>
  <c r="P42" i="493"/>
  <c r="O42" i="493"/>
  <c r="N42" i="493"/>
  <c r="M42" i="493"/>
  <c r="L42" i="493"/>
  <c r="K42" i="493"/>
  <c r="J42" i="493"/>
  <c r="F38" i="493"/>
  <c r="AC35" i="493"/>
  <c r="AB35" i="493"/>
  <c r="AA35" i="493"/>
  <c r="Z35" i="493"/>
  <c r="Y35" i="493"/>
  <c r="X35" i="493"/>
  <c r="W35" i="493"/>
  <c r="V35" i="493"/>
  <c r="U35" i="493"/>
  <c r="T35" i="493"/>
  <c r="S35" i="493"/>
  <c r="R35" i="493"/>
  <c r="Q35" i="493"/>
  <c r="P35" i="493"/>
  <c r="O35" i="493"/>
  <c r="N35" i="493"/>
  <c r="M35" i="493"/>
  <c r="L35" i="493"/>
  <c r="K35" i="493"/>
  <c r="J35" i="493"/>
  <c r="F31" i="493"/>
  <c r="AC28" i="493"/>
  <c r="AB28" i="493"/>
  <c r="AA28" i="493"/>
  <c r="Z28" i="493"/>
  <c r="Y28" i="493"/>
  <c r="X28" i="493"/>
  <c r="W28" i="493"/>
  <c r="V28" i="493"/>
  <c r="U28" i="493"/>
  <c r="T28" i="493"/>
  <c r="S28" i="493"/>
  <c r="R28" i="493"/>
  <c r="Q28" i="493"/>
  <c r="P28" i="493"/>
  <c r="O28" i="493"/>
  <c r="N28" i="493"/>
  <c r="M28" i="493"/>
  <c r="L28" i="493"/>
  <c r="K28" i="493"/>
  <c r="J28" i="493"/>
  <c r="F24" i="493"/>
  <c r="AC21" i="493"/>
  <c r="AB21" i="493"/>
  <c r="AA21" i="493"/>
  <c r="Z21" i="493"/>
  <c r="Y21" i="493"/>
  <c r="X21" i="493"/>
  <c r="W21" i="493"/>
  <c r="V21" i="493"/>
  <c r="U21" i="493"/>
  <c r="T21" i="493"/>
  <c r="S21" i="493"/>
  <c r="R21" i="493"/>
  <c r="Q21" i="493"/>
  <c r="P21" i="493"/>
  <c r="O21" i="493"/>
  <c r="N21" i="493"/>
  <c r="M21" i="493"/>
  <c r="L21" i="493"/>
  <c r="K21" i="493"/>
  <c r="J21" i="493"/>
  <c r="F17" i="493"/>
  <c r="AC14" i="493"/>
  <c r="AB14" i="493"/>
  <c r="AA14" i="493"/>
  <c r="Z14" i="493"/>
  <c r="Y14" i="493"/>
  <c r="X14" i="493"/>
  <c r="W14" i="493"/>
  <c r="V14" i="493"/>
  <c r="U14" i="493"/>
  <c r="T14" i="493"/>
  <c r="S14" i="493"/>
  <c r="R14" i="493"/>
  <c r="Q14" i="493"/>
  <c r="P14" i="493"/>
  <c r="O14" i="493"/>
  <c r="N14" i="493"/>
  <c r="M14" i="493"/>
  <c r="L14" i="493"/>
  <c r="K14" i="493"/>
  <c r="J14" i="493"/>
  <c r="F10" i="493"/>
  <c r="AC7" i="493"/>
  <c r="AB7" i="493"/>
  <c r="AA7" i="493"/>
  <c r="Z7" i="493"/>
  <c r="Y7" i="493"/>
  <c r="X7" i="493"/>
  <c r="W7" i="493"/>
  <c r="V7" i="493"/>
  <c r="U7" i="493"/>
  <c r="T7" i="493"/>
  <c r="S7" i="493"/>
  <c r="R7" i="493"/>
  <c r="Q7" i="493"/>
  <c r="P7" i="493"/>
  <c r="O7" i="493"/>
  <c r="N7" i="493"/>
  <c r="M7" i="493"/>
  <c r="L7" i="493"/>
  <c r="K7" i="493"/>
  <c r="J7" i="493"/>
  <c r="F3" i="493"/>
  <c r="G73" i="494"/>
  <c r="G59" i="494"/>
  <c r="G31" i="494"/>
  <c r="G3" i="494"/>
  <c r="G59" i="493"/>
  <c r="G31" i="493"/>
  <c r="G24" i="494"/>
  <c r="G80" i="493"/>
  <c r="G52" i="493"/>
  <c r="G24" i="493"/>
  <c r="G80" i="494"/>
  <c r="G45" i="494"/>
  <c r="G17" i="494"/>
  <c r="G73" i="493"/>
  <c r="G45" i="493"/>
  <c r="G17" i="493"/>
  <c r="G38" i="494"/>
  <c r="G10" i="494"/>
  <c r="G66" i="493"/>
  <c r="G38" i="493"/>
  <c r="G10" i="493"/>
  <c r="G52" i="494"/>
  <c r="G3" i="495"/>
  <c r="G66" i="494"/>
  <c r="AC84" i="492" l="1"/>
  <c r="AB84" i="492"/>
  <c r="AA84" i="492"/>
  <c r="Z84" i="492"/>
  <c r="Y84" i="492"/>
  <c r="X84" i="492"/>
  <c r="W84" i="492"/>
  <c r="V84" i="492"/>
  <c r="U84" i="492"/>
  <c r="T84" i="492"/>
  <c r="S84" i="492"/>
  <c r="R84" i="492"/>
  <c r="Q84" i="492"/>
  <c r="P84" i="492"/>
  <c r="O84" i="492"/>
  <c r="N84" i="492"/>
  <c r="M84" i="492"/>
  <c r="L84" i="492"/>
  <c r="K84" i="492"/>
  <c r="J84" i="492"/>
  <c r="F80" i="492"/>
  <c r="AC77" i="492"/>
  <c r="AB77" i="492"/>
  <c r="AA77" i="492"/>
  <c r="Z77" i="492"/>
  <c r="Y77" i="492"/>
  <c r="X77" i="492"/>
  <c r="W77" i="492"/>
  <c r="V77" i="492"/>
  <c r="U77" i="492"/>
  <c r="T77" i="492"/>
  <c r="S77" i="492"/>
  <c r="R77" i="492"/>
  <c r="Q77" i="492"/>
  <c r="P77" i="492"/>
  <c r="O77" i="492"/>
  <c r="N77" i="492"/>
  <c r="M77" i="492"/>
  <c r="L77" i="492"/>
  <c r="K77" i="492"/>
  <c r="J77" i="492"/>
  <c r="F73" i="492"/>
  <c r="AC70" i="492"/>
  <c r="AB70" i="492"/>
  <c r="AA70" i="492"/>
  <c r="Z70" i="492"/>
  <c r="Y70" i="492"/>
  <c r="X70" i="492"/>
  <c r="W70" i="492"/>
  <c r="V70" i="492"/>
  <c r="U70" i="492"/>
  <c r="T70" i="492"/>
  <c r="S70" i="492"/>
  <c r="R70" i="492"/>
  <c r="Q70" i="492"/>
  <c r="P70" i="492"/>
  <c r="O70" i="492"/>
  <c r="N70" i="492"/>
  <c r="M70" i="492"/>
  <c r="L70" i="492"/>
  <c r="K70" i="492"/>
  <c r="J70" i="492"/>
  <c r="F66" i="492"/>
  <c r="AC63" i="492"/>
  <c r="AB63" i="492"/>
  <c r="AA63" i="492"/>
  <c r="Z63" i="492"/>
  <c r="Y63" i="492"/>
  <c r="X63" i="492"/>
  <c r="W63" i="492"/>
  <c r="V63" i="492"/>
  <c r="U63" i="492"/>
  <c r="T63" i="492"/>
  <c r="S63" i="492"/>
  <c r="R63" i="492"/>
  <c r="Q63" i="492"/>
  <c r="P63" i="492"/>
  <c r="O63" i="492"/>
  <c r="N63" i="492"/>
  <c r="M63" i="492"/>
  <c r="L63" i="492"/>
  <c r="K63" i="492"/>
  <c r="J63" i="492"/>
  <c r="F59" i="492"/>
  <c r="AC56" i="492"/>
  <c r="AB56" i="492"/>
  <c r="AA56" i="492"/>
  <c r="Z56" i="492"/>
  <c r="Y56" i="492"/>
  <c r="X56" i="492"/>
  <c r="W56" i="492"/>
  <c r="V56" i="492"/>
  <c r="U56" i="492"/>
  <c r="T56" i="492"/>
  <c r="S56" i="492"/>
  <c r="R56" i="492"/>
  <c r="Q56" i="492"/>
  <c r="P56" i="492"/>
  <c r="O56" i="492"/>
  <c r="N56" i="492"/>
  <c r="M56" i="492"/>
  <c r="L56" i="492"/>
  <c r="K56" i="492"/>
  <c r="J56" i="492"/>
  <c r="F52" i="492"/>
  <c r="AC49" i="492"/>
  <c r="AB49" i="492"/>
  <c r="AA49" i="492"/>
  <c r="Z49" i="492"/>
  <c r="Y49" i="492"/>
  <c r="X49" i="492"/>
  <c r="W49" i="492"/>
  <c r="V49" i="492"/>
  <c r="U49" i="492"/>
  <c r="T49" i="492"/>
  <c r="S49" i="492"/>
  <c r="R49" i="492"/>
  <c r="Q49" i="492"/>
  <c r="P49" i="492"/>
  <c r="O49" i="492"/>
  <c r="N49" i="492"/>
  <c r="M49" i="492"/>
  <c r="L49" i="492"/>
  <c r="K49" i="492"/>
  <c r="J49" i="492"/>
  <c r="F45" i="492"/>
  <c r="AC42" i="492"/>
  <c r="AB42" i="492"/>
  <c r="AA42" i="492"/>
  <c r="Z42" i="492"/>
  <c r="Y42" i="492"/>
  <c r="X42" i="492"/>
  <c r="W42" i="492"/>
  <c r="V42" i="492"/>
  <c r="U42" i="492"/>
  <c r="T42" i="492"/>
  <c r="S42" i="492"/>
  <c r="R42" i="492"/>
  <c r="Q42" i="492"/>
  <c r="P42" i="492"/>
  <c r="O42" i="492"/>
  <c r="N42" i="492"/>
  <c r="M42" i="492"/>
  <c r="L42" i="492"/>
  <c r="K42" i="492"/>
  <c r="J42" i="492"/>
  <c r="F38" i="492"/>
  <c r="AC35" i="492"/>
  <c r="AB35" i="492"/>
  <c r="AA35" i="492"/>
  <c r="Z35" i="492"/>
  <c r="Y35" i="492"/>
  <c r="X35" i="492"/>
  <c r="W35" i="492"/>
  <c r="V35" i="492"/>
  <c r="U35" i="492"/>
  <c r="T35" i="492"/>
  <c r="S35" i="492"/>
  <c r="R35" i="492"/>
  <c r="Q35" i="492"/>
  <c r="P35" i="492"/>
  <c r="O35" i="492"/>
  <c r="N35" i="492"/>
  <c r="M35" i="492"/>
  <c r="L35" i="492"/>
  <c r="K35" i="492"/>
  <c r="J35" i="492"/>
  <c r="F31" i="492"/>
  <c r="AC28" i="492"/>
  <c r="AB28" i="492"/>
  <c r="AA28" i="492"/>
  <c r="Z28" i="492"/>
  <c r="Y28" i="492"/>
  <c r="X28" i="492"/>
  <c r="W28" i="492"/>
  <c r="V28" i="492"/>
  <c r="U28" i="492"/>
  <c r="T28" i="492"/>
  <c r="S28" i="492"/>
  <c r="R28" i="492"/>
  <c r="Q28" i="492"/>
  <c r="P28" i="492"/>
  <c r="O28" i="492"/>
  <c r="N28" i="492"/>
  <c r="M28" i="492"/>
  <c r="L28" i="492"/>
  <c r="K28" i="492"/>
  <c r="J28" i="492"/>
  <c r="F24" i="492"/>
  <c r="AC21" i="492"/>
  <c r="AB21" i="492"/>
  <c r="AA21" i="492"/>
  <c r="Z21" i="492"/>
  <c r="Y21" i="492"/>
  <c r="X21" i="492"/>
  <c r="W21" i="492"/>
  <c r="V21" i="492"/>
  <c r="U21" i="492"/>
  <c r="T21" i="492"/>
  <c r="S21" i="492"/>
  <c r="R21" i="492"/>
  <c r="Q21" i="492"/>
  <c r="P21" i="492"/>
  <c r="O21" i="492"/>
  <c r="N21" i="492"/>
  <c r="M21" i="492"/>
  <c r="L21" i="492"/>
  <c r="K21" i="492"/>
  <c r="J21" i="492"/>
  <c r="F17" i="492"/>
  <c r="AC14" i="492"/>
  <c r="AB14" i="492"/>
  <c r="AA14" i="492"/>
  <c r="Z14" i="492"/>
  <c r="Y14" i="492"/>
  <c r="X14" i="492"/>
  <c r="W14" i="492"/>
  <c r="V14" i="492"/>
  <c r="U14" i="492"/>
  <c r="T14" i="492"/>
  <c r="S14" i="492"/>
  <c r="R14" i="492"/>
  <c r="Q14" i="492"/>
  <c r="P14" i="492"/>
  <c r="O14" i="492"/>
  <c r="N14" i="492"/>
  <c r="M14" i="492"/>
  <c r="L14" i="492"/>
  <c r="K14" i="492"/>
  <c r="J14" i="492"/>
  <c r="F10" i="492"/>
  <c r="AC7" i="492"/>
  <c r="AB7" i="492"/>
  <c r="AA7" i="492"/>
  <c r="Z7" i="492"/>
  <c r="Y7" i="492"/>
  <c r="X7" i="492"/>
  <c r="W7" i="492"/>
  <c r="V7" i="492"/>
  <c r="U7" i="492"/>
  <c r="T7" i="492"/>
  <c r="S7" i="492"/>
  <c r="R7" i="492"/>
  <c r="Q7" i="492"/>
  <c r="P7" i="492"/>
  <c r="O7" i="492"/>
  <c r="N7" i="492"/>
  <c r="M7" i="492"/>
  <c r="L7" i="492"/>
  <c r="K7" i="492"/>
  <c r="J7" i="492"/>
  <c r="F3" i="492"/>
  <c r="G80" i="492"/>
  <c r="G52" i="492"/>
  <c r="G24" i="492"/>
  <c r="G73" i="492"/>
  <c r="G45" i="492"/>
  <c r="G17" i="492"/>
  <c r="G66" i="492"/>
  <c r="G38" i="492"/>
  <c r="G10" i="492"/>
  <c r="G59" i="492"/>
  <c r="G31" i="492"/>
  <c r="G3" i="493"/>
  <c r="T77" i="491" l="1"/>
  <c r="U77" i="491" s="1"/>
  <c r="V77" i="491" s="1"/>
  <c r="W77" i="491" s="1"/>
  <c r="X77" i="491" s="1"/>
  <c r="Y77" i="491" s="1"/>
  <c r="Z77" i="491" s="1"/>
  <c r="AA77" i="491" s="1"/>
  <c r="AB77" i="491" s="1"/>
  <c r="AC77" i="491" s="1"/>
  <c r="S77" i="491"/>
  <c r="R77" i="491"/>
  <c r="Q77" i="491"/>
  <c r="P77" i="491"/>
  <c r="O77" i="491"/>
  <c r="N77" i="491"/>
  <c r="M77" i="491"/>
  <c r="L77" i="491"/>
  <c r="K77" i="491"/>
  <c r="J77" i="491"/>
  <c r="F73" i="491"/>
  <c r="AC70" i="491"/>
  <c r="AB70" i="491"/>
  <c r="AA70" i="491"/>
  <c r="Z70" i="491"/>
  <c r="Y70" i="491"/>
  <c r="X70" i="491"/>
  <c r="W70" i="491"/>
  <c r="V70" i="491"/>
  <c r="U70" i="491"/>
  <c r="T70" i="491"/>
  <c r="S70" i="491"/>
  <c r="R70" i="491"/>
  <c r="Q70" i="491"/>
  <c r="P70" i="491"/>
  <c r="O70" i="491"/>
  <c r="N70" i="491"/>
  <c r="M70" i="491"/>
  <c r="L70" i="491"/>
  <c r="K70" i="491"/>
  <c r="J70" i="491"/>
  <c r="F66" i="491"/>
  <c r="AC63" i="491"/>
  <c r="AB63" i="491"/>
  <c r="AA63" i="491"/>
  <c r="Z63" i="491"/>
  <c r="Y63" i="491"/>
  <c r="X63" i="491"/>
  <c r="W63" i="491"/>
  <c r="V63" i="491"/>
  <c r="U63" i="491"/>
  <c r="T63" i="491"/>
  <c r="S63" i="491"/>
  <c r="R63" i="491"/>
  <c r="Q63" i="491"/>
  <c r="P63" i="491"/>
  <c r="O63" i="491"/>
  <c r="N63" i="491"/>
  <c r="M63" i="491"/>
  <c r="L63" i="491"/>
  <c r="K63" i="491"/>
  <c r="J63" i="491"/>
  <c r="F59" i="491"/>
  <c r="AC56" i="491"/>
  <c r="AB56" i="491"/>
  <c r="AA56" i="491"/>
  <c r="Z56" i="491"/>
  <c r="Y56" i="491"/>
  <c r="X56" i="491"/>
  <c r="W56" i="491"/>
  <c r="V56" i="491"/>
  <c r="U56" i="491"/>
  <c r="T56" i="491"/>
  <c r="S56" i="491"/>
  <c r="R56" i="491"/>
  <c r="Q56" i="491"/>
  <c r="P56" i="491"/>
  <c r="O56" i="491"/>
  <c r="N56" i="491"/>
  <c r="M56" i="491"/>
  <c r="L56" i="491"/>
  <c r="K56" i="491"/>
  <c r="J56" i="491"/>
  <c r="F52" i="491"/>
  <c r="AC49" i="491"/>
  <c r="AB49" i="491"/>
  <c r="AA49" i="491"/>
  <c r="Z49" i="491"/>
  <c r="Y49" i="491"/>
  <c r="X49" i="491"/>
  <c r="W49" i="491"/>
  <c r="V49" i="491"/>
  <c r="U49" i="491"/>
  <c r="T49" i="491"/>
  <c r="S49" i="491"/>
  <c r="R49" i="491"/>
  <c r="Q49" i="491"/>
  <c r="P49" i="491"/>
  <c r="O49" i="491"/>
  <c r="N49" i="491"/>
  <c r="M49" i="491"/>
  <c r="L49" i="491"/>
  <c r="K49" i="491"/>
  <c r="J49" i="491"/>
  <c r="F45" i="491"/>
  <c r="AC42" i="491"/>
  <c r="AB42" i="491"/>
  <c r="AA42" i="491"/>
  <c r="Z42" i="491"/>
  <c r="Y42" i="491"/>
  <c r="X42" i="491"/>
  <c r="W42" i="491"/>
  <c r="V42" i="491"/>
  <c r="U42" i="491"/>
  <c r="T42" i="491"/>
  <c r="S42" i="491"/>
  <c r="R42" i="491"/>
  <c r="Q42" i="491"/>
  <c r="P42" i="491"/>
  <c r="O42" i="491"/>
  <c r="N42" i="491"/>
  <c r="M42" i="491"/>
  <c r="L42" i="491"/>
  <c r="K42" i="491"/>
  <c r="J42" i="491"/>
  <c r="F38" i="491"/>
  <c r="Q35" i="491"/>
  <c r="R35" i="491" s="1"/>
  <c r="S35" i="491" s="1"/>
  <c r="T35" i="491" s="1"/>
  <c r="U35" i="491" s="1"/>
  <c r="V35" i="491" s="1"/>
  <c r="W35" i="491" s="1"/>
  <c r="X35" i="491" s="1"/>
  <c r="Y35" i="491" s="1"/>
  <c r="Z35" i="491" s="1"/>
  <c r="AA35" i="491" s="1"/>
  <c r="AB35" i="491" s="1"/>
  <c r="AC35" i="491" s="1"/>
  <c r="P35" i="491"/>
  <c r="O35" i="491"/>
  <c r="N35" i="491"/>
  <c r="M35" i="491"/>
  <c r="L35" i="491"/>
  <c r="K35" i="491"/>
  <c r="J35" i="491"/>
  <c r="F31" i="491"/>
  <c r="Q28" i="491"/>
  <c r="R28" i="491" s="1"/>
  <c r="S28" i="491" s="1"/>
  <c r="T28" i="491" s="1"/>
  <c r="U28" i="491" s="1"/>
  <c r="V28" i="491" s="1"/>
  <c r="W28" i="491" s="1"/>
  <c r="X28" i="491" s="1"/>
  <c r="Y28" i="491" s="1"/>
  <c r="Z28" i="491" s="1"/>
  <c r="AA28" i="491" s="1"/>
  <c r="AB28" i="491" s="1"/>
  <c r="AC28" i="491" s="1"/>
  <c r="P28" i="491"/>
  <c r="O28" i="491"/>
  <c r="N28" i="491"/>
  <c r="M28" i="491"/>
  <c r="L28" i="491"/>
  <c r="K28" i="491"/>
  <c r="J28" i="491"/>
  <c r="F24" i="491"/>
  <c r="AC21" i="491"/>
  <c r="AB21" i="491"/>
  <c r="AA21" i="491"/>
  <c r="Z21" i="491"/>
  <c r="Y21" i="491"/>
  <c r="X21" i="491"/>
  <c r="W21" i="491"/>
  <c r="V21" i="491"/>
  <c r="U21" i="491"/>
  <c r="T21" i="491"/>
  <c r="S21" i="491"/>
  <c r="R21" i="491"/>
  <c r="Q21" i="491"/>
  <c r="P21" i="491"/>
  <c r="O21" i="491"/>
  <c r="N21" i="491"/>
  <c r="M21" i="491"/>
  <c r="L21" i="491"/>
  <c r="K21" i="491"/>
  <c r="J21" i="491"/>
  <c r="F17" i="491"/>
  <c r="AC14" i="491"/>
  <c r="AB14" i="491"/>
  <c r="AA14" i="491"/>
  <c r="Z14" i="491"/>
  <c r="Y14" i="491"/>
  <c r="X14" i="491"/>
  <c r="W14" i="491"/>
  <c r="V14" i="491"/>
  <c r="U14" i="491"/>
  <c r="T14" i="491"/>
  <c r="S14" i="491"/>
  <c r="R14" i="491"/>
  <c r="Q14" i="491"/>
  <c r="P14" i="491"/>
  <c r="O14" i="491"/>
  <c r="N14" i="491"/>
  <c r="M14" i="491"/>
  <c r="L14" i="491"/>
  <c r="K14" i="491"/>
  <c r="J14" i="491"/>
  <c r="F10" i="491"/>
  <c r="AC7" i="491"/>
  <c r="AB7" i="491"/>
  <c r="AA7" i="491"/>
  <c r="Z7" i="491"/>
  <c r="Y7" i="491"/>
  <c r="X7" i="491"/>
  <c r="W7" i="491"/>
  <c r="V7" i="491"/>
  <c r="U7" i="491"/>
  <c r="T7" i="491"/>
  <c r="S7" i="491"/>
  <c r="R7" i="491"/>
  <c r="Q7" i="491"/>
  <c r="P7" i="491"/>
  <c r="O7" i="491"/>
  <c r="N7" i="491"/>
  <c r="M7" i="491"/>
  <c r="L7" i="491"/>
  <c r="K7" i="491"/>
  <c r="J7" i="491"/>
  <c r="F3" i="491"/>
  <c r="G73" i="491"/>
  <c r="G10" i="491"/>
  <c r="G3" i="492"/>
  <c r="G31" i="491"/>
  <c r="G59" i="491"/>
  <c r="G24" i="491"/>
  <c r="G38" i="491"/>
  <c r="G66" i="491"/>
  <c r="G45" i="491"/>
  <c r="G17" i="491"/>
  <c r="G52" i="491"/>
  <c r="AC77" i="490" l="1"/>
  <c r="AB77" i="490"/>
  <c r="AA77" i="490"/>
  <c r="Z77" i="490"/>
  <c r="Y77" i="490"/>
  <c r="X77" i="490"/>
  <c r="W77" i="490"/>
  <c r="V77" i="490"/>
  <c r="U77" i="490"/>
  <c r="T77" i="490"/>
  <c r="S77" i="490"/>
  <c r="R77" i="490"/>
  <c r="Q77" i="490"/>
  <c r="P77" i="490"/>
  <c r="O77" i="490"/>
  <c r="N77" i="490"/>
  <c r="M77" i="490"/>
  <c r="L77" i="490"/>
  <c r="K77" i="490"/>
  <c r="J77" i="490"/>
  <c r="F73" i="490"/>
  <c r="AC70" i="490"/>
  <c r="AB70" i="490"/>
  <c r="AA70" i="490"/>
  <c r="Z70" i="490"/>
  <c r="Y70" i="490"/>
  <c r="X70" i="490"/>
  <c r="W70" i="490"/>
  <c r="V70" i="490"/>
  <c r="U70" i="490"/>
  <c r="T70" i="490"/>
  <c r="S70" i="490"/>
  <c r="R70" i="490"/>
  <c r="Q70" i="490"/>
  <c r="P70" i="490"/>
  <c r="O70" i="490"/>
  <c r="N70" i="490"/>
  <c r="M70" i="490"/>
  <c r="L70" i="490"/>
  <c r="K70" i="490"/>
  <c r="J70" i="490"/>
  <c r="F66" i="490"/>
  <c r="AC63" i="490"/>
  <c r="AB63" i="490"/>
  <c r="AA63" i="490"/>
  <c r="Z63" i="490"/>
  <c r="Y63" i="490"/>
  <c r="X63" i="490"/>
  <c r="W63" i="490"/>
  <c r="V63" i="490"/>
  <c r="U63" i="490"/>
  <c r="T63" i="490"/>
  <c r="S63" i="490"/>
  <c r="R63" i="490"/>
  <c r="Q63" i="490"/>
  <c r="P63" i="490"/>
  <c r="O63" i="490"/>
  <c r="N63" i="490"/>
  <c r="M63" i="490"/>
  <c r="L63" i="490"/>
  <c r="K63" i="490"/>
  <c r="J63" i="490"/>
  <c r="F59" i="490"/>
  <c r="AC56" i="490"/>
  <c r="AB56" i="490"/>
  <c r="AA56" i="490"/>
  <c r="Z56" i="490"/>
  <c r="Y56" i="490"/>
  <c r="X56" i="490"/>
  <c r="W56" i="490"/>
  <c r="V56" i="490"/>
  <c r="U56" i="490"/>
  <c r="T56" i="490"/>
  <c r="S56" i="490"/>
  <c r="R56" i="490"/>
  <c r="Q56" i="490"/>
  <c r="P56" i="490"/>
  <c r="O56" i="490"/>
  <c r="N56" i="490"/>
  <c r="M56" i="490"/>
  <c r="L56" i="490"/>
  <c r="K56" i="490"/>
  <c r="J56" i="490"/>
  <c r="F52" i="490"/>
  <c r="AC49" i="490"/>
  <c r="AB49" i="490"/>
  <c r="AA49" i="490"/>
  <c r="Z49" i="490"/>
  <c r="Y49" i="490"/>
  <c r="X49" i="490"/>
  <c r="W49" i="490"/>
  <c r="V49" i="490"/>
  <c r="U49" i="490"/>
  <c r="T49" i="490"/>
  <c r="S49" i="490"/>
  <c r="R49" i="490"/>
  <c r="Q49" i="490"/>
  <c r="P49" i="490"/>
  <c r="O49" i="490"/>
  <c r="N49" i="490"/>
  <c r="M49" i="490"/>
  <c r="L49" i="490"/>
  <c r="K49" i="490"/>
  <c r="J49" i="490"/>
  <c r="F45" i="490"/>
  <c r="AC42" i="490"/>
  <c r="AB42" i="490"/>
  <c r="AA42" i="490"/>
  <c r="Z42" i="490"/>
  <c r="Y42" i="490"/>
  <c r="X42" i="490"/>
  <c r="W42" i="490"/>
  <c r="V42" i="490"/>
  <c r="U42" i="490"/>
  <c r="T42" i="490"/>
  <c r="S42" i="490"/>
  <c r="R42" i="490"/>
  <c r="Q42" i="490"/>
  <c r="P42" i="490"/>
  <c r="O42" i="490"/>
  <c r="N42" i="490"/>
  <c r="M42" i="490"/>
  <c r="L42" i="490"/>
  <c r="K42" i="490"/>
  <c r="J42" i="490"/>
  <c r="F38" i="490"/>
  <c r="AC35" i="490"/>
  <c r="AB35" i="490"/>
  <c r="AA35" i="490"/>
  <c r="Z35" i="490"/>
  <c r="Y35" i="490"/>
  <c r="X35" i="490"/>
  <c r="W35" i="490"/>
  <c r="V35" i="490"/>
  <c r="U35" i="490"/>
  <c r="T35" i="490"/>
  <c r="S35" i="490"/>
  <c r="R35" i="490"/>
  <c r="Q35" i="490"/>
  <c r="P35" i="490"/>
  <c r="O35" i="490"/>
  <c r="N35" i="490"/>
  <c r="M35" i="490"/>
  <c r="L35" i="490"/>
  <c r="K35" i="490"/>
  <c r="J35" i="490"/>
  <c r="F31" i="490"/>
  <c r="AC28" i="490"/>
  <c r="AB28" i="490"/>
  <c r="AA28" i="490"/>
  <c r="Z28" i="490"/>
  <c r="Y28" i="490"/>
  <c r="X28" i="490"/>
  <c r="W28" i="490"/>
  <c r="V28" i="490"/>
  <c r="U28" i="490"/>
  <c r="T28" i="490"/>
  <c r="S28" i="490"/>
  <c r="R28" i="490"/>
  <c r="Q28" i="490"/>
  <c r="P28" i="490"/>
  <c r="O28" i="490"/>
  <c r="N28" i="490"/>
  <c r="M28" i="490"/>
  <c r="L28" i="490"/>
  <c r="K28" i="490"/>
  <c r="J28" i="490"/>
  <c r="F24" i="490"/>
  <c r="AC21" i="490"/>
  <c r="AB21" i="490"/>
  <c r="AA21" i="490"/>
  <c r="Z21" i="490"/>
  <c r="Y21" i="490"/>
  <c r="X21" i="490"/>
  <c r="W21" i="490"/>
  <c r="V21" i="490"/>
  <c r="U21" i="490"/>
  <c r="T21" i="490"/>
  <c r="S21" i="490"/>
  <c r="R21" i="490"/>
  <c r="Q21" i="490"/>
  <c r="P21" i="490"/>
  <c r="O21" i="490"/>
  <c r="N21" i="490"/>
  <c r="M21" i="490"/>
  <c r="L21" i="490"/>
  <c r="K21" i="490"/>
  <c r="J21" i="490"/>
  <c r="F17" i="490"/>
  <c r="AC14" i="490"/>
  <c r="AB14" i="490"/>
  <c r="AA14" i="490"/>
  <c r="Z14" i="490"/>
  <c r="Y14" i="490"/>
  <c r="X14" i="490"/>
  <c r="W14" i="490"/>
  <c r="V14" i="490"/>
  <c r="U14" i="490"/>
  <c r="T14" i="490"/>
  <c r="S14" i="490"/>
  <c r="R14" i="490"/>
  <c r="Q14" i="490"/>
  <c r="P14" i="490"/>
  <c r="O14" i="490"/>
  <c r="N14" i="490"/>
  <c r="M14" i="490"/>
  <c r="L14" i="490"/>
  <c r="K14" i="490"/>
  <c r="J14" i="490"/>
  <c r="F10" i="490"/>
  <c r="AC7" i="490"/>
  <c r="AB7" i="490"/>
  <c r="AA7" i="490"/>
  <c r="Z7" i="490"/>
  <c r="Y7" i="490"/>
  <c r="X7" i="490"/>
  <c r="W7" i="490"/>
  <c r="V7" i="490"/>
  <c r="U7" i="490"/>
  <c r="T7" i="490"/>
  <c r="S7" i="490"/>
  <c r="R7" i="490"/>
  <c r="Q7" i="490"/>
  <c r="P7" i="490"/>
  <c r="O7" i="490"/>
  <c r="N7" i="490"/>
  <c r="M7" i="490"/>
  <c r="L7" i="490"/>
  <c r="K7" i="490"/>
  <c r="J7" i="490"/>
  <c r="F3" i="490"/>
  <c r="G38" i="490"/>
  <c r="G31" i="490"/>
  <c r="G24" i="490"/>
  <c r="G66" i="490"/>
  <c r="G10" i="490"/>
  <c r="G3" i="491"/>
  <c r="G73" i="490"/>
  <c r="G17" i="490"/>
  <c r="G59" i="490"/>
  <c r="G45" i="490"/>
  <c r="G52" i="490"/>
  <c r="Q77" i="489" l="1"/>
  <c r="R77" i="489" s="1"/>
  <c r="S77" i="489" s="1"/>
  <c r="T77" i="489" s="1"/>
  <c r="U77" i="489" s="1"/>
  <c r="V77" i="489" s="1"/>
  <c r="W77" i="489" s="1"/>
  <c r="X77" i="489" s="1"/>
  <c r="Y77" i="489" s="1"/>
  <c r="Z77" i="489" s="1"/>
  <c r="AA77" i="489" s="1"/>
  <c r="AB77" i="489" s="1"/>
  <c r="AC77" i="489" s="1"/>
  <c r="P77" i="489"/>
  <c r="O77" i="489"/>
  <c r="N77" i="489"/>
  <c r="M77" i="489"/>
  <c r="L77" i="489"/>
  <c r="K77" i="489"/>
  <c r="J77" i="489"/>
  <c r="F73" i="489"/>
  <c r="S70" i="489"/>
  <c r="T70" i="489" s="1"/>
  <c r="U70" i="489" s="1"/>
  <c r="V70" i="489" s="1"/>
  <c r="W70" i="489" s="1"/>
  <c r="X70" i="489" s="1"/>
  <c r="Y70" i="489" s="1"/>
  <c r="Z70" i="489" s="1"/>
  <c r="AA70" i="489" s="1"/>
  <c r="AB70" i="489" s="1"/>
  <c r="AC70" i="489" s="1"/>
  <c r="R70" i="489"/>
  <c r="Q70" i="489"/>
  <c r="P70" i="489"/>
  <c r="O70" i="489"/>
  <c r="N70" i="489"/>
  <c r="M70" i="489"/>
  <c r="L70" i="489"/>
  <c r="K70" i="489"/>
  <c r="J70" i="489"/>
  <c r="F66" i="489"/>
  <c r="R63" i="489"/>
  <c r="S63" i="489" s="1"/>
  <c r="T63" i="489" s="1"/>
  <c r="U63" i="489" s="1"/>
  <c r="V63" i="489" s="1"/>
  <c r="W63" i="489" s="1"/>
  <c r="X63" i="489" s="1"/>
  <c r="Y63" i="489" s="1"/>
  <c r="Z63" i="489" s="1"/>
  <c r="AA63" i="489" s="1"/>
  <c r="AB63" i="489" s="1"/>
  <c r="AC63" i="489" s="1"/>
  <c r="Q63" i="489"/>
  <c r="P63" i="489"/>
  <c r="O63" i="489"/>
  <c r="N63" i="489"/>
  <c r="M63" i="489"/>
  <c r="L63" i="489"/>
  <c r="K63" i="489"/>
  <c r="J63" i="489"/>
  <c r="F59" i="489"/>
  <c r="AC56" i="489"/>
  <c r="AB56" i="489"/>
  <c r="AA56" i="489"/>
  <c r="Z56" i="489"/>
  <c r="Y56" i="489"/>
  <c r="X56" i="489"/>
  <c r="W56" i="489"/>
  <c r="V56" i="489"/>
  <c r="U56" i="489"/>
  <c r="T56" i="489"/>
  <c r="S56" i="489"/>
  <c r="R56" i="489"/>
  <c r="Q56" i="489"/>
  <c r="P56" i="489"/>
  <c r="O56" i="489"/>
  <c r="N56" i="489"/>
  <c r="M56" i="489"/>
  <c r="L56" i="489"/>
  <c r="K56" i="489"/>
  <c r="J56" i="489"/>
  <c r="F52" i="489"/>
  <c r="AC49" i="489"/>
  <c r="AB49" i="489"/>
  <c r="AA49" i="489"/>
  <c r="Z49" i="489"/>
  <c r="Y49" i="489"/>
  <c r="X49" i="489"/>
  <c r="W49" i="489"/>
  <c r="V49" i="489"/>
  <c r="U49" i="489"/>
  <c r="T49" i="489"/>
  <c r="S49" i="489"/>
  <c r="R49" i="489"/>
  <c r="Q49" i="489"/>
  <c r="P49" i="489"/>
  <c r="O49" i="489"/>
  <c r="N49" i="489"/>
  <c r="M49" i="489"/>
  <c r="L49" i="489"/>
  <c r="K49" i="489"/>
  <c r="J49" i="489"/>
  <c r="F45" i="489"/>
  <c r="AC42" i="489"/>
  <c r="AB42" i="489"/>
  <c r="AA42" i="489"/>
  <c r="Z42" i="489"/>
  <c r="Y42" i="489"/>
  <c r="X42" i="489"/>
  <c r="W42" i="489"/>
  <c r="V42" i="489"/>
  <c r="U42" i="489"/>
  <c r="T42" i="489"/>
  <c r="S42" i="489"/>
  <c r="R42" i="489"/>
  <c r="Q42" i="489"/>
  <c r="P42" i="489"/>
  <c r="O42" i="489"/>
  <c r="N42" i="489"/>
  <c r="M42" i="489"/>
  <c r="L42" i="489"/>
  <c r="K42" i="489"/>
  <c r="J42" i="489"/>
  <c r="F38" i="489"/>
  <c r="AC35" i="489"/>
  <c r="AB35" i="489"/>
  <c r="AA35" i="489"/>
  <c r="Z35" i="489"/>
  <c r="Y35" i="489"/>
  <c r="X35" i="489"/>
  <c r="W35" i="489"/>
  <c r="V35" i="489"/>
  <c r="U35" i="489"/>
  <c r="T35" i="489"/>
  <c r="S35" i="489"/>
  <c r="R35" i="489"/>
  <c r="Q35" i="489"/>
  <c r="P35" i="489"/>
  <c r="O35" i="489"/>
  <c r="N35" i="489"/>
  <c r="M35" i="489"/>
  <c r="L35" i="489"/>
  <c r="K35" i="489"/>
  <c r="J35" i="489"/>
  <c r="F31" i="489"/>
  <c r="AC28" i="489"/>
  <c r="AB28" i="489"/>
  <c r="AA28" i="489"/>
  <c r="Z28" i="489"/>
  <c r="Y28" i="489"/>
  <c r="X28" i="489"/>
  <c r="W28" i="489"/>
  <c r="V28" i="489"/>
  <c r="U28" i="489"/>
  <c r="T28" i="489"/>
  <c r="S28" i="489"/>
  <c r="R28" i="489"/>
  <c r="Q28" i="489"/>
  <c r="P28" i="489"/>
  <c r="O28" i="489"/>
  <c r="N28" i="489"/>
  <c r="M28" i="489"/>
  <c r="L28" i="489"/>
  <c r="K28" i="489"/>
  <c r="J28" i="489"/>
  <c r="F24" i="489"/>
  <c r="AC21" i="489"/>
  <c r="AB21" i="489"/>
  <c r="AA21" i="489"/>
  <c r="Z21" i="489"/>
  <c r="Y21" i="489"/>
  <c r="X21" i="489"/>
  <c r="W21" i="489"/>
  <c r="V21" i="489"/>
  <c r="U21" i="489"/>
  <c r="T21" i="489"/>
  <c r="S21" i="489"/>
  <c r="R21" i="489"/>
  <c r="Q21" i="489"/>
  <c r="P21" i="489"/>
  <c r="O21" i="489"/>
  <c r="N21" i="489"/>
  <c r="M21" i="489"/>
  <c r="L21" i="489"/>
  <c r="K21" i="489"/>
  <c r="J21" i="489"/>
  <c r="F17" i="489"/>
  <c r="AC14" i="489"/>
  <c r="AB14" i="489"/>
  <c r="AA14" i="489"/>
  <c r="Z14" i="489"/>
  <c r="Y14" i="489"/>
  <c r="X14" i="489"/>
  <c r="W14" i="489"/>
  <c r="V14" i="489"/>
  <c r="U14" i="489"/>
  <c r="T14" i="489"/>
  <c r="S14" i="489"/>
  <c r="R14" i="489"/>
  <c r="Q14" i="489"/>
  <c r="P14" i="489"/>
  <c r="O14" i="489"/>
  <c r="N14" i="489"/>
  <c r="M14" i="489"/>
  <c r="L14" i="489"/>
  <c r="K14" i="489"/>
  <c r="J14" i="489"/>
  <c r="F10" i="489"/>
  <c r="AC7" i="489"/>
  <c r="AB7" i="489"/>
  <c r="AA7" i="489"/>
  <c r="Z7" i="489"/>
  <c r="Y7" i="489"/>
  <c r="X7" i="489"/>
  <c r="W7" i="489"/>
  <c r="V7" i="489"/>
  <c r="U7" i="489"/>
  <c r="T7" i="489"/>
  <c r="S7" i="489"/>
  <c r="R7" i="489"/>
  <c r="Q7" i="489"/>
  <c r="P7" i="489"/>
  <c r="O7" i="489"/>
  <c r="N7" i="489"/>
  <c r="M7" i="489"/>
  <c r="L7" i="489"/>
  <c r="K7" i="489"/>
  <c r="J7" i="489"/>
  <c r="F3" i="489"/>
  <c r="G73" i="489"/>
  <c r="G52" i="489"/>
  <c r="G31" i="489"/>
  <c r="G3" i="490"/>
  <c r="G10" i="489"/>
  <c r="G66" i="489"/>
  <c r="G59" i="489"/>
  <c r="G24" i="489"/>
  <c r="G45" i="489"/>
  <c r="G17" i="489"/>
  <c r="G38" i="489"/>
  <c r="AF69" i="488" l="1"/>
  <c r="AF68" i="488"/>
  <c r="AF67" i="488"/>
  <c r="AF61" i="484"/>
  <c r="AF60" i="484"/>
  <c r="AC77" i="488"/>
  <c r="AB77" i="488"/>
  <c r="AA77" i="488"/>
  <c r="Z77" i="488"/>
  <c r="Y77" i="488"/>
  <c r="X77" i="488"/>
  <c r="W77" i="488"/>
  <c r="V77" i="488"/>
  <c r="U77" i="488"/>
  <c r="T77" i="488"/>
  <c r="S77" i="488"/>
  <c r="R77" i="488"/>
  <c r="Q77" i="488"/>
  <c r="P77" i="488"/>
  <c r="O77" i="488"/>
  <c r="N77" i="488"/>
  <c r="M77" i="488"/>
  <c r="L77" i="488"/>
  <c r="K77" i="488"/>
  <c r="J77" i="488"/>
  <c r="F73" i="488"/>
  <c r="AC70" i="488"/>
  <c r="AB70" i="488"/>
  <c r="AA70" i="488"/>
  <c r="Z70" i="488"/>
  <c r="Y70" i="488"/>
  <c r="X70" i="488"/>
  <c r="W70" i="488"/>
  <c r="V70" i="488"/>
  <c r="U70" i="488"/>
  <c r="T70" i="488"/>
  <c r="S70" i="488"/>
  <c r="R70" i="488"/>
  <c r="Q70" i="488"/>
  <c r="P70" i="488"/>
  <c r="O70" i="488"/>
  <c r="N70" i="488"/>
  <c r="M70" i="488"/>
  <c r="L70" i="488"/>
  <c r="K70" i="488"/>
  <c r="J70" i="488"/>
  <c r="F66" i="488"/>
  <c r="AC63" i="488"/>
  <c r="AB63" i="488"/>
  <c r="AA63" i="488"/>
  <c r="Z63" i="488"/>
  <c r="Y63" i="488"/>
  <c r="X63" i="488"/>
  <c r="W63" i="488"/>
  <c r="V63" i="488"/>
  <c r="U63" i="488"/>
  <c r="T63" i="488"/>
  <c r="S63" i="488"/>
  <c r="R63" i="488"/>
  <c r="Q63" i="488"/>
  <c r="P63" i="488"/>
  <c r="O63" i="488"/>
  <c r="N63" i="488"/>
  <c r="M63" i="488"/>
  <c r="L63" i="488"/>
  <c r="K63" i="488"/>
  <c r="J63" i="488"/>
  <c r="F59" i="488"/>
  <c r="AC56" i="488"/>
  <c r="AB56" i="488"/>
  <c r="AA56" i="488"/>
  <c r="Z56" i="488"/>
  <c r="Y56" i="488"/>
  <c r="X56" i="488"/>
  <c r="W56" i="488"/>
  <c r="V56" i="488"/>
  <c r="U56" i="488"/>
  <c r="T56" i="488"/>
  <c r="S56" i="488"/>
  <c r="R56" i="488"/>
  <c r="Q56" i="488"/>
  <c r="P56" i="488"/>
  <c r="O56" i="488"/>
  <c r="N56" i="488"/>
  <c r="M56" i="488"/>
  <c r="L56" i="488"/>
  <c r="K56" i="488"/>
  <c r="J56" i="488"/>
  <c r="F52" i="488"/>
  <c r="AC49" i="488"/>
  <c r="AB49" i="488"/>
  <c r="AA49" i="488"/>
  <c r="Z49" i="488"/>
  <c r="Y49" i="488"/>
  <c r="X49" i="488"/>
  <c r="W49" i="488"/>
  <c r="V49" i="488"/>
  <c r="U49" i="488"/>
  <c r="T49" i="488"/>
  <c r="S49" i="488"/>
  <c r="R49" i="488"/>
  <c r="Q49" i="488"/>
  <c r="P49" i="488"/>
  <c r="O49" i="488"/>
  <c r="N49" i="488"/>
  <c r="M49" i="488"/>
  <c r="L49" i="488"/>
  <c r="K49" i="488"/>
  <c r="J49" i="488"/>
  <c r="F45" i="488"/>
  <c r="AC42" i="488"/>
  <c r="AB42" i="488"/>
  <c r="AA42" i="488"/>
  <c r="Z42" i="488"/>
  <c r="Y42" i="488"/>
  <c r="X42" i="488"/>
  <c r="W42" i="488"/>
  <c r="V42" i="488"/>
  <c r="U42" i="488"/>
  <c r="T42" i="488"/>
  <c r="S42" i="488"/>
  <c r="R42" i="488"/>
  <c r="Q42" i="488"/>
  <c r="P42" i="488"/>
  <c r="O42" i="488"/>
  <c r="N42" i="488"/>
  <c r="M42" i="488"/>
  <c r="L42" i="488"/>
  <c r="K42" i="488"/>
  <c r="J42" i="488"/>
  <c r="F38" i="488"/>
  <c r="AC35" i="488"/>
  <c r="AB35" i="488"/>
  <c r="AA35" i="488"/>
  <c r="Z35" i="488"/>
  <c r="Y35" i="488"/>
  <c r="X35" i="488"/>
  <c r="W35" i="488"/>
  <c r="V35" i="488"/>
  <c r="U35" i="488"/>
  <c r="T35" i="488"/>
  <c r="S35" i="488"/>
  <c r="R35" i="488"/>
  <c r="Q35" i="488"/>
  <c r="P35" i="488"/>
  <c r="O35" i="488"/>
  <c r="N35" i="488"/>
  <c r="M35" i="488"/>
  <c r="L35" i="488"/>
  <c r="K35" i="488"/>
  <c r="J35" i="488"/>
  <c r="F31" i="488"/>
  <c r="AC28" i="488"/>
  <c r="AB28" i="488"/>
  <c r="AA28" i="488"/>
  <c r="Z28" i="488"/>
  <c r="Y28" i="488"/>
  <c r="X28" i="488"/>
  <c r="W28" i="488"/>
  <c r="V28" i="488"/>
  <c r="U28" i="488"/>
  <c r="T28" i="488"/>
  <c r="S28" i="488"/>
  <c r="R28" i="488"/>
  <c r="Q28" i="488"/>
  <c r="P28" i="488"/>
  <c r="O28" i="488"/>
  <c r="N28" i="488"/>
  <c r="M28" i="488"/>
  <c r="L28" i="488"/>
  <c r="K28" i="488"/>
  <c r="J28" i="488"/>
  <c r="F24" i="488"/>
  <c r="AC21" i="488"/>
  <c r="AB21" i="488"/>
  <c r="AA21" i="488"/>
  <c r="Z21" i="488"/>
  <c r="Y21" i="488"/>
  <c r="X21" i="488"/>
  <c r="W21" i="488"/>
  <c r="V21" i="488"/>
  <c r="U21" i="488"/>
  <c r="T21" i="488"/>
  <c r="S21" i="488"/>
  <c r="R21" i="488"/>
  <c r="Q21" i="488"/>
  <c r="P21" i="488"/>
  <c r="O21" i="488"/>
  <c r="N21" i="488"/>
  <c r="M21" i="488"/>
  <c r="L21" i="488"/>
  <c r="K21" i="488"/>
  <c r="J21" i="488"/>
  <c r="F17" i="488"/>
  <c r="AC14" i="488"/>
  <c r="AB14" i="488"/>
  <c r="AA14" i="488"/>
  <c r="Z14" i="488"/>
  <c r="Y14" i="488"/>
  <c r="X14" i="488"/>
  <c r="W14" i="488"/>
  <c r="V14" i="488"/>
  <c r="U14" i="488"/>
  <c r="T14" i="488"/>
  <c r="S14" i="488"/>
  <c r="R14" i="488"/>
  <c r="Q14" i="488"/>
  <c r="P14" i="488"/>
  <c r="O14" i="488"/>
  <c r="N14" i="488"/>
  <c r="M14" i="488"/>
  <c r="L14" i="488"/>
  <c r="K14" i="488"/>
  <c r="J14" i="488"/>
  <c r="F10" i="488"/>
  <c r="AC7" i="488"/>
  <c r="AB7" i="488"/>
  <c r="AA7" i="488"/>
  <c r="Z7" i="488"/>
  <c r="Y7" i="488"/>
  <c r="X7" i="488"/>
  <c r="W7" i="488"/>
  <c r="V7" i="488"/>
  <c r="U7" i="488"/>
  <c r="T7" i="488"/>
  <c r="S7" i="488"/>
  <c r="R7" i="488"/>
  <c r="Q7" i="488"/>
  <c r="P7" i="488"/>
  <c r="O7" i="488"/>
  <c r="N7" i="488"/>
  <c r="M7" i="488"/>
  <c r="L7" i="488"/>
  <c r="K7" i="488"/>
  <c r="J7" i="488"/>
  <c r="F3" i="488"/>
  <c r="S76" i="486"/>
  <c r="S77" i="486" s="1"/>
  <c r="T77" i="486" s="1"/>
  <c r="U77" i="486" s="1"/>
  <c r="V77" i="486" s="1"/>
  <c r="W77" i="486" s="1"/>
  <c r="X77" i="486" s="1"/>
  <c r="Y77" i="486" s="1"/>
  <c r="Z77" i="486" s="1"/>
  <c r="AA77" i="486" s="1"/>
  <c r="AB77" i="486" s="1"/>
  <c r="AC77" i="486" s="1"/>
  <c r="S74" i="486"/>
  <c r="R77" i="486"/>
  <c r="Q77" i="486"/>
  <c r="P77" i="486"/>
  <c r="O77" i="486"/>
  <c r="N77" i="486"/>
  <c r="M77" i="486"/>
  <c r="L77" i="486"/>
  <c r="K77" i="486"/>
  <c r="J77" i="486"/>
  <c r="F73" i="486"/>
  <c r="AC70" i="486"/>
  <c r="AB70" i="486"/>
  <c r="AA70" i="486"/>
  <c r="Z70" i="486"/>
  <c r="Y70" i="486"/>
  <c r="X70" i="486"/>
  <c r="W70" i="486"/>
  <c r="V70" i="486"/>
  <c r="U70" i="486"/>
  <c r="T70" i="486"/>
  <c r="S70" i="486"/>
  <c r="R70" i="486"/>
  <c r="Q70" i="486"/>
  <c r="P70" i="486"/>
  <c r="O70" i="486"/>
  <c r="N70" i="486"/>
  <c r="M70" i="486"/>
  <c r="L70" i="486"/>
  <c r="K70" i="486"/>
  <c r="J70" i="486"/>
  <c r="F66" i="486"/>
  <c r="AC63" i="486"/>
  <c r="AB63" i="486"/>
  <c r="AA63" i="486"/>
  <c r="Z63" i="486"/>
  <c r="Y63" i="486"/>
  <c r="X63" i="486"/>
  <c r="W63" i="486"/>
  <c r="V63" i="486"/>
  <c r="U63" i="486"/>
  <c r="T63" i="486"/>
  <c r="S63" i="486"/>
  <c r="R63" i="486"/>
  <c r="Q63" i="486"/>
  <c r="P63" i="486"/>
  <c r="O63" i="486"/>
  <c r="N63" i="486"/>
  <c r="M63" i="486"/>
  <c r="L63" i="486"/>
  <c r="K63" i="486"/>
  <c r="J63" i="486"/>
  <c r="F59" i="486"/>
  <c r="AC56" i="486"/>
  <c r="AB56" i="486"/>
  <c r="AA56" i="486"/>
  <c r="Z56" i="486"/>
  <c r="Y56" i="486"/>
  <c r="X56" i="486"/>
  <c r="W56" i="486"/>
  <c r="V56" i="486"/>
  <c r="U56" i="486"/>
  <c r="T56" i="486"/>
  <c r="S56" i="486"/>
  <c r="R56" i="486"/>
  <c r="Q56" i="486"/>
  <c r="P56" i="486"/>
  <c r="O56" i="486"/>
  <c r="N56" i="486"/>
  <c r="M56" i="486"/>
  <c r="L56" i="486"/>
  <c r="K56" i="486"/>
  <c r="J56" i="486"/>
  <c r="F52" i="486"/>
  <c r="AC49" i="486"/>
  <c r="AB49" i="486"/>
  <c r="AA49" i="486"/>
  <c r="Z49" i="486"/>
  <c r="Y49" i="486"/>
  <c r="X49" i="486"/>
  <c r="W49" i="486"/>
  <c r="V49" i="486"/>
  <c r="U49" i="486"/>
  <c r="T49" i="486"/>
  <c r="S49" i="486"/>
  <c r="R49" i="486"/>
  <c r="Q49" i="486"/>
  <c r="P49" i="486"/>
  <c r="O49" i="486"/>
  <c r="N49" i="486"/>
  <c r="M49" i="486"/>
  <c r="L49" i="486"/>
  <c r="K49" i="486"/>
  <c r="J49" i="486"/>
  <c r="F45" i="486"/>
  <c r="AC42" i="486"/>
  <c r="AB42" i="486"/>
  <c r="AA42" i="486"/>
  <c r="Z42" i="486"/>
  <c r="Y42" i="486"/>
  <c r="X42" i="486"/>
  <c r="W42" i="486"/>
  <c r="V42" i="486"/>
  <c r="U42" i="486"/>
  <c r="T42" i="486"/>
  <c r="S42" i="486"/>
  <c r="R42" i="486"/>
  <c r="Q42" i="486"/>
  <c r="P42" i="486"/>
  <c r="O42" i="486"/>
  <c r="N42" i="486"/>
  <c r="M42" i="486"/>
  <c r="L42" i="486"/>
  <c r="K42" i="486"/>
  <c r="J42" i="486"/>
  <c r="F38" i="486"/>
  <c r="AC35" i="486"/>
  <c r="AB35" i="486"/>
  <c r="AA35" i="486"/>
  <c r="Z35" i="486"/>
  <c r="Y35" i="486"/>
  <c r="X35" i="486"/>
  <c r="W35" i="486"/>
  <c r="V35" i="486"/>
  <c r="U35" i="486"/>
  <c r="T35" i="486"/>
  <c r="S35" i="486"/>
  <c r="R35" i="486"/>
  <c r="Q35" i="486"/>
  <c r="P35" i="486"/>
  <c r="O35" i="486"/>
  <c r="N35" i="486"/>
  <c r="M35" i="486"/>
  <c r="L35" i="486"/>
  <c r="K35" i="486"/>
  <c r="J35" i="486"/>
  <c r="F31" i="486"/>
  <c r="AC28" i="486"/>
  <c r="AB28" i="486"/>
  <c r="AA28" i="486"/>
  <c r="Z28" i="486"/>
  <c r="Y28" i="486"/>
  <c r="X28" i="486"/>
  <c r="W28" i="486"/>
  <c r="V28" i="486"/>
  <c r="U28" i="486"/>
  <c r="T28" i="486"/>
  <c r="S28" i="486"/>
  <c r="R28" i="486"/>
  <c r="Q28" i="486"/>
  <c r="P28" i="486"/>
  <c r="O28" i="486"/>
  <c r="N28" i="486"/>
  <c r="M28" i="486"/>
  <c r="L28" i="486"/>
  <c r="K28" i="486"/>
  <c r="J28" i="486"/>
  <c r="F24" i="486"/>
  <c r="AC21" i="486"/>
  <c r="AB21" i="486"/>
  <c r="AA21" i="486"/>
  <c r="Z21" i="486"/>
  <c r="Y21" i="486"/>
  <c r="X21" i="486"/>
  <c r="W21" i="486"/>
  <c r="V21" i="486"/>
  <c r="U21" i="486"/>
  <c r="T21" i="486"/>
  <c r="S21" i="486"/>
  <c r="R21" i="486"/>
  <c r="Q21" i="486"/>
  <c r="P21" i="486"/>
  <c r="O21" i="486"/>
  <c r="N21" i="486"/>
  <c r="M21" i="486"/>
  <c r="L21" i="486"/>
  <c r="K21" i="486"/>
  <c r="J21" i="486"/>
  <c r="F17" i="486"/>
  <c r="AC14" i="486"/>
  <c r="AB14" i="486"/>
  <c r="AA14" i="486"/>
  <c r="Z14" i="486"/>
  <c r="Y14" i="486"/>
  <c r="X14" i="486"/>
  <c r="W14" i="486"/>
  <c r="V14" i="486"/>
  <c r="U14" i="486"/>
  <c r="T14" i="486"/>
  <c r="S14" i="486"/>
  <c r="R14" i="486"/>
  <c r="Q14" i="486"/>
  <c r="P14" i="486"/>
  <c r="O14" i="486"/>
  <c r="N14" i="486"/>
  <c r="M14" i="486"/>
  <c r="L14" i="486"/>
  <c r="K14" i="486"/>
  <c r="J14" i="486"/>
  <c r="F10" i="486"/>
  <c r="AC7" i="486"/>
  <c r="AB7" i="486"/>
  <c r="AA7" i="486"/>
  <c r="Z7" i="486"/>
  <c r="Y7" i="486"/>
  <c r="X7" i="486"/>
  <c r="W7" i="486"/>
  <c r="V7" i="486"/>
  <c r="U7" i="486"/>
  <c r="T7" i="486"/>
  <c r="S7" i="486"/>
  <c r="R7" i="486"/>
  <c r="Q7" i="486"/>
  <c r="P7" i="486"/>
  <c r="O7" i="486"/>
  <c r="N7" i="486"/>
  <c r="M7" i="486"/>
  <c r="L7" i="486"/>
  <c r="K7" i="486"/>
  <c r="J7" i="486"/>
  <c r="F3" i="486"/>
  <c r="G17" i="486"/>
  <c r="G45" i="488"/>
  <c r="G66" i="486"/>
  <c r="G3" i="489"/>
  <c r="G73" i="488"/>
  <c r="G38" i="488"/>
  <c r="G10" i="488"/>
  <c r="G31" i="488"/>
  <c r="G59" i="486"/>
  <c r="G24" i="488"/>
  <c r="G17" i="488"/>
  <c r="G52" i="486"/>
  <c r="G66" i="488"/>
  <c r="G59" i="488"/>
  <c r="G38" i="486"/>
  <c r="G3" i="488"/>
  <c r="G24" i="486"/>
  <c r="G73" i="486"/>
  <c r="G45" i="486"/>
  <c r="G52" i="488"/>
  <c r="G31" i="486"/>
  <c r="G10" i="486"/>
  <c r="E63" i="485" l="1"/>
  <c r="E70" i="485"/>
  <c r="S70" i="485"/>
  <c r="T70" i="485" s="1"/>
  <c r="U70" i="485" s="1"/>
  <c r="V70" i="485" s="1"/>
  <c r="W70" i="485" s="1"/>
  <c r="X70" i="485" s="1"/>
  <c r="Y70" i="485" s="1"/>
  <c r="Z70" i="485" s="1"/>
  <c r="AA70" i="485" s="1"/>
  <c r="AB70" i="485" s="1"/>
  <c r="AC70" i="485" s="1"/>
  <c r="R70" i="485"/>
  <c r="Q70" i="485"/>
  <c r="P70" i="485"/>
  <c r="O70" i="485"/>
  <c r="N70" i="485"/>
  <c r="M70" i="485"/>
  <c r="L70" i="485"/>
  <c r="K70" i="485"/>
  <c r="J70" i="485"/>
  <c r="F66" i="485"/>
  <c r="S63" i="485"/>
  <c r="T63" i="485" s="1"/>
  <c r="U63" i="485" s="1"/>
  <c r="V63" i="485" s="1"/>
  <c r="W63" i="485" s="1"/>
  <c r="X63" i="485" s="1"/>
  <c r="Y63" i="485" s="1"/>
  <c r="Z63" i="485" s="1"/>
  <c r="AA63" i="485" s="1"/>
  <c r="AB63" i="485" s="1"/>
  <c r="AC63" i="485" s="1"/>
  <c r="R63" i="485"/>
  <c r="Q63" i="485"/>
  <c r="P63" i="485"/>
  <c r="O63" i="485"/>
  <c r="N63" i="485"/>
  <c r="M63" i="485"/>
  <c r="L63" i="485"/>
  <c r="K63" i="485"/>
  <c r="J63" i="485"/>
  <c r="F59" i="485"/>
  <c r="AC56" i="485"/>
  <c r="AB56" i="485"/>
  <c r="AA56" i="485"/>
  <c r="Z56" i="485"/>
  <c r="Y56" i="485"/>
  <c r="X56" i="485"/>
  <c r="W56" i="485"/>
  <c r="V56" i="485"/>
  <c r="U56" i="485"/>
  <c r="T56" i="485"/>
  <c r="S56" i="485"/>
  <c r="R56" i="485"/>
  <c r="Q56" i="485"/>
  <c r="P56" i="485"/>
  <c r="O56" i="485"/>
  <c r="N56" i="485"/>
  <c r="M56" i="485"/>
  <c r="L56" i="485"/>
  <c r="K56" i="485"/>
  <c r="J56" i="485"/>
  <c r="F52" i="485"/>
  <c r="AC49" i="485"/>
  <c r="AB49" i="485"/>
  <c r="AA49" i="485"/>
  <c r="Z49" i="485"/>
  <c r="Y49" i="485"/>
  <c r="X49" i="485"/>
  <c r="W49" i="485"/>
  <c r="V49" i="485"/>
  <c r="U49" i="485"/>
  <c r="T49" i="485"/>
  <c r="S49" i="485"/>
  <c r="R49" i="485"/>
  <c r="Q49" i="485"/>
  <c r="P49" i="485"/>
  <c r="O49" i="485"/>
  <c r="N49" i="485"/>
  <c r="M49" i="485"/>
  <c r="L49" i="485"/>
  <c r="K49" i="485"/>
  <c r="J49" i="485"/>
  <c r="F45" i="485"/>
  <c r="AC42" i="485"/>
  <c r="AB42" i="485"/>
  <c r="AA42" i="485"/>
  <c r="Z42" i="485"/>
  <c r="Y42" i="485"/>
  <c r="X42" i="485"/>
  <c r="W42" i="485"/>
  <c r="V42" i="485"/>
  <c r="U42" i="485"/>
  <c r="T42" i="485"/>
  <c r="S42" i="485"/>
  <c r="R42" i="485"/>
  <c r="Q42" i="485"/>
  <c r="P42" i="485"/>
  <c r="O42" i="485"/>
  <c r="N42" i="485"/>
  <c r="M42" i="485"/>
  <c r="L42" i="485"/>
  <c r="K42" i="485"/>
  <c r="J42" i="485"/>
  <c r="F38" i="485"/>
  <c r="S35" i="485"/>
  <c r="T35" i="485" s="1"/>
  <c r="U35" i="485" s="1"/>
  <c r="V35" i="485" s="1"/>
  <c r="W35" i="485" s="1"/>
  <c r="X35" i="485" s="1"/>
  <c r="Y35" i="485" s="1"/>
  <c r="Z35" i="485" s="1"/>
  <c r="AA35" i="485" s="1"/>
  <c r="AB35" i="485" s="1"/>
  <c r="AC35" i="485" s="1"/>
  <c r="R35" i="485"/>
  <c r="Q35" i="485"/>
  <c r="P35" i="485"/>
  <c r="O35" i="485"/>
  <c r="N35" i="485"/>
  <c r="M35" i="485"/>
  <c r="L35" i="485"/>
  <c r="K35" i="485"/>
  <c r="J35" i="485"/>
  <c r="F31" i="485"/>
  <c r="R28" i="485"/>
  <c r="S28" i="485" s="1"/>
  <c r="T28" i="485" s="1"/>
  <c r="U28" i="485" s="1"/>
  <c r="V28" i="485" s="1"/>
  <c r="W28" i="485" s="1"/>
  <c r="X28" i="485" s="1"/>
  <c r="Y28" i="485" s="1"/>
  <c r="Z28" i="485" s="1"/>
  <c r="AA28" i="485" s="1"/>
  <c r="AB28" i="485" s="1"/>
  <c r="AC28" i="485" s="1"/>
  <c r="Q28" i="485"/>
  <c r="P28" i="485"/>
  <c r="O28" i="485"/>
  <c r="N28" i="485"/>
  <c r="M28" i="485"/>
  <c r="L28" i="485"/>
  <c r="K28" i="485"/>
  <c r="J28" i="485"/>
  <c r="F24" i="485"/>
  <c r="AC21" i="485"/>
  <c r="AB21" i="485"/>
  <c r="AA21" i="485"/>
  <c r="Z21" i="485"/>
  <c r="Y21" i="485"/>
  <c r="X21" i="485"/>
  <c r="W21" i="485"/>
  <c r="V21" i="485"/>
  <c r="U21" i="485"/>
  <c r="T21" i="485"/>
  <c r="S21" i="485"/>
  <c r="R21" i="485"/>
  <c r="Q21" i="485"/>
  <c r="P21" i="485"/>
  <c r="O21" i="485"/>
  <c r="N21" i="485"/>
  <c r="M21" i="485"/>
  <c r="L21" i="485"/>
  <c r="K21" i="485"/>
  <c r="J21" i="485"/>
  <c r="F17" i="485"/>
  <c r="AC14" i="485"/>
  <c r="AB14" i="485"/>
  <c r="AA14" i="485"/>
  <c r="Z14" i="485"/>
  <c r="Y14" i="485"/>
  <c r="X14" i="485"/>
  <c r="W14" i="485"/>
  <c r="V14" i="485"/>
  <c r="U14" i="485"/>
  <c r="T14" i="485"/>
  <c r="S14" i="485"/>
  <c r="R14" i="485"/>
  <c r="Q14" i="485"/>
  <c r="P14" i="485"/>
  <c r="O14" i="485"/>
  <c r="N14" i="485"/>
  <c r="M14" i="485"/>
  <c r="L14" i="485"/>
  <c r="K14" i="485"/>
  <c r="J14" i="485"/>
  <c r="F10" i="485"/>
  <c r="AC7" i="485"/>
  <c r="AB7" i="485"/>
  <c r="AA7" i="485"/>
  <c r="Z7" i="485"/>
  <c r="Y7" i="485"/>
  <c r="X7" i="485"/>
  <c r="W7" i="485"/>
  <c r="V7" i="485"/>
  <c r="U7" i="485"/>
  <c r="T7" i="485"/>
  <c r="S7" i="485"/>
  <c r="R7" i="485"/>
  <c r="Q7" i="485"/>
  <c r="P7" i="485"/>
  <c r="O7" i="485"/>
  <c r="N7" i="485"/>
  <c r="M7" i="485"/>
  <c r="L7" i="485"/>
  <c r="K7" i="485"/>
  <c r="J7" i="485"/>
  <c r="F3" i="485"/>
  <c r="G52" i="485"/>
  <c r="G10" i="485"/>
  <c r="G59" i="485"/>
  <c r="G3" i="486"/>
  <c r="G45" i="485"/>
  <c r="G38" i="485"/>
  <c r="G31" i="485"/>
  <c r="G66" i="485"/>
  <c r="G24" i="485"/>
  <c r="G17" i="485"/>
  <c r="T70" i="484" l="1"/>
  <c r="U70" i="484" s="1"/>
  <c r="V70" i="484" s="1"/>
  <c r="W70" i="484" s="1"/>
  <c r="X70" i="484" s="1"/>
  <c r="Y70" i="484" s="1"/>
  <c r="Z70" i="484" s="1"/>
  <c r="AA70" i="484" s="1"/>
  <c r="AB70" i="484" s="1"/>
  <c r="AC70" i="484" s="1"/>
  <c r="S70" i="484"/>
  <c r="R70" i="484"/>
  <c r="Q70" i="484"/>
  <c r="P70" i="484"/>
  <c r="O70" i="484"/>
  <c r="N70" i="484"/>
  <c r="M70" i="484"/>
  <c r="L70" i="484"/>
  <c r="K70" i="484"/>
  <c r="J70" i="484"/>
  <c r="F66" i="484"/>
  <c r="S63" i="484"/>
  <c r="T63" i="484" s="1"/>
  <c r="U63" i="484" s="1"/>
  <c r="V63" i="484" s="1"/>
  <c r="W63" i="484" s="1"/>
  <c r="X63" i="484" s="1"/>
  <c r="Y63" i="484" s="1"/>
  <c r="Z63" i="484" s="1"/>
  <c r="AA63" i="484" s="1"/>
  <c r="AB63" i="484" s="1"/>
  <c r="AC63" i="484" s="1"/>
  <c r="R63" i="484"/>
  <c r="Q63" i="484"/>
  <c r="P63" i="484"/>
  <c r="O63" i="484"/>
  <c r="N63" i="484"/>
  <c r="M63" i="484"/>
  <c r="L63" i="484"/>
  <c r="K63" i="484"/>
  <c r="J63" i="484"/>
  <c r="F59" i="484"/>
  <c r="AC56" i="484"/>
  <c r="AB56" i="484"/>
  <c r="AA56" i="484"/>
  <c r="Z56" i="484"/>
  <c r="Y56" i="484"/>
  <c r="X56" i="484"/>
  <c r="W56" i="484"/>
  <c r="V56" i="484"/>
  <c r="U56" i="484"/>
  <c r="T56" i="484"/>
  <c r="S56" i="484"/>
  <c r="R56" i="484"/>
  <c r="Q56" i="484"/>
  <c r="P56" i="484"/>
  <c r="O56" i="484"/>
  <c r="N56" i="484"/>
  <c r="M56" i="484"/>
  <c r="L56" i="484"/>
  <c r="K56" i="484"/>
  <c r="J56" i="484"/>
  <c r="F52" i="484"/>
  <c r="AC49" i="484"/>
  <c r="AB49" i="484"/>
  <c r="AA49" i="484"/>
  <c r="Z49" i="484"/>
  <c r="Y49" i="484"/>
  <c r="X49" i="484"/>
  <c r="W49" i="484"/>
  <c r="V49" i="484"/>
  <c r="U49" i="484"/>
  <c r="T49" i="484"/>
  <c r="S49" i="484"/>
  <c r="R49" i="484"/>
  <c r="Q49" i="484"/>
  <c r="P49" i="484"/>
  <c r="O49" i="484"/>
  <c r="N49" i="484"/>
  <c r="M49" i="484"/>
  <c r="L49" i="484"/>
  <c r="K49" i="484"/>
  <c r="J49" i="484"/>
  <c r="F45" i="484"/>
  <c r="AC42" i="484"/>
  <c r="AB42" i="484"/>
  <c r="AA42" i="484"/>
  <c r="Z42" i="484"/>
  <c r="Y42" i="484"/>
  <c r="X42" i="484"/>
  <c r="W42" i="484"/>
  <c r="V42" i="484"/>
  <c r="U42" i="484"/>
  <c r="T42" i="484"/>
  <c r="S42" i="484"/>
  <c r="R42" i="484"/>
  <c r="Q42" i="484"/>
  <c r="P42" i="484"/>
  <c r="O42" i="484"/>
  <c r="N42" i="484"/>
  <c r="M42" i="484"/>
  <c r="L42" i="484"/>
  <c r="K42" i="484"/>
  <c r="J42" i="484"/>
  <c r="F38" i="484"/>
  <c r="AC35" i="484"/>
  <c r="AB35" i="484"/>
  <c r="AA35" i="484"/>
  <c r="Z35" i="484"/>
  <c r="Y35" i="484"/>
  <c r="X35" i="484"/>
  <c r="W35" i="484"/>
  <c r="V35" i="484"/>
  <c r="U35" i="484"/>
  <c r="T35" i="484"/>
  <c r="S35" i="484"/>
  <c r="R35" i="484"/>
  <c r="Q35" i="484"/>
  <c r="P35" i="484"/>
  <c r="O35" i="484"/>
  <c r="N35" i="484"/>
  <c r="M35" i="484"/>
  <c r="L35" i="484"/>
  <c r="K35" i="484"/>
  <c r="J35" i="484"/>
  <c r="F31" i="484"/>
  <c r="AC28" i="484"/>
  <c r="AB28" i="484"/>
  <c r="AA28" i="484"/>
  <c r="Z28" i="484"/>
  <c r="Y28" i="484"/>
  <c r="X28" i="484"/>
  <c r="W28" i="484"/>
  <c r="V28" i="484"/>
  <c r="U28" i="484"/>
  <c r="T28" i="484"/>
  <c r="S28" i="484"/>
  <c r="R28" i="484"/>
  <c r="Q28" i="484"/>
  <c r="P28" i="484"/>
  <c r="O28" i="484"/>
  <c r="N28" i="484"/>
  <c r="M28" i="484"/>
  <c r="L28" i="484"/>
  <c r="K28" i="484"/>
  <c r="J28" i="484"/>
  <c r="F24" i="484"/>
  <c r="AC21" i="484"/>
  <c r="AB21" i="484"/>
  <c r="AA21" i="484"/>
  <c r="Z21" i="484"/>
  <c r="Y21" i="484"/>
  <c r="X21" i="484"/>
  <c r="W21" i="484"/>
  <c r="V21" i="484"/>
  <c r="U21" i="484"/>
  <c r="T21" i="484"/>
  <c r="S21" i="484"/>
  <c r="R21" i="484"/>
  <c r="Q21" i="484"/>
  <c r="P21" i="484"/>
  <c r="O21" i="484"/>
  <c r="N21" i="484"/>
  <c r="M21" i="484"/>
  <c r="L21" i="484"/>
  <c r="K21" i="484"/>
  <c r="J21" i="484"/>
  <c r="F17" i="484"/>
  <c r="AC14" i="484"/>
  <c r="AB14" i="484"/>
  <c r="AA14" i="484"/>
  <c r="Z14" i="484"/>
  <c r="Y14" i="484"/>
  <c r="X14" i="484"/>
  <c r="W14" i="484"/>
  <c r="V14" i="484"/>
  <c r="U14" i="484"/>
  <c r="T14" i="484"/>
  <c r="S14" i="484"/>
  <c r="R14" i="484"/>
  <c r="Q14" i="484"/>
  <c r="P14" i="484"/>
  <c r="O14" i="484"/>
  <c r="N14" i="484"/>
  <c r="M14" i="484"/>
  <c r="L14" i="484"/>
  <c r="K14" i="484"/>
  <c r="J14" i="484"/>
  <c r="F10" i="484"/>
  <c r="AC7" i="484"/>
  <c r="AB7" i="484"/>
  <c r="AA7" i="484"/>
  <c r="Z7" i="484"/>
  <c r="Y7" i="484"/>
  <c r="X7" i="484"/>
  <c r="W7" i="484"/>
  <c r="V7" i="484"/>
  <c r="U7" i="484"/>
  <c r="T7" i="484"/>
  <c r="S7" i="484"/>
  <c r="R7" i="484"/>
  <c r="Q7" i="484"/>
  <c r="P7" i="484"/>
  <c r="O7" i="484"/>
  <c r="N7" i="484"/>
  <c r="M7" i="484"/>
  <c r="L7" i="484"/>
  <c r="K7" i="484"/>
  <c r="J7" i="484"/>
  <c r="F3" i="484"/>
  <c r="S62" i="482"/>
  <c r="S69" i="482"/>
  <c r="S70" i="482" s="1"/>
  <c r="T70" i="482" s="1"/>
  <c r="U70" i="482" s="1"/>
  <c r="V70" i="482" s="1"/>
  <c r="W70" i="482" s="1"/>
  <c r="X70" i="482" s="1"/>
  <c r="Y70" i="482" s="1"/>
  <c r="Z70" i="482" s="1"/>
  <c r="AA70" i="482" s="1"/>
  <c r="AB70" i="482" s="1"/>
  <c r="AC70" i="482" s="1"/>
  <c r="R70" i="482"/>
  <c r="Q70" i="482"/>
  <c r="P70" i="482"/>
  <c r="O70" i="482"/>
  <c r="N70" i="482"/>
  <c r="M70" i="482"/>
  <c r="L70" i="482"/>
  <c r="K70" i="482"/>
  <c r="J70" i="482"/>
  <c r="F66" i="482"/>
  <c r="S63" i="482"/>
  <c r="T63" i="482" s="1"/>
  <c r="U63" i="482" s="1"/>
  <c r="V63" i="482" s="1"/>
  <c r="W63" i="482" s="1"/>
  <c r="X63" i="482" s="1"/>
  <c r="Y63" i="482" s="1"/>
  <c r="Z63" i="482" s="1"/>
  <c r="AA63" i="482" s="1"/>
  <c r="AB63" i="482" s="1"/>
  <c r="AC63" i="482" s="1"/>
  <c r="R63" i="482"/>
  <c r="Q63" i="482"/>
  <c r="P63" i="482"/>
  <c r="O63" i="482"/>
  <c r="N63" i="482"/>
  <c r="M63" i="482"/>
  <c r="L63" i="482"/>
  <c r="K63" i="482"/>
  <c r="J63" i="482"/>
  <c r="F59" i="482"/>
  <c r="AC56" i="482"/>
  <c r="AB56" i="482"/>
  <c r="AA56" i="482"/>
  <c r="Z56" i="482"/>
  <c r="Y56" i="482"/>
  <c r="X56" i="482"/>
  <c r="W56" i="482"/>
  <c r="V56" i="482"/>
  <c r="U56" i="482"/>
  <c r="T56" i="482"/>
  <c r="S56" i="482"/>
  <c r="R56" i="482"/>
  <c r="Q56" i="482"/>
  <c r="P56" i="482"/>
  <c r="O56" i="482"/>
  <c r="N56" i="482"/>
  <c r="M56" i="482"/>
  <c r="L56" i="482"/>
  <c r="K56" i="482"/>
  <c r="J56" i="482"/>
  <c r="F52" i="482"/>
  <c r="AC49" i="482"/>
  <c r="AB49" i="482"/>
  <c r="AA49" i="482"/>
  <c r="Z49" i="482"/>
  <c r="Y49" i="482"/>
  <c r="X49" i="482"/>
  <c r="W49" i="482"/>
  <c r="V49" i="482"/>
  <c r="U49" i="482"/>
  <c r="T49" i="482"/>
  <c r="S49" i="482"/>
  <c r="R49" i="482"/>
  <c r="Q49" i="482"/>
  <c r="P49" i="482"/>
  <c r="O49" i="482"/>
  <c r="N49" i="482"/>
  <c r="M49" i="482"/>
  <c r="L49" i="482"/>
  <c r="K49" i="482"/>
  <c r="J49" i="482"/>
  <c r="F45" i="482"/>
  <c r="AC42" i="482"/>
  <c r="AB42" i="482"/>
  <c r="AA42" i="482"/>
  <c r="Z42" i="482"/>
  <c r="Y42" i="482"/>
  <c r="X42" i="482"/>
  <c r="W42" i="482"/>
  <c r="V42" i="482"/>
  <c r="U42" i="482"/>
  <c r="T42" i="482"/>
  <c r="S42" i="482"/>
  <c r="R42" i="482"/>
  <c r="Q42" i="482"/>
  <c r="P42" i="482"/>
  <c r="O42" i="482"/>
  <c r="N42" i="482"/>
  <c r="M42" i="482"/>
  <c r="L42" i="482"/>
  <c r="K42" i="482"/>
  <c r="J42" i="482"/>
  <c r="F38" i="482"/>
  <c r="AC35" i="482"/>
  <c r="AB35" i="482"/>
  <c r="AA35" i="482"/>
  <c r="Z35" i="482"/>
  <c r="Y35" i="482"/>
  <c r="X35" i="482"/>
  <c r="W35" i="482"/>
  <c r="V35" i="482"/>
  <c r="U35" i="482"/>
  <c r="T35" i="482"/>
  <c r="S35" i="482"/>
  <c r="R35" i="482"/>
  <c r="Q35" i="482"/>
  <c r="P35" i="482"/>
  <c r="O35" i="482"/>
  <c r="N35" i="482"/>
  <c r="M35" i="482"/>
  <c r="L35" i="482"/>
  <c r="K35" i="482"/>
  <c r="J35" i="482"/>
  <c r="F31" i="482"/>
  <c r="AC28" i="482"/>
  <c r="AB28" i="482"/>
  <c r="AA28" i="482"/>
  <c r="Z28" i="482"/>
  <c r="Y28" i="482"/>
  <c r="X28" i="482"/>
  <c r="W28" i="482"/>
  <c r="V28" i="482"/>
  <c r="U28" i="482"/>
  <c r="T28" i="482"/>
  <c r="S28" i="482"/>
  <c r="R28" i="482"/>
  <c r="Q28" i="482"/>
  <c r="P28" i="482"/>
  <c r="O28" i="482"/>
  <c r="N28" i="482"/>
  <c r="M28" i="482"/>
  <c r="L28" i="482"/>
  <c r="K28" i="482"/>
  <c r="J28" i="482"/>
  <c r="F24" i="482"/>
  <c r="AC21" i="482"/>
  <c r="AB21" i="482"/>
  <c r="AA21" i="482"/>
  <c r="Z21" i="482"/>
  <c r="Y21" i="482"/>
  <c r="X21" i="482"/>
  <c r="W21" i="482"/>
  <c r="V21" i="482"/>
  <c r="U21" i="482"/>
  <c r="T21" i="482"/>
  <c r="S21" i="482"/>
  <c r="R21" i="482"/>
  <c r="Q21" i="482"/>
  <c r="P21" i="482"/>
  <c r="O21" i="482"/>
  <c r="N21" i="482"/>
  <c r="M21" i="482"/>
  <c r="L21" i="482"/>
  <c r="K21" i="482"/>
  <c r="J21" i="482"/>
  <c r="F17" i="482"/>
  <c r="AC14" i="482"/>
  <c r="AB14" i="482"/>
  <c r="AA14" i="482"/>
  <c r="Z14" i="482"/>
  <c r="Y14" i="482"/>
  <c r="X14" i="482"/>
  <c r="W14" i="482"/>
  <c r="V14" i="482"/>
  <c r="U14" i="482"/>
  <c r="T14" i="482"/>
  <c r="S14" i="482"/>
  <c r="R14" i="482"/>
  <c r="Q14" i="482"/>
  <c r="P14" i="482"/>
  <c r="O14" i="482"/>
  <c r="N14" i="482"/>
  <c r="M14" i="482"/>
  <c r="L14" i="482"/>
  <c r="K14" i="482"/>
  <c r="J14" i="482"/>
  <c r="F10" i="482"/>
  <c r="AC7" i="482"/>
  <c r="AB7" i="482"/>
  <c r="AA7" i="482"/>
  <c r="Z7" i="482"/>
  <c r="Y7" i="482"/>
  <c r="X7" i="482"/>
  <c r="W7" i="482"/>
  <c r="V7" i="482"/>
  <c r="U7" i="482"/>
  <c r="T7" i="482"/>
  <c r="S7" i="482"/>
  <c r="R7" i="482"/>
  <c r="Q7" i="482"/>
  <c r="P7" i="482"/>
  <c r="O7" i="482"/>
  <c r="N7" i="482"/>
  <c r="M7" i="482"/>
  <c r="L7" i="482"/>
  <c r="K7" i="482"/>
  <c r="J7" i="482"/>
  <c r="F3" i="482"/>
  <c r="G17" i="482"/>
  <c r="G17" i="484"/>
  <c r="G38" i="482"/>
  <c r="G10" i="482"/>
  <c r="G24" i="482"/>
  <c r="G66" i="482"/>
  <c r="G52" i="484"/>
  <c r="G3" i="485"/>
  <c r="G66" i="484"/>
  <c r="G3" i="484"/>
  <c r="G10" i="484"/>
  <c r="G24" i="484"/>
  <c r="G38" i="484"/>
  <c r="G45" i="482"/>
  <c r="G52" i="482"/>
  <c r="G59" i="482"/>
  <c r="G31" i="482"/>
  <c r="G59" i="484"/>
  <c r="G45" i="484"/>
  <c r="G31" i="484"/>
  <c r="AC70" i="481" l="1"/>
  <c r="AB70" i="481"/>
  <c r="AA70" i="481"/>
  <c r="Z70" i="481"/>
  <c r="Y70" i="481"/>
  <c r="X70" i="481"/>
  <c r="W70" i="481"/>
  <c r="V70" i="481"/>
  <c r="U70" i="481"/>
  <c r="T70" i="481"/>
  <c r="S70" i="481"/>
  <c r="R70" i="481"/>
  <c r="Q70" i="481"/>
  <c r="P70" i="481"/>
  <c r="O70" i="481"/>
  <c r="N70" i="481"/>
  <c r="M70" i="481"/>
  <c r="L70" i="481"/>
  <c r="K70" i="481"/>
  <c r="J70" i="481"/>
  <c r="F66" i="481"/>
  <c r="AC63" i="481"/>
  <c r="AB63" i="481"/>
  <c r="AA63" i="481"/>
  <c r="Z63" i="481"/>
  <c r="Y63" i="481"/>
  <c r="X63" i="481"/>
  <c r="W63" i="481"/>
  <c r="V63" i="481"/>
  <c r="U63" i="481"/>
  <c r="T63" i="481"/>
  <c r="S63" i="481"/>
  <c r="R63" i="481"/>
  <c r="Q63" i="481"/>
  <c r="P63" i="481"/>
  <c r="O63" i="481"/>
  <c r="N63" i="481"/>
  <c r="M63" i="481"/>
  <c r="L63" i="481"/>
  <c r="K63" i="481"/>
  <c r="J63" i="481"/>
  <c r="F59" i="481"/>
  <c r="AC56" i="481"/>
  <c r="AB56" i="481"/>
  <c r="AA56" i="481"/>
  <c r="Z56" i="481"/>
  <c r="Y56" i="481"/>
  <c r="X56" i="481"/>
  <c r="W56" i="481"/>
  <c r="V56" i="481"/>
  <c r="U56" i="481"/>
  <c r="T56" i="481"/>
  <c r="S56" i="481"/>
  <c r="R56" i="481"/>
  <c r="Q56" i="481"/>
  <c r="P56" i="481"/>
  <c r="O56" i="481"/>
  <c r="N56" i="481"/>
  <c r="M56" i="481"/>
  <c r="L56" i="481"/>
  <c r="K56" i="481"/>
  <c r="J56" i="481"/>
  <c r="F52" i="481"/>
  <c r="AC49" i="481"/>
  <c r="AB49" i="481"/>
  <c r="AA49" i="481"/>
  <c r="Z49" i="481"/>
  <c r="Y49" i="481"/>
  <c r="X49" i="481"/>
  <c r="W49" i="481"/>
  <c r="V49" i="481"/>
  <c r="U49" i="481"/>
  <c r="T49" i="481"/>
  <c r="S49" i="481"/>
  <c r="R49" i="481"/>
  <c r="Q49" i="481"/>
  <c r="P49" i="481"/>
  <c r="O49" i="481"/>
  <c r="N49" i="481"/>
  <c r="M49" i="481"/>
  <c r="L49" i="481"/>
  <c r="K49" i="481"/>
  <c r="J49" i="481"/>
  <c r="F45" i="481"/>
  <c r="J42" i="481"/>
  <c r="K42" i="481" s="1"/>
  <c r="L42" i="481" s="1"/>
  <c r="M42" i="481" s="1"/>
  <c r="N42" i="481" s="1"/>
  <c r="O42" i="481" s="1"/>
  <c r="P42" i="481" s="1"/>
  <c r="Q42" i="481" s="1"/>
  <c r="R42" i="481" s="1"/>
  <c r="S42" i="481" s="1"/>
  <c r="T42" i="481" s="1"/>
  <c r="U42" i="481" s="1"/>
  <c r="V42" i="481" s="1"/>
  <c r="W42" i="481" s="1"/>
  <c r="X42" i="481" s="1"/>
  <c r="Y42" i="481" s="1"/>
  <c r="Z42" i="481" s="1"/>
  <c r="AA42" i="481" s="1"/>
  <c r="AB42" i="481" s="1"/>
  <c r="AC42" i="481" s="1"/>
  <c r="F38" i="481"/>
  <c r="T35" i="481"/>
  <c r="U35" i="481" s="1"/>
  <c r="V35" i="481" s="1"/>
  <c r="W35" i="481" s="1"/>
  <c r="X35" i="481" s="1"/>
  <c r="Y35" i="481" s="1"/>
  <c r="Z35" i="481" s="1"/>
  <c r="AA35" i="481" s="1"/>
  <c r="AB35" i="481" s="1"/>
  <c r="AC35" i="481" s="1"/>
  <c r="S35" i="481"/>
  <c r="R35" i="481"/>
  <c r="Q35" i="481"/>
  <c r="P35" i="481"/>
  <c r="O35" i="481"/>
  <c r="N35" i="481"/>
  <c r="M35" i="481"/>
  <c r="L35" i="481"/>
  <c r="K35" i="481"/>
  <c r="J35" i="481"/>
  <c r="F31" i="481"/>
  <c r="S28" i="481"/>
  <c r="T28" i="481" s="1"/>
  <c r="U28" i="481" s="1"/>
  <c r="V28" i="481" s="1"/>
  <c r="W28" i="481" s="1"/>
  <c r="X28" i="481" s="1"/>
  <c r="Y28" i="481" s="1"/>
  <c r="Z28" i="481" s="1"/>
  <c r="AA28" i="481" s="1"/>
  <c r="AB28" i="481" s="1"/>
  <c r="AC28" i="481" s="1"/>
  <c r="R28" i="481"/>
  <c r="Q28" i="481"/>
  <c r="P28" i="481"/>
  <c r="O28" i="481"/>
  <c r="N28" i="481"/>
  <c r="M28" i="481"/>
  <c r="L28" i="481"/>
  <c r="K28" i="481"/>
  <c r="J28" i="481"/>
  <c r="F24" i="481"/>
  <c r="AC21" i="481"/>
  <c r="AB21" i="481"/>
  <c r="AA21" i="481"/>
  <c r="Z21" i="481"/>
  <c r="Y21" i="481"/>
  <c r="X21" i="481"/>
  <c r="W21" i="481"/>
  <c r="V21" i="481"/>
  <c r="U21" i="481"/>
  <c r="T21" i="481"/>
  <c r="S21" i="481"/>
  <c r="R21" i="481"/>
  <c r="Q21" i="481"/>
  <c r="P21" i="481"/>
  <c r="O21" i="481"/>
  <c r="N21" i="481"/>
  <c r="M21" i="481"/>
  <c r="L21" i="481"/>
  <c r="K21" i="481"/>
  <c r="J21" i="481"/>
  <c r="F17" i="481"/>
  <c r="AC14" i="481"/>
  <c r="AB14" i="481"/>
  <c r="AA14" i="481"/>
  <c r="Z14" i="481"/>
  <c r="Y14" i="481"/>
  <c r="X14" i="481"/>
  <c r="W14" i="481"/>
  <c r="V14" i="481"/>
  <c r="U14" i="481"/>
  <c r="T14" i="481"/>
  <c r="S14" i="481"/>
  <c r="R14" i="481"/>
  <c r="Q14" i="481"/>
  <c r="P14" i="481"/>
  <c r="O14" i="481"/>
  <c r="N14" i="481"/>
  <c r="M14" i="481"/>
  <c r="L14" i="481"/>
  <c r="K14" i="481"/>
  <c r="J14" i="481"/>
  <c r="F10" i="481"/>
  <c r="AC7" i="481"/>
  <c r="AB7" i="481"/>
  <c r="AA7" i="481"/>
  <c r="Z7" i="481"/>
  <c r="Y7" i="481"/>
  <c r="X7" i="481"/>
  <c r="W7" i="481"/>
  <c r="V7" i="481"/>
  <c r="U7" i="481"/>
  <c r="T7" i="481"/>
  <c r="S7" i="481"/>
  <c r="R7" i="481"/>
  <c r="Q7" i="481"/>
  <c r="P7" i="481"/>
  <c r="O7" i="481"/>
  <c r="N7" i="481"/>
  <c r="M7" i="481"/>
  <c r="L7" i="481"/>
  <c r="K7" i="481"/>
  <c r="J7" i="481"/>
  <c r="F3" i="481"/>
  <c r="G66" i="481"/>
  <c r="G31" i="481"/>
  <c r="G24" i="481"/>
  <c r="G38" i="481"/>
  <c r="G10" i="481"/>
  <c r="G52" i="481"/>
  <c r="G17" i="481"/>
  <c r="G59" i="481"/>
  <c r="G45" i="481"/>
  <c r="G3" i="482"/>
  <c r="AC70" i="480" l="1"/>
  <c r="AB70" i="480"/>
  <c r="AA70" i="480"/>
  <c r="Z70" i="480"/>
  <c r="Y70" i="480"/>
  <c r="X70" i="480"/>
  <c r="W70" i="480"/>
  <c r="V70" i="480"/>
  <c r="U70" i="480"/>
  <c r="T70" i="480"/>
  <c r="S70" i="480"/>
  <c r="R70" i="480"/>
  <c r="Q70" i="480"/>
  <c r="P70" i="480"/>
  <c r="O70" i="480"/>
  <c r="N70" i="480"/>
  <c r="M70" i="480"/>
  <c r="L70" i="480"/>
  <c r="K70" i="480"/>
  <c r="J70" i="480"/>
  <c r="F66" i="480"/>
  <c r="AC63" i="480"/>
  <c r="AB63" i="480"/>
  <c r="AA63" i="480"/>
  <c r="Z63" i="480"/>
  <c r="Y63" i="480"/>
  <c r="X63" i="480"/>
  <c r="W63" i="480"/>
  <c r="V63" i="480"/>
  <c r="U63" i="480"/>
  <c r="T63" i="480"/>
  <c r="S63" i="480"/>
  <c r="R63" i="480"/>
  <c r="Q63" i="480"/>
  <c r="P63" i="480"/>
  <c r="O63" i="480"/>
  <c r="N63" i="480"/>
  <c r="M63" i="480"/>
  <c r="L63" i="480"/>
  <c r="K63" i="480"/>
  <c r="J63" i="480"/>
  <c r="F59" i="480"/>
  <c r="AC56" i="480"/>
  <c r="AB56" i="480"/>
  <c r="AA56" i="480"/>
  <c r="Z56" i="480"/>
  <c r="Y56" i="480"/>
  <c r="X56" i="480"/>
  <c r="W56" i="480"/>
  <c r="V56" i="480"/>
  <c r="U56" i="480"/>
  <c r="T56" i="480"/>
  <c r="S56" i="480"/>
  <c r="R56" i="480"/>
  <c r="Q56" i="480"/>
  <c r="P56" i="480"/>
  <c r="O56" i="480"/>
  <c r="N56" i="480"/>
  <c r="M56" i="480"/>
  <c r="L56" i="480"/>
  <c r="K56" i="480"/>
  <c r="J56" i="480"/>
  <c r="F52" i="480"/>
  <c r="AC49" i="480"/>
  <c r="AB49" i="480"/>
  <c r="AA49" i="480"/>
  <c r="Z49" i="480"/>
  <c r="Y49" i="480"/>
  <c r="X49" i="480"/>
  <c r="W49" i="480"/>
  <c r="V49" i="480"/>
  <c r="U49" i="480"/>
  <c r="T49" i="480"/>
  <c r="S49" i="480"/>
  <c r="R49" i="480"/>
  <c r="Q49" i="480"/>
  <c r="P49" i="480"/>
  <c r="O49" i="480"/>
  <c r="N49" i="480"/>
  <c r="M49" i="480"/>
  <c r="L49" i="480"/>
  <c r="K49" i="480"/>
  <c r="J49" i="480"/>
  <c r="F45" i="480"/>
  <c r="J42" i="480"/>
  <c r="K42" i="480" s="1"/>
  <c r="L42" i="480" s="1"/>
  <c r="M42" i="480" s="1"/>
  <c r="N42" i="480" s="1"/>
  <c r="O42" i="480" s="1"/>
  <c r="P42" i="480" s="1"/>
  <c r="Q42" i="480" s="1"/>
  <c r="R42" i="480" s="1"/>
  <c r="S42" i="480" s="1"/>
  <c r="T42" i="480" s="1"/>
  <c r="U42" i="480" s="1"/>
  <c r="V42" i="480" s="1"/>
  <c r="W42" i="480" s="1"/>
  <c r="X42" i="480" s="1"/>
  <c r="Y42" i="480" s="1"/>
  <c r="Z42" i="480" s="1"/>
  <c r="AA42" i="480" s="1"/>
  <c r="AB42" i="480" s="1"/>
  <c r="AC42" i="480" s="1"/>
  <c r="F38" i="480"/>
  <c r="AC35" i="480"/>
  <c r="AB35" i="480"/>
  <c r="AA35" i="480"/>
  <c r="Z35" i="480"/>
  <c r="Y35" i="480"/>
  <c r="X35" i="480"/>
  <c r="W35" i="480"/>
  <c r="V35" i="480"/>
  <c r="U35" i="480"/>
  <c r="T35" i="480"/>
  <c r="S35" i="480"/>
  <c r="R35" i="480"/>
  <c r="Q35" i="480"/>
  <c r="P35" i="480"/>
  <c r="O35" i="480"/>
  <c r="N35" i="480"/>
  <c r="M35" i="480"/>
  <c r="L35" i="480"/>
  <c r="K35" i="480"/>
  <c r="J35" i="480"/>
  <c r="F31" i="480"/>
  <c r="AC28" i="480"/>
  <c r="AB28" i="480"/>
  <c r="AA28" i="480"/>
  <c r="Z28" i="480"/>
  <c r="Y28" i="480"/>
  <c r="X28" i="480"/>
  <c r="W28" i="480"/>
  <c r="V28" i="480"/>
  <c r="U28" i="480"/>
  <c r="T28" i="480"/>
  <c r="S28" i="480"/>
  <c r="R28" i="480"/>
  <c r="Q28" i="480"/>
  <c r="P28" i="480"/>
  <c r="O28" i="480"/>
  <c r="N28" i="480"/>
  <c r="M28" i="480"/>
  <c r="L28" i="480"/>
  <c r="K28" i="480"/>
  <c r="J28" i="480"/>
  <c r="F24" i="480"/>
  <c r="T21" i="480"/>
  <c r="U21" i="480" s="1"/>
  <c r="V21" i="480" s="1"/>
  <c r="W21" i="480" s="1"/>
  <c r="X21" i="480" s="1"/>
  <c r="Y21" i="480" s="1"/>
  <c r="Z21" i="480" s="1"/>
  <c r="AA21" i="480" s="1"/>
  <c r="AB21" i="480" s="1"/>
  <c r="AC21" i="480" s="1"/>
  <c r="S21" i="480"/>
  <c r="R21" i="480"/>
  <c r="Q21" i="480"/>
  <c r="P21" i="480"/>
  <c r="O21" i="480"/>
  <c r="N21" i="480"/>
  <c r="M21" i="480"/>
  <c r="L21" i="480"/>
  <c r="K21" i="480"/>
  <c r="J21" i="480"/>
  <c r="F17" i="480"/>
  <c r="T14" i="480"/>
  <c r="U14" i="480" s="1"/>
  <c r="V14" i="480" s="1"/>
  <c r="W14" i="480" s="1"/>
  <c r="X14" i="480" s="1"/>
  <c r="Y14" i="480" s="1"/>
  <c r="Z14" i="480" s="1"/>
  <c r="AA14" i="480" s="1"/>
  <c r="AB14" i="480" s="1"/>
  <c r="AC14" i="480" s="1"/>
  <c r="S14" i="480"/>
  <c r="R14" i="480"/>
  <c r="Q14" i="480"/>
  <c r="P14" i="480"/>
  <c r="O14" i="480"/>
  <c r="N14" i="480"/>
  <c r="M14" i="480"/>
  <c r="L14" i="480"/>
  <c r="K14" i="480"/>
  <c r="J14" i="480"/>
  <c r="F10" i="480"/>
  <c r="AC7" i="480"/>
  <c r="AB7" i="480"/>
  <c r="AA7" i="480"/>
  <c r="Z7" i="480"/>
  <c r="Y7" i="480"/>
  <c r="X7" i="480"/>
  <c r="W7" i="480"/>
  <c r="V7" i="480"/>
  <c r="U7" i="480"/>
  <c r="T7" i="480"/>
  <c r="S7" i="480"/>
  <c r="R7" i="480"/>
  <c r="Q7" i="480"/>
  <c r="P7" i="480"/>
  <c r="O7" i="480"/>
  <c r="N7" i="480"/>
  <c r="M7" i="480"/>
  <c r="L7" i="480"/>
  <c r="K7" i="480"/>
  <c r="J7" i="480"/>
  <c r="F3" i="480"/>
  <c r="G52" i="480"/>
  <c r="G10" i="480"/>
  <c r="G31" i="480"/>
  <c r="G38" i="480"/>
  <c r="G66" i="480"/>
  <c r="G59" i="480"/>
  <c r="G24" i="480"/>
  <c r="G17" i="480"/>
  <c r="G45" i="480"/>
  <c r="G3" i="481"/>
  <c r="AC70" i="479" l="1"/>
  <c r="AB70" i="479"/>
  <c r="AA70" i="479"/>
  <c r="Z70" i="479"/>
  <c r="Y70" i="479"/>
  <c r="X70" i="479"/>
  <c r="W70" i="479"/>
  <c r="V70" i="479"/>
  <c r="U70" i="479"/>
  <c r="T70" i="479"/>
  <c r="S70" i="479"/>
  <c r="R70" i="479"/>
  <c r="Q70" i="479"/>
  <c r="P70" i="479"/>
  <c r="O70" i="479"/>
  <c r="N70" i="479"/>
  <c r="M70" i="479"/>
  <c r="L70" i="479"/>
  <c r="K70" i="479"/>
  <c r="J70" i="479"/>
  <c r="F66" i="479"/>
  <c r="AC63" i="479"/>
  <c r="AB63" i="479"/>
  <c r="AA63" i="479"/>
  <c r="Z63" i="479"/>
  <c r="Y63" i="479"/>
  <c r="X63" i="479"/>
  <c r="W63" i="479"/>
  <c r="V63" i="479"/>
  <c r="U63" i="479"/>
  <c r="T63" i="479"/>
  <c r="S63" i="479"/>
  <c r="R63" i="479"/>
  <c r="Q63" i="479"/>
  <c r="P63" i="479"/>
  <c r="O63" i="479"/>
  <c r="N63" i="479"/>
  <c r="M63" i="479"/>
  <c r="L63" i="479"/>
  <c r="K63" i="479"/>
  <c r="J63" i="479"/>
  <c r="F59" i="479"/>
  <c r="AC56" i="479"/>
  <c r="AB56" i="479"/>
  <c r="AA56" i="479"/>
  <c r="Z56" i="479"/>
  <c r="Y56" i="479"/>
  <c r="X56" i="479"/>
  <c r="W56" i="479"/>
  <c r="V56" i="479"/>
  <c r="U56" i="479"/>
  <c r="T56" i="479"/>
  <c r="S56" i="479"/>
  <c r="R56" i="479"/>
  <c r="Q56" i="479"/>
  <c r="P56" i="479"/>
  <c r="O56" i="479"/>
  <c r="N56" i="479"/>
  <c r="M56" i="479"/>
  <c r="L56" i="479"/>
  <c r="K56" i="479"/>
  <c r="J56" i="479"/>
  <c r="F52" i="479"/>
  <c r="AC49" i="479"/>
  <c r="AB49" i="479"/>
  <c r="AA49" i="479"/>
  <c r="Z49" i="479"/>
  <c r="Y49" i="479"/>
  <c r="X49" i="479"/>
  <c r="W49" i="479"/>
  <c r="V49" i="479"/>
  <c r="U49" i="479"/>
  <c r="T49" i="479"/>
  <c r="S49" i="479"/>
  <c r="R49" i="479"/>
  <c r="Q49" i="479"/>
  <c r="P49" i="479"/>
  <c r="O49" i="479"/>
  <c r="N49" i="479"/>
  <c r="M49" i="479"/>
  <c r="L49" i="479"/>
  <c r="K49" i="479"/>
  <c r="J49" i="479"/>
  <c r="F45" i="479"/>
  <c r="J42" i="479"/>
  <c r="K42" i="479" s="1"/>
  <c r="L42" i="479" s="1"/>
  <c r="M42" i="479" s="1"/>
  <c r="N42" i="479" s="1"/>
  <c r="O42" i="479" s="1"/>
  <c r="P42" i="479" s="1"/>
  <c r="Q42" i="479" s="1"/>
  <c r="R42" i="479" s="1"/>
  <c r="S42" i="479" s="1"/>
  <c r="T42" i="479" s="1"/>
  <c r="U42" i="479" s="1"/>
  <c r="V42" i="479" s="1"/>
  <c r="W42" i="479" s="1"/>
  <c r="X42" i="479" s="1"/>
  <c r="Y42" i="479" s="1"/>
  <c r="Z42" i="479" s="1"/>
  <c r="AA42" i="479" s="1"/>
  <c r="AB42" i="479" s="1"/>
  <c r="AC42" i="479" s="1"/>
  <c r="F38" i="479"/>
  <c r="AC35" i="479"/>
  <c r="AB35" i="479"/>
  <c r="AA35" i="479"/>
  <c r="Z35" i="479"/>
  <c r="Y35" i="479"/>
  <c r="X35" i="479"/>
  <c r="W35" i="479"/>
  <c r="V35" i="479"/>
  <c r="U35" i="479"/>
  <c r="T35" i="479"/>
  <c r="S35" i="479"/>
  <c r="R35" i="479"/>
  <c r="Q35" i="479"/>
  <c r="P35" i="479"/>
  <c r="O35" i="479"/>
  <c r="N35" i="479"/>
  <c r="M35" i="479"/>
  <c r="L35" i="479"/>
  <c r="K35" i="479"/>
  <c r="J35" i="479"/>
  <c r="F31" i="479"/>
  <c r="AC28" i="479"/>
  <c r="AB28" i="479"/>
  <c r="AA28" i="479"/>
  <c r="Z28" i="479"/>
  <c r="Y28" i="479"/>
  <c r="X28" i="479"/>
  <c r="W28" i="479"/>
  <c r="V28" i="479"/>
  <c r="U28" i="479"/>
  <c r="T28" i="479"/>
  <c r="S28" i="479"/>
  <c r="R28" i="479"/>
  <c r="Q28" i="479"/>
  <c r="P28" i="479"/>
  <c r="O28" i="479"/>
  <c r="N28" i="479"/>
  <c r="M28" i="479"/>
  <c r="L28" i="479"/>
  <c r="K28" i="479"/>
  <c r="J28" i="479"/>
  <c r="F24" i="479"/>
  <c r="AC21" i="479"/>
  <c r="AB21" i="479"/>
  <c r="AA21" i="479"/>
  <c r="Z21" i="479"/>
  <c r="Y21" i="479"/>
  <c r="X21" i="479"/>
  <c r="W21" i="479"/>
  <c r="V21" i="479"/>
  <c r="U21" i="479"/>
  <c r="T21" i="479"/>
  <c r="S21" i="479"/>
  <c r="R21" i="479"/>
  <c r="Q21" i="479"/>
  <c r="P21" i="479"/>
  <c r="O21" i="479"/>
  <c r="N21" i="479"/>
  <c r="M21" i="479"/>
  <c r="L21" i="479"/>
  <c r="K21" i="479"/>
  <c r="J21" i="479"/>
  <c r="F17" i="479"/>
  <c r="AC14" i="479"/>
  <c r="AB14" i="479"/>
  <c r="AA14" i="479"/>
  <c r="Z14" i="479"/>
  <c r="Y14" i="479"/>
  <c r="X14" i="479"/>
  <c r="W14" i="479"/>
  <c r="V14" i="479"/>
  <c r="U14" i="479"/>
  <c r="T14" i="479"/>
  <c r="S14" i="479"/>
  <c r="R14" i="479"/>
  <c r="Q14" i="479"/>
  <c r="P14" i="479"/>
  <c r="O14" i="479"/>
  <c r="N14" i="479"/>
  <c r="M14" i="479"/>
  <c r="L14" i="479"/>
  <c r="K14" i="479"/>
  <c r="J14" i="479"/>
  <c r="F10" i="479"/>
  <c r="V7" i="479"/>
  <c r="W7" i="479" s="1"/>
  <c r="X7" i="479" s="1"/>
  <c r="Y7" i="479" s="1"/>
  <c r="Z7" i="479" s="1"/>
  <c r="AA7" i="479" s="1"/>
  <c r="AB7" i="479" s="1"/>
  <c r="AC7" i="479" s="1"/>
  <c r="U7" i="479"/>
  <c r="T7" i="479"/>
  <c r="S7" i="479"/>
  <c r="R7" i="479"/>
  <c r="Q7" i="479"/>
  <c r="P7" i="479"/>
  <c r="O7" i="479"/>
  <c r="N7" i="479"/>
  <c r="M7" i="479"/>
  <c r="L7" i="479"/>
  <c r="K7" i="479"/>
  <c r="J7" i="479"/>
  <c r="F3" i="479"/>
  <c r="G66" i="479"/>
  <c r="G10" i="479"/>
  <c r="G52" i="479"/>
  <c r="G3" i="480"/>
  <c r="G17" i="479"/>
  <c r="G59" i="479"/>
  <c r="G45" i="479"/>
  <c r="G38" i="479"/>
  <c r="G31" i="479"/>
  <c r="G24" i="479"/>
  <c r="AC70" i="478" l="1"/>
  <c r="AB70" i="478"/>
  <c r="AA70" i="478"/>
  <c r="Z70" i="478"/>
  <c r="Y70" i="478"/>
  <c r="X70" i="478"/>
  <c r="W70" i="478"/>
  <c r="V70" i="478"/>
  <c r="U70" i="478"/>
  <c r="T70" i="478"/>
  <c r="S70" i="478"/>
  <c r="R70" i="478"/>
  <c r="Q70" i="478"/>
  <c r="P70" i="478"/>
  <c r="O70" i="478"/>
  <c r="N70" i="478"/>
  <c r="M70" i="478"/>
  <c r="L70" i="478"/>
  <c r="K70" i="478"/>
  <c r="J70" i="478"/>
  <c r="F66" i="478"/>
  <c r="AC63" i="478"/>
  <c r="AB63" i="478"/>
  <c r="AA63" i="478"/>
  <c r="Z63" i="478"/>
  <c r="Y63" i="478"/>
  <c r="X63" i="478"/>
  <c r="W63" i="478"/>
  <c r="V63" i="478"/>
  <c r="U63" i="478"/>
  <c r="T63" i="478"/>
  <c r="S63" i="478"/>
  <c r="R63" i="478"/>
  <c r="Q63" i="478"/>
  <c r="P63" i="478"/>
  <c r="O63" i="478"/>
  <c r="N63" i="478"/>
  <c r="M63" i="478"/>
  <c r="L63" i="478"/>
  <c r="K63" i="478"/>
  <c r="J63" i="478"/>
  <c r="F59" i="478"/>
  <c r="AC56" i="478"/>
  <c r="AB56" i="478"/>
  <c r="AA56" i="478"/>
  <c r="Z56" i="478"/>
  <c r="Y56" i="478"/>
  <c r="X56" i="478"/>
  <c r="W56" i="478"/>
  <c r="V56" i="478"/>
  <c r="U56" i="478"/>
  <c r="T56" i="478"/>
  <c r="S56" i="478"/>
  <c r="R56" i="478"/>
  <c r="Q56" i="478"/>
  <c r="P56" i="478"/>
  <c r="O56" i="478"/>
  <c r="N56" i="478"/>
  <c r="M56" i="478"/>
  <c r="L56" i="478"/>
  <c r="K56" i="478"/>
  <c r="J56" i="478"/>
  <c r="F52" i="478"/>
  <c r="AC49" i="478"/>
  <c r="AB49" i="478"/>
  <c r="AA49" i="478"/>
  <c r="Z49" i="478"/>
  <c r="Y49" i="478"/>
  <c r="X49" i="478"/>
  <c r="W49" i="478"/>
  <c r="V49" i="478"/>
  <c r="U49" i="478"/>
  <c r="T49" i="478"/>
  <c r="S49" i="478"/>
  <c r="R49" i="478"/>
  <c r="Q49" i="478"/>
  <c r="P49" i="478"/>
  <c r="O49" i="478"/>
  <c r="N49" i="478"/>
  <c r="M49" i="478"/>
  <c r="L49" i="478"/>
  <c r="K49" i="478"/>
  <c r="J49" i="478"/>
  <c r="F45" i="478"/>
  <c r="J42" i="478"/>
  <c r="K42" i="478" s="1"/>
  <c r="L42" i="478" s="1"/>
  <c r="M42" i="478" s="1"/>
  <c r="N42" i="478" s="1"/>
  <c r="O42" i="478" s="1"/>
  <c r="P42" i="478" s="1"/>
  <c r="Q42" i="478" s="1"/>
  <c r="R42" i="478" s="1"/>
  <c r="S42" i="478" s="1"/>
  <c r="T42" i="478" s="1"/>
  <c r="U42" i="478" s="1"/>
  <c r="V42" i="478" s="1"/>
  <c r="W42" i="478" s="1"/>
  <c r="X42" i="478" s="1"/>
  <c r="Y42" i="478" s="1"/>
  <c r="Z42" i="478" s="1"/>
  <c r="AA42" i="478" s="1"/>
  <c r="AB42" i="478" s="1"/>
  <c r="AC42" i="478" s="1"/>
  <c r="F38" i="478"/>
  <c r="AC35" i="478"/>
  <c r="AB35" i="478"/>
  <c r="AA35" i="478"/>
  <c r="Z35" i="478"/>
  <c r="Y35" i="478"/>
  <c r="X35" i="478"/>
  <c r="W35" i="478"/>
  <c r="V35" i="478"/>
  <c r="U35" i="478"/>
  <c r="T35" i="478"/>
  <c r="S35" i="478"/>
  <c r="R35" i="478"/>
  <c r="Q35" i="478"/>
  <c r="P35" i="478"/>
  <c r="O35" i="478"/>
  <c r="N35" i="478"/>
  <c r="M35" i="478"/>
  <c r="L35" i="478"/>
  <c r="K35" i="478"/>
  <c r="J35" i="478"/>
  <c r="F31" i="478"/>
  <c r="AC28" i="478"/>
  <c r="AB28" i="478"/>
  <c r="AA28" i="478"/>
  <c r="Z28" i="478"/>
  <c r="Y28" i="478"/>
  <c r="X28" i="478"/>
  <c r="W28" i="478"/>
  <c r="V28" i="478"/>
  <c r="U28" i="478"/>
  <c r="T28" i="478"/>
  <c r="S28" i="478"/>
  <c r="R28" i="478"/>
  <c r="Q28" i="478"/>
  <c r="P28" i="478"/>
  <c r="O28" i="478"/>
  <c r="N28" i="478"/>
  <c r="M28" i="478"/>
  <c r="L28" i="478"/>
  <c r="K28" i="478"/>
  <c r="J28" i="478"/>
  <c r="F24" i="478"/>
  <c r="AC21" i="478"/>
  <c r="AB21" i="478"/>
  <c r="AA21" i="478"/>
  <c r="Z21" i="478"/>
  <c r="Y21" i="478"/>
  <c r="X21" i="478"/>
  <c r="W21" i="478"/>
  <c r="V21" i="478"/>
  <c r="U21" i="478"/>
  <c r="T21" i="478"/>
  <c r="S21" i="478"/>
  <c r="R21" i="478"/>
  <c r="Q21" i="478"/>
  <c r="P21" i="478"/>
  <c r="O21" i="478"/>
  <c r="N21" i="478"/>
  <c r="M21" i="478"/>
  <c r="L21" i="478"/>
  <c r="K21" i="478"/>
  <c r="J21" i="478"/>
  <c r="F17" i="478"/>
  <c r="AC14" i="478"/>
  <c r="AB14" i="478"/>
  <c r="AA14" i="478"/>
  <c r="Z14" i="478"/>
  <c r="Y14" i="478"/>
  <c r="X14" i="478"/>
  <c r="W14" i="478"/>
  <c r="V14" i="478"/>
  <c r="U14" i="478"/>
  <c r="T14" i="478"/>
  <c r="S14" i="478"/>
  <c r="R14" i="478"/>
  <c r="Q14" i="478"/>
  <c r="P14" i="478"/>
  <c r="O14" i="478"/>
  <c r="N14" i="478"/>
  <c r="M14" i="478"/>
  <c r="L14" i="478"/>
  <c r="K14" i="478"/>
  <c r="J14" i="478"/>
  <c r="F10" i="478"/>
  <c r="AC7" i="478"/>
  <c r="AB7" i="478"/>
  <c r="AA7" i="478"/>
  <c r="Z7" i="478"/>
  <c r="Y7" i="478"/>
  <c r="X7" i="478"/>
  <c r="W7" i="478"/>
  <c r="V7" i="478"/>
  <c r="U7" i="478"/>
  <c r="T7" i="478"/>
  <c r="S7" i="478"/>
  <c r="R7" i="478"/>
  <c r="Q7" i="478"/>
  <c r="P7" i="478"/>
  <c r="O7" i="478"/>
  <c r="N7" i="478"/>
  <c r="M7" i="478"/>
  <c r="L7" i="478"/>
  <c r="K7" i="478"/>
  <c r="J7" i="478"/>
  <c r="F3" i="478"/>
  <c r="G24" i="478"/>
  <c r="G59" i="478"/>
  <c r="G31" i="478"/>
  <c r="G3" i="479"/>
  <c r="G17" i="478"/>
  <c r="G66" i="478"/>
  <c r="G45" i="478"/>
  <c r="G38" i="478"/>
  <c r="G52" i="478"/>
  <c r="G10" i="478"/>
  <c r="AC70" i="477" l="1"/>
  <c r="AB70" i="477"/>
  <c r="AA70" i="477"/>
  <c r="Z70" i="477"/>
  <c r="Y70" i="477"/>
  <c r="X70" i="477"/>
  <c r="W70" i="477"/>
  <c r="V70" i="477"/>
  <c r="U70" i="477"/>
  <c r="T70" i="477"/>
  <c r="S70" i="477"/>
  <c r="R70" i="477"/>
  <c r="Q70" i="477"/>
  <c r="P70" i="477"/>
  <c r="O70" i="477"/>
  <c r="N70" i="477"/>
  <c r="M70" i="477"/>
  <c r="L70" i="477"/>
  <c r="K70" i="477"/>
  <c r="J70" i="477"/>
  <c r="F66" i="477"/>
  <c r="AC63" i="477"/>
  <c r="AB63" i="477"/>
  <c r="AA63" i="477"/>
  <c r="Z63" i="477"/>
  <c r="Y63" i="477"/>
  <c r="X63" i="477"/>
  <c r="W63" i="477"/>
  <c r="V63" i="477"/>
  <c r="U63" i="477"/>
  <c r="T63" i="477"/>
  <c r="S63" i="477"/>
  <c r="R63" i="477"/>
  <c r="Q63" i="477"/>
  <c r="P63" i="477"/>
  <c r="O63" i="477"/>
  <c r="N63" i="477"/>
  <c r="M63" i="477"/>
  <c r="L63" i="477"/>
  <c r="K63" i="477"/>
  <c r="J63" i="477"/>
  <c r="F59" i="477"/>
  <c r="AC56" i="477"/>
  <c r="AB56" i="477"/>
  <c r="AA56" i="477"/>
  <c r="Z56" i="477"/>
  <c r="Y56" i="477"/>
  <c r="X56" i="477"/>
  <c r="W56" i="477"/>
  <c r="V56" i="477"/>
  <c r="U56" i="477"/>
  <c r="T56" i="477"/>
  <c r="S56" i="477"/>
  <c r="R56" i="477"/>
  <c r="Q56" i="477"/>
  <c r="P56" i="477"/>
  <c r="O56" i="477"/>
  <c r="N56" i="477"/>
  <c r="M56" i="477"/>
  <c r="L56" i="477"/>
  <c r="K56" i="477"/>
  <c r="J56" i="477"/>
  <c r="F52" i="477"/>
  <c r="AC49" i="477"/>
  <c r="AB49" i="477"/>
  <c r="AA49" i="477"/>
  <c r="Z49" i="477"/>
  <c r="Y49" i="477"/>
  <c r="X49" i="477"/>
  <c r="W49" i="477"/>
  <c r="V49" i="477"/>
  <c r="U49" i="477"/>
  <c r="T49" i="477"/>
  <c r="S49" i="477"/>
  <c r="R49" i="477"/>
  <c r="Q49" i="477"/>
  <c r="P49" i="477"/>
  <c r="O49" i="477"/>
  <c r="N49" i="477"/>
  <c r="M49" i="477"/>
  <c r="L49" i="477"/>
  <c r="K49" i="477"/>
  <c r="J49" i="477"/>
  <c r="F45" i="477"/>
  <c r="J42" i="477"/>
  <c r="K42" i="477" s="1"/>
  <c r="L42" i="477" s="1"/>
  <c r="M42" i="477" s="1"/>
  <c r="N42" i="477" s="1"/>
  <c r="O42" i="477" s="1"/>
  <c r="P42" i="477" s="1"/>
  <c r="Q42" i="477" s="1"/>
  <c r="R42" i="477" s="1"/>
  <c r="S42" i="477" s="1"/>
  <c r="T42" i="477" s="1"/>
  <c r="U42" i="477" s="1"/>
  <c r="V42" i="477" s="1"/>
  <c r="W42" i="477" s="1"/>
  <c r="X42" i="477" s="1"/>
  <c r="Y42" i="477" s="1"/>
  <c r="Z42" i="477" s="1"/>
  <c r="AA42" i="477" s="1"/>
  <c r="AB42" i="477" s="1"/>
  <c r="AC42" i="477" s="1"/>
  <c r="F38" i="477"/>
  <c r="AC35" i="477"/>
  <c r="AB35" i="477"/>
  <c r="AA35" i="477"/>
  <c r="Z35" i="477"/>
  <c r="Y35" i="477"/>
  <c r="X35" i="477"/>
  <c r="W35" i="477"/>
  <c r="V35" i="477"/>
  <c r="U35" i="477"/>
  <c r="T35" i="477"/>
  <c r="S35" i="477"/>
  <c r="R35" i="477"/>
  <c r="Q35" i="477"/>
  <c r="P35" i="477"/>
  <c r="O35" i="477"/>
  <c r="N35" i="477"/>
  <c r="M35" i="477"/>
  <c r="L35" i="477"/>
  <c r="K35" i="477"/>
  <c r="J35" i="477"/>
  <c r="F31" i="477"/>
  <c r="AC28" i="477"/>
  <c r="AB28" i="477"/>
  <c r="AA28" i="477"/>
  <c r="Z28" i="477"/>
  <c r="Y28" i="477"/>
  <c r="X28" i="477"/>
  <c r="W28" i="477"/>
  <c r="V28" i="477"/>
  <c r="U28" i="477"/>
  <c r="T28" i="477"/>
  <c r="S28" i="477"/>
  <c r="R28" i="477"/>
  <c r="Q28" i="477"/>
  <c r="P28" i="477"/>
  <c r="O28" i="477"/>
  <c r="N28" i="477"/>
  <c r="M28" i="477"/>
  <c r="L28" i="477"/>
  <c r="K28" i="477"/>
  <c r="J28" i="477"/>
  <c r="F24" i="477"/>
  <c r="AC21" i="477"/>
  <c r="AB21" i="477"/>
  <c r="AA21" i="477"/>
  <c r="Z21" i="477"/>
  <c r="Y21" i="477"/>
  <c r="X21" i="477"/>
  <c r="W21" i="477"/>
  <c r="V21" i="477"/>
  <c r="U21" i="477"/>
  <c r="T21" i="477"/>
  <c r="S21" i="477"/>
  <c r="R21" i="477"/>
  <c r="Q21" i="477"/>
  <c r="P21" i="477"/>
  <c r="O21" i="477"/>
  <c r="N21" i="477"/>
  <c r="M21" i="477"/>
  <c r="L21" i="477"/>
  <c r="K21" i="477"/>
  <c r="J21" i="477"/>
  <c r="F17" i="477"/>
  <c r="AC14" i="477"/>
  <c r="AB14" i="477"/>
  <c r="AA14" i="477"/>
  <c r="Z14" i="477"/>
  <c r="Y14" i="477"/>
  <c r="X14" i="477"/>
  <c r="W14" i="477"/>
  <c r="V14" i="477"/>
  <c r="U14" i="477"/>
  <c r="T14" i="477"/>
  <c r="S14" i="477"/>
  <c r="R14" i="477"/>
  <c r="Q14" i="477"/>
  <c r="P14" i="477"/>
  <c r="O14" i="477"/>
  <c r="N14" i="477"/>
  <c r="M14" i="477"/>
  <c r="L14" i="477"/>
  <c r="K14" i="477"/>
  <c r="J14" i="477"/>
  <c r="F10" i="477"/>
  <c r="AC7" i="477"/>
  <c r="AB7" i="477"/>
  <c r="AA7" i="477"/>
  <c r="Z7" i="477"/>
  <c r="Y7" i="477"/>
  <c r="X7" i="477"/>
  <c r="W7" i="477"/>
  <c r="V7" i="477"/>
  <c r="U7" i="477"/>
  <c r="T7" i="477"/>
  <c r="S7" i="477"/>
  <c r="R7" i="477"/>
  <c r="Q7" i="477"/>
  <c r="P7" i="477"/>
  <c r="O7" i="477"/>
  <c r="N7" i="477"/>
  <c r="M7" i="477"/>
  <c r="L7" i="477"/>
  <c r="K7" i="477"/>
  <c r="J7" i="477"/>
  <c r="F3" i="477"/>
  <c r="G45" i="477"/>
  <c r="G17" i="477"/>
  <c r="G52" i="477"/>
  <c r="G66" i="477"/>
  <c r="G59" i="477"/>
  <c r="G38" i="477"/>
  <c r="G3" i="478"/>
  <c r="G10" i="477"/>
  <c r="G31" i="477"/>
  <c r="G24" i="477"/>
  <c r="J49" i="475" l="1"/>
  <c r="K49" i="475" s="1"/>
  <c r="L49" i="475" s="1"/>
  <c r="M49" i="475" s="1"/>
  <c r="N49" i="475" s="1"/>
  <c r="O49" i="475" s="1"/>
  <c r="P49" i="475" s="1"/>
  <c r="Q49" i="475" s="1"/>
  <c r="R49" i="475" s="1"/>
  <c r="S49" i="475" s="1"/>
  <c r="T49" i="475" s="1"/>
  <c r="U49" i="475" s="1"/>
  <c r="V49" i="475" s="1"/>
  <c r="W49" i="475" s="1"/>
  <c r="X49" i="475" s="1"/>
  <c r="Y49" i="475" s="1"/>
  <c r="Z49" i="475" s="1"/>
  <c r="AA49" i="475" s="1"/>
  <c r="AB49" i="475" s="1"/>
  <c r="AC49" i="475" s="1"/>
  <c r="F45" i="475"/>
  <c r="G3" i="477"/>
  <c r="G45" i="475"/>
  <c r="N77" i="475" l="1"/>
  <c r="O77" i="475" s="1"/>
  <c r="P77" i="475" s="1"/>
  <c r="Q77" i="475" s="1"/>
  <c r="R77" i="475" s="1"/>
  <c r="S77" i="475" s="1"/>
  <c r="T77" i="475" s="1"/>
  <c r="U77" i="475" s="1"/>
  <c r="V77" i="475" s="1"/>
  <c r="W77" i="475" s="1"/>
  <c r="X77" i="475" s="1"/>
  <c r="Y77" i="475" s="1"/>
  <c r="Z77" i="475" s="1"/>
  <c r="AA77" i="475" s="1"/>
  <c r="AB77" i="475" s="1"/>
  <c r="AC77" i="475" s="1"/>
  <c r="J77" i="475"/>
  <c r="K77" i="475" s="1"/>
  <c r="L77" i="475" s="1"/>
  <c r="M77" i="475" s="1"/>
  <c r="F73" i="475"/>
  <c r="F66" i="475"/>
  <c r="J70" i="475" s="1"/>
  <c r="K70" i="475" s="1"/>
  <c r="L70" i="475" s="1"/>
  <c r="M70" i="475" s="1"/>
  <c r="N70" i="475" s="1"/>
  <c r="O70" i="475" s="1"/>
  <c r="P70" i="475" s="1"/>
  <c r="Q70" i="475" s="1"/>
  <c r="R70" i="475" s="1"/>
  <c r="S70" i="475" s="1"/>
  <c r="T70" i="475" s="1"/>
  <c r="U70" i="475" s="1"/>
  <c r="V70" i="475" s="1"/>
  <c r="W70" i="475" s="1"/>
  <c r="X70" i="475" s="1"/>
  <c r="Y70" i="475" s="1"/>
  <c r="Z70" i="475" s="1"/>
  <c r="AA70" i="475" s="1"/>
  <c r="AB70" i="475" s="1"/>
  <c r="AC70" i="475" s="1"/>
  <c r="F59" i="475"/>
  <c r="J63" i="475" s="1"/>
  <c r="K63" i="475" s="1"/>
  <c r="L63" i="475" s="1"/>
  <c r="M63" i="475" s="1"/>
  <c r="N63" i="475" s="1"/>
  <c r="O63" i="475" s="1"/>
  <c r="P63" i="475" s="1"/>
  <c r="Q63" i="475" s="1"/>
  <c r="R63" i="475" s="1"/>
  <c r="S63" i="475" s="1"/>
  <c r="T63" i="475" s="1"/>
  <c r="U63" i="475" s="1"/>
  <c r="V63" i="475" s="1"/>
  <c r="W63" i="475" s="1"/>
  <c r="X63" i="475" s="1"/>
  <c r="Y63" i="475" s="1"/>
  <c r="Z63" i="475" s="1"/>
  <c r="AA63" i="475" s="1"/>
  <c r="AB63" i="475" s="1"/>
  <c r="AC63" i="475" s="1"/>
  <c r="M56" i="475"/>
  <c r="N56" i="475" s="1"/>
  <c r="O56" i="475" s="1"/>
  <c r="P56" i="475" s="1"/>
  <c r="Q56" i="475" s="1"/>
  <c r="R56" i="475" s="1"/>
  <c r="S56" i="475" s="1"/>
  <c r="T56" i="475" s="1"/>
  <c r="U56" i="475" s="1"/>
  <c r="V56" i="475" s="1"/>
  <c r="W56" i="475" s="1"/>
  <c r="X56" i="475" s="1"/>
  <c r="Y56" i="475" s="1"/>
  <c r="Z56" i="475" s="1"/>
  <c r="AA56" i="475" s="1"/>
  <c r="AB56" i="475" s="1"/>
  <c r="AC56" i="475" s="1"/>
  <c r="J56" i="475"/>
  <c r="K56" i="475" s="1"/>
  <c r="L56" i="475" s="1"/>
  <c r="F52" i="475"/>
  <c r="J42" i="475"/>
  <c r="K42" i="475" s="1"/>
  <c r="L42" i="475" s="1"/>
  <c r="M42" i="475" s="1"/>
  <c r="N42" i="475" s="1"/>
  <c r="O42" i="475" s="1"/>
  <c r="P42" i="475" s="1"/>
  <c r="Q42" i="475" s="1"/>
  <c r="R42" i="475" s="1"/>
  <c r="S42" i="475" s="1"/>
  <c r="T42" i="475" s="1"/>
  <c r="U42" i="475" s="1"/>
  <c r="V42" i="475" s="1"/>
  <c r="W42" i="475" s="1"/>
  <c r="X42" i="475" s="1"/>
  <c r="Y42" i="475" s="1"/>
  <c r="Z42" i="475" s="1"/>
  <c r="AA42" i="475" s="1"/>
  <c r="AB42" i="475" s="1"/>
  <c r="AC42" i="475" s="1"/>
  <c r="F38" i="475"/>
  <c r="F31" i="475"/>
  <c r="J35" i="475" s="1"/>
  <c r="K35" i="475" s="1"/>
  <c r="L35" i="475" s="1"/>
  <c r="M35" i="475" s="1"/>
  <c r="N35" i="475" s="1"/>
  <c r="O35" i="475" s="1"/>
  <c r="P35" i="475" s="1"/>
  <c r="Q35" i="475" s="1"/>
  <c r="R35" i="475" s="1"/>
  <c r="S35" i="475" s="1"/>
  <c r="T35" i="475" s="1"/>
  <c r="U35" i="475" s="1"/>
  <c r="V35" i="475" s="1"/>
  <c r="W35" i="475" s="1"/>
  <c r="X35" i="475" s="1"/>
  <c r="Y35" i="475" s="1"/>
  <c r="Z35" i="475" s="1"/>
  <c r="AA35" i="475" s="1"/>
  <c r="AB35" i="475" s="1"/>
  <c r="AC35" i="475" s="1"/>
  <c r="F24" i="475"/>
  <c r="J28" i="475" s="1"/>
  <c r="K28" i="475" s="1"/>
  <c r="L28" i="475" s="1"/>
  <c r="M28" i="475" s="1"/>
  <c r="N28" i="475" s="1"/>
  <c r="O28" i="475" s="1"/>
  <c r="P28" i="475" s="1"/>
  <c r="Q28" i="475" s="1"/>
  <c r="R28" i="475" s="1"/>
  <c r="S28" i="475" s="1"/>
  <c r="T28" i="475" s="1"/>
  <c r="U28" i="475" s="1"/>
  <c r="V28" i="475" s="1"/>
  <c r="W28" i="475" s="1"/>
  <c r="X28" i="475" s="1"/>
  <c r="Y28" i="475" s="1"/>
  <c r="Z28" i="475" s="1"/>
  <c r="AA28" i="475" s="1"/>
  <c r="AB28" i="475" s="1"/>
  <c r="AC28" i="475" s="1"/>
  <c r="M21" i="475"/>
  <c r="N21" i="475" s="1"/>
  <c r="O21" i="475" s="1"/>
  <c r="P21" i="475" s="1"/>
  <c r="Q21" i="475" s="1"/>
  <c r="R21" i="475" s="1"/>
  <c r="S21" i="475" s="1"/>
  <c r="T21" i="475" s="1"/>
  <c r="U21" i="475" s="1"/>
  <c r="V21" i="475" s="1"/>
  <c r="W21" i="475" s="1"/>
  <c r="X21" i="475" s="1"/>
  <c r="Y21" i="475" s="1"/>
  <c r="Z21" i="475" s="1"/>
  <c r="AA21" i="475" s="1"/>
  <c r="AB21" i="475" s="1"/>
  <c r="AC21" i="475" s="1"/>
  <c r="J21" i="475"/>
  <c r="K21" i="475" s="1"/>
  <c r="L21" i="475" s="1"/>
  <c r="F17" i="475"/>
  <c r="J14" i="475"/>
  <c r="K14" i="475" s="1"/>
  <c r="L14" i="475" s="1"/>
  <c r="M14" i="475" s="1"/>
  <c r="N14" i="475" s="1"/>
  <c r="O14" i="475" s="1"/>
  <c r="P14" i="475" s="1"/>
  <c r="Q14" i="475" s="1"/>
  <c r="R14" i="475" s="1"/>
  <c r="S14" i="475" s="1"/>
  <c r="T14" i="475" s="1"/>
  <c r="U14" i="475" s="1"/>
  <c r="V14" i="475" s="1"/>
  <c r="W14" i="475" s="1"/>
  <c r="X14" i="475" s="1"/>
  <c r="Y14" i="475" s="1"/>
  <c r="Z14" i="475" s="1"/>
  <c r="AA14" i="475" s="1"/>
  <c r="AB14" i="475" s="1"/>
  <c r="AC14" i="475" s="1"/>
  <c r="F10" i="475"/>
  <c r="F3" i="475"/>
  <c r="J7" i="475" s="1"/>
  <c r="K7" i="475" s="1"/>
  <c r="L7" i="475" s="1"/>
  <c r="M7" i="475" s="1"/>
  <c r="N7" i="475" s="1"/>
  <c r="O7" i="475" s="1"/>
  <c r="P7" i="475" s="1"/>
  <c r="Q7" i="475" s="1"/>
  <c r="R7" i="475" s="1"/>
  <c r="S7" i="475" s="1"/>
  <c r="T7" i="475" s="1"/>
  <c r="U7" i="475" s="1"/>
  <c r="V7" i="475" s="1"/>
  <c r="W7" i="475" s="1"/>
  <c r="X7" i="475" s="1"/>
  <c r="Y7" i="475" s="1"/>
  <c r="Z7" i="475" s="1"/>
  <c r="AA7" i="475" s="1"/>
  <c r="AB7" i="475" s="1"/>
  <c r="AC7" i="475" s="1"/>
  <c r="G17" i="475"/>
  <c r="G38" i="475"/>
  <c r="G52" i="475"/>
  <c r="G31" i="475"/>
  <c r="G59" i="475"/>
  <c r="G73" i="475"/>
  <c r="G66" i="475"/>
  <c r="G10" i="475"/>
  <c r="G24" i="475"/>
  <c r="AC63" i="474" l="1"/>
  <c r="AB63" i="474"/>
  <c r="AA63" i="474"/>
  <c r="Z63" i="474"/>
  <c r="Y63" i="474"/>
  <c r="X63" i="474"/>
  <c r="W63" i="474"/>
  <c r="V63" i="474"/>
  <c r="U63" i="474"/>
  <c r="T63" i="474"/>
  <c r="S63" i="474"/>
  <c r="R63" i="474"/>
  <c r="Q63" i="474"/>
  <c r="P63" i="474"/>
  <c r="O63" i="474"/>
  <c r="N63" i="474"/>
  <c r="M63" i="474"/>
  <c r="L63" i="474"/>
  <c r="K63" i="474"/>
  <c r="J63" i="474"/>
  <c r="F59" i="474"/>
  <c r="AC56" i="474"/>
  <c r="AB56" i="474"/>
  <c r="AA56" i="474"/>
  <c r="Z56" i="474"/>
  <c r="Y56" i="474"/>
  <c r="X56" i="474"/>
  <c r="W56" i="474"/>
  <c r="V56" i="474"/>
  <c r="U56" i="474"/>
  <c r="T56" i="474"/>
  <c r="S56" i="474"/>
  <c r="R56" i="474"/>
  <c r="Q56" i="474"/>
  <c r="P56" i="474"/>
  <c r="O56" i="474"/>
  <c r="N56" i="474"/>
  <c r="M56" i="474"/>
  <c r="L56" i="474"/>
  <c r="K56" i="474"/>
  <c r="J56" i="474"/>
  <c r="F52" i="474"/>
  <c r="AC49" i="474"/>
  <c r="AB49" i="474"/>
  <c r="AA49" i="474"/>
  <c r="Z49" i="474"/>
  <c r="Y49" i="474"/>
  <c r="X49" i="474"/>
  <c r="W49" i="474"/>
  <c r="V49" i="474"/>
  <c r="U49" i="474"/>
  <c r="T49" i="474"/>
  <c r="S49" i="474"/>
  <c r="R49" i="474"/>
  <c r="Q49" i="474"/>
  <c r="P49" i="474"/>
  <c r="O49" i="474"/>
  <c r="N49" i="474"/>
  <c r="M49" i="474"/>
  <c r="L49" i="474"/>
  <c r="K49" i="474"/>
  <c r="J49" i="474"/>
  <c r="F45" i="474"/>
  <c r="AC42" i="474"/>
  <c r="AB42" i="474"/>
  <c r="AA42" i="474"/>
  <c r="Z42" i="474"/>
  <c r="Y42" i="474"/>
  <c r="X42" i="474"/>
  <c r="W42" i="474"/>
  <c r="V42" i="474"/>
  <c r="U42" i="474"/>
  <c r="T42" i="474"/>
  <c r="S42" i="474"/>
  <c r="R42" i="474"/>
  <c r="Q42" i="474"/>
  <c r="P42" i="474"/>
  <c r="O42" i="474"/>
  <c r="N42" i="474"/>
  <c r="M42" i="474"/>
  <c r="L42" i="474"/>
  <c r="K42" i="474"/>
  <c r="J42" i="474"/>
  <c r="F38" i="474"/>
  <c r="AC35" i="474"/>
  <c r="AB35" i="474"/>
  <c r="AA35" i="474"/>
  <c r="Z35" i="474"/>
  <c r="Y35" i="474"/>
  <c r="X35" i="474"/>
  <c r="W35" i="474"/>
  <c r="V35" i="474"/>
  <c r="U35" i="474"/>
  <c r="T35" i="474"/>
  <c r="S35" i="474"/>
  <c r="R35" i="474"/>
  <c r="Q35" i="474"/>
  <c r="P35" i="474"/>
  <c r="O35" i="474"/>
  <c r="N35" i="474"/>
  <c r="M35" i="474"/>
  <c r="L35" i="474"/>
  <c r="K35" i="474"/>
  <c r="J35" i="474"/>
  <c r="F31" i="474"/>
  <c r="AC28" i="474"/>
  <c r="AB28" i="474"/>
  <c r="AA28" i="474"/>
  <c r="Z28" i="474"/>
  <c r="Y28" i="474"/>
  <c r="X28" i="474"/>
  <c r="W28" i="474"/>
  <c r="V28" i="474"/>
  <c r="U28" i="474"/>
  <c r="T28" i="474"/>
  <c r="S28" i="474"/>
  <c r="R28" i="474"/>
  <c r="Q28" i="474"/>
  <c r="P28" i="474"/>
  <c r="O28" i="474"/>
  <c r="N28" i="474"/>
  <c r="M28" i="474"/>
  <c r="L28" i="474"/>
  <c r="K28" i="474"/>
  <c r="J28" i="474"/>
  <c r="F24" i="474"/>
  <c r="AC21" i="474"/>
  <c r="AB21" i="474"/>
  <c r="AA21" i="474"/>
  <c r="Z21" i="474"/>
  <c r="Y21" i="474"/>
  <c r="X21" i="474"/>
  <c r="W21" i="474"/>
  <c r="V21" i="474"/>
  <c r="U21" i="474"/>
  <c r="T21" i="474"/>
  <c r="S21" i="474"/>
  <c r="R21" i="474"/>
  <c r="Q21" i="474"/>
  <c r="P21" i="474"/>
  <c r="O21" i="474"/>
  <c r="N21" i="474"/>
  <c r="M21" i="474"/>
  <c r="L21" i="474"/>
  <c r="K21" i="474"/>
  <c r="J21" i="474"/>
  <c r="F17" i="474"/>
  <c r="AC14" i="474"/>
  <c r="AB14" i="474"/>
  <c r="AA14" i="474"/>
  <c r="Z14" i="474"/>
  <c r="Y14" i="474"/>
  <c r="X14" i="474"/>
  <c r="W14" i="474"/>
  <c r="V14" i="474"/>
  <c r="U14" i="474"/>
  <c r="T14" i="474"/>
  <c r="S14" i="474"/>
  <c r="R14" i="474"/>
  <c r="Q14" i="474"/>
  <c r="P14" i="474"/>
  <c r="O14" i="474"/>
  <c r="N14" i="474"/>
  <c r="M14" i="474"/>
  <c r="L14" i="474"/>
  <c r="K14" i="474"/>
  <c r="J14" i="474"/>
  <c r="F10" i="474"/>
  <c r="AC7" i="474"/>
  <c r="AB7" i="474"/>
  <c r="AA7" i="474"/>
  <c r="Z7" i="474"/>
  <c r="Y7" i="474"/>
  <c r="X7" i="474"/>
  <c r="W7" i="474"/>
  <c r="V7" i="474"/>
  <c r="U7" i="474"/>
  <c r="T7" i="474"/>
  <c r="S7" i="474"/>
  <c r="R7" i="474"/>
  <c r="Q7" i="474"/>
  <c r="P7" i="474"/>
  <c r="O7" i="474"/>
  <c r="N7" i="474"/>
  <c r="M7" i="474"/>
  <c r="L7" i="474"/>
  <c r="K7" i="474"/>
  <c r="J7" i="474"/>
  <c r="F3" i="474"/>
  <c r="G52" i="474"/>
  <c r="G38" i="474"/>
  <c r="G10" i="474"/>
  <c r="G24" i="474"/>
  <c r="G17" i="474"/>
  <c r="G3" i="475"/>
  <c r="G59" i="474"/>
  <c r="G31" i="474"/>
  <c r="G45" i="474"/>
  <c r="AC49" i="473" l="1"/>
  <c r="AB49" i="473"/>
  <c r="AA49" i="473"/>
  <c r="Z49" i="473"/>
  <c r="Y49" i="473"/>
  <c r="X49" i="473"/>
  <c r="W49" i="473"/>
  <c r="V49" i="473"/>
  <c r="U49" i="473"/>
  <c r="T49" i="473"/>
  <c r="S49" i="473"/>
  <c r="R49" i="473"/>
  <c r="Q49" i="473"/>
  <c r="P49" i="473"/>
  <c r="O49" i="473"/>
  <c r="N49" i="473"/>
  <c r="M49" i="473"/>
  <c r="L49" i="473"/>
  <c r="K49" i="473"/>
  <c r="J49" i="473"/>
  <c r="F45" i="473"/>
  <c r="AC42" i="473"/>
  <c r="AB42" i="473"/>
  <c r="AA42" i="473"/>
  <c r="Z42" i="473"/>
  <c r="Y42" i="473"/>
  <c r="X42" i="473"/>
  <c r="W42" i="473"/>
  <c r="V42" i="473"/>
  <c r="U42" i="473"/>
  <c r="T42" i="473"/>
  <c r="S42" i="473"/>
  <c r="R42" i="473"/>
  <c r="Q42" i="473"/>
  <c r="P42" i="473"/>
  <c r="O42" i="473"/>
  <c r="N42" i="473"/>
  <c r="M42" i="473"/>
  <c r="L42" i="473"/>
  <c r="K42" i="473"/>
  <c r="J42" i="473"/>
  <c r="F38" i="473"/>
  <c r="L35" i="473"/>
  <c r="M35" i="473" s="1"/>
  <c r="N35" i="473" s="1"/>
  <c r="O35" i="473" s="1"/>
  <c r="P35" i="473" s="1"/>
  <c r="Q35" i="473" s="1"/>
  <c r="R35" i="473" s="1"/>
  <c r="S35" i="473" s="1"/>
  <c r="T35" i="473" s="1"/>
  <c r="U35" i="473" s="1"/>
  <c r="V35" i="473" s="1"/>
  <c r="W35" i="473" s="1"/>
  <c r="X35" i="473" s="1"/>
  <c r="Y35" i="473" s="1"/>
  <c r="Z35" i="473" s="1"/>
  <c r="AA35" i="473" s="1"/>
  <c r="AB35" i="473" s="1"/>
  <c r="AC35" i="473" s="1"/>
  <c r="K35" i="473"/>
  <c r="J35" i="473"/>
  <c r="F31" i="473"/>
  <c r="K28" i="473"/>
  <c r="L28" i="473" s="1"/>
  <c r="M28" i="473" s="1"/>
  <c r="N28" i="473" s="1"/>
  <c r="O28" i="473" s="1"/>
  <c r="P28" i="473" s="1"/>
  <c r="Q28" i="473" s="1"/>
  <c r="R28" i="473" s="1"/>
  <c r="S28" i="473" s="1"/>
  <c r="T28" i="473" s="1"/>
  <c r="U28" i="473" s="1"/>
  <c r="V28" i="473" s="1"/>
  <c r="W28" i="473" s="1"/>
  <c r="X28" i="473" s="1"/>
  <c r="Y28" i="473" s="1"/>
  <c r="Z28" i="473" s="1"/>
  <c r="AA28" i="473" s="1"/>
  <c r="AB28" i="473" s="1"/>
  <c r="AC28" i="473" s="1"/>
  <c r="J28" i="473"/>
  <c r="F24" i="473"/>
  <c r="R21" i="473"/>
  <c r="S21" i="473" s="1"/>
  <c r="T21" i="473" s="1"/>
  <c r="U21" i="473" s="1"/>
  <c r="V21" i="473" s="1"/>
  <c r="W21" i="473" s="1"/>
  <c r="X21" i="473" s="1"/>
  <c r="Y21" i="473" s="1"/>
  <c r="Z21" i="473" s="1"/>
  <c r="AA21" i="473" s="1"/>
  <c r="AB21" i="473" s="1"/>
  <c r="AC21" i="473" s="1"/>
  <c r="Q21" i="473"/>
  <c r="P21" i="473"/>
  <c r="O21" i="473"/>
  <c r="N21" i="473"/>
  <c r="M21" i="473"/>
  <c r="L21" i="473"/>
  <c r="K21" i="473"/>
  <c r="J21" i="473"/>
  <c r="F17" i="473"/>
  <c r="R14" i="473"/>
  <c r="S14" i="473" s="1"/>
  <c r="T14" i="473" s="1"/>
  <c r="U14" i="473" s="1"/>
  <c r="V14" i="473" s="1"/>
  <c r="W14" i="473" s="1"/>
  <c r="X14" i="473" s="1"/>
  <c r="Y14" i="473" s="1"/>
  <c r="Z14" i="473" s="1"/>
  <c r="AA14" i="473" s="1"/>
  <c r="AB14" i="473" s="1"/>
  <c r="AC14" i="473" s="1"/>
  <c r="Q14" i="473"/>
  <c r="P14" i="473"/>
  <c r="O14" i="473"/>
  <c r="N14" i="473"/>
  <c r="M14" i="473"/>
  <c r="L14" i="473"/>
  <c r="K14" i="473"/>
  <c r="J14" i="473"/>
  <c r="F10" i="473"/>
  <c r="AC7" i="473"/>
  <c r="AB7" i="473"/>
  <c r="AA7" i="473"/>
  <c r="Z7" i="473"/>
  <c r="Y7" i="473"/>
  <c r="X7" i="473"/>
  <c r="W7" i="473"/>
  <c r="V7" i="473"/>
  <c r="U7" i="473"/>
  <c r="T7" i="473"/>
  <c r="S7" i="473"/>
  <c r="R7" i="473"/>
  <c r="Q7" i="473"/>
  <c r="P7" i="473"/>
  <c r="O7" i="473"/>
  <c r="N7" i="473"/>
  <c r="M7" i="473"/>
  <c r="L7" i="473"/>
  <c r="K7" i="473"/>
  <c r="J7" i="473"/>
  <c r="F3" i="473"/>
  <c r="G38" i="473"/>
  <c r="G24" i="473"/>
  <c r="G31" i="473"/>
  <c r="G10" i="473"/>
  <c r="G17" i="473"/>
  <c r="G3" i="474"/>
  <c r="G45" i="473"/>
  <c r="G3" i="473"/>
</calcChain>
</file>

<file path=xl/comments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2019-12-02 EN 25
2019-12-03 EN 27
2019-12-04 EN 40
2019-12-05 EN 23
2019-12-06 EN 18
2019-12-07 EN 13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36
2019-12-10 EN 36
2019-12-11 EN 50
2019-12-12 EN 50
2019-12-13 EN 36
2019-12-14 EN 0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19
2019-12-17 EN 41
2019-12-18 EN 39
2019-12-19 EN 19
2019-12-20 EN 42
2019-12-21 EN 8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27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28
2020-01-07 EN 27
2020-01-08 EN 28
2020-01-09 EN 30
2020-01-10 EN 30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34
2020-01-15 EN 32
2020-01-16 EN 34
2020-01-17 EN 34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34
2020-01-21 EN 34
2020-01-22 EN 30
2020-01-23 EN 35
2020-01-24 EN 34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34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33
2020-02-06 EN 34
2020-02-07 EN 35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34
2020-02-11 EN 36
2020-02-12 EN 34
2020-02-13 EN 37
2020-02-14 EN 36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33
2020-02-20 EN 35
2020-02-21 EN 35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34
2020-02-25 EN 36
2020-02-26 EN 39
2020-02-27 EN 40
2020-02-28 EN 39
2020-02-29 EN 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60  A004HP 01 A004HP 01 Order EF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60  A004HP 01 A004HP 01 Order EO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60  A004HP 01  A004HP 01  Order EF  2019-11-19 06:00:00  2020-01-17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2019-12-02 EN 144
2019-12-03 EN 138
2019-12-04 EN 118
2019-12-05 EN 113
2019-12-06 EN 116
2019-12-07 EN 65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117
2019-12-10 EN 128
2019-12-11 EN 142
2019-12-12 EN 168
2019-12-13 EN 168
2019-12-14 EN 0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163
2019-12-17 EN 163
2019-12-18 EN 163
2019-12-19 EN 163
2019-12-20 EN 170
2019-12-21 EN 83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228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144
2020-01-09 EN 156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153
2020-01-14 EN 153
2020-01-15 EN 144
2020-01-16 EN 153
2020-01-17 EN 153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153
2020-01-21 EN 151
2020-01-22 EN 137
2020-01-23 EN 151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158
2020-02-05 EN 151
2020-02-06 EN 158
2020-02-07 EN 158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147
2020-02-13 EN 155
2020-02-14 EN 155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149
2020-02-27 EN 149
2020-02-28 EN 149
2020-02-29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2019-12-02 EN 144
2019-12-03 EN 138
2019-12-04 EN 118
2019-12-05 EN 113
2019-12-06 EN 116
2019-12-07 EN 65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117
2019-12-10 EN 128
2019-12-11 EN 142
2019-12-12 EN 168
2019-12-13 EN 168
2019-12-14 EN 0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163
2019-12-17 EN 163
2019-12-18 EN 163
2019-12-19 EN 163
2019-12-20 EN 170
2019-12-21 EN 83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228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144
2020-01-09 EN 156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153
2020-01-14 EN 153
2020-01-15 EN 144
2020-01-16 EN 153
2020-01-17 EN 153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153
2020-01-21 EN 151
2020-01-22 EN 137
2020-01-23 EN 151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158
2020-02-05 EN 151
2020-02-06 EN 158
2020-02-07 EN 158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147
2020-02-13 EN 155
2020-02-14 EN 155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149
2020-02-27 EN 149
2020-02-28 EN 149
2020-02-29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2019-10-22 06:00:00 2019-12-16 06:00:00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2019-10-22 06:00:00  2019-12-16 06:00:00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3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3
2020-02-25 EN 7
2020-02-26 EN 9
2020-02-27 EN 10
2020-02-28 EN 10
2020-02-29 EN 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1
2019-12-03 EN 1
2019-12-04 EN 0
2019-12-05 EN 0
2019-12-06 EN 0
2019-12-07 EN 0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1
2020-01-17 EN 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2
2020-01-21 EN 1
2020-01-22 EN 1
2020-01-23 EN 2
2020-01-24 EN 1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2
2020-01-31 EN 1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3
2020-02-20 EN 4
2020-02-21 EN 4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4
2020-02-25 EN 8
2020-02-26 EN 9
2020-02-27 EN 10
2020-02-28 EN 9
2020-02-29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2019-12-02 EN 0
2019-12-03 EN 0
2019-12-04 EN 0
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</commentList>
</comments>
</file>

<file path=xl/comments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2019-12-03 EN 0
2019-12-04 EN 33
2019-12-05 EN 25
2019-12-06 EN 16
2019-12-07 EN 16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34
2019-12-10 EN 32
2019-12-11 EN 48
2019-12-12 EN 52
2019-12-13 EN 35
2019-12-14 EN 15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26
2019-12-17 EN 41
2019-12-18 EN 39
2019-12-19 EN 20
2019-12-20 EN 41
2019-12-21 EN 9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26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28
2020-01-07 EN 27
2020-01-08 EN 28
2020-01-09 EN 30
2020-01-10 EN 30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34
2020-01-15 EN 32
2020-01-16 EN 34
2020-01-17 EN 34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34
2020-01-21 EN 34
2020-01-22 EN 31
2020-01-23 EN 34
2020-01-24 EN 34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34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33
2020-02-06 EN 34
2020-02-07 EN 35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34
2020-02-11 EN 36
2020-02-12 EN 34
2020-02-13 EN 37
2020-02-14 EN 36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33
2020-02-20 EN 35
2020-02-21 EN 35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34
2020-02-25 EN 36
2020-02-26 EN 39
2020-02-27 EN 40
2020-02-28 EN 39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40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2019-12-03 EN 0
2019-12-04 EN 113
2019-12-05 EN 114
2019-12-06 EN 120
2019-12-07 EN 57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121
2019-12-10 EN 125
2019-12-11 EN 139
2019-12-12 EN 164
2019-12-13 EN 167
2019-12-14 EN 52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167
2019-12-17 EN 163
2019-12-18 EN 163
2019-12-19 EN 163
2019-12-20 EN 168
2019-12-21 EN 82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231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143
2020-01-08 EN 144
2020-01-09 EN 156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154
2020-01-14 EN 153
2020-01-15 EN 144
2020-01-16 EN 153
2020-01-17 EN 153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136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150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158
2020-02-05 EN 150
2020-02-06 EN 158
2020-02-07 EN 159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146
2020-02-13 EN 156
2020-02-14 EN 155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148
2020-02-27 EN 149
2020-02-28 EN 149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152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2019-12-03 EN 0
2019-12-04 EN 113
2019-12-05 EN 114
2019-12-06 EN 120
2019-12-07 EN 57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121
2019-12-10 EN 125
2019-12-11 EN 139
2019-12-12 EN 164
2019-12-13 EN 167
2019-12-14 EN 52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167
2019-12-17 EN 163
2019-12-18 EN 163
2019-12-19 EN 163
2019-12-20 EN 168
2019-12-21 EN 82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231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143
2020-01-08 EN 144
2020-01-09 EN 156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154
2020-01-14 EN 153
2020-01-15 EN 144
2020-01-16 EN 153
2020-01-17 EN 153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136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144
2020-01-30 EN 151
2020-01-31 EN 150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158
2020-02-05 EN 150
2020-02-06 EN 158
2020-02-07 EN 159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158
2020-02-11 EN 156
2020-02-12 EN 146
2020-02-13 EN 156
2020-02-14 EN 155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155
2020-02-18 EN 155
2020-02-19 EN 148
2020-02-20 EN 154
2020-02-21 EN 154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153
2020-02-25 EN 152
2020-02-26 EN 148
2020-02-27 EN 149
2020-02-28 EN 149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152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1
2020-02-04 EN 3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3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3
2020-02-25 EN 7
2020-02-26 EN 9
2020-02-27 EN 10
2020-02-28 EN 9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1
2020-01-17 EN 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2
2020-01-21 EN 1
2020-01-22 EN 1
2020-01-23 EN 1
2020-01-24 EN 2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1
2020-01-31 EN 2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3
2020-02-20 EN 4
2020-02-21 EN 4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
2020-02-25 EN 8
2020-02-26 EN 10
2020-02-27 EN 9
2020-02-28 EN 10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10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2019-12-03 EN 0
2019-12-04 EN 0
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</t>
        </r>
      </text>
    </comment>
  </commentList>
</comments>
</file>

<file path=xl/comments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2019-12-04 EN 0
2019-12-05 EN 25
2019-12-06 EN 16
2019-12-07 EN 12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38
2019-12-10 EN 26
2019-12-11 EN 50
2019-12-12 EN 50
2019-12-13 EN 38
2019-12-14 EN 17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24
2019-12-17 EN 31
2019-12-18 EN 39
2019-12-19 EN 18
2019-12-20 EN 43
2019-12-21 EN 0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29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30
2020-01-07 EN 26
2020-01-08 EN 26
2020-01-09 EN 28
2020-01-10 EN 27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32
2020-01-14 EN 35
2020-01-15 EN 33
2020-01-16 EN 34
2020-01-17 EN 35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32
2020-01-21 EN 31
2020-01-22 EN 28
2020-01-23 EN 31
2020-01-24 EN 30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35
2020-01-28 EN 37
2020-01-29 EN 36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40
2020-02-18 EN 42
2020-02-19 EN 40
2020-02-20 EN 41
2020-02-21 EN 42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42
2020-02-25 EN 41
2020-02-26 EN 42
2020-02-27 EN 42
2020-02-28 EN 42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37
2020-03-03 EN 35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2019-12-04 EN 0
2019-12-05 EN 105
2019-12-06 EN 115
2019-12-07 EN 59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124
2019-12-10 EN 122
2019-12-11 EN 140
2019-12-12 EN 158
2019-12-13 EN 167
2019-12-14 EN 58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161
2019-12-17 EN 135
2019-12-18 EN 163
2019-12-19 EN 163
2019-12-20 EN 172
2019-12-21 EN 0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174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150
2020-01-07 EN 145
2020-01-08 EN 144
2020-01-09 EN 157
2020-01-10 EN 157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144
2020-01-15 EN 136
2020-01-16 EN 144
2020-01-17 EN 145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150
2020-01-21 EN 152
2020-01-22 EN 137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146
2020-01-30 EN 151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144
2020-02-28 EN 143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171
2020-03-03 EN 174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2019-12-04 EN 0
2019-12-05 EN 105
2019-12-06 EN 115
2019-12-07 EN 59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124
2019-12-10 EN 122
2019-12-11 EN 140
2019-12-12 EN 158
2019-12-13 EN 167
2019-12-14 EN 58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161
2019-12-17 EN 135
2019-12-18 EN 163
2019-12-19 EN 163
2019-12-20 EN 172
2019-12-21 EN 0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174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150
2020-01-07 EN 145
2020-01-08 EN 144
2020-01-09 EN 157
2020-01-10 EN 157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144
2020-01-15 EN 136
2020-01-16 EN 144
2020-01-17 EN 145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150
2020-01-21 EN 152
2020-01-22 EN 137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151
2020-01-29 EN 146
2020-01-30 EN 151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144
2020-02-28 EN 143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171
2020-03-03 EN 174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2020-03-03 EN 10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34
2019-12-06 EN 32
2019-12-07 EN 16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35
2019-12-20 EN 34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40
2020-01-10 EN 39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39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33
2020-01-31 EN 34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32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36
2020-02-18 EN 37
2020-02-19 EN 35
2020-02-20 EN 36
2020-02-21 EN 36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37
2020-02-25 EN 35
2020-02-26 EN 35
2020-02-27 EN 34
2020-02-28 EN 35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35
2020-03-03 EN 36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34
2019-12-06 EN 32
2019-12-07 EN 16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35
2019-12-20 EN 34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40
2020-01-10 EN 39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39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33
2020-01-31 EN 34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32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36
2020-02-18 EN 37
2020-02-19 EN 35
2020-02-20 EN 36
2020-02-21 EN 36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37
2020-02-25 EN 35
2020-02-26 EN 35
2020-02-27 EN 34
2020-02-28 EN 35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35
2020-03-03 EN 36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2019-12-06 11:10:00 2019-12-05 08:51:00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FORECAST 2019-12-06 11:10:00 2019-12-19 06:00:00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2019-12-06 11:10:00  2019-12-05 08:51:00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FORECAST  2019-12-06 11:10:00  2019-12-19 06:00:00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0
2020-01-16 EN 1
2020-01-17 EN 1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2019-12-04 EN 0
2019-12-05 EN 0
2019-12-06 EN 0
2019-12-07 EN 0
2019-12-08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2020-03-02 EN 0
2020-03-03 EN 0
</t>
        </r>
      </text>
    </comment>
  </commentList>
</comments>
</file>

<file path=xl/comments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2019-12-05 EN 0
2019-12-06 EN 19
2019-12-07 EN 11
2019-12-08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2019-12-09 EN 35
2019-12-10 EN 25
2019-12-11 EN 52
2019-12-12 EN 49
2019-12-13 EN 40
2019-12-14 EN 16
2019-12-15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2019-12-16 EN 26
2019-12-17 EN 29
2019-12-18 EN 37
2019-12-19 EN 15
2019-12-20 EN 30
2019-12-21 EN 0
2019-12-22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2020-01-06 EN 35
2020-01-07 EN 25
2020-01-08 EN 26
2020-01-09 EN 28
2020-01-10 EN 28
2020-01-11 EN 0
2020-01-12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2020-01-13 EN 29
2020-01-14 EN 35
2020-01-15 EN 33
2020-01-16 EN 34
2020-01-17 EN 35
2020-01-18 EN 0
2020-01-19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2020-01-20 EN 33
2020-01-21 EN 31
2020-01-22 EN 28
2020-01-23 EN 31
2020-01-24 EN 31
2020-01-25 EN 0
2020-01-26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2020-01-27 EN 32
2020-01-28 EN 38
2020-01-29 EN 35
2020-01-30 EN 38
2020-01-31 EN 37
2020-02-01 EN 0
2020-02-02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2020-02-03 EN 37
2020-02-04 EN 35
2020-02-05 EN 34
2020-02-06 EN 35
2020-02-07 EN 36
2020-02-08 EN 0
2020-02-09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2020-02-17 EN 39
2020-02-18 EN 42
2020-02-19 EN 40
2020-02-20 EN 41
2020-02-21 EN 42
2020-02-22 EN 0
2020-02-23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41
2020-02-29 EN 0
2020-03-01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2020-03-02 EN 40
2020-03-03 EN 35
2020-03-04 EN 35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R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2019-12-05 EN 0
2019-12-06 EN 115
2019-12-07 EN 60
2019-12-08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2019-12-09 EN 123
2019-12-10 EN 123
2019-12-11 EN 139
2019-12-12 EN 156
2019-12-13 EN 167
2019-12-14 EN 61
2019-12-15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2019-12-16 EN 158
2019-12-17 EN 137
2019-12-18 EN 167
2019-12-19 EN 130
2019-12-20 EN 131
2019-12-21 EN 0
2019-12-22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173
2020-01-04 EN 0
2020-01-05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2020-01-06 EN 159
2020-01-07 EN 144
2020-01-08 EN 145
2020-01-09 EN 157
2020-01-10 EN 156
2020-01-11 EN 0
2020-01-12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2020-01-13 EN 152
2020-01-14 EN 144
2020-01-15 EN 136
2020-01-16 EN 144
2020-01-17 EN 145
2020-01-18 EN 0
2020-01-19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2020-01-20 EN 147
2020-01-21 EN 152
2020-01-22 EN 137
2020-01-23 EN 152
2020-01-24 EN 152
2020-01-25 EN 0
2020-01-26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152
2020-01-31 EN 151
2020-02-01 EN 0
2020-02-02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154
2020-02-05 EN 146
2020-02-06 EN 153
2020-02-07 EN 153
2020-02-08 EN 0
2020-02-09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2020-02-17 EN 150
2020-02-18 EN 150
2020-02-19 EN 143
2020-02-20 EN 149
2020-02-21 EN 149
2020-02-22 EN 0
2020-02-23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2020-02-24 EN 146
2020-02-25 EN 143
2020-02-26 EN 143
2020-02-27 EN 143
2020-02-28 EN 144
2020-02-29 EN 0
2020-03-01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2020-03-02 EN 161
2020-03-03 EN 174
2020-03-04 EN 174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2019-12-05 EN 0
2019-12-06 EN 115
2019-12-07 EN 60
2019-12-08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2019-12-09 EN 123
2019-12-10 EN 123
2019-12-11 EN 139
2019-12-12 EN 156
2019-12-13 EN 167
2019-12-14 EN 61
2019-12-15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2019-12-16 EN 158
2019-12-17 EN 137
2019-12-18 EN 167
2019-12-19 EN 130
2019-12-20 EN 131
2019-12-21 EN 0
2019-12-22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173
2020-01-04 EN 0
2020-01-05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2020-01-06 EN 159
2020-01-07 EN 144
2020-01-08 EN 145
2020-01-09 EN 157
2020-01-10 EN 156
2020-01-11 EN 0
2020-01-12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2020-01-13 EN 152
2020-01-14 EN 144
2020-01-15 EN 136
2020-01-16 EN 144
2020-01-17 EN 145
2020-01-18 EN 0
2020-01-19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2020-01-20 EN 147
2020-01-21 EN 152
2020-01-22 EN 137
2020-01-23 EN 152
2020-01-24 EN 152
2020-01-25 EN 0
2020-01-26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152
2020-01-31 EN 151
2020-02-01 EN 0
2020-02-02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154
2020-02-05 EN 146
2020-02-06 EN 153
2020-02-07 EN 153
2020-02-08 EN 0
2020-02-09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2020-02-10 EN 153
2020-02-11 EN 152
2020-02-12 EN 144
2020-02-13 EN 152
2020-02-14 EN 153
2020-02-15 EN 0
2020-02-16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2020-02-17 EN 150
2020-02-18 EN 150
2020-02-19 EN 143
2020-02-20 EN 149
2020-02-21 EN 149
2020-02-22 EN 0
2020-02-23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2020-02-24 EN 146
2020-02-25 EN 143
2020-02-26 EN 143
2020-02-27 EN 143
2020-02-28 EN 144
2020-02-29 EN 0
2020-03-01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2020-03-02 EN 161
2020-03-03 EN 174
2020-03-04 EN 174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63  A008N4 01 A008N4 02 Order DT 2019-10-22 06:00:00 2019-12-11 06:00:00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63  A008N4 01 A008N4 02 Order DT 2019-11-05 06:00:00 2019-12-20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63  A008N4 01 A008N4 02 Order DT 2019-10-29 06:00:00 2020-01-03 10:00:00
</t>
        </r>
      </text>
    </comment>
    <comment ref="R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63  A008N4 01  A008N4 02  Order DT  2019-10-22 06:00:00  2019-12-11 06:00:00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63  A008N4 01  A008N4 02  Order DT  2019-11-05 06:00:00  2019-12-20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63  A008N4 01  A008N4 02  Order DT  2019-10-29 06:00:00  2020-01-03 10:00:00
</t>
        </r>
      </text>
    </comment>
    <comment ref="R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2019-12-02 EN 30
2019-12-03 EN 30
2019-12-04 EN 29
2019-12-05 EN 28
2019-12-06 EN 33
2019-12-07 EN 16
2019-12-08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2019-12-09 EN 33
2019-12-10 EN 36
2019-12-11 EN 36
2019-12-12 EN 36
2019-12-13 EN 36
2019-12-14 EN 14
2019-12-15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2019-12-16 EN 37
2019-12-17 EN 35
2019-12-18 EN 34
2019-12-19 EN 28
2019-12-20 EN 27
2019-12-21 EN 0
2019-12-22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31
2020-01-04 EN 0
2020-01-05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2020-01-06 EN 30
2020-01-07 EN 33
2020-01-08 EN 39
2020-01-09 EN 41
2020-01-10 EN 39
2020-01-11 EN 0
2020-01-12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2020-01-13 EN 40
2020-01-14 EN 39
2020-01-15 EN 37
2020-01-16 EN 39
2020-01-17 EN 40
2020-01-18 EN 0
2020-01-19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2020-01-20 EN 36
2020-01-21 EN 37
2020-01-22 EN 32
2020-01-23 EN 36
2020-01-24 EN 37
2020-01-25 EN 0
2020-01-26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2020-01-27 EN 36
2020-01-28 EN 36
2020-01-29 EN 32
2020-01-30 EN 33
2020-01-31 EN 33
2020-02-01 EN 0
2020-02-02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2020-02-03 EN 34
2020-02-04 EN 33
2020-02-05 EN 33
2020-02-06 EN 33
2020-02-07 EN 32
2020-02-08 EN 0
2020-02-09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2020-02-10 EN 33
2020-02-11 EN 32
2020-02-12 EN 31
2020-02-13 EN 33
2020-02-14 EN 33
2020-02-15 EN 0
2020-02-16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36
2020-02-21 EN 37
2020-02-22 EN 0
2020-02-23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2019-12-06 11:10:00 2019-12-05 08:51:00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400  A007F2 01 A007F2 01 Order ST 2019-12-06 11:10:00 2019-12-05 09:06:00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FORECAST 2019-12-06 11:10:00 2019-12-19 06:00:00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2019-12-06 11:10:00  2019-12-05 08:51:00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400  A007F2 01  A007F2 01  Order ST  2019-12-06 11:10:00  2019-12-05 09:06:00
</t>
        </r>
      </text>
    </comment>
    <comment ref="L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FORECAST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2020-01-13 EN 1
2020-01-14 EN 1
2020-01-15 EN 0
2020-01-16 EN 1
2020-01-17 EN 0
2020-01-18 EN 0
2020-01-19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2020-01-20 EN 1
2020-01-21 EN 0
2020-01-22 EN 0
2020-01-23 EN 0
2020-01-24 EN 0
2020-01-25 EN 0
2020-01-26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3
2020-02-06 EN 2
2020-02-07 EN 2
2020-02-08 EN 0
2020-02-09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02-12-2019 - 08-12-2019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2019-12-05 EN 0
2019-12-06 EN 0
2019-12-07 EN 0
2019-12-08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</t>
        </r>
      </text>
    </comment>
  </commentList>
</comments>
</file>

<file path=xl/comments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2019-12-09 EN 34
2019-12-10 EN 31
2019-12-11 EN 48
2019-12-12 EN 45
2019-12-13 EN 48
2019-12-14 EN 11
2019-12-15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2019-12-16 EN 29
2019-12-17 EN 30
2019-12-18 EN 35
2019-12-19 EN 30
2019-12-20 EN 31
2019-12-21 EN 0
2019-12-22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11
2020-01-04 EN 0
2020-01-05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2020-01-06 EN 26
2020-01-07 EN 25
2020-01-08 EN 26
2020-01-09 EN 28
2020-01-10 EN 28
2020-01-11 EN 0
2020-01-12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2020-01-13 EN 35
2020-01-14 EN 35
2020-01-15 EN 32
2020-01-16 EN 35
2020-01-17 EN 34
2020-01-18 EN 0
2020-01-19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2020-01-20 EN 31
2020-01-21 EN 31
2020-01-22 EN 28
2020-01-23 EN 30
2020-01-24 EN 32
2020-01-25 EN 0
2020-01-26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2020-01-27 EN 37
2020-01-28 EN 37
2020-01-29 EN 36
2020-01-30 EN 37
2020-01-31 EN 37
2020-02-01 EN 0
2020-02-02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35
2020-02-08 EN 0
2020-02-09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2020-02-10 EN 37
2020-02-11 EN 37
2020-02-12 EN 35
2020-02-13 EN 37
2020-02-14 EN 38
2020-02-15 EN 0
2020-02-16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2020-02-17 EN 42
2020-02-18 EN 41
2020-02-19 EN 40
2020-02-20 EN 42
2020-02-21 EN 41
2020-02-22 EN 0
2020-02-23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2020-02-24 EN 42
2020-02-25 EN 42
2020-02-26 EN 42
2020-02-27 EN 42
2020-02-28 EN 40
2020-02-29 EN 0
2020-03-01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35
2020-03-05 EN 35
2020-03-06 EN 38
2020-03-07 EN 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2019-12-09 EN 125
2019-12-10 EN 115
2019-12-11 EN 141
2019-12-12 EN 153
2019-12-13 EN 168
2019-12-14 EN 63
2019-12-15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2019-12-16 EN 155
2019-12-17 EN 138
2019-12-18 EN 170
2019-12-19 EN 181
2019-12-20 EN 164
2019-12-21 EN 0
2019-12-22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107
2020-01-04 EN 0
2020-01-05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145
2020-01-09 EN 157
2020-01-10 EN 153
2020-01-11 EN 0
2020-01-12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2020-01-13 EN 145
2020-01-14 EN 144
2020-01-15 EN 136
2020-01-16 EN 145
2020-01-17 EN 146
2020-01-18 EN 0
2020-01-19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152
2020-01-24 EN 152
2020-01-25 EN 0
2020-01-26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2020-01-27 EN 151
2020-01-28 EN 152
2020-01-29 EN 145
2020-01-30 EN 151
2020-01-31 EN 151
2020-02-01 EN 0
2020-02-02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153
2020-02-12 EN 144
2020-02-13 EN 152
2020-02-14 EN 151
2020-02-15 EN 0
2020-02-16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148
2020-02-22 EN 0
2020-02-23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2020-02-24 EN 143
2020-02-25 EN 143
2020-02-26 EN 143
2020-02-27 EN 144
2020-02-28 EN 152
2020-02-29 EN 0
2020-03-01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2020-03-02 EN 174
2020-03-03 EN 174
2020-03-04 EN 174
2020-03-05 EN 173
2020-03-06 EN 169
2020-03-07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2019-12-09 EN 125
2019-12-10 EN 115
2019-12-11 EN 141
2019-12-12 EN 153
2019-12-13 EN 168
2019-12-14 EN 63
2019-12-15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2019-12-16 EN 155
2019-12-17 EN 138
2019-12-18 EN 170
2019-12-19 EN 181
2019-12-20 EN 164
2019-12-21 EN 0
2019-12-22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107
2020-01-04 EN 0
2020-01-05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2020-01-06 EN 144
2020-01-07 EN 144
2020-01-08 EN 145
2020-01-09 EN 157
2020-01-10 EN 153
2020-01-11 EN 0
2020-01-12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2020-01-13 EN 145
2020-01-14 EN 144
2020-01-15 EN 136
2020-01-16 EN 145
2020-01-17 EN 146
2020-01-18 EN 0
2020-01-19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152
2020-01-24 EN 152
2020-01-25 EN 0
2020-01-26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2020-01-27 EN 151
2020-01-28 EN 152
2020-01-29 EN 145
2020-01-30 EN 151
2020-01-31 EN 151
2020-02-01 EN 0
2020-02-02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2020-02-03 EN 154
2020-02-04 EN 153
2020-02-05 EN 146
2020-02-06 EN 153
2020-02-07 EN 153
2020-02-08 EN 0
2020-02-09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153
2020-02-12 EN 144
2020-02-13 EN 152
2020-02-14 EN 151
2020-02-15 EN 0
2020-02-16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148
2020-02-22 EN 0
2020-02-23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2020-02-24 EN 143
2020-02-25 EN 143
2020-02-26 EN 143
2020-02-27 EN 144
2020-02-28 EN 152
2020-02-29 EN 0
2020-03-01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2020-03-02 EN 174
2020-03-03 EN 174
2020-03-04 EN 174
2020-03-05 EN 173
2020-03-06 EN 169
2020-03-07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63  A008N4 01 A008N4 02 Order AT 2019-10-22 06:00:00 2019-12-11 06:00:00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63  A008N4 01 A008N4 02 Order DT 2019-10-29 06:00:00 2019-12-17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EF 2019-12-03 06:00:00 2020-01-31 10:00:00
63  A008N4 01 A008N4 02 Order EO 2019-12-03 06:00:00 2020-01-31 10:00:00
63  A008N4 01 A008N4 02 Order EF 2019-12-03 06:00:00 2020-01-31 10:00:00
63  A008N4 01 A008N4 02 Order EO 2019-12-03 06:00:00 2020-01-31 10:00:00
63  A008N4 01 A008N4 02 Order EO 2019-12-03 06:00:00 2020-01-31 10:00:00
63  A008N4 01 A008N4 02 Order EO 2019-12-03 06:00:00 2020-01-31 10:00:00
63  A008N4 01 A008N4 02 Order EF 2019-12-03 06:00:00 2020-01-31 10:00:00
63  A008N4 01 A008N4 02 Order EO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63  A008N4 01  A008N4 02  Order AT  2019-10-22 06:00:00  2019-12-11 06:00:00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63  A008N4 01  A008N4 02  Order DT  2019-10-29 06:00:00  2019-12-17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3
2020-02-15 EN 0
2020-02-16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6
2020-02-22 EN 0
2020-02-23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14
2020-03-07 EN 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2019-12-03 06:00:00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2020-03-02 EN 10
2020-03-03 EN 9
2020-03-04 EN 10
2020-03-05 EN 10
2020-03-06 EN 14
2020-03-07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2019-12-09 EN 34
2019-12-10 EN 36
2019-12-11 EN 36
2019-12-12 EN 36
2019-12-13 EN 36
2019-12-14 EN 14
2019-12-15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2019-12-16 EN 36
2019-12-17 EN 36
2019-12-18 EN 34
2019-12-19 EN 35
2019-12-20 EN 34
2019-12-21 EN 0
2019-12-22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30
2020-01-04 EN 0
2020-01-05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2020-01-06 EN 30
2020-01-07 EN 38
2020-01-08 EN 38
2020-01-09 EN 41
2020-01-10 EN 39
2020-01-11 EN 0
2020-01-12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2020-01-13 EN 39
2020-01-14 EN 39
2020-01-15 EN 37
2020-01-16 EN 40
2020-01-17 EN 38
2020-01-18 EN 0
2020-01-19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2020-01-20 EN 37
2020-01-21 EN 36
2020-01-22 EN 32
2020-01-23 EN 37
2020-01-24 EN 36
2020-01-25 EN 0
2020-01-26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2020-01-27 EN 36
2020-01-28 EN 34
2020-01-29 EN 32
2020-01-30 EN 34
2020-01-31 EN 33
2020-02-01 EN 0
2020-02-02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2020-02-03 EN 34
2020-02-04 EN 33
2020-02-05 EN 32
2020-02-06 EN 33
2020-02-07 EN 33
2020-02-08 EN 0
2020-02-09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2020-02-10 EN 32
2020-02-11 EN 33
2020-02-12 EN 31
2020-02-13 EN 32
2020-02-14 EN 35
2020-02-15 EN 0
2020-02-16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36
2020-02-21 EN 37
2020-02-22 EN 0
2020-02-23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2020-02-24 EN 36
2020-02-25 EN 35
2020-02-26 EN 35
2020-02-27 EN 34
2020-02-28 EN 35
2020-02-29 EN 0
2020-03-01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2020-03-02 EN 35
2020-03-03 EN 36
2020-03-04 EN 35
2020-03-05 EN 36
2020-03-06 EN 37
2020-03-07 EN 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1
2019-12-14 EN 0
2019-12-15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1
2020-01-11 EN 0
2020-01-12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2020-01-13 EN 0
2020-01-14 EN 1
2020-01-15 EN 1
2020-01-16 EN 0
2020-01-17 EN 1
2020-01-18 EN 0
2020-01-19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3
2020-02-15 EN 0
2020-02-16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8
2020-02-22 EN 0
2020-02-23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17
2020-03-07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2019-12-09 EN 0
2019-12-10 EN 0
2019-12-11 EN 0
2019-12-12 EN 0
2019-12-13 EN 0
2019-12-14 EN 0
2019-12-15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</t>
        </r>
      </text>
    </comment>
  </commentList>
</comments>
</file>

<file path=xl/comments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2019-12-11 EN 0
2019-12-12 EN 49
2019-12-13 EN 51
2019-12-14 EN 10
2019-12-15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2019-12-16 EN 28
2019-12-17 EN 31
2019-12-18 EN 34
2019-12-19 EN 33
2019-12-20 EN 33
2019-12-21 EN 0
2019-12-22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8
2020-01-04 EN 0
2020-01-05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2020-01-06 EN 14
2020-01-07 EN 29
2020-01-08 EN 32
2020-01-09 EN 34
2020-01-10 EN 35
2020-01-11 EN 0
2020-01-12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2020-01-13 EN 35
2020-01-14 EN 31
2020-01-15 EN 29
2020-01-16 EN 31
2020-01-17 EN 31
2020-01-18 EN 0
2020-01-19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2020-01-20 EN 31
2020-01-21 EN 36
2020-01-22 EN 34
2020-01-23 EN 37
2020-01-24 EN 37
2020-01-25 EN 0
2020-01-26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2020-01-27 EN 37
2020-01-28 EN 36
2020-01-29 EN 33
2020-01-30 EN 35
2020-01-31 EN 34
2020-02-01 EN 0
2020-02-02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2020-02-03 EN 36
2020-02-04 EN 36
2020-02-05 EN 36
2020-02-06 EN 37
2020-02-07 EN 37
2020-02-08 EN 0
2020-02-09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2020-02-10 EN 37
2020-02-11 EN 40
2020-02-12 EN 39
2020-02-13 EN 42
2020-02-14 EN 42
2020-02-15 EN 0
2020-02-16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2020-02-17 EN 41
2020-02-18 EN 42
2020-02-19 EN 41
2020-02-20 EN 42
2020-02-21 EN 42
2020-02-22 EN 0
2020-02-23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2020-02-24 EN 42
2020-02-25 EN 36
2020-02-26 EN 34
2020-02-27 EN 34
2020-02-28 EN 35
2020-02-29 EN 0
2020-03-01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2020-03-02 EN 35
2020-03-03 EN 45
2020-03-04 EN 51
2020-03-05 EN 50
2020-03-06 EN 51
2020-03-07 EN 0
2020-03-08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2020-03-09 EN 51
2020-03-10 EN 53
2020-03-11 EN 53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2019-12-11 EN 0
2019-12-12 EN 145
2019-12-13 EN 169
2019-12-14 EN 62
2019-12-15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2019-12-16 EN 156
2019-12-17 EN 149
2019-12-18 EN 159
2019-12-19 EN 179
2019-12-20 EN 180
2019-12-21 EN 0
2019-12-22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92
2020-01-04 EN 0
2020-01-05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2020-01-06 EN 90
2020-01-07 EN 131
2020-01-08 EN 133
2020-01-09 EN 145
2020-01-10 EN 144
2020-01-11 EN 0
2020-01-12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2020-01-13 EN 145
2020-01-14 EN 151
2020-01-15 EN 143
2020-01-16 EN 152
2020-01-17 EN 152
2020-01-18 EN 0
2020-01-19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151
2020-01-24 EN 151
2020-01-25 EN 0
2020-01-26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150
2020-01-29 EN 145
2020-01-30 EN 151
2020-01-31 EN 151
2020-02-01 EN 0
2020-02-02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152
2020-02-05 EN 145
2020-02-06 EN 153
2020-02-07 EN 152
2020-02-08 EN 0
2020-02-09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150
2020-02-12 EN 141
2020-02-13 EN 149
2020-02-14 EN 149
2020-02-15 EN 0
2020-02-16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2020-02-17 EN 150
2020-02-18 EN 144
2020-02-19 EN 139
2020-02-20 EN 144
2020-02-21 EN 144
2020-02-22 EN 0
2020-02-23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2020-02-24 EN 144
2020-02-25 EN 168
2020-02-26 EN 171
2020-02-27 EN 170
2020-02-28 EN 171
2020-02-29 EN 0
2020-03-01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2020-03-02 EN 174
2020-03-03 EN 161
2020-03-04 EN 159
2020-03-05 EN 160
2020-03-06 EN 159
2020-03-07 EN 0
2020-03-08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2020-03-09 EN 160
2020-03-10 EN 161
2020-03-11 EN 157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2019-12-11 EN 0
2019-12-12 EN 145
2019-12-13 EN 169
2019-12-14 EN 62
2019-12-15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2019-12-16 EN 156
2019-12-17 EN 149
2019-12-18 EN 159
2019-12-19 EN 179
2019-12-20 EN 180
2019-12-21 EN 0
2019-12-22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92
2020-01-04 EN 0
2020-01-05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2020-01-06 EN 90
2020-01-07 EN 131
2020-01-08 EN 133
2020-01-09 EN 145
2020-01-10 EN 144
2020-01-11 EN 0
2020-01-12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2020-01-13 EN 145
2020-01-14 EN 151
2020-01-15 EN 143
2020-01-16 EN 152
2020-01-17 EN 152
2020-01-18 EN 0
2020-01-19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151
2020-01-22 EN 137
2020-01-23 EN 151
2020-01-24 EN 151
2020-01-25 EN 0
2020-01-26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150
2020-01-29 EN 145
2020-01-30 EN 151
2020-01-31 EN 151
2020-02-01 EN 0
2020-02-02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152
2020-02-05 EN 145
2020-02-06 EN 153
2020-02-07 EN 152
2020-02-08 EN 0
2020-02-09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150
2020-02-12 EN 141
2020-02-13 EN 149
2020-02-14 EN 149
2020-02-15 EN 0
2020-02-16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2020-02-17 EN 150
2020-02-18 EN 144
2020-02-19 EN 139
2020-02-20 EN 144
2020-02-21 EN 144
2020-02-22 EN 0
2020-02-23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2020-02-24 EN 144
2020-02-25 EN 168
2020-02-26 EN 171
2020-02-27 EN 170
2020-02-28 EN 171
2020-02-29 EN 0
2020-03-01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2020-03-02 EN 174
2020-03-03 EN 161
2020-03-04 EN 159
2020-03-05 EN 160
2020-03-06 EN 159
2020-03-07 EN 0
2020-03-08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2020-03-09 EN 160
2020-03-10 EN 161
2020-03-11 EN 157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63  A008N4 01 A008N4 02 Order AT 2019-10-29 06:00:00 2019-12-16 10:00:00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Q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63  A008N4 01  A008N4 02  Order AT  2019-10-29 06:00:00  2019-12-16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Q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0
2019-12-14 EN 0
2019-12-15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2020-02-03 EN 1
2020-02-04 EN 3
2020-02-05 EN 2
2020-02-06 EN 2
2020-02-07 EN 3
2020-02-08 EN 0
2020-02-09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2020-02-10 EN 2
2020-02-11 EN 4
2020-02-12 EN 4
2020-02-13 EN 4
2020-02-14 EN 4
2020-02-15 EN 0
2020-02-16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2020-02-17 EN 4
2020-02-18 EN 10
2020-02-19 EN 10
2020-02-20 EN 10
2020-02-21 EN 10
2020-02-22 EN 0
2020-02-23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9
2020-02-28 EN 10
2020-02-29 EN 0
2020-03-01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2020-03-02 EN 10
2020-03-03 EN 20
2020-03-04 EN 21
2020-03-05 EN 22
2020-03-06 EN 21
2020-03-07 EN 0
2020-03-08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0
2019-12-14 EN 0
2019-12-15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2020-03-02 EN 9
2020-03-03 EN 20
2020-03-04 EN 21
2020-03-05 EN 22
2020-03-06 EN 21
2020-03-07 EN 0
2020-03-08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2019-12-09 EN 29
2019-12-10 EN 29
2019-12-11 EN 24
2019-12-12 EN 36
2019-12-13 EN 36
2019-12-14 EN 13
2019-12-15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2019-12-16 EN 37
2019-12-17 EN 35
2019-12-18 EN 35
2019-12-19 EN 34
2019-12-20 EN 35
2019-12-21 EN 0
2019-12-22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25
2020-01-04 EN 0
2020-01-05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2020-01-06 EN 28
2020-01-07 EN 36
2020-01-08 EN 38
2020-01-09 EN 41
2020-01-10 EN 40
2020-01-11 EN 0
2020-01-12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2020-01-13 EN 39
2020-01-14 EN 39
2020-01-15 EN 37
2020-01-16 EN 39
2020-01-17 EN 40
2020-01-18 EN 0
2020-01-19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2020-01-20 EN 36
2020-01-21 EN 36
2020-01-22 EN 33
2020-01-23 EN 36
2020-01-24 EN 36
2020-01-25 EN 0
2020-01-26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2020-01-27 EN 36
2020-01-28 EN 35
2020-01-29 EN 32
2020-01-30 EN 33
2020-01-31 EN 34
2020-02-01 EN 0
2020-02-02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2020-02-03 EN 33
2020-02-04 EN 34
2020-02-05 EN 32
2020-02-06 EN 33
2020-02-07 EN 33
2020-02-08 EN 0
2020-02-09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2020-02-10 EN 32
2020-02-11 EN 33
2020-02-12 EN 31
2020-02-13 EN 32
2020-02-14 EN 34
2020-02-15 EN 0
2020-02-16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35
2020-02-20 EN 37
2020-02-21 EN 36
2020-02-22 EN 0
2020-02-23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2020-03-05 EN 36
2020-03-06 EN 37
2020-03-07 EN 0
2020-03-08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2020-03-09 EN 37
2020-03-10 EN 37
2020-03-11 EN 37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</t>
        </r>
      </text>
    </comment>
    <comment ref="K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2019-12-11 EN 0
2019-12-12 EN 0
2019-12-13 EN 1
2019-12-14 EN 0
2019-12-15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2020-01-06 EN 4
2020-01-07 EN 0
2020-01-08 EN 1
2020-01-09 EN 0
2020-01-10 EN 1
2020-01-11 EN 0
2020-01-12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2020-01-13 EN 1
2020-01-14 EN 0
2020-01-15 EN 0
2020-01-16 EN 0
2020-01-17 EN 0
2020-01-18 EN 0
2020-01-19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2020-01-20 EN 1
2020-01-21 EN 0
2020-01-22 EN 0
2020-01-23 EN 0
2020-01-24 EN 0
2020-01-25 EN 0
2020-01-26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2020-01-27 EN 1
2020-01-28 EN 2
2020-01-29 EN 2
2020-01-30 EN 2
2020-01-31 EN 3
2020-02-01 EN 0
2020-02-02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3
2020-02-06 EN 2
2020-02-07 EN 3
2020-02-08 EN 0
2020-02-09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2020-02-10 EN 2
2020-02-11 EN 5
2020-02-12 EN 3
2020-02-13 EN 4
2020-02-14 EN 4
2020-02-15 EN 0
2020-02-16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2020-02-17 EN 6
2020-02-18 EN 10
2020-02-19 EN 10
2020-02-20 EN 10
2020-02-21 EN 10
2020-02-22 EN 0
2020-02-23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2020-02-24 EN 10
2020-02-25 EN 9
2020-02-26 EN 10
2020-02-27 EN 10
2020-02-28 EN 10
2020-02-29 EN 0
2020-03-01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2020-03-02 EN 12
2020-03-03 EN 21
2020-03-04 EN 21
2020-03-05 EN 22
2020-03-06 EN 21
2020-03-07 EN 0
2020-03-08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22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09-12-2019 - 15-12-2019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2019-12-12 EN 0
2019-12-13 EN 0
2019-12-14 EN 0
2019-12-15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</t>
        </r>
      </text>
    </comment>
  </commentList>
</comments>
</file>

<file path=xl/comments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2019-12-16 EN 27
2019-12-17 EN 27
2019-12-18 EN 35
2019-12-19 EN 32
2019-12-20 EN 35
2019-12-21 EN 0
2019-12-22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9
2020-01-04 EN 0
2020-01-05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2020-01-06 EN 13
2020-01-07 EN 8
2020-01-08 EN 11
2020-01-09 EN 13
2020-01-10 EN 21
2020-01-11 EN 0
2020-01-12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2020-01-13 EN 22
2020-01-14 EN 17
2020-01-15 EN 22
2020-01-16 EN 31
2020-01-17 EN 29
2020-01-18 EN 0
2020-01-19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2020-01-20 EN 29
2020-01-21 EN 31
2020-01-22 EN 28
2020-01-23 EN 30
2020-01-24 EN 31
2020-01-25 EN 0
2020-01-26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2020-01-27 EN 36
2020-01-28 EN 37
2020-01-29 EN 36
2020-01-30 EN 37
2020-01-31 EN 37
2020-02-01 EN 0
2020-02-02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2020-02-17 EN 41
2020-02-18 EN 41
2020-02-19 EN 40
2020-02-20 EN 42
2020-02-21 EN 41
2020-02-22 EN 0
2020-02-23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2020-02-24 EN 42
2020-02-25 EN 42
2020-02-26 EN 42
2020-02-27 EN 41
2020-02-28 EN 42
2020-02-29 EN 0
2020-03-01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2020-03-02 EN 37
2020-03-03 EN 35
2020-03-04 EN 35
2020-03-05 EN 35
2020-03-06 EN 35
2020-03-07 EN 0
2020-03-08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2020-03-09 EN 47
2020-03-10 EN 51
2020-03-11 EN 50
2020-03-12 EN 51
2020-03-13 EN 51
2020-03-14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2019-12-16 EN 154
2019-12-17 EN 157
2019-12-18 EN 152
2019-12-19 EN 178
2019-12-20 EN 179
2019-12-21 EN 0
2019-12-22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100
2020-01-04 EN 0
2020-01-05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2020-01-06 EN 94
2020-01-07 EN 99
2020-01-08 EN 108
2020-01-09 EN 104
2020-01-10 EN 151
2020-01-11 EN 0
2020-01-12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146
2020-01-16 EN 155
2020-01-17 EN 155
2020-01-18 EN 0
2020-01-19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2020-02-03 EN 153
2020-02-04 EN 153
2020-02-05 EN 146
2020-02-06 EN 154
2020-02-07 EN 153
2020-02-08 EN 0
2020-02-09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2020-02-10 EN 152
2020-02-11 EN 152
2020-02-12 EN 144
2020-02-13 EN 153
2020-02-14 EN 152
2020-02-15 EN 0
2020-02-16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143
2020-02-28 EN 144
2020-02-29 EN 0
2020-03-01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2020-03-02 EN 172
2020-03-03 EN 174
2020-03-04 EN 174
2020-03-05 EN 174
2020-03-06 EN 173
2020-03-07 EN 0
2020-03-08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2020-03-09 EN 162
2020-03-10 EN 160
2020-03-11 EN 158
2020-03-12 EN 161
2020-03-13 EN 160
2020-03-14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2019-12-16 EN 154
2019-12-17 EN 157
2019-12-18 EN 152
2019-12-19 EN 178
2019-12-20 EN 179
2019-12-21 EN 0
2019-12-22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100
2020-01-04 EN 0
2020-01-05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2020-01-06 EN 94
2020-01-07 EN 99
2020-01-08 EN 108
2020-01-09 EN 104
2020-01-10 EN 151
2020-01-11 EN 0
2020-01-12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146
2020-01-16 EN 155
2020-01-17 EN 155
2020-01-18 EN 0
2020-01-19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2020-02-03 EN 153
2020-02-04 EN 153
2020-02-05 EN 146
2020-02-06 EN 154
2020-02-07 EN 153
2020-02-08 EN 0
2020-02-09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2020-02-10 EN 152
2020-02-11 EN 152
2020-02-12 EN 144
2020-02-13 EN 153
2020-02-14 EN 152
2020-02-15 EN 0
2020-02-16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2020-02-17 EN 149
2020-02-18 EN 150
2020-02-19 EN 143
2020-02-20 EN 149
2020-02-21 EN 149
2020-02-22 EN 0
2020-02-23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2020-02-24 EN 144
2020-02-25 EN 143
2020-02-26 EN 143
2020-02-27 EN 143
2020-02-28 EN 144
2020-02-29 EN 0
2020-03-01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2020-03-02 EN 172
2020-03-03 EN 174
2020-03-04 EN 174
2020-03-05 EN 174
2020-03-06 EN 173
2020-03-07 EN 0
2020-03-08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2020-03-09 EN 162
2020-03-10 EN 160
2020-03-11 EN 158
2020-03-12 EN 161
2020-03-13 EN 160
2020-03-14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63  A008N4 01 A008N4 02 Order AS 2019-10-29 06:00:00 2019-12-16 10:00:00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63  A008N4 01  A008N4 02  Order AS  2019-10-29 06:00:00  2019-12-16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2019-12-16 EN 36
2019-12-17 EN 35
2019-12-18 EN 35
2019-12-19 EN 34
2019-12-20 EN 35
2019-12-21 EN 0
2019-12-22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26
2020-01-04 EN 0
2020-01-05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2020-01-06 EN 27
2020-01-07 EN 36
2020-01-08 EN 42
2020-01-09 EN 41
2020-01-10 EN 39
2020-01-11 EN 0
2020-01-12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2020-01-13 EN 39
2020-01-14 EN 40
2020-01-15 EN 37
2020-01-16 EN 39
2020-01-17 EN 39
2020-01-18 EN 0
2020-01-19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2020-01-20 EN 36
2020-01-21 EN 36
2020-01-22 EN 33
2020-01-23 EN 36
2020-01-24 EN 36
2020-01-25 EN 0
2020-01-26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2020-01-27 EN 36
2020-01-28 EN 35
2020-01-29 EN 32
2020-01-30 EN 33
2020-01-31 EN 33
2020-02-01 EN 0
2020-02-02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2020-02-03 EN 34
2020-02-04 EN 34
2020-02-05 EN 32
2020-02-06 EN 33
2020-02-07 EN 32
2020-02-08 EN 0
2020-02-09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2020-02-10 EN 33
2020-02-11 EN 33
2020-02-12 EN 30
2020-02-13 EN 33
2020-02-14 EN 35
2020-02-15 EN 0
2020-02-16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2020-02-17 EN 36
2020-02-18 EN 36
2020-02-19 EN 35
2020-02-20 EN 37
2020-02-21 EN 36
2020-02-22 EN 0
2020-02-23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2020-02-24 EN 36
2020-02-25 EN 36
2020-02-26 EN 34
2020-02-27 EN 35
2020-02-28 EN 35
2020-02-29 EN 0
2020-03-01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2020-03-02 EN 35
2020-03-03 EN 35
2020-03-04 EN 36
2020-03-05 EN 36
2020-03-06 EN 37
2020-03-07 EN 0
2020-03-08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2020-03-09 EN 37
2020-03-10 EN 37
2020-03-11 EN 37
2020-03-12 EN 37
2020-03-13 EN 37
2020-03-14 EN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AN 2019-12-06 11:10:00 2019-12-19 06:00:00
400  A007F2 01 A007F2 01 Order EO 2019-12-13 18:10:00 2019-12-20 12:13:00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AN  2019-12-06 11:10:00  2019-12-19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3
2020-02-07 EN 2
2020-02-08 EN 0
2020-02-09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2020-02-17 EN 4
2020-02-18 EN 5
2020-02-19 EN 3
2020-02-20 EN 4
2020-02-21 EN 6
2020-02-22 EN 0
2020-02-23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2020-03-09 EN 22
2020-03-10 EN 22
2020-03-11 EN 21
2020-03-12 EN 21
2020-03-13 EN 22
2020-03-14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</t>
        </r>
      </text>
    </comment>
  </commentList>
</comments>
</file>

<file path=xl/comments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2019-12-16 EN 0
2019-12-17 EN 27
2019-12-18 EN 32
2019-12-19 EN 35
2019-12-20 EN 33
2019-12-21 EN 0
2019-12-22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
2020-01-04 EN 0
2020-01-05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2020-01-06 EN 9
2020-01-07 EN 12
2020-01-08 EN 7
2020-01-09 EN 16
2020-01-10 EN 24
2020-01-11 EN 0
2020-01-12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2020-01-13 EN 25
2020-01-14 EN 17
2020-01-15 EN 21
2020-01-16 EN 30
2020-01-17 EN 30
2020-01-18 EN 0
2020-01-19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2020-01-20 EN 29
2020-01-21 EN 31
2020-01-22 EN 28
2020-01-23 EN 31
2020-01-24 EN 30
2020-01-25 EN 0
2020-01-26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2020-01-27 EN 35
2020-01-28 EN 37
2020-01-29 EN 36
2020-01-30 EN 37
2020-01-31 EN 38
2020-02-01 EN 0
2020-02-02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2020-02-03 EN 36
2020-02-04 EN 35
2020-02-05 EN 34
2020-02-06 EN 35
2020-02-07 EN 36
2020-02-08 EN 0
2020-02-09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2020-02-10 EN 36
2020-02-11 EN 37
2020-02-12 EN 35
2020-02-13 EN 37
2020-02-14 EN 37
2020-02-15 EN 0
2020-02-16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2020-02-17 EN 40
2020-02-18 EN 42
2020-02-19 EN 39
2020-02-20 EN 42
2020-02-21 EN 42
2020-02-22 EN 0
2020-02-23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41
2020-02-29 EN 0
2020-03-01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2020-03-02 EN 38
2020-03-03 EN 35
2020-03-04 EN 35
2020-03-05 EN 35
2020-03-06 EN 35
2020-03-07 EN 0
2020-03-08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2020-03-09 EN 46
2020-03-10 EN 51
2020-03-11 EN 50
2020-03-12 EN 51
2020-03-13 EN 50
2020-03-14 EN 0
2020-03-15 EN 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60  A004HP 01 A004HP 01 Order EF 2019-12-03 06:00:00 2020-01-31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60  A004HP 01  A004HP 01  Order EF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2019-12-16 EN 0
2019-12-17 EN 160
2019-12-18 EN 146
2019-12-19 EN 178
2019-12-20 EN 179
2019-12-21 EN 0
2019-12-22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106
2020-01-04 EN 0
2020-01-05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2020-01-06 EN 95
2020-01-07 EN 98
2020-01-08 EN 107
2020-01-09 EN 109
2020-01-10 EN 131
2020-01-11 EN 0
2020-01-12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147
2020-01-16 EN 155
2020-01-17 EN 155
2020-01-18 EN 0
2020-01-19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2020-02-03 EN 29
2020-02-04 EN 0
2020-02-05 EN 0
2020-02-06 EN 0
2020-02-07 EN 0
2020-02-08 EN 0
2020-02-09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2019-12-16 EN 0
2019-12-17 EN 160
2019-12-18 EN 146
2019-12-19 EN 178
2019-12-20 EN 179
2019-12-21 EN 0
2019-12-22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106
2020-01-04 EN 0
2020-01-05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2020-01-06 EN 95
2020-01-07 EN 98
2020-01-08 EN 107
2020-01-09 EN 109
2020-01-10 EN 131
2020-01-11 EN 0
2020-01-12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2020-01-13 EN 155
2020-01-14 EN 155
2020-01-15 EN 147
2020-01-16 EN 155
2020-01-17 EN 155
2020-01-18 EN 0
2020-01-19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2020-01-20 EN 152
2020-01-21 EN 152
2020-01-22 EN 137
2020-01-23 EN 152
2020-01-24 EN 152
2020-01-25 EN 0
2020-01-26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2020-01-27 EN 152
2020-01-28 EN 151
2020-01-29 EN 145
2020-01-30 EN 151
2020-01-31 EN 152
2020-02-01 EN 0
2020-02-02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2020-02-03 EN 29
2020-02-04 EN 0
2020-02-05 EN 0
2020-02-06 EN 0
2020-02-07 EN 0
2020-02-08 EN 0
2020-02-09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63  A008N4 01 A008N4 02 Order ST 2019-10-29 06:00:00 2019-12-16 11:47:00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63  A008N4 01 A008N4 02 Order DT 2019-11-05 06:00:00 2020-01-03 09:30:00
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63  A008N4 01 A008N4 02 Order EF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63  A008N4 01  A008N4 02  Order ST  2019-10-29 06:00:00  2019-12-16 11:47:00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63  A008N4 01  A008N4 02  Order DT  2019-11-05 06:00:00  2020-01-03 09:30:00
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63  A008N4 01  A008N4 02  Order EF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3
2020-02-14 EN 2
2020-02-15 EN 0
2020-02-16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21
2020-03-14 EN 0
2020-03-15 EN 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2019-12-03 06:00:00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2020-03-09 EN 20
2020-03-10 EN 22
2020-03-11 EN 21
2020-03-12 EN 22
2020-03-13 EN 21
2020-03-14 EN 0
2020-03-15 EN 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2019-12-16 EN 0
2019-12-17 EN 26
2019-12-18 EN 27
2019-12-19 EN 33
2019-12-20 EN 19
2019-12-21 EN 0
2019-12-22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16
2020-01-04 EN 0
2020-01-05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2020-01-06 EN 18
2020-01-07 EN 14
2020-01-08 EN 5
2020-01-09 EN 14
2020-01-10 EN 22
2020-01-11 EN 0
2020-01-12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2020-01-13 EN 24
2020-01-14 EN 22
2020-01-15 EN 20
2020-01-16 EN 21
2020-01-17 EN 30
2020-01-18 EN 0
2020-01-19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2020-01-20 EN 28
2020-01-21 EN 23
2020-01-22 EN 21
2020-01-23 EN 23
2020-01-24 EN 23
2020-01-25 EN 0
2020-01-26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2020-01-27 EN 37
2020-01-28 EN 45
2020-01-29 EN 42
2020-01-30 EN 45
2020-01-31 EN 45
2020-02-01 EN 0
2020-02-02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2020-02-03 EN 38
2020-02-04 EN 35
2020-02-05 EN 34
2020-02-06 EN 35
2020-02-07 EN 35
2020-02-08 EN 0
2020-02-09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2020-02-10 EN 38
2020-02-11 EN 39
2020-02-12 EN 37
2020-02-13 EN 39
2020-02-14 EN 39
2020-02-15 EN 0
2020-02-16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2020-02-17 EN 37
2020-02-18 EN 36
2020-02-19 EN 34
2020-02-20 EN 36
2020-02-21 EN 37
2020-02-22 EN 0
2020-02-23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2020-02-24 EN 38
2020-02-25 EN 40
2020-02-26 EN 40
2020-02-27 EN 40
2020-02-28 EN 40
2020-02-29 EN 0
2020-03-01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2020-03-02 EN 42
2020-03-03 EN 41
2020-03-04 EN 42
2020-03-05 EN 42
2020-03-06 EN 41
2020-03-07 EN 0
2020-03-08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2020-03-09 EN 43
2020-03-10 EN 44
2020-03-11 EN 42
2020-03-12 EN 44
2020-03-13 EN 43
2020-03-14 EN 0
2020-03-15 EN 0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2019-12-17 11:10:00 2019-12-16 11:56:00
400  A007F2 01 A007F2 01 Order AN 2019-12-06 11:10:00 2019-12-19 06:00:00
400  A007F2 01 A007F2 01 Order AN 2019-12-13 18:10:00 2019-12-20 12:13:00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2019-12-17 11:10:00  2019-12-16 11:56:00
400  A007F2 01  A007F2 01  Order AN  2019-12-06 11:10:00  2019-12-19 06:00:00
400  A007F2 01  A007F2 01  Order AN  2019-12-13 18:10:00  2019-12-20 12:13:00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2020-03-15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1
2020-01-18 EN 0
2020-01-19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1
2020-01-25 EN 0
2020-01-26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3
2020-02-08 EN 0
2020-02-09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2
2020-02-14 EN 3
2020-02-15 EN 0
2020-02-16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5
2020-02-22 EN 0
2020-02-23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2020-02-24 EN 10
2020-02-25 EN 10
2020-02-26 EN 10
2020-02-27 EN 10
2020-02-28 EN 10
2020-02-29 EN 0
2020-03-01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12
2020-03-07 EN 0
2020-03-08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2020-03-09 EN 21
2020-03-10 EN 22
2020-03-11 EN 21
2020-03-12 EN 22
2020-03-13 EN 21
2020-03-14 EN 0
2020-03-15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2020-03-09 EN 21
2020-03-10 EN 21
2020-03-11 EN 22
2020-03-12 EN 21
2020-03-13 EN 22
2020-03-14 EN 0
2020-03-15 EN 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16-12-2019 - 22-12-2019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2019-12-16 EN 0
2019-12-17 EN 0
2019-12-18 EN 0
2019-12-19 EN 0
2019-12-20 EN 0
2019-12-21 EN 0
2019-12-22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2020-02-03 EN 2
2020-02-04 EN 3
2020-02-05 EN 2
2020-02-06 EN 2
2020-02-07 EN 2
2020-02-08 EN 0
2020-02-09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2020-02-24 EN 9
2020-02-25 EN 10
2020-02-26 EN 10
2020-02-27 EN 10
2020-02-28 EN 10
2020-02-29 EN 0
2020-03-01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2020-03-09 EN 21
2020-03-10 EN 21
2020-03-11 EN 21
2020-03-12 EN 22
2020-03-13 EN 22
2020-03-14 EN 0
2020-03-15 EN 0
</t>
        </r>
      </text>
    </comment>
  </commentList>
</comments>
</file>

<file path=xl/comments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</commentList>
</comments>
</file>

<file path=xl/comments1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O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O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2019-12-24 06:00:00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4  25173L 01 25173L 01 Order FORECAST 2019-12-25 06:00:00 2020-02-17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4  25173L 01  25173L 01  Order FORECAST  2019-12-25 06:00:00  2020-02-17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6  A0031D 01 A0031D 01 Order FORECAST 2019-12-27 11:30:00 2020-03-06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6  A0031D 01  A0031D 01  Order FORECAST  2019-12-27 11:30:00  2020-03-06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23-12-2019 - 29-12-2019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2019-12-23 EN 0
2019-12-24 EN 0
2019-12-25 EN 0
2019-12-26 EN 0
2019-12-27 EN 0
2019-12-28 EN 0
2019-12-29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15  A0031D 01 A0031D 01 Order FORECAST 2019-12-27 11:30:00 2020-03-06 09:00:00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15  A0031D 01  A0031D 01  Order FORECAST  2019-12-27 11:30:00  2020-03-06 09:00:00
</t>
        </r>
      </text>
    </comment>
  </commentList>
</comments>
</file>

<file path=xl/comments1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</commentList>
</comments>
</file>

<file path=xl/comments1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5
2020-02-29 EN 0
2020-03-01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9
2020-03-05 EN 10
2020-03-06 EN 10
2020-03-07 EN 0
2020-03-08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2020-03-09 EN 16
2020-03-10 EN 21
2020-03-11 EN 21
2020-03-12 EN 22
2020-03-13 EN 21
2020-03-14 EN 0
2020-03-15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21
2020-03-19 EN 22
2020-03-20 EN 22
2020-03-21 EN 0
2020-03-22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26
2020-01-04 EN 0
2020-01-05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2020-01-06 EN 12
2020-01-07 EN 12
2020-01-08 EN 9
2020-01-09 EN 14
2020-01-10 EN 11
2020-01-11 EN 0
2020-01-12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32
2020-01-18 EN 0
2020-01-19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2020-01-20 EN 25
2020-01-21 EN 27
2020-01-22 EN 26
2020-01-23 EN 30
2020-01-24 EN 26
2020-01-25 EN 0
2020-01-26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2020-01-27 EN 28
2020-01-28 EN 37
2020-01-29 EN 36
2020-01-30 EN 37
2020-01-31 EN 37
2020-02-01 EN 0
2020-02-02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2020-02-03 EN 38
2020-02-04 EN 36
2020-02-05 EN 33
2020-02-06 EN 36
2020-02-07 EN 35
2020-02-08 EN 0
2020-02-09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2020-02-10 EN 35
2020-02-11 EN 37
2020-02-12 EN 35
2020-02-13 EN 37
2020-02-14 EN 37
2020-02-15 EN 0
2020-02-16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2020-02-17 EN 37
2020-02-18 EN 42
2020-02-19 EN 40
2020-02-20 EN 41
2020-02-21 EN 42
2020-02-22 EN 0
2020-02-23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2020-02-24 EN 41
2020-02-25 EN 42
2020-02-26 EN 42
2020-02-27 EN 42
2020-02-28 EN 42
2020-02-29 EN 0
2020-03-01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2020-03-02 EN 42
2020-03-03 EN 35
2020-03-04 EN 35
2020-03-05 EN 35
2020-03-06 EN 35
2020-03-07 EN 0
2020-03-08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2020-03-09 EN 36
2020-03-10 EN 51
2020-03-11 EN 50
2020-03-12 EN 51
2020-03-13 EN 51
2020-03-14 EN 0
2020-03-15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2020-03-16 EN 51
2020-03-17 EN 54
2020-03-18 EN 54
2020-03-19 EN 54
2020-03-20 EN 54
2020-03-21 EN 0
2020-03-22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2020-03-23 EN 55
2020-03-24 EN 58
2020-03-25 EN 56
2020-03-26 EN 58
2020-03-27 EN 59
2020-03-28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N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1
2020-01-03 EN 134
2020-01-04 EN 0
2020-01-05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2020-01-06 EN 102
2020-01-07 EN 95
2020-01-08 EN 108
2020-01-09 EN 106
2020-01-10 EN 118
2020-01-11 EN 0
2020-01-12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145
2020-01-15 EN 123
2020-01-16 EN 145
2020-01-17 EN 166
2020-01-18 EN 0
2020-01-19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2020-01-20 EN 158
2020-01-21 EN 165
2020-01-22 EN 149
2020-01-23 EN 165
2020-01-24 EN 165
2020-01-25 EN 0
2020-01-26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2020-01-27 EN 162
2020-01-28 EN 152
2020-01-29 EN 145
2020-01-30 EN 151
2020-01-31 EN 151
2020-02-01 EN 0
2020-02-02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2020-02-03 EN 124
2020-02-04 EN 0
2020-02-05 EN 0
2020-02-06 EN 0
2020-02-07 EN 0
2020-02-08 EN 0
2020-02-09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63  A008N4 01 A008N4 02 Order AT 2019-11-05 06:00:00 2020-01-03 09:30:00
</t>
        </r>
      </text>
    </comment>
    <comment ref="N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63  A008N4 01  A008N4 02  Order AT  2019-11-05 06:00:00  2020-01-03 09:30:00
</t>
        </r>
      </text>
    </comment>
    <comment ref="N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2
2020-02-07 EN 3
2020-02-08 EN 0
2020-02-09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2020-02-17 EN 2
2020-02-18 EN 5
2020-02-19 EN 3
2020-02-20 EN 4
2020-02-21 EN 4
2020-02-22 EN 0
2020-02-23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2020-02-24 EN 6
2020-02-25 EN 10
2020-02-26 EN 10
2020-02-27 EN 10
2020-02-28 EN 10
2020-02-29 EN 0
2020-03-01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2020-03-09 EN 13
2020-03-10 EN 22
2020-03-11 EN 21
2020-03-12 EN 22
2020-03-13 EN 21
2020-03-14 EN 0
2020-03-15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2020-03-23 EN 25
2020-03-24 EN 32
2020-03-25 EN 31
2020-03-26 EN 33
2020-03-27 EN 32
2020-03-28 EN 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2019-12-31 06:00:00 2020-02-28 10:00:00
63  A008N4 01 A008N4 02 Order EO 2019-12-31 06:00:00 2020-02-28 10:00:00
63  A008N4 01 A008N4 02 Order EO 2019-12-31 06:00:00 2020-02-28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14
2020-01-04 EN 0
2020-01-05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2020-01-06 EN 23
2020-01-07 EN 13
2020-01-08 EN 11
2020-01-09 EN 9
2020-01-10 EN 18
2020-01-11 EN 0
2020-01-12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32
2020-01-17 EN 33
2020-01-18 EN 0
2020-01-19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2020-01-20 EN 24
2020-01-21 EN 21
2020-01-22 EN 21
2020-01-23 EN 37
2020-01-24 EN 37
2020-01-25 EN 0
2020-01-26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2020-01-27 EN 47
2020-01-28 EN 45
2020-01-29 EN 43
2020-01-30 EN 44
2020-01-31 EN 45
2020-02-01 EN 0
2020-02-02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2020-02-03 EN 45
2020-02-04 EN 35
2020-02-05 EN 33
2020-02-06 EN 35
2020-02-07 EN 35
2020-02-08 EN 0
2020-02-09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2020-02-10 EN 36
2020-02-11 EN 39
2020-02-12 EN 37
2020-02-13 EN 39
2020-02-14 EN 39
2020-02-15 EN 0
2020-02-16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2020-02-17 EN 38
2020-02-18 EN 37
2020-02-19 EN 34
2020-02-20 EN 36
2020-02-21 EN 36
2020-02-22 EN 0
2020-02-23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2020-02-24 EN 37
2020-02-25 EN 40
2020-02-26 EN 40
2020-02-27 EN 40
2020-02-28 EN 40
2020-02-29 EN 0
2020-03-01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2020-03-02 EN 41
2020-03-03 EN 41
2020-03-04 EN 42
2020-03-05 EN 41
2020-03-06 EN 42
2020-03-07 EN 0
2020-03-08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2020-03-09 EN 42
2020-03-10 EN 44
2020-03-11 EN 42
2020-03-12 EN 44
2020-03-13 EN 43
2020-03-14 EN 0
2020-03-15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2020-03-16 EN 43
2020-03-17 EN 41
2020-03-18 EN 41
2020-03-19 EN 41
2020-03-20 EN 42
2020-03-21 EN 0
2020-03-22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2020-03-23 EN 41
2020-03-24 EN 38
2020-03-25 EN 38
2020-03-26 EN 38
2020-03-27 EN 39
2020-03-28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2020-02-03 EN 2
2020-02-04 EN 2
2020-02-05 EN 2
2020-02-06 EN 2
2020-02-07 EN 2
2020-02-08 EN 0
2020-02-09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2020-02-10 EN 3
2020-02-11 EN 2
2020-02-12 EN 2
2020-02-13 EN 3
2020-02-14 EN 2
2020-02-15 EN 0
2020-02-16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2020-02-17 EN 4
2020-02-18 EN 4
2020-02-19 EN 4
2020-02-20 EN 4
2020-02-21 EN 4
2020-02-22 EN 0
2020-02-23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2020-02-24 EN 7
2020-02-25 EN 10
2020-02-26 EN 10
2020-02-27 EN 10
2020-02-28 EN 10
2020-02-29 EN 0
2020-03-01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2020-03-09 EN 16
2020-03-10 EN 22
2020-03-11 EN 21
2020-03-12 EN 22
2020-03-13 EN 21
2020-03-14 EN 0
2020-03-15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22
2020-03-19 EN 22
2020-03-20 EN 22
2020-03-21 EN 0
2020-03-22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5
2020-02-21 EN 4
2020-02-22 EN 0
2020-02-23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22
2020-03-12 EN 21
2020-03-13 EN 22
2020-03-14 EN 0
2020-03-15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2020-03-16 EN 21
2020-03-17 EN 23
2020-03-18 EN 21
2020-03-19 EN 22
2020-03-20 EN 22
2020-03-21 EN 0
2020-03-22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2020-03-23 EN 26
2020-03-24 EN 32
2020-03-25 EN 31
2020-03-26 EN 32
2020-03-27 EN 32
2020-03-28 EN 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6  A0031D 01 A0031D 01 Order FORECAST 2020-01-03 11:30:00 2020-03-13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6  A0031D 01  A0031D 01  Order FORECAST  2020-01-03 11:30:00  2020-03-13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2020-02-03 EN 1
2020-02-04 EN 2
2020-02-05 EN 2
2020-02-06 EN 3
2020-02-07 EN 2
2020-02-08 EN 0
2020-02-09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3
2020-02-13 EN 2
2020-02-14 EN 3
2020-02-15 EN 0
2020-02-16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2020-02-17 EN 3
2020-02-18 EN 4
2020-02-19 EN 3
2020-02-20 EN 4
2020-02-21 EN 5
2020-02-22 EN 0
2020-02-23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2020-02-24 EN 5
2020-02-25 EN 10
2020-02-26 EN 10
2020-02-27 EN 10
2020-02-28 EN 10
2020-02-29 EN 0
2020-03-01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2020-03-09 EN 14
2020-03-10 EN 21
2020-03-11 EN 21
2020-03-12 EN 22
2020-03-13 EN 22
2020-03-14 EN 0
2020-03-15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2020-03-16 EN 21
2020-03-17 EN 22
2020-03-18 EN 22
2020-03-19 EN 22
2020-03-20 EN 22
2020-03-21 EN 0
2020-03-22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2020-03-23 EN 25
2020-03-24 EN 33
2020-03-25 EN 31
2020-03-26 EN 32
2020-03-27 EN 32
2020-03-28 EN 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15  A0031D 01 A0031D 01 Order FORECAST 2020-01-03 11:30:00 2020-03-13 09:00:00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15  A0031D 01  A0031D 01  Order FORECAST  2020-01-03 11:30:00  2020-03-13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30-12-2019 - 05-01-2020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2019-12-30 EN 0
2019-12-31 EN 0
2020-01-01 EN 0
2020-01-02 EN 0
2020-01-03 EN 0
2020-01-04 EN 0
2020-01-05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5
2020-02-29 EN 0
2020-03-01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9
2020-03-05 EN 10
2020-03-06 EN 10
2020-03-07 EN 0
2020-03-08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2020-03-09 EN 16
2020-03-10 EN 21
2020-03-11 EN 21
2020-03-12 EN 22
2020-03-13 EN 21
2020-03-14 EN 0
2020-03-15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2020-03-16 EN 22
2020-03-17 EN 22
2020-03-18 EN 21
2020-03-19 EN 22
2020-03-20 EN 22
2020-03-21 EN 0
2020-03-22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2020-03-23 EN 28
2020-03-24 EN 32
2020-03-25 EN 31
2020-03-26 EN 32
2020-03-27 EN 33
2020-03-28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2020-01-03 11:30:00 2020-03-06 11:00:00
16  A00481 01 A00481 01 Order FORECAST 2020-01-03 11:30:00 2020-03-06 11:00:00
16  A00481 01 A00481 01 Order FORECAST 2020-01-03 11:30:00 2020-03-06 11:00:00
16  A00481 01 A00481 01 Order FORECAST 2020-01-03 11:30:00 2020-03-06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2020-01-03 11:30:00  2020-03-06 11:00:00
16  A00481 01  A00481 01  Order FORECAST  2020-01-03 11:30:00  2020-03-06 11:00:00
16  A00481 01  A00481 01  Order FORECAST  2020-01-03 11:30:00  2020-03-06 11:00:00
16  A00481 01  A00481 01  Order FORECAST  2020-01-03 11:30:00  2020-03-06 11:00:00
</t>
        </r>
      </text>
    </comment>
  </commentList>
</comments>
</file>

<file path=xl/comments1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2020-01-06 EN 11
2020-01-07 EN 12
2020-01-08 EN 8
2020-01-09 EN 14
2020-01-10 EN 14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28
2020-01-14 EN 19
2020-01-15 EN 20
2020-01-16 EN 22
2020-01-17 EN 35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26
2020-01-23 EN 21
2020-01-24 EN 45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21
2020-01-28 EN 37
2020-01-29 EN 36
2020-01-30 EN 37
2020-01-31 EN 37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36
2020-02-04 EN 24
2020-02-05 EN 22
2020-02-06 EN 23
2020-02-07 EN 24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22
2020-02-11 EN 18
2020-02-12 EN 18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17
2020-02-18 EN 13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22
2020-03-03 EN 34
2020-03-04 EN 34
2020-03-05 EN 34
2020-03-06 EN 34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45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52
2020-03-31 EN 58
2020-04-01 EN 56
2020-04-02 EN 57
2020-04-03 EN 58
2020-04-04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60  A004HP 01 A004HP 01 Order DT 2019-11-19 06:00:00 2020-01-17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60  A004HP 01 A004HP 01 Order DT 2019-12-03 06:00:00 2020-01-31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60  A004HP 01  A004HP 01  Order DT  2019-11-19 06:00:00  2020-01-17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60  A004HP 01  A004HP 01  Order DT  2019-12-03 06:00:00  2020-01-31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2020-01-06 EN 100
2020-01-07 EN 95
2020-01-08 EN 107
2020-01-09 EN 107
2020-01-10 EN 120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150
2020-01-14 EN 140
2020-01-15 EN 127
2020-01-16 EN 148
2020-01-17 EN 171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133
2020-01-21 EN 94
2020-01-22 EN 118
2020-01-23 EN 130
2020-01-24 EN 130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135
2020-01-28 EN 151
2020-01-29 EN 146
2020-01-30 EN 151
2020-01-31 EN 151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108
2020-02-04 EN 0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2020-01-06 EN 100
2020-01-07 EN 95
2020-01-08 EN 107
2020-01-09 EN 107
2020-01-10 EN 120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150
2020-01-14 EN 140
2020-01-15 EN 127
2020-01-16 EN 148
2020-01-17 EN 171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133
2020-01-21 EN 94
2020-01-22 EN 118
2020-01-23 EN 130
2020-01-24 EN 130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135
2020-01-28 EN 151
2020-01-29 EN 146
2020-01-30 EN 151
2020-01-31 EN 151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108
2020-02-04 EN 0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63  A008N4 01 A008N4 02 Order DT 2019-12-03 06:00:00 2020-01-31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63  A008N4 01  A008N4 02  Order DT  2019-12-03 06:00:00  2020-01-31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2020-01-31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2020-01-31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2020-01-06 EN 25
2020-01-07 EN 11
2020-01-08 EN 10
2020-01-09 EN 9
2020-01-10 EN 17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18
2020-01-14 EN 14
2020-01-15 EN 22
2020-01-16 EN 34
2020-01-17 EN 28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26
2020-01-21 EN 16
2020-01-22 EN 22
2020-01-23 EN 19
2020-01-24 EN 21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15
2020-01-28 EN 45
2020-01-29 EN 42
2020-01-30 EN 45
2020-01-31 EN 44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43
2020-02-04 EN 24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26
2020-02-11 EN 29
2020-02-12 EN 28
2020-02-13 EN 29
2020-02-14 EN 30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26
2020-02-18 EN 15
2020-02-19 EN 14
2020-02-20 EN 14
2020-02-21 EN 15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18
2020-03-03 EN 27
2020-03-04 EN 27
2020-03-05 EN 28
2020-03-06 EN 27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38
2020-03-31 EN 42
2020-04-01 EN 42
2020-04-02 EN 42
2020-04-03 EN 43
2020-04-04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1
2020-03-31 EN 0
2020-04-01 EN 0
2020-04-02 EN 0
2020-04-03 EN 0
2020-04-04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19
2020-03-12 EN 19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18
2020-03-12 EN 20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2020-01-06 EN 0
2020-01-07 EN 0
2020-01-08 EN 0
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2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18
2020-03-12 EN 20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20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31
2020-04-04 EN 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2020-01-07 EN 0
2020-01-08 EN 9
2020-01-09 EN 13
2020-01-10 EN 12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31
2020-01-14 EN 17
2020-01-15 EN 22
2020-01-16 EN 23
2020-01-17 EN 30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29
2020-01-22 EN 19
2020-01-23 EN 18
2020-01-24 EN 48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19
2020-01-28 EN 37
2020-01-29 EN 36
2020-01-30 EN 37
2020-01-31 EN 38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37
2020-02-04 EN 23
2020-02-05 EN 23
2020-02-06 EN 23
2020-02-07 EN 23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34
2020-03-06 EN 33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51
2020-03-31 EN 58
2020-04-01 EN 56
2020-04-02 EN 57
2020-04-03 EN 58
2020-04-04 EN 0
2020-04-05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2020-04-06 EN 62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60  A004HP 01 A004HP 01 Order AT 2019-11-19 06:00:00 2020-01-09 10:00:00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60  A004HP 01  A004HP 01  Order AT  2019-11-19 06:00:00  2020-01-09 10:00:00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2020-01-07 EN 0
2020-01-08 EN 109
2020-01-09 EN 106
2020-01-10 EN 118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146
2020-01-14 EN 146
2020-01-15 EN 122
2020-01-16 EN 145
2020-01-17 EN 169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146
2020-01-21 EN 93
2020-01-22 EN 127
2020-01-23 EN 131
2020-01-24 EN 130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133
2020-01-28 EN 151
2020-01-29 EN 146
2020-01-30 EN 151
2020-01-31 EN 151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123
2020-02-04 EN 0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2020-01-07 EN 0
2020-01-08 EN 109
2020-01-09 EN 106
2020-01-10 EN 118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146
2020-01-14 EN 146
2020-01-15 EN 122
2020-01-16 EN 145
2020-01-17 EN 169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146
2020-01-21 EN 93
2020-01-22 EN 127
2020-01-23 EN 131
2020-01-24 EN 130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133
2020-01-28 EN 151
2020-01-29 EN 146
2020-01-30 EN 151
2020-01-31 EN 151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123
2020-02-04 EN 0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2020-04-05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32
2020-04-04 EN 0
2020-04-05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2020-01-07 EN 0
2020-01-08 EN 11
2020-01-09 EN 9
2020-01-10 EN 18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17
2020-01-14 EN 10
2020-01-15 EN 24
2020-01-16 EN 28
2020-01-17 EN 37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24
2020-01-21 EN 14
2020-01-22 EN 15
2020-01-23 EN 19
2020-01-24 EN 22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12
2020-01-28 EN 44
2020-01-29 EN 43
2020-01-30 EN 45
2020-01-31 EN 44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44
2020-02-04 EN 25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25
2020-02-11 EN 29
2020-02-12 EN 28
2020-02-13 EN 29
2020-02-14 EN 30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28
2020-02-18 EN 14
2020-02-19 EN 14
2020-02-20 EN 15
2020-02-21 EN 15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28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37
2020-03-31 EN 42
2020-04-01 EN 42
2020-04-02 EN 42
2020-04-03 EN 43
2020-04-04 EN 0
2020-04-05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2020-04-06 EN 42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2020-01-07 11:10:00 2020-01-17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2020-04-06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2020-04-06 EN 42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13
2020-03-10 EN 20
2020-03-11 EN 19
2020-03-12 EN 19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2020-04-06 EN 39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2020-01-07 EN 0
2020-01-08 EN 0
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2
2020-02-20 EN 3
2020-02-21 EN 3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18
2020-03-19 EN 20
2020-03-20 EN 19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30
2020-04-02 EN 31
2020-04-03 EN 31
2020-04-04 EN 0
2020-04-05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2020-04-06 EN 41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2020-01-09 EN 0
2020-01-10 EN 9
2020-01-11 EN 0
2020-01-12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2020-01-13 EN 32
2020-01-14 EN 18
2020-01-15 EN 22
2020-01-16 EN 22
2020-01-17 EN 31
2020-01-18 EN 0
2020-01-19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2020-01-20 EN 34
2020-01-21 EN 28
2020-01-22 EN 21
2020-01-23 EN 28
2020-01-24 EN 44
2020-01-25 EN 0
2020-01-26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2020-01-27 EN 13
2020-01-28 EN 26
2020-01-29 EN 37
2020-01-30 EN 37
2020-01-31 EN 36
2020-02-01 EN 0
2020-02-02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2020-02-03 EN 29
2020-02-04 EN 24
2020-02-05 EN 22
2020-02-06 EN 24
2020-02-07 EN 23
2020-02-08 EN 0
2020-02-09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18
2020-02-13 EN 18
2020-02-14 EN 18
2020-02-15 EN 0
2020-02-16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2020-02-17 EN 18
2020-02-18 EN 14
2020-02-19 EN 12
2020-02-20 EN 13
2020-02-21 EN 13
2020-02-22 EN 0
2020-02-23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2020-02-24 EN 12
2020-02-25 EN 17
2020-02-26 EN 18
2020-02-27 EN 18
2020-02-28 EN 17
2020-02-29 EN 0
2020-03-01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2020-03-02 EN 18
2020-03-03 EN 33
2020-03-04 EN 34
2020-03-05 EN 34
2020-03-06 EN 34
2020-03-07 EN 0
2020-03-08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2020-03-09 EN 34
2020-03-10 EN 40
2020-03-11 EN 40
2020-03-12 EN 41
2020-03-13 EN 41
2020-03-14 EN 0
2020-03-15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42
2020-03-19 EN 44
2020-03-20 EN 43
2020-03-21 EN 0
2020-03-22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2020-03-23 EN 43
2020-03-24 EN 46
2020-03-25 EN 45
2020-03-26 EN 46
2020-03-27 EN 46
2020-03-28 EN 0
2020-03-29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2020-03-30 EN 48
2020-03-31 EN 58
2020-04-01 EN 56
2020-04-02 EN 57
2020-04-03 EN 58
2020-04-04 EN 0
2020-04-05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2020-04-06 EN 60
2020-04-07 EN 69
2020-04-08 EN 66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60  A004HP 01 A004HP 01 Order ST 2019-11-19 06:00:00 2020-01-09 09:18:00
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60  A004HP 01  A004HP 01  Order ST  2019-11-19 06:00:00  2020-01-09 09:18:00
</t>
        </r>
      </text>
    </comment>
    <comment ref="M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2020-01-09 EN 0
2020-01-10 EN 116
2020-01-11 EN 0
2020-01-12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2020-01-13 EN 147
2020-01-14 EN 146
2020-01-15 EN 122
2020-01-16 EN 143
2020-01-17 EN 170
2020-01-18 EN 0
2020-01-19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2020-01-20 EN 153
2020-01-21 EN 85
2020-01-22 EN 131
2020-01-23 EN 171
2020-01-24 EN 169
2020-01-25 EN 0
2020-01-26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2020-01-27 EN 144
2020-01-28 EN 126
2020-01-29 EN 90
2020-01-30 EN 130
2020-01-31 EN 119
2020-02-01 EN 0
2020-02-02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2020-02-03 EN 93
2020-02-04 EN 2
2020-02-05 EN 0
2020-02-06 EN 0
2020-02-07 EN 0
2020-02-08 EN 0
2020-02-09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2020-01-09 EN 0
2020-01-10 EN 116
2020-01-11 EN 0
2020-01-12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2020-01-13 EN 147
2020-01-14 EN 146
2020-01-15 EN 122
2020-01-16 EN 143
2020-01-17 EN 170
2020-01-18 EN 0
2020-01-19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2020-01-20 EN 153
2020-01-21 EN 85
2020-01-22 EN 131
2020-01-23 EN 171
2020-01-24 EN 169
2020-01-25 EN 0
2020-01-26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2020-01-27 EN 144
2020-01-28 EN 126
2020-01-29 EN 90
2020-01-30 EN 130
2020-01-31 EN 119
2020-02-01 EN 0
2020-02-02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2020-02-03 EN 93
2020-02-04 EN 2
2020-02-05 EN 0
2020-02-06 EN 0
2020-02-07 EN 0
2020-02-08 EN 0
2020-02-09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M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2020-02-03 EN 0
2020-02-04 EN 1
2020-02-05 EN 1
2020-02-06 EN 1
2020-02-07 EN 1
2020-02-08 EN 0
2020-02-09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2
2020-02-14 EN 2
2020-02-15 EN 0
2020-02-16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2020-02-17 EN 1
2020-02-18 EN 4
2020-02-19 EN 2
2020-02-20 EN 3
2020-02-21 EN 4
2020-02-22 EN 0
2020-02-23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19
2020-03-13 EN 20
2020-03-14 EN 0
2020-03-15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2020-03-23 EN 21
2020-03-24 EN 24
2020-03-25 EN 24
2020-03-26 EN 25
2020-03-27 EN 25
2020-03-28 EN 0
2020-03-29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31
2020-04-02 EN 32
2020-04-03 EN 32
2020-04-04 EN 0
2020-04-05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2020-02-03 EN 0
2020-02-04 EN 1
2020-02-05 EN 1
2020-02-06 EN 1
2020-02-07 EN 1
2020-02-08 EN 0
2020-02-09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2020-02-10 EN 0
2020-02-11 EN 2
2020-02-12 EN 2
2020-02-13 EN 2
2020-02-14 EN 2
2020-02-15 EN 0
2020-02-16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2020-02-17 EN 1
2020-02-18 EN 4
2020-02-19 EN 2
2020-02-20 EN 3
2020-02-21 EN 4
2020-02-22 EN 0
2020-02-23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19
2020-03-13 EN 20
2020-03-14 EN 0
2020-03-15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2020-03-23 EN 21
2020-03-24 EN 24
2020-03-25 EN 24
2020-03-26 EN 25
2020-03-27 EN 25
2020-03-28 EN 0
2020-03-29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31
2020-04-02 EN 32
2020-04-03 EN 32
2020-04-04 EN 0
2020-04-05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Q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2020-01-09 EN 0
2020-01-10 EN 15
2020-01-11 EN 0
2020-01-12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2020-01-13 EN 19
2020-01-14 EN 11
2020-01-15 EN 24
2020-01-16 EN 28
2020-01-17 EN 34
2020-01-18 EN 0
2020-01-19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24
2020-01-24 EN 33
2020-01-25 EN 0
2020-01-26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2020-01-27 EN 41
2020-01-28 EN 28
2020-01-29 EN 34
2020-01-30 EN 27
2020-01-31 EN 34
2020-02-01 EN 0
2020-02-02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2020-02-03 EN 34
2020-02-04 EN 26
2020-02-05 EN 24
2020-02-06 EN 25
2020-02-07 EN 25
2020-02-08 EN 0
2020-02-09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2020-02-10 EN 25
2020-02-11 EN 29
2020-02-12 EN 27
2020-02-13 EN 30
2020-02-14 EN 29
2020-02-15 EN 0
2020-02-16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2020-02-17 EN 30
2020-02-18 EN 16
2020-02-19 EN 14
2020-02-20 EN 15
2020-02-21 EN 14
2020-02-22 EN 0
2020-02-23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14
2020-02-27 EN 13
2020-02-28 EN 14
2020-02-29 EN 0
2020-03-01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2020-03-02 EN 13
2020-03-03 EN 27
2020-03-04 EN 28
2020-03-05 EN 27
2020-03-06 EN 27
2020-03-07 EN 0
2020-03-08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2020-03-30 EN 35
2020-03-31 EN 42
2020-04-01 EN 42
2020-04-02 EN 42
2020-04-03 EN 42
2020-04-04 EN 0
2020-04-05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2020-01-07 11:10:00 2020-01-09 08:25:00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2020-01-07 11:10:00  2020-01-09 08:25:00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2020-01-06 EN 3
2020-01-07 EN 0
2020-01-08 EN 0
2020-01-09 EN 0
2020-01-10 EN 0
2020-01-11 EN 0
2020-01-12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2020-03-30 EN 6
2020-03-31 EN 0
2020-04-01 EN 0
2020-04-02 EN 0
2020-04-03 EN 0
2020-04-04 EN 0
2020-04-05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42
</t>
        </r>
      </text>
    </comment>
    <comment ref="L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</t>
        </r>
      </text>
    </comment>
    <comment ref="L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2020-03-09 EN 11
2020-03-10 EN 20
2020-03-11 EN 18
2020-03-12 EN 20
2020-03-13 EN 19
2020-03-14 EN 0
2020-03-15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24
2020-03-28 EN 0
2020-03-29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2020-04-06 EN 37
2020-04-07 EN 42
2020-04-08 EN 42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1
2020-02-29 EN 0
2020-03-01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2020-03-09 EN 11
2020-03-10 EN 19
2020-03-11 EN 19
2020-03-12 EN 20
2020-03-13 EN 19
2020-03-14 EN 0
2020-03-15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24
2020-03-28 EN 0
2020-03-29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2020-04-06 EN 36
2020-04-07 EN 43
2020-04-08 EN 42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06-01-2020 - 12-01-2020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2020-01-09 EN 0
2020-01-10 EN 0
2020-01-11 EN 0
2020-01-12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2020-03-30 EN 29
2020-03-31 EN 31
2020-04-01 EN 30
2020-04-02 EN 31
2020-04-03 EN 31
2020-04-04 EN 0
2020-04-05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2020-04-06 EN 39
2020-04-07 EN 41
2020-04-08 EN 41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</commentList>
</comments>
</file>

<file path=xl/comments1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32
2020-01-14 EN 18
2020-01-15 EN 23
2020-01-16 EN 20
2020-01-17 EN 33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31
2020-01-21 EN 30
2020-01-22 EN 21
2020-01-23 EN 27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15
2020-01-28 EN 9
2020-01-29 EN 19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24
2020-02-11 EN 18
2020-02-12 EN 17
2020-02-13 EN 19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17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33
2020-03-05 EN 34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34
2020-03-10 EN 41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44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57
2020-04-01 EN 56
2020-04-02 EN 58
2020-04-03 EN 57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69
2020-04-10 EN 0
2020-04-11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152
2020-01-14 EN 146
2020-01-15 EN 122
2020-01-16 EN 142
2020-01-17 EN 169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159
2020-01-21 EN 83
2020-01-22 EN 129
2020-01-23 EN 170
2020-01-24 EN 170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160
2020-01-28 EN 147
2020-01-29 EN 130
2020-01-30 EN 140
2020-01-31 EN 135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118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152
2020-01-14 EN 146
2020-01-15 EN 122
2020-01-16 EN 142
2020-01-17 EN 169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159
2020-01-21 EN 83
2020-01-22 EN 129
2020-01-23 EN 170
2020-01-24 EN 170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160
2020-01-28 EN 147
2020-01-29 EN 130
2020-01-30 EN 140
2020-01-31 EN 135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118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1
2020-02-12 EN 2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1
2020-02-12 EN 2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2019-12-24 06:00:00 2020-02-21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2019-12-24 06:00:00  2020-02-21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22
2020-01-14 EN 12
2020-01-15 EN 25
2020-01-16 EN 27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22
2020-01-24 EN 32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44
2020-01-28 EN 22
2020-01-29 EN 38
2020-01-30 EN 31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30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29
2020-02-18 EN 16
2020-02-19 EN 13
2020-02-20 EN 15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15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36
2020-03-31 EN 42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4  25173L 01 25173L 01 Order FORECAST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4  25173L 01  25173L 01  Order FORECAST  2020-01-15 06:00:00  2020-03-09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20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42
2020-04-08 EN 42
2020-04-09 EN 43
2020-04-10 EN 0
2020-04-11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12
2020-03-10 EN 19
2020-03-11 EN 19
2020-03-12 EN 19
2020-03-13 EN 20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2
2020-02-19 EN 3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31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42
2020-04-10 EN 0
2020-04-11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</t>
        </r>
      </text>
    </comment>
  </commentList>
</comments>
</file>

<file path=xl/comments1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0
2020-01-14 EN 18
2020-01-15 EN 24
2020-01-16 EN 20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30
2020-01-21 EN 30
2020-01-22 EN 22
2020-01-23 EN 26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16
2020-01-28 EN 11
2020-01-29 EN 16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19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12
2020-02-25 EN 18
2020-02-26 EN 17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40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68
2020-04-10 EN 0
2020-04-11 EN 0
2020-04-12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0
2020-01-14 EN 12
2020-01-15 EN 23
2020-01-16 EN 27
2020-01-17 EN 37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15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45
2020-01-28 EN 21
2020-01-29 EN 11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29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30
2020-02-18 EN 14
2020-02-19 EN 14
2020-02-20 EN 15
2020-02-21 EN 14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29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35
2020-03-31 EN 43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41
2020-04-10 EN 0
2020-04-11 EN 0
2020-04-12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2019-12-27 11:30:00 2020-02-28 11:00:00
16  A00481 01 A00481 01 Order EO 2019-12-27 11:30:00 2020-02-28 11:00:00
16  A00481 01 A00481 01 Order EO 2019-12-27 11:30:00 2020-02-28 11:00:00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16  A00481 01 A00481 01 Order EO 2020-01-03 11:30:00 2020-03-06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16  A00481 01 A00481 01 Order EO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</commentList>
</comments>
</file>

<file path=xl/comments1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2020-01-13 EN 0
2020-01-14 EN 18
2020-01-15 EN 24
2020-01-16 EN 20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30
2020-01-21 EN 30
2020-01-22 EN 22
2020-01-23 EN 26
2020-01-24 EN 46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16
2020-01-28 EN 11
2020-01-29 EN 16
2020-01-30 EN 22
2020-01-31 EN 25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18
2020-02-04 EN 22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19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12
2020-02-25 EN 18
2020-02-26 EN 17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19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41
2020-03-11 EN 40
2020-03-12 EN 41
2020-03-13 EN 40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61
2020-04-07 EN 69
2020-04-08 EN 67
2020-04-09 EN 68
2020-04-10 EN 0
2020-04-11 EN 0
2020-04-12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2020-01-13 EN 0
2020-01-14 EN 154
2020-01-15 EN 123
2020-01-16 EN 139
2020-01-17 EN 171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160
2020-01-21 EN 80
2020-01-22 EN 129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165
2020-01-29 EN 148
2020-01-30 EN 140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113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37
2020-04-07 EN 43
2020-04-08 EN 42
2020-04-09 EN 43
2020-04-10 EN 0
2020-04-11 EN 0
2020-04-12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2020-01-14 06:00:00 2020-03-13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2020-01-13 EN 0
2020-01-14 EN 12
2020-01-15 EN 23
2020-01-16 EN 27
2020-01-17 EN 37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15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45
2020-01-28 EN 21
2020-01-29 EN 11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29
2020-02-04 EN 25
2020-02-05 EN 24
2020-02-06 EN 24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27
2020-02-13 EN 30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30
2020-02-18 EN 14
2020-02-19 EN 14
2020-02-20 EN 15
2020-02-21 EN 14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27
2020-03-05 EN 28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29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35
2020-03-31 EN 43
2020-04-01 EN 41
2020-04-02 EN 43
2020-04-03 EN 42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28
2020-03-31 EN 32
2020-04-01 EN 32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30
2020-04-02 EN 31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39
2020-04-07 EN 42
2020-04-08 EN 41
2020-04-09 EN 41
2020-04-10 EN 0
2020-04-11 EN 0
2020-04-12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</commentList>
</comments>
</file>

<file path=xl/comments20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2020-01-14 EN 0
2020-01-15 EN 26
2020-01-16 EN 21
2020-01-17 EN 31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29
2020-01-21 EN 32
2020-01-22 EN 22
2020-01-23 EN 24
2020-01-24 EN 48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15
2020-01-28 EN 11
2020-01-29 EN 19
2020-01-30 EN 35
2020-01-31 EN 26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16
2020-02-04 EN 23
2020-02-05 EN 23
2020-02-06 EN 23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19
2020-02-12 EN 17
2020-02-13 EN 18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19
2020-02-18 EN 12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20
2020-03-03 EN 33
2020-03-04 EN 34
2020-03-05 EN 34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35
2020-03-10 EN 40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43
2020-03-24 EN 46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50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62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2020-01-14 EN 0
2020-01-15 EN 127
2020-01-16 EN 137
2020-01-17 EN 169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165
2020-01-21 EN 79
2020-01-22 EN 128
2020-01-23 EN 169
2020-01-24 EN 171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160
2020-01-28 EN 164
2020-01-29 EN 153
2020-01-30 EN 117
2020-01-31 EN 134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107
2020-02-04 EN 0
2020-02-05 EN 0
2020-02-06 EN 0
2020-02-07 EN 0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2020-01-14 EN 0
2020-01-15 EN 127
2020-01-16 EN 137
2020-01-17 EN 169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165
2020-01-21 EN 79
2020-01-22 EN 128
2020-01-23 EN 169
2020-01-24 EN 171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160
2020-01-28 EN 164
2020-01-29 EN 153
2020-01-30 EN 117
2020-01-31 EN 134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107
2020-02-04 EN 0
2020-02-05 EN 0
2020-02-06 EN 0
2020-02-07 EN 0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5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2020-01-14 EN 0
2020-01-15 EN 24
2020-01-16 EN 27
2020-01-17 EN 36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23
2020-01-21 EN 16
2020-01-22 EN 16
2020-01-23 EN 22
2020-01-24 EN 31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44
2020-01-28 EN 21
2020-01-29 EN 14
2020-01-30 EN 32
2020-01-31 EN 44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28
2020-02-04 EN 25
2020-02-05 EN 24
2020-02-06 EN 25
2020-02-07 EN 24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25
2020-02-11 EN 30
2020-02-12 EN 28
2020-02-13 EN 29
2020-02-14 EN 29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29
2020-02-18 EN 15
2020-02-19 EN 14
2020-02-20 EN 14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14
2020-02-28 EN 13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30
2020-03-12 EN 30
2020-03-13 EN 31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30
2020-03-17 EN 32
2020-03-18 EN 31
2020-03-19 EN 32
2020-03-20 EN 31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36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0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1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22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K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19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24
2020-03-26 EN 25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33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6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12
2020-03-10 EN 20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21
2020-03-24 EN 25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31
2020-04-02 EN 32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T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2
2020-02-20 EN 3
2020-02-21 EN 3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31
2020-04-02 EN 31
2020-04-03 EN 31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40
2020-04-07 EN 42
2020-04-08 EN 40
2020-04-09 EN 42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  <comment ref="O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2020-01-17 11:30:00 2020-03-20 11:00:00
16  A00481 01 A00481 01 Order FORECAST 2020-01-17 11:30:00 2020-03-20 11:00:00
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2020-01-17 11:30:00  2020-03-20 11:00:00
16  A00481 01  A00481 01  Order FORECAST  2020-01-17 11:30:00  2020-03-20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2020-01-14 EN 0
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</t>
        </r>
      </text>
    </comment>
  </commentList>
</comments>
</file>

<file path=xl/comments21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2020-01-15 EN 0
2020-01-16 EN 24
2020-01-17 EN 32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22
2020-01-23 EN 28
2020-01-24 EN 45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14
2020-01-28 EN 10
2020-01-29 EN 22
2020-01-30 EN 35
2020-01-31 EN 15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17
2020-02-04 EN 23
2020-02-05 EN 22
2020-02-06 EN 24
2020-02-07 EN 23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23
2020-02-11 EN 18
2020-02-12 EN 17
2020-02-13 EN 19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12
2020-02-19 EN 13
2020-02-20 EN 12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17
2020-02-28 EN 18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33
2020-03-06 EN 34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36
2020-03-10 EN 40
2020-03-11 EN 40
2020-03-12 EN 41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45
2020-03-25 EN 45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52
2020-03-31 EN 57
2020-04-01 EN 56
2020-04-02 EN 58
2020-04-03 EN 57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2020-04-14 EN 75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2020-01-15 EN 0
2020-01-16 EN 146
2020-01-17 EN 170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157
2020-01-21 EN 83
2020-01-22 EN 130
2020-01-23 EN 170
2020-01-24 EN 169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163
2020-01-28 EN 164
2020-01-29 EN 145
2020-01-30 EN 139
2020-01-31 EN 147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149
2020-02-04 EN 157
2020-02-05 EN 149
2020-02-06 EN 157
2020-02-07 EN 157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154
2020-02-11 EN 145
2020-02-12 EN 138
2020-02-13 EN 145
2020-02-14 EN 145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144
2020-02-18 EN 140
2020-02-19 EN 134
2020-02-20 EN 139
2020-02-21 EN 140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0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89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2020-01-15 EN 0
2020-01-16 EN 146
2020-01-17 EN 170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157
2020-01-21 EN 83
2020-01-22 EN 130
2020-01-23 EN 170
2020-01-24 EN 169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163
2020-01-28 EN 164
2020-01-29 EN 145
2020-01-30 EN 139
2020-01-31 EN 147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149
2020-02-04 EN 157
2020-02-05 EN 149
2020-02-06 EN 157
2020-02-07 EN 157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154
2020-02-11 EN 145
2020-02-12 EN 138
2020-02-13 EN 145
2020-02-14 EN 145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144
2020-02-18 EN 140
2020-02-19 EN 134
2020-02-20 EN 139
2020-02-21 EN 140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0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89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1
2020-02-04 EN 0
2020-02-05 EN 1
2020-02-06 EN 1
2020-02-07 EN 1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2020-01-15 EN 0
2020-01-16 EN 29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23
2020-01-24 EN 33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41
2020-01-28 EN 20
2020-01-29 EN 18
2020-01-30 EN 33
2020-01-31 EN 31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27
2020-02-04 EN 25
2020-02-05 EN 23
2020-02-06 EN 25
2020-02-07 EN 25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26
2020-02-11 EN 29
2020-02-12 EN 28
2020-02-13 EN 29
2020-02-14 EN 30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27
2020-02-18 EN 15
2020-02-19 EN 14
2020-02-20 EN 14
2020-02-21 EN 15
2020-02-22 EN 0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17
2020-03-03 EN 27
2020-03-04 EN 28
2020-03-05 EN 27
2020-03-06 EN 27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31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32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37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2020-04-14 EN 45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6  A0031D 01 A0031D 01 Order EO 2019-12-27 11:30:00 2020-03-06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6  A0031D 01 A0031D 01 Order EO 2020-01-03 11:30:00 2020-03-13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6  A0031D 01 A0031D 01 Order FORECAST 2020-01-17 11:30:00 2020-03-27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T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6  A0031D 01  A0031D 01  Order FORECAST  2020-01-17 11:30:00  2020-03-27 09:00:00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20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15  A0031D 01 A0031D 01 Order EO 2019-12-27 11:30:00 2020-03-06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15  A0031D 01 A0031D 01 Order EO 2020-01-03 11:30:00 2020-03-13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15  A0031D 01 A0031D 01 Order FORECAST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T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15  A0031D 01  A0031D 01  Order FORECAST  2020-01-17 11:30:00  2020-03-27 09:00:00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3
2020-01-24 EN 3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0
2020-02-06 EN 1
2020-02-07 EN 1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2
2020-02-21 EN 3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30
2020-03-31 EN 31
2020-04-01 EN 31
2020-04-02 EN 31
2020-04-03 EN 31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40
2020-04-09 EN 42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2020-04-14 EN 42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FORECAST 2020-01-17 11:30:00 2020-03-20 11:00:00
16  A00481 01 A00481 01 Order FORECAST 2020-01-17 11:30:00 2020-03-20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S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FORECAST  2020-01-17 11:30:00  2020-03-20 11:00:00
16  A00481 01  A00481 01  Order FORECAST  2020-01-17 11:30:00  2020-03-20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20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2020-04-14 EN 43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2020-01-15 EN 0
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1
2020-02-14 EN 2
2020-02-15 EN 0
2020-02-16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2020-03-09 EN 19
2020-03-10 EN 19
2020-03-11 EN 19
2020-03-12 EN 19
2020-03-13 EN 19
2020-03-14 EN 0
2020-03-15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20
2020-03-28 EN 0
2020-03-29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2020-04-13 EN 0
2020-04-14 EN 0
</t>
        </r>
      </text>
    </comment>
  </commentList>
</comments>
</file>

<file path=xl/comments22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2020-01-16 EN 0
2020-01-17 EN 31
2020-01-18 EN 0
2020-01-19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2020-01-20 EN 34
2020-01-21 EN 27
2020-01-22 EN 22
2020-01-23 EN 28
2020-01-24 EN 45
2020-01-25 EN 0
2020-01-26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2020-01-27 EN 14
2020-01-28 EN 10
2020-01-29 EN 22
2020-01-30 EN 36
2020-01-31 EN 17
2020-02-01 EN 0
2020-02-02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2020-02-03 EN 47
2020-02-04 EN 20
2020-02-05 EN 7
2020-02-06 EN 20
2020-02-07 EN 7
2020-02-08 EN 0
2020-02-09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2020-02-10 EN 13
2020-02-11 EN 19
2020-02-12 EN 17
2020-02-13 EN 18
2020-02-14 EN 18
2020-02-15 EN 0
2020-02-16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2020-02-17 EN 18
2020-02-18 EN 13
2020-02-19 EN 12
2020-02-20 EN 13
2020-02-21 EN 13
2020-02-22 EN 0
2020-02-23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2020-02-24 EN 13
2020-02-25 EN 17
2020-02-26 EN 18
2020-02-27 EN 18
2020-02-28 EN 17
2020-02-29 EN 0
2020-03-01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2020-03-02 EN 21
2020-03-03 EN 34
2020-03-04 EN 34
2020-03-05 EN 34
2020-03-06 EN 33
2020-03-07 EN 0
2020-03-08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2020-03-09 EN 36
2020-03-10 EN 40
2020-03-11 EN 41
2020-03-12 EN 40
2020-03-13 EN 41
2020-03-14 EN 0
2020-03-15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44
2020-03-20 EN 43
2020-03-21 EN 0
2020-03-22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44
2020-03-26 EN 46
2020-03-27 EN 46
2020-03-28 EN 0
2020-03-29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2020-03-30 EN 51
2020-03-31 EN 58
2020-04-01 EN 56
2020-04-02 EN 57
2020-04-03 EN 58
2020-04-04 EN 0
2020-04-05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66
2020-04-09 EN 69
2020-04-10 EN 0
2020-04-11 EN 0
2020-04-12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2020-04-13 EN 0
2020-04-14 EN 75
2020-04-15 EN 77
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S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FORECAST 2020-01-21 06:00:00 2020-03-20 10:00:00
60  A004HP 01 A004HP 01 Order FORECAST 2020-01-21 06:00:00 2020-03-20 10:00:00
</t>
        </r>
      </text>
    </comment>
    <comment ref="L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S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FORECAST  2020-01-21 06:00:00  2020-03-20 10:00:00
60  A004HP 01  A004HP 01  Order FORECAST  2020-01-21 06:00:00  2020-03-20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2020-01-16 EN 0
2020-01-17 EN 176
2020-01-18 EN 0
2020-01-19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2020-01-20 EN 156
2020-01-21 EN 83
2020-01-22 EN 130
2020-01-23 EN 171
2020-01-24 EN 168
2020-01-25 EN 0
2020-01-26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2020-01-27 EN 164
2020-01-28 EN 164
2020-01-29 EN 144
2020-01-30 EN 139
2020-01-31 EN 162
2020-02-01 EN 0
2020-02-02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2020-02-03 EN 163
2020-02-04 EN 145
2020-02-05 EN 138
2020-02-06 EN 146
2020-02-07 EN 145
2020-02-08 EN 0
2020-02-09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2020-02-10 EN 145
2020-02-11 EN 146
2020-02-12 EN 137
2020-02-13 EN 145
2020-02-14 EN 146
2020-02-15 EN 0
2020-02-16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140
2020-02-22 EN 0
2020-02-23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2020-03-02 EN 92
2020-03-03 EN 0
2020-03-04 EN 0
2020-03-05 EN 0
2020-03-06 EN 0
2020-03-07 EN 0
2020-03-08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2020-01-16 EN 0
2020-01-17 EN 176
2020-01-18 EN 0
2020-01-19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2020-01-20 EN 156
2020-01-21 EN 83
2020-01-22 EN 130
2020-01-23 EN 171
2020-01-24 EN 168
2020-01-25 EN 0
2020-01-26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2020-01-27 EN 164
2020-01-28 EN 164
2020-01-29 EN 144
2020-01-30 EN 139
2020-01-31 EN 162
2020-02-01 EN 0
2020-02-02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2020-02-03 EN 163
2020-02-04 EN 145
2020-02-05 EN 138
2020-02-06 EN 146
2020-02-07 EN 145
2020-02-08 EN 0
2020-02-09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2020-02-10 EN 145
2020-02-11 EN 146
2020-02-12 EN 137
2020-02-13 EN 145
2020-02-14 EN 146
2020-02-15 EN 0
2020-02-16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140
2020-02-22 EN 0
2020-02-23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2020-03-02 EN 92
2020-03-03 EN 0
2020-03-04 EN 0
2020-03-05 EN 0
2020-03-06 EN 0
2020-03-07 EN 0
2020-03-08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  <comment ref="L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L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33
2020-04-04 EN 0
2020-04-05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2020-03-09 EN 13
2020-03-10 EN 19
2020-03-11 EN 19
2020-03-12 EN 20
2020-03-13 EN 19
2020-03-14 EN 0
2020-03-15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32
2020-04-03 EN 33
2020-04-04 EN 0
2020-04-05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2020-04-06 EN 38
2020-04-07 EN 43
2020-04-08 EN 42
2020-04-09 EN 43
2020-04-10 EN 0
2020-04-11 EN 0
2020-04-12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63  A008N4 01 A008N4 02 Order FORECAST 2020-01-21 06:00:00 2020-03-20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63  A008N4 01  A008N4 02  Order FORECAST  2020-01-21 06:00:00  2020-03-20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2020-01-16 EN 0
2020-01-17 EN 35
2020-01-18 EN 0
2020-01-19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2020-01-20 EN 26
2020-01-21 EN 13
2020-01-22 EN 16
2020-01-23 EN 23
2020-01-24 EN 33
2020-01-25 EN 0
2020-01-26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2020-01-27 EN 41
2020-01-28 EN 20
2020-01-29 EN 18
2020-01-30 EN 33
2020-01-31 EN 35
2020-02-01 EN 0
2020-02-02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2020-02-03 EN 43
2020-02-04 EN 15
2020-02-05 EN 15
2020-02-06 EN 16
2020-02-07 EN 46
2020-02-08 EN 0
2020-02-09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2020-02-10 EN 14
2020-02-11 EN 29
2020-02-12 EN 28
2020-02-13 EN 29
2020-02-14 EN 30
2020-02-15 EN 0
2020-02-16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2020-02-17 EN 28
2020-02-18 EN 14
2020-02-19 EN 14
2020-02-20 EN 15
2020-02-21 EN 14
2020-02-22 EN 1
2020-02-23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2020-03-02 EN 16
2020-03-03 EN 27
2020-03-04 EN 28
2020-03-05 EN 27
2020-03-06 EN 28
2020-03-07 EN 0
2020-03-08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2020-03-09 EN 28
2020-03-10 EN 30
2020-03-11 EN 30
2020-03-12 EN 31
2020-03-13 EN 30
2020-03-14 EN 0
2020-03-15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31
2020-03-27 EN 31
2020-03-28 EN 0
2020-03-29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2020-03-30 EN 37
2020-03-31 EN 43
2020-04-01 EN 41
2020-04-02 EN 42
2020-04-03 EN 43
2020-04-04 EN 0
2020-04-05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2020-04-13 EN 0
2020-04-14 EN 45
2020-04-15 EN 45
</t>
        </r>
      </text>
    </comment>
    <comment ref="L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2
2020-02-15 EN 0
2020-02-16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S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2020-01-22 06:00:00 2020-03-16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S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2020-01-22 06:00:00  2020-03-16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19
2020-03-13 EN 19
2020-03-14 EN 0
2020-03-15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24
2020-03-27 EN 25
2020-03-28 EN 0
2020-03-29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2020-03-30 EN 29
2020-03-31 EN 33
2020-04-01 EN 31
2020-04-02 EN 32
2020-04-03 EN 32
2020-04-04 EN 0
2020-04-05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42
2020-04-09 EN 43
2020-04-10 EN 0
2020-04-11 EN 0
2020-04-12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S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1
2020-02-13 EN 2
2020-02-14 EN 2
2020-02-15 EN 0
2020-02-16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2020-03-02 EN 6
2020-03-03 EN 10
2020-03-04 EN 10
2020-03-05 EN 10
2020-03-06 EN 10
2020-03-07 EN 0
2020-03-08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2020-03-09 EN 13
2020-03-10 EN 20
2020-03-11 EN 19
2020-03-12 EN 19
2020-03-13 EN 19
2020-03-14 EN 0
2020-03-15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2020-03-23 EN 22
2020-03-24 EN 24
2020-03-25 EN 25
2020-03-26 EN 24
2020-03-27 EN 25
2020-03-28 EN 0
2020-03-29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2020-03-30 EN 29
2020-03-31 EN 32
2020-04-01 EN 32
2020-04-02 EN 32
2020-04-03 EN 32
2020-04-04 EN 0
2020-04-05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2020-04-06 EN 39
2020-04-07 EN 43
2020-04-08 EN 41
2020-04-09 EN 43
2020-04-10 EN 0
2020-04-11 EN 0
2020-04-12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S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31
2020-04-03 EN 32
2020-04-04 EN 0
2020-04-05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2020-04-06 EN 40
2020-04-07 EN 42
2020-04-08 EN 41
2020-04-09 EN 41
2020-04-10 EN 0
2020-04-11 EN 0
2020-04-12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S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R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5  A005G8 01 A005G8 01 Order FORECAST 2020-01-17 11:30:00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5  A005G8 01  A005G8 01  Order FORECAST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2020-01-16 EN 0
2020-01-17 EN 0
2020-01-18 EN 0
2020-01-19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2020-03-30 EN 28
2020-03-31 EN 33
2020-04-01 EN 31
2020-04-02 EN 32
2020-04-03 EN 32
2020-04-04 EN 0
2020-04-05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41
2020-04-09 EN 43
2020-04-10 EN 0
2020-04-11 EN 0
2020-04-12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7  A005G8 01 A005G8 01 Order FORECAST 2020-01-17 11:30:00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7  A005G8 01  A005G8 01  Order FORECAST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13-01-2020 - 19-01-2020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2020-01-13 EN 0
2020-01-14 EN 0
2020-01-15 EN 0
2020-01-16 EN 0
2020-01-17 EN 0
2020-01-18 EN 0
2020-01-19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1
2020-02-15 EN 0
2020-02-16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5
2020-02-27 EN 4
2020-02-28 EN 4
2020-02-29 EN 0
2020-03-01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2020-03-09 EN 20
2020-03-10 EN 19
2020-03-11 EN 19
2020-03-12 EN 19
2020-03-13 EN 19
2020-03-14 EN 0
2020-03-15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20
2020-03-21 EN 0
2020-03-22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2020-03-23 EN 25
2020-03-24 EN 24
2020-03-25 EN 24
2020-03-26 EN 25
2020-03-27 EN 17
2020-03-28 EN 0
2020-03-29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</t>
        </r>
      </text>
    </comment>
  </commentList>
</comments>
</file>

<file path=xl/comments23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2020-01-20 EN 33
2020-01-21 EN 30
2020-01-22 EN 18
2020-01-23 EN 28
2020-01-24 EN 46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14
2020-01-28 EN 11
2020-01-29 EN 23
2020-01-30 EN 34
2020-01-31 EN 17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50
2020-02-04 EN 25
2020-02-05 EN 15
2020-02-06 EN 10
2020-02-07 EN 9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9
2020-02-11 EN 18
2020-02-12 EN 17
2020-02-13 EN 18
2020-02-14 EN 19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17
2020-02-18 EN 13
2020-02-19 EN 12
2020-02-20 EN 13
2020-02-21 EN 12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17
2020-02-27 EN 18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22
2020-03-03 EN 34
2020-03-04 EN 34
2020-03-05 EN 34
2020-03-06 EN 34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40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45
2020-03-25 EN 45
2020-03-26 EN 46
2020-03-27 EN 46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52
2020-03-31 EN 58
2020-04-01 EN 56
2020-04-02 EN 58
2020-04-03 EN 57
2020-04-04 EN 0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75
2020-04-15 EN 78
2020-04-16 EN 81
2020-04-17 EN 81
2020-04-18 EN 41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60  A004HP 01 A004HP 01 Order DT 2019-12-03 06:00:00 2020-01-28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60  A004HP 01  A004HP 01  Order DT  2019-12-03 06:00:00  2020-01-28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2020-01-20 EN 154
2020-01-21 EN 89
2020-01-22 EN 133
2020-01-23 EN 170
2020-01-24 EN 169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163
2020-01-28 EN 165
2020-01-29 EN 141
2020-01-30 EN 140
2020-01-31 EN 164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183
2020-02-04 EN 195
2020-02-05 EN 127
2020-02-06 EN 131
2020-02-07 EN 133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133
2020-02-11 EN 145
2020-02-12 EN 138
2020-02-13 EN 145
2020-02-14 EN 145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139
2020-02-22 EN 1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74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2020-01-20 EN 154
2020-01-21 EN 89
2020-01-22 EN 133
2020-01-23 EN 170
2020-01-24 EN 169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163
2020-01-28 EN 165
2020-01-29 EN 141
2020-01-30 EN 140
2020-01-31 EN 164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183
2020-02-04 EN 195
2020-02-05 EN 127
2020-02-06 EN 131
2020-02-07 EN 133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133
2020-02-11 EN 145
2020-02-12 EN 138
2020-02-13 EN 145
2020-02-14 EN 145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144
2020-02-18 EN 139
2020-02-19 EN 134
2020-02-20 EN 140
2020-02-21 EN 139
2020-02-22 EN 1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74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63  A008N4 01 A008N4 02 Order DT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63  A008N4 01  A008N4 02  Order DT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1
2020-02-14 EN 2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2020-01-20 EN 25
2020-01-21 EN 13
2020-01-22 EN 16
2020-01-23 EN 24
2020-01-24 EN 33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41
2020-01-28 EN 19
2020-01-29 EN 17
2020-01-30 EN 36
2020-01-31 EN 41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37
2020-02-04 EN 20
2020-02-05 EN 13
2020-02-06 EN 13
2020-02-07 EN 15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14
2020-02-11 EN 29
2020-02-12 EN 28
2020-02-13 EN 29
2020-02-14 EN 29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27
2020-02-18 EN 14
2020-02-19 EN 14
2020-02-20 EN 15
2020-02-21 EN 14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15
2020-02-25 EN 13
2020-02-26 EN 13
2020-02-27 EN 14
2020-02-28 EN 13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27
2020-03-05 EN 28
2020-03-06 EN 27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32
2020-03-19 EN 31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31
2020-03-26 EN 31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41
2020-04-02 EN 43
2020-04-03 EN 42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47
2020-04-17 EN 47
2020-04-18 EN 24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2
2020-02-11 EN 1
2020-02-12 EN 2
2020-02-13 EN 2
2020-02-14 EN 2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2020-01-22 06:00:00 2020-03-16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2020-01-22 06:00:00  2020-03-16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2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1
2020-02-11 EN 2
2020-02-12 EN 2
2020-02-13 EN 2
2020-02-14 EN 1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21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3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31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41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40
2020-04-16 EN 41
2020-04-17 EN 42
2020-04-18 EN 21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20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32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1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5
2020-02-25 EN 4
2020-02-26 EN 4
2020-02-27 EN 4
2020-02-28 EN 4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19
2020-03-10 EN 20
2020-03-11 EN 19
2020-03-12 EN 19
2020-03-13 EN 19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21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16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</t>
        </r>
      </text>
    </comment>
  </commentList>
</comments>
</file>

<file path=xl/comments24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2020-01-20 EN 0
2020-01-21 EN 30
2020-01-22 EN 18
2020-01-23 EN 29
2020-01-24 EN 45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14
2020-01-28 EN 11
2020-01-29 EN 24
2020-01-30 EN 33
2020-01-31 EN 17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49
2020-02-04 EN 25
2020-02-05 EN 9
2020-02-06 EN 4
2020-02-07 EN 5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8
2020-02-11 EN 3
2020-02-12 EN 9
2020-02-13 EN 7
2020-02-14 EN 4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6
2020-02-18 EN 13
2020-02-19 EN 12
2020-02-20 EN 13
2020-02-21 EN 13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13
2020-02-25 EN 18
2020-02-26 EN 18
2020-02-27 EN 17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23
2020-03-03 EN 34
2020-03-04 EN 34
2020-03-05 EN 34
2020-03-06 EN 33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37
2020-03-10 EN 40
2020-03-11 EN 41
2020-03-12 EN 40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45
2020-03-25 EN 45
2020-03-26 EN 46
2020-03-27 EN 46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53
2020-03-31 EN 57
2020-04-01 EN 56
2020-04-02 EN 58
2020-04-03 EN 57
2020-04-04 EN 0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65
2020-04-07 EN 68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82
2020-04-17 EN 81
2020-04-18 EN 41
2020-04-19 EN 0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2020-01-20 EN 0
2020-01-21 EN 96
2020-01-22 EN 134
2020-01-23 EN 170
2020-01-24 EN 169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162
2020-01-28 EN 166
2020-01-29 EN 140
2020-01-30 EN 141
2020-01-31 EN 164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183
2020-02-04 EN 175
2020-02-05 EN 98
2020-02-06 EN 130
2020-02-07 EN 123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130
2020-02-11 EN 111
2020-02-12 EN 87
2020-02-13 EN 134
2020-02-14 EN 132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137
2020-02-18 EN 139
2020-02-19 EN 134
2020-02-20 EN 140
2020-02-21 EN 139
2020-02-22 EN 1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71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2020-01-20 EN 0
2020-01-21 EN 96
2020-01-22 EN 134
2020-01-23 EN 170
2020-01-24 EN 169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162
2020-01-28 EN 166
2020-01-29 EN 140
2020-01-30 EN 141
2020-01-31 EN 164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183
2020-02-04 EN 175
2020-02-05 EN 98
2020-02-06 EN 130
2020-02-07 EN 123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130
2020-02-11 EN 111
2020-02-12 EN 87
2020-02-13 EN 134
2020-02-14 EN 132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137
2020-02-18 EN 139
2020-02-19 EN 134
2020-02-20 EN 140
2020-02-21 EN 139
2020-02-22 EN 1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137
2020-02-28 EN 138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71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</t>
        </r>
      </text>
    </comment>
    <comment ref="R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19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2019-12-31 06:00:00 2020-02-28 10:00:00
63  A008N4 01 A008N4 02 Order EF 2019-12-31 06:00:00 2020-02-28 10:00:00
63  A008N4 01 A008N4 02 Order EF 2019-12-31 06:00:00 2020-02-28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2020-03-16 06:00:00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2019-12-31 06:00:00  2020-02-28 10:00:00
63  A008N4 01  A008N4 02  Order EF  2019-12-31 06:00:00  2020-02-28 10:00:00
63  A008N4 01  A008N4 02  Order EF  2019-12-31 06:00:00  2020-02-28 10:00:00
</t>
        </r>
      </text>
    </comment>
    <comment ref="R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2020-03-16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2020-01-20 EN 0
2020-01-21 EN 14
2020-01-22 EN 18
2020-01-23 EN 24
2020-01-24 EN 33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40
2020-01-28 EN 18
2020-01-29 EN 18
2020-01-30 EN 36
2020-01-31 EN 39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38
2020-02-04 EN 25
2020-02-05 EN 32
2020-02-06 EN 19
2020-02-07 EN 21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10
2020-02-11 EN 7
2020-02-12 EN 11
2020-02-13 EN 9
2020-02-14 EN 15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25
2020-02-18 EN 15
2020-02-19 EN 14
2020-02-20 EN 14
2020-02-21 EN 15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18
2020-03-03 EN 28
2020-03-04 EN 27
2020-03-05 EN 27
2020-03-06 EN 28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28
2020-03-10 EN 31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31
2020-03-19 EN 32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31
2020-03-25 EN 31
2020-03-26 EN 32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41
2020-04-02 EN 43
2020-04-03 EN 42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47
2020-04-17 EN 47
2020-04-18 EN 24
2020-04-19 EN 0
</t>
        </r>
      </text>
    </comment>
    <comment ref="K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EO 2020-01-17 11:10:00 2020-01-30 06:00:00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2
2020-02-18 EN 4
2020-02-19 EN 2
2020-02-20 EN 3
2020-02-21 EN 4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2020-04-19 EN 0
</t>
        </r>
      </text>
    </comment>
    <comment ref="J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2019-11-27 06:00:00 2020-01-20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2019-11-27 06:00:00  2020-01-20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19
2020-03-12 EN 19
2020-03-13 EN 19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32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2019-12-27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6  A0031D 01 A0031D 01 Order EF 2020-01-03 11:30:00 2020-03-17 08:30:00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2019-12-27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6  A0031D 01  A0031D 01  Order EF  2020-01-03 11:30:00  2020-03-17 08:30:00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2
2020-02-04 EN 0
2020-02-05 EN 0
2020-02-06 EN 0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14
2020-03-10 EN 20
2020-03-11 EN 18
2020-03-12 EN 20
2020-03-13 EN 19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43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21
2020-04-19 EN 0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2019-12-27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15  A0031D 01 A0031D 01 Order EF 2020-01-03 11:30:00 2020-03-17 08:30:00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2019-12-27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15  A0031D 01  A0031D 01  Order EF  2020-01-03 11:30:00  2020-03-17 08:30:00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4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31
2020-04-02 EN 31
2020-04-03 EN 31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41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41
2020-04-15 EN 40
2020-04-16 EN 41
2020-04-17 EN 42
2020-04-18 EN 22
2020-04-19 EN 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2020-03-13 11:00:00
16  A00481 01 A00481 01 Order EF 2019-12-27 11:30:00 2020-03-13 11:00:00
16  A00481 01 A00481 01 Order EF 2019-12-27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2020-01-03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2020-01-10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16  A00481 01 A00481 01 Order EF 2020-01-17 11:30:00 2020-03-13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Q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2020-03-13 11:00:00
16  A00481 01  A00481 01  Order EF  2019-12-27 11:30:00  2020-03-13 11:00:00
16  A00481 01  A00481 01  Order EF  2019-12-27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2020-01-03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2020-01-10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16  A00481 01  A00481 01  Order EF  2020-01-17 11:30:00  2020-03-13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25
2020-03-26 EN 24
2020-03-27 EN 25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41
2020-04-16 EN 43
2020-04-17 EN 43
2020-04-18 EN 22
2020-04-19 EN 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5  A005G8 01 A005G8 01 Order FORECAST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5  A005G8 01  A005G8 01  Order FORECAST  2020-01-24 11:30:00  2020-04-03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7  A005G8 01 A005G8 01 Order FORECAST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T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7  A005G8 01  A005G8 01  Order FORECAST  2020-01-24 11:30:00  2020-04-03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1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1
2020-02-04 EN 1
2020-02-05 EN 1
2020-02-06 EN 1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2
2020-02-14 EN 2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5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11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19
2020-03-10 EN 19
2020-03-11 EN 19
2020-03-12 EN 19
2020-03-13 EN 20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20
2020-03-19 EN 19
2020-03-20 EN 21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15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</commentList>
</comments>
</file>

<file path=xl/comments25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2020-01-23 EN 0
2020-01-24 EN 48
2020-01-25 EN 0
2020-01-26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2020-01-27 EN 11
2020-01-28 EN 15
2020-01-29 EN 27
2020-01-30 EN 30
2020-01-31 EN 23
2020-02-01 EN 0
2020-02-02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2020-02-03 EN 44
2020-02-04 EN 19
2020-02-05 EN 13
2020-02-06 EN 8
2020-02-07 EN 3
2020-02-08 EN 0
2020-02-09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2020-02-10 EN 3
2020-02-11 EN 0
2020-02-12 EN 1
2020-02-13 EN 3
2020-02-14 EN 5
2020-02-15 EN 0
2020-02-16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2020-02-17 EN 9
2020-02-18 EN 13
2020-02-19 EN 12
2020-02-20 EN 13
2020-02-21 EN 13
2020-02-22 EN 0
2020-02-23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18
2020-02-27 EN 17
2020-02-28 EN 18
2020-02-29 EN 0
2020-03-01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2020-03-02 EN 26
2020-03-03 EN 34
2020-03-04 EN 33
2020-03-05 EN 34
2020-03-06 EN 34
2020-03-07 EN 0
2020-03-08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2020-03-09 EN 37
2020-03-10 EN 41
2020-03-11 EN 40
2020-03-12 EN 41
2020-03-13 EN 41
2020-03-14 EN 0
2020-03-15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2020-03-23 EN 45
2020-03-24 EN 46
2020-03-25 EN 45
2020-03-26 EN 46
2020-03-27 EN 45
2020-03-28 EN 0
2020-03-29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2020-03-30 EN 55
2020-03-31 EN 57
2020-04-01 EN 56
2020-04-02 EN 58
2020-04-03 EN 57
2020-04-04 EN 1
2020-04-05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2020-04-06 EN 66
2020-04-07 EN 68
2020-04-08 EN 67
2020-04-09 EN 69
2020-04-10 EN 0
2020-04-11 EN 0
2020-04-12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2020-04-13 EN 0
2020-04-14 EN 78
2020-04-15 EN 77
2020-04-16 EN 82
2020-04-17 EN 81
2020-04-18 EN 41
2020-04-19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2020-04-20 EN 87
2020-04-21 EN 88
2020-04-22 EN 89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60  A004HP 01 A004HP 01 Order AT 2019-12-03 06:00:00 2020-01-27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K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60  A004HP 01  A004HP 01  Order AT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2020-01-23 EN 0
2020-01-24 EN 179
2020-01-25 EN 0
2020-01-26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2020-01-27 EN 164
2020-01-28 EN 167
2020-01-29 EN 134
2020-01-30 EN 145
2020-01-31 EN 165
2020-02-01 EN 0
2020-02-02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2020-02-03 EN 192
2020-02-04 EN 153
2020-02-05 EN 70
2020-02-06 EN 93
2020-02-07 EN 129
2020-02-08 EN 0
2020-02-09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2020-02-10 EN 126
2020-02-11 EN 120
2020-02-12 EN 107
2020-02-13 EN 121
2020-02-14 EN 130
2020-02-15 EN 0
2020-02-16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2020-02-17 EN 137
2020-02-18 EN 140
2020-02-19 EN 133
2020-02-20 EN 140
2020-02-21 EN 140
2020-02-22 EN 0
2020-02-23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2020-03-02 EN 48
2020-03-03 EN 0
2020-03-04 EN 0
2020-03-05 EN 0
2020-03-06 EN 0
2020-03-07 EN 0
2020-03-08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  <comment ref="K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2020-01-23 EN 0
2020-01-24 EN 179
2020-01-25 EN 0
2020-01-26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2020-01-27 EN 164
2020-01-28 EN 167
2020-01-29 EN 134
2020-01-30 EN 145
2020-01-31 EN 165
2020-02-01 EN 0
2020-02-02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2020-02-03 EN 192
2020-02-04 EN 153
2020-02-05 EN 70
2020-02-06 EN 93
2020-02-07 EN 129
2020-02-08 EN 0
2020-02-09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2020-02-10 EN 126
2020-02-11 EN 120
2020-02-12 EN 107
2020-02-13 EN 121
2020-02-14 EN 130
2020-02-15 EN 0
2020-02-16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2020-02-17 EN 137
2020-02-18 EN 140
2020-02-19 EN 133
2020-02-20 EN 140
2020-02-21 EN 140
2020-02-22 EN 0
2020-02-23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2020-03-02 EN 48
2020-03-03 EN 0
2020-03-04 EN 0
2020-03-05 EN 0
2020-03-06 EN 0
2020-03-07 EN 0
2020-03-08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  <comment ref="K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63  A008N4 01 A008N4 02 Order AT 2019-12-03 06:00:00 2020-01-27 10:00:00
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63  A008N4 01  A008N4 02  Order AT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0
2020-04-05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</t>
        </r>
      </text>
    </comment>
    <comment ref="K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AT 2019-12-03 06:00:00 2020-01-27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K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AT  2019-12-03 06:00:00  2020-01-27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P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0
2020-04-05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P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2020-01-23 EN 0
2020-01-24 EN 34
2020-01-25 EN 0
2020-01-26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2020-01-27 EN 38
2020-01-28 EN 17
2020-01-29 EN 21
2020-01-30 EN 35
2020-01-31 EN 43
2020-02-01 EN 0
2020-02-02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2020-02-03 EN 34
2020-02-04 EN 26
2020-02-05 EN 28
2020-02-06 EN 3
2020-02-07 EN 1
2020-02-08 EN 0
2020-02-09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2020-02-10 EN 6
2020-02-11 EN 4
2020-02-12 EN 3
2020-02-13 EN 5
2020-02-14 EN 3
2020-02-15 EN 0
2020-02-16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2020-02-17 EN 7
2020-02-18 EN 15
2020-02-19 EN 14
2020-02-20 EN 14
2020-02-21 EN 15
2020-02-22 EN 0
2020-02-23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2020-02-24 EN 14
2020-02-25 EN 14
2020-02-26 EN 13
2020-02-27 EN 13
2020-02-28 EN 14
2020-02-29 EN 0
2020-03-01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2020-03-02 EN 21
2020-03-03 EN 27
2020-03-04 EN 27
2020-03-05 EN 28
2020-03-06 EN 27
2020-03-07 EN 0
2020-03-08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2020-03-09 EN 29
2020-03-10 EN 31
2020-03-11 EN 30
2020-03-12 EN 30
2020-03-13 EN 31
2020-03-14 EN 0
2020-03-15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2020-03-16 EN 31
2020-03-17 EN 31
2020-03-18 EN 32
2020-03-19 EN 31
2020-03-20 EN 32
2020-03-21 EN 0
2020-03-22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2020-03-23 EN 31
2020-03-24 EN 32
2020-03-25 EN 30
2020-03-26 EN 32
2020-03-27 EN 31
2020-03-28 EN 0
2020-03-29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2020-03-30 EN 40
2020-03-31 EN 43
2020-04-01 EN 41
2020-04-02 EN 42
2020-04-03 EN 43
2020-04-04 EN 0
2020-04-05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48
2020-04-17 EN 47
2020-04-18 EN 24
2020-04-19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2020-04-20 EN 44
2020-04-21 EN 43
2020-04-22 EN 44
</t>
        </r>
      </text>
    </comment>
    <comment ref="J3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A007F2 01 Order ST 2020-01-17 11:10:00 2020-01-23 12:57:00
</t>
        </r>
      </text>
    </comment>
    <comment ref="J4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400  A007F2 01  A007F2 01  Order ST  2020-01-17 11:10:00  2020-01-23 12:57:00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M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19
2020-03-13 EN 19
2020-03-14 EN 0
2020-03-15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2020-04-20 EN 74
2020-04-21 EN 75
2020-04-22 EN 75
</t>
        </r>
      </text>
    </comment>
    <comment ref="O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O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R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0
2020-02-08 EN 0
2020-02-09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2020-03-09 EN 16
2020-03-10 EN 20
2020-03-11 EN 19
2020-03-12 EN 19
2020-03-13 EN 19
2020-03-14 EN 0
2020-03-15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32
2020-04-02 EN 32
2020-04-03 EN 32
2020-04-04 EN 0
2020-04-05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42
2020-04-10 EN 0
2020-04-11 EN 0
2020-04-12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76
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O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R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31
2020-04-02 EN 31
2020-04-03 EN 33
2020-04-04 EN 0
2020-04-05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27
2020-04-19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73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R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P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2020-01-23 EN 0
2020-01-24 EN 0
2020-01-25 EN 0
2020-01-26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2020-03-09 EN 18
2020-03-10 EN 20
2020-03-11 EN 19
2020-03-12 EN 19
2020-03-13 EN 19
2020-03-14 EN 0
2020-03-15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2020-03-23 EN 25
2020-03-24 EN 25
2020-03-25 EN 24
2020-03-26 EN 24
2020-03-27 EN 26
2020-03-28 EN 0
2020-03-29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6
2020-03-28 EN 0
2020-03-29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2020-03-30 EN 32
2020-03-31 EN 33
2020-04-01 EN 31
2020-04-02 EN 32
2020-04-03 EN 34
2020-04-04 EN 0
2020-04-05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S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20-01-2020 - 26-01-2020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2020-01-20 EN 0
2020-01-21 EN 0
2020-01-22 EN 0
2020-01-23 EN 0
2020-01-24 EN 0
2020-01-25 EN 0
2020-01-26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</t>
        </r>
      </text>
    </comment>
  </commentList>
</comments>
</file>

<file path=xl/comments26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2020-01-27 EN 24
2020-01-28 EN 13
2020-01-29 EN 24
2020-01-30 EN 32
2020-01-31 EN 19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48
2020-02-04 EN 23
2020-02-05 EN 13
2020-02-06 EN 8
2020-02-07 EN 2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7
2020-02-11 EN 12
2020-02-12 EN 6
2020-02-13 EN 3
2020-02-14 EN 4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9
2020-02-18 EN 13
2020-02-19 EN 12
2020-02-20 EN 13
2020-02-21 EN 12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18
2020-02-27 EN 17
2020-02-28 EN 18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24
2020-03-03 EN 34
2020-03-04 EN 34
2020-03-05 EN 33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37
2020-03-10 EN 41
2020-03-11 EN 40
2020-03-12 EN 41
2020-03-13 EN 40
2020-03-14 EN 1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41
2020-03-17 EN 44
2020-03-18 EN 42
2020-03-19 EN 43
2020-03-20 EN 44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54
2020-03-31 EN 58
2020-04-01 EN 55
2020-04-02 EN 58
2020-04-03 EN 57
2020-04-04 EN 1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77
2020-04-15 EN 77
2020-04-16 EN 81
2020-04-17 EN 82
2020-04-18 EN 40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86
2020-04-21 EN 89
2020-04-22 EN 89
2020-04-23 EN 88
2020-04-24 EN 89
2020-04-25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60  A004HP 01 A004HP 01 Order AS 2019-12-03 06:00:00 2020-01-27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60  A004HP 01  A004HP 01  Order AS  2019-12-03 06:00:00  2020-01-27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2020-01-27 EN 171
2020-01-28 EN 167
2020-01-29 EN 138
2020-01-30 EN 142
2020-01-31 EN 163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186
2020-02-04 EN 169
2020-02-05 EN 75
2020-02-06 EN 85
2020-02-07 EN 127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107
2020-02-11 EN 94
2020-02-12 EN 101
2020-02-13 EN 115
2020-02-14 EN 114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126
2020-02-18 EN 139
2020-02-19 EN 134
2020-02-20 EN 140
2020-02-21 EN 140
2020-02-22 EN 0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150
2020-03-03 EN 157
2020-03-04 EN 158
2020-03-05 EN 158
2020-03-06 EN 157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155
2020-03-10 EN 153
2020-03-11 EN 150
2020-03-12 EN 153
2020-03-13 EN 152
2020-03-14 EN 1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30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2020-01-27 EN 171
2020-01-28 EN 167
2020-01-29 EN 138
2020-01-30 EN 142
2020-01-31 EN 163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186
2020-02-04 EN 169
2020-02-05 EN 75
2020-02-06 EN 85
2020-02-07 EN 127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107
2020-02-11 EN 94
2020-02-12 EN 101
2020-02-13 EN 115
2020-02-14 EN 114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126
2020-02-18 EN 139
2020-02-19 EN 134
2020-02-20 EN 140
2020-02-21 EN 140
2020-02-22 EN 0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150
2020-03-03 EN 157
2020-03-04 EN 158
2020-03-05 EN 158
2020-03-06 EN 157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155
2020-03-10 EN 153
2020-03-11 EN 150
2020-03-12 EN 153
2020-03-13 EN 152
2020-03-14 EN 1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30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63  A008N4 01 A008N4 02 Order AS 2019-12-03 06:00:00 2020-01-27 10:00:00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63  A008N4 01  A008N4 02  Order AS  2019-12-03 06:00:00  2020-01-27 10:00:00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76
2020-04-24 EN 75
2020-04-25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AS 2019-12-03 06:00:00 2020-01-27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AS  2019-12-03 06:00:00  2020-01-27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32
2020-04-02 EN 32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76
2020-04-24 EN 75
2020-04-25 EN 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EF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EF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2020-01-27 EN 45
2020-01-28 EN 18
2020-01-29 EN 18
2020-01-30 EN 37
2020-01-31 EN 41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36
2020-02-04 EN 26
2020-02-05 EN 30
2020-02-06 EN 3
2020-02-07 EN 2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6
2020-02-11 EN 4
2020-02-12 EN 7
2020-02-13 EN 5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8
2020-02-18 EN 14
2020-02-19 EN 14
2020-02-20 EN 15
2020-02-21 EN 14
2020-02-22 EN 1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13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20
2020-03-03 EN 27
2020-03-04 EN 28
2020-03-05 EN 27
2020-03-06 EN 27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31
2020-03-11 EN 30
2020-03-12 EN 30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32
2020-03-20 EN 31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39
2020-03-31 EN 42
2020-04-01 EN 42
2020-04-02 EN 42
2020-04-03 EN 42
2020-04-04 EN 1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44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43
2020-04-23 EN 44
2020-04-24 EN 43
2020-04-25 EN 1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3
2020-02-20 EN 3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3
2020-02-25 EN 5
2020-02-26 EN 4
2020-02-27 EN 4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0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70
2020-04-21 EN 75
2020-04-22 EN 75
2020-04-23 EN 75
2020-04-24 EN 76
2020-04-25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5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15
2020-03-10 EN 20
2020-03-11 EN 19
2020-03-12 EN 19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70
2020-04-21 EN 75
2020-04-22 EN 76
2020-04-23 EN 75
2020-04-24 EN 75
2020-04-25 EN 0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18
2020-03-19 EN 20
2020-03-20 EN 19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31
2020-03-31 EN 31
2020-04-01 EN 30
2020-04-02 EN 32
2020-04-03 EN 32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41
2020-04-08 EN 41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41
2020-04-18 EN 24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73
2020-04-24 EN 74
2020-04-25 EN 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17
2020-03-10 EN 20
2020-03-11 EN 19
2020-03-12 EN 19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20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3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33
2020-04-03 EN 33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24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76
2020-04-21 EN 75
2020-04-22 EN 75
2020-04-23 EN 75
2020-04-24 EN 75
2020-04-25 EN 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</t>
        </r>
      </text>
    </comment>
  </commentList>
</comments>
</file>

<file path=xl/comments27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2020-01-27 EN 0
2020-01-28 EN 24
2020-01-29 EN 24
2020-01-30 EN 33
2020-01-31 EN 17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49
2020-02-04 EN 25
2020-02-05 EN 13
2020-02-06 EN 7
2020-02-07 EN 3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6
2020-02-11 EN 15
2020-02-12 EN 15
2020-02-13 EN 3
2020-02-14 EN 4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8
2020-02-18 EN 13
2020-02-19 EN 12
2020-02-20 EN 13
2020-02-21 EN 13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14
2020-02-25 EN 17
2020-02-26 EN 18
2020-02-27 EN 18
2020-02-28 EN 17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24
2020-03-03 EN 34
2020-03-04 EN 33
2020-03-05 EN 34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41
2020-03-13 EN 41
2020-03-14 EN 0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42
2020-03-19 EN 44
2020-03-20 EN 43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54
2020-03-31 EN 57
2020-04-01 EN 56
2020-04-02 EN 58
2020-04-03 EN 57
2020-04-04 EN 0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64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82
2020-04-17 EN 81
2020-04-18 EN 41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85
2020-04-21 EN 89
2020-04-22 EN 89
2020-04-23 EN 89
2020-04-24 EN 88
2020-04-25 EN 0
2020-04-26 EN 0
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60  A004HP 01 A004HP 01 Order ST 2019-12-03 06:00:00 2020-01-27 11:43:00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60  A004HP 01  A004HP 01  Order ST  2019-12-03 06:00:00  2020-01-27 11:43:00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2020-01-27 EN 0
2020-01-28 EN 176
2020-01-29 EN 140
2020-01-30 EN 141
2020-01-31 EN 164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182
2020-02-04 EN 177
2020-02-05 EN 74
2020-02-06 EN 83
2020-02-07 EN 126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108
2020-02-11 EN 91
2020-02-12 EN 99
2020-02-13 EN 115
2020-02-14 EN 114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125
2020-02-18 EN 139
2020-02-19 EN 134
2020-02-20 EN 140
2020-02-21 EN 139
2020-02-22 EN 1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149
2020-03-03 EN 157
2020-03-04 EN 158
2020-03-05 EN 158
2020-03-06 EN 157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156
2020-03-10 EN 152
2020-03-11 EN 150
2020-03-12 EN 153
2020-03-13 EN 152
2020-03-14 EN 1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149
2020-03-25 EN 145
2020-03-26 EN 148
2020-03-27 EN 149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36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J1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</t>
        </r>
      </text>
    </comment>
    <comment ref="J1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2020-01-27 EN 0
2020-01-28 EN 176
2020-01-29 EN 140
2020-01-30 EN 141
2020-01-31 EN 164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182
2020-02-04 EN 177
2020-02-05 EN 74
2020-02-06 EN 83
2020-02-07 EN 126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108
2020-02-11 EN 91
2020-02-12 EN 99
2020-02-13 EN 115
2020-02-14 EN 114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125
2020-02-18 EN 139
2020-02-19 EN 134
2020-02-20 EN 140
2020-02-21 EN 139
2020-02-22 EN 1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137
2020-02-26 EN 138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149
2020-03-03 EN 157
2020-03-04 EN 158
2020-03-05 EN 158
2020-03-06 EN 157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156
2020-03-10 EN 152
2020-03-11 EN 150
2020-03-12 EN 153
2020-03-13 EN 152
2020-03-14 EN 1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152
2020-03-17 EN 152
2020-03-18 EN 150
2020-03-19 EN 152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149
2020-03-25 EN 145
2020-03-26 EN 148
2020-03-27 EN 149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36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63  A008N4 01 A008N4 02 Order ST 2019-12-03 06:00:00 2020-01-27 11:40:00
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63  A008N4 01  A008N4 02  Order ST  2019-12-03 06:00:00  2020-01-27 11:40:00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9
2020-03-07 EN 1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J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ST 2019-12-03 06:00:00 2020-01-27 11:40:00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J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ST  2019-12-03 06:00:00  2020-01-27 11:40:00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9
2020-03-07 EN 1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14
2020-03-10 EN 19
2020-03-11 EN 19
2020-03-12 EN 20
2020-03-13 EN 19
2020-03-14 EN 0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22
2020-03-24 EN 25
2020-03-25 EN 24
2020-03-26 EN 25
2020-03-27 EN 24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2020-01-27 EN 0
2020-01-28 EN 21
2020-01-29 EN 17
2020-01-30 EN 36
2020-01-31 EN 40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38
2020-02-04 EN 24
2020-02-05 EN 33
2020-02-06 EN 2
2020-02-07 EN 3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7
2020-02-11 EN 6
2020-02-12 EN 16
2020-02-13 EN 6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7
2020-02-18 EN 15
2020-02-19 EN 14
2020-02-20 EN 14
2020-02-21 EN 15
2020-02-22 EN 0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27
2020-03-05 EN 28
2020-03-06 EN 27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38
2020-03-31 EN 43
2020-04-01 EN 41
2020-04-02 EN 42
2020-04-03 EN 43
2020-04-04 EN 0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44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44
2020-04-23 EN 43
2020-04-24 EN 44
2020-04-25 EN 0
2020-04-26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3
2020-02-18 EN 3
2020-02-19 EN 2
2020-02-20 EN 4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5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5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1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32
2020-04-04 EN 1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42
2020-04-09 EN 42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69
2020-04-21 EN 75
2020-04-22 EN 75
2020-04-23 EN 75
2020-04-24 EN 75
2020-04-25 EN 1
2020-04-26 EN 0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1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2
2020-02-11 EN 0
2020-02-12 EN 0
2020-02-13 EN 0
2020-02-14 EN 0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2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3
2020-02-25 EN 4
2020-02-26 EN 4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25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41
2020-04-09 EN 43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76
2020-04-24 EN 75
2020-04-25 EN 0
2020-04-26 EN 0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19
2020-03-20 EN 19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32
2020-03-31 EN 31
2020-04-01 EN 30
2020-04-02 EN 31
2020-04-03 EN 32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22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73
2020-04-23 EN 74
2020-04-24 EN 74
2020-04-25 EN 0
2020-04-26 EN 0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3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19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1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33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23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75
2020-04-21 EN 76
2020-04-22 EN 75
2020-04-23 EN 75
2020-04-24 EN 75
2020-04-25 EN 0
2020-04-26 EN 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</commentList>
</comments>
</file>

<file path=xl/comments28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2020-01-30 EN 0
2020-01-31 EN 24
2020-02-01 EN 0
2020-02-02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2020-02-03 EN 46
2020-02-04 EN 20
2020-02-05 EN 12
2020-02-06 EN 7
2020-02-07 EN 3
2020-02-08 EN 0
2020-02-09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2020-02-10 EN 7
2020-02-11 EN 14
2020-02-12 EN 16
2020-02-13 EN 4
2020-02-14 EN 12
2020-02-15 EN 0
2020-02-16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2020-02-17 EN 12
2020-02-18 EN 13
2020-02-19 EN 12
2020-02-20 EN 13
2020-02-21 EN 12
2020-02-22 EN 0
2020-02-23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2020-02-24 EN 15
2020-02-25 EN 18
2020-02-26 EN 17
2020-02-27 EN 18
2020-02-28 EN 18
2020-02-29 EN 0
2020-03-01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2020-03-02 EN 25
2020-03-03 EN 34
2020-03-04 EN 34
2020-03-05 EN 33
2020-03-06 EN 34
2020-03-07 EN 0
2020-03-08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2020-03-09 EN 38
2020-03-10 EN 40
2020-03-11 EN 40
2020-03-12 EN 41
2020-03-13 EN 41
2020-03-14 EN 0
2020-03-15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2020-03-16 EN 42
2020-03-17 EN 43
2020-03-18 EN 43
2020-03-19 EN 43
2020-03-20 EN 43
2020-03-21 EN 0
2020-03-22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2020-03-23 EN 45
2020-03-24 EN 46
2020-03-25 EN 45
2020-03-26 EN 46
2020-03-27 EN 45
2020-03-28 EN 0
2020-03-29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2020-03-30 EN 55
2020-03-31 EN 57
2020-04-01 EN 56
2020-04-02 EN 58
2020-04-03 EN 57
2020-04-04 EN 0
2020-04-05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2020-04-06 EN 66
2020-04-07 EN 69
2020-04-08 EN 67
2020-04-09 EN 69
2020-04-10 EN 0
2020-04-11 EN 0
2020-04-12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2020-04-13 EN 0
2020-04-14 EN 78
2020-04-15 EN 77
2020-04-16 EN 81
2020-04-17 EN 81
2020-04-18 EN 41
2020-04-19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2020-04-20 EN 87
2020-04-21 EN 88
2020-04-22 EN 89
2020-04-23 EN 89
2020-04-24 EN 88
2020-04-25 EN 1
2020-04-26 EN 0
</t>
        </r>
      </text>
    </comment>
    <comment ref="W3" authorId="0" shapeId="0">
      <text>
        <r>
          <rPr>
            <sz val="9"/>
            <color indexed="81"/>
            <rFont val="Tahoma"/>
            <family val="2"/>
          </rPr>
          <t xml:space="preserve">2020-04-27 EN 87
2020-04-28 EN 87
2020-04-29 EN 87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2020-01-30 EN 0
2020-01-31 EN 171
2020-02-01 EN 0
2020-02-02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2020-02-03 EN 188
2020-02-04 EN 165
2020-02-05 EN 74
2020-02-06 EN 85
2020-02-07 EN 128
2020-02-08 EN 0
2020-02-09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111
2020-02-15 EN 0
2020-02-16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2020-02-17 EN 115
2020-02-18 EN 139
2020-02-19 EN 134
2020-02-20 EN 140
2020-02-21 EN 140
2020-02-22 EN 0
2020-02-23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2020-03-02 EN 151
2020-03-03 EN 158
2020-03-04 EN 158
2020-03-05 EN 157
2020-03-06 EN 158
2020-03-07 EN 1
2020-03-08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2020-03-09 EN 154
2020-03-10 EN 153
2020-03-11 EN 150
2020-03-12 EN 152
2020-03-13 EN 153
2020-03-14 EN 0
2020-03-15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2020-03-23 EN 149
2020-03-24 EN 149
2020-03-25 EN 145
2020-03-26 EN 148
2020-03-27 EN 149
2020-03-28 EN 0
2020-03-29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2020-03-30 EN 17
2020-03-31 EN 0
2020-04-01 EN 0
2020-04-02 EN 0
2020-04-03 EN 0
2020-04-04 EN 0
2020-04-05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2020-01-30 EN 0
2020-01-31 EN 171
2020-02-01 EN 0
2020-02-02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2020-02-03 EN 188
2020-02-04 EN 165
2020-02-05 EN 74
2020-02-06 EN 85
2020-02-07 EN 128
2020-02-08 EN 0
2020-02-09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111
2020-02-15 EN 0
2020-02-16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2020-02-17 EN 115
2020-02-18 EN 139
2020-02-19 EN 134
2020-02-20 EN 140
2020-02-21 EN 140
2020-02-22 EN 0
2020-02-23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2020-02-24 EN 138
2020-02-25 EN 138
2020-02-26 EN 137
2020-02-27 EN 138
2020-02-28 EN 137
2020-02-29 EN 1
2020-03-01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2020-03-02 EN 151
2020-03-03 EN 158
2020-03-04 EN 158
2020-03-05 EN 157
2020-03-06 EN 158
2020-03-07 EN 1
2020-03-08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2020-03-09 EN 154
2020-03-10 EN 153
2020-03-11 EN 150
2020-03-12 EN 152
2020-03-13 EN 153
2020-03-14 EN 0
2020-03-15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2020-03-23 EN 149
2020-03-24 EN 149
2020-03-25 EN 145
2020-03-26 EN 148
2020-03-27 EN 149
2020-03-28 EN 0
2020-03-29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2020-03-30 EN 17
2020-03-31 EN 0
2020-04-01 EN 0
2020-04-02 EN 0
2020-04-03 EN 0
2020-04-04 EN 0
2020-04-05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1
2020-03-15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42
2020-04-09 EN 43
2020-04-10 EN 0
2020-04-11 EN 0
2020-04-12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2020-04-20 EN 72
2020-04-21 EN 75
2020-04-22 EN 76
2020-04-23 EN 75
2020-04-24 EN 75
2020-04-25 EN 0
2020-04-26 EN 0
</t>
        </r>
      </text>
    </comment>
    <comment ref="W24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O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S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2020-02-04 06:00:00 2020-04-03 10:00:00
63  A008N4 01 A008N4 02 Order FORECAST 2020-02-04 06:00:00 2020-04-03 10:00:00
63  A008N4 01 A008N4 02 Order FORECAST 2020-02-04 06:00:00 2020-04-03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2020-02-04 06:00:00  2020-04-03 10:00:00
63  A008N4 01  A008N4 02  Order FORECAST  2020-02-04 06:00:00  2020-04-03 10:00:00
63  A008N4 01  A008N4 02  Order FORECAST  2020-02-04 06:00:00  2020-04-03 10:00:00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19
2020-03-13 EN 19
2020-03-14 EN 1
2020-03-15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20
2020-03-20 EN 19
2020-03-21 EN 0
2020-03-22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2020-03-23 EN 24
2020-03-24 EN 24
2020-03-25 EN 24
2020-03-26 EN 25
2020-03-27 EN 25
2020-03-28 EN 0
2020-03-29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33
2020-04-03 EN 32
2020-04-04 EN 0
2020-04-05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2020-04-06 EN 41
2020-04-07 EN 43
2020-04-08 EN 42
2020-04-09 EN 43
2020-04-10 EN 0
2020-04-11 EN 0
2020-04-12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2020-04-20 EN 72
2020-04-21 EN 75
2020-04-22 EN 76
2020-04-23 EN 75
2020-04-24 EN 75
2020-04-25 EN 0
2020-04-26 EN 0
</t>
        </r>
      </text>
    </comment>
    <comment ref="W31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Q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FORECAST 2020-02-04 06:00:00 2020-04-03 10:00:00
63  A008N4 01 A008N4 02 Order FORECAST 2020-02-04 06:00:00 2020-04-03 10:00:00
63  A008N4 01 A008N4 02 Order FORECAST 2020-02-04 06:00:00 2020-04-03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O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S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FORECAST  2020-02-04 06:00:00  2020-04-03 10:00:00
63  A008N4 01  A008N4 02  Order FORECAST  2020-02-04 06:00:00  2020-04-03 10:00:00
63  A008N4 01  A008N4 02  Order FORECAST  2020-02-04 06:00:00  2020-04-03 10:00:00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2020-01-30 EN 0
2020-01-31 EN 44
2020-02-01 EN 0
2020-02-02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2020-02-03 EN 33
2020-02-04 EN 25
2020-02-05 EN 29
2020-02-06 EN 2
2020-02-07 EN 2
2020-02-08 EN 0
2020-02-09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2020-02-10 EN 7
2020-02-11 EN 9
2020-02-12 EN 18
2020-02-13 EN 2
2020-02-14 EN 7
2020-02-15 EN 0
2020-02-16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2020-02-17 EN 17
2020-02-18 EN 15
2020-02-19 EN 14
2020-02-20 EN 14
2020-02-21 EN 15
2020-02-22 EN 0
2020-02-23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2020-02-24 EN 14
2020-02-25 EN 13
2020-02-26 EN 14
2020-02-27 EN 13
2020-02-28 EN 14
2020-02-29 EN 0
2020-03-01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2020-03-02 EN 20
2020-03-03 EN 27
2020-03-04 EN 28
2020-03-05 EN 27
2020-03-06 EN 28
2020-03-07 EN 0
2020-03-08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2020-03-30 EN 39
2020-03-31 EN 43
2020-04-01 EN 41
2020-04-02 EN 43
2020-04-03 EN 42
2020-04-04 EN 0
2020-04-05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41
2020-04-09 EN 43
2020-04-10 EN 0
2020-04-11 EN 0
2020-04-12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2020-04-13 EN 0
2020-04-14 EN 46
2020-04-15 EN 45
2020-04-16 EN 48
2020-04-17 EN 47
2020-04-18 EN 24
2020-04-19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2020-04-20 EN 44
2020-04-21 EN 44
2020-04-22 EN 43
2020-04-23 EN 44
2020-04-24 EN 43
2020-04-25 EN 0
2020-04-26 EN 0
</t>
        </r>
      </text>
    </comment>
    <comment ref="W38" authorId="0" shapeId="0">
      <text>
        <r>
          <rPr>
            <sz val="9"/>
            <color indexed="81"/>
            <rFont val="Tahoma"/>
            <family val="2"/>
          </rPr>
          <t xml:space="preserve">2020-04-27 EN 44
2020-04-28 EN 45
2020-04-29 EN 44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6
2020-02-15 EN 0
2020-02-16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2020-02-17 EN 4
2020-02-18 EN 3
2020-02-19 EN 3
2020-02-20 EN 3
2020-02-21 EN 3
2020-02-22 EN 0
2020-02-23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45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M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L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O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2020-03-30 EN 32
2020-03-31 EN 32
2020-04-01 EN 31
2020-04-02 EN 32
2020-04-03 EN 32
2020-04-04 EN 1
2020-04-05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42
2020-04-09 EN 43
2020-04-10 EN 0
2020-04-11 EN 0
2020-04-12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2020-04-20 EN 73
2020-04-21 EN 75
2020-04-22 EN 75
2020-04-23 EN 76
2020-04-24 EN 75
2020-04-25 EN 0
2020-04-26 EN 0
</t>
        </r>
      </text>
    </comment>
    <comment ref="W52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N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R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T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N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Q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2
2020-02-08 EN 0
2020-02-09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2020-02-10 EN 2
2020-02-11 EN 2
2020-02-12 EN 2
2020-02-13 EN 0
2020-02-14 EN 3
2020-02-15 EN 0
2020-02-16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2020-02-17 EN 6
2020-02-18 EN 3
2020-02-19 EN 3
2020-02-20 EN 3
2020-02-21 EN 3
2020-02-22 EN 0
2020-02-23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2020-03-09 EN 16
2020-03-10 EN 19
2020-03-11 EN 19
2020-03-12 EN 20
2020-03-13 EN 19
2020-03-14 EN 0
2020-03-15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24
2020-03-27 EN 25
2020-03-28 EN 0
2020-03-29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2020-03-30 EN 31
2020-03-31 EN 33
2020-04-01 EN 31
2020-04-02 EN 32
2020-04-03 EN 32
2020-04-04 EN 0
2020-04-05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42
2020-04-10 EN 0
2020-04-11 EN 0
2020-04-12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22
2020-04-19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2020-04-20 EN 72
2020-04-21 EN 76
2020-04-22 EN 75
2020-04-23 EN 75
2020-04-24 EN 75
2020-04-25 EN 0
2020-04-26 EN 0
</t>
        </r>
      </text>
    </comment>
    <comment ref="W59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N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R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T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N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Q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2
2020-02-28 EN 4
2020-02-29 EN 0
2020-03-01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20
2020-03-21 EN 0
2020-03-22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30
2020-04-02 EN 31
2020-04-03 EN 33
2020-04-04 EN 0
2020-04-05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2020-04-06 EN 42
2020-04-07 EN 42
2020-04-08 EN 40
2020-04-09 EN 42
2020-04-10 EN 0
2020-04-11 EN 0
2020-04-12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42
2020-04-18 EN 26
2020-04-19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2020-04-20 EN 74
2020-04-21 EN 74
2020-04-22 EN 74
2020-04-23 EN 74
2020-04-24 EN 73
2020-04-25 EN 0
2020-04-26 EN 0
</t>
        </r>
      </text>
    </comment>
    <comment ref="W66" authorId="0" shapeId="0">
      <text>
        <r>
          <rPr>
            <sz val="9"/>
            <color indexed="81"/>
            <rFont val="Tahoma"/>
            <family val="2"/>
          </rPr>
          <t xml:space="preserve">2020-04-27 EN 72
2020-04-28 EN 71
2020-04-29 EN 72
</t>
        </r>
      </text>
    </comment>
    <comment ref="M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O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EF 2019-12-27 11:30:00 2020-03-06 11:00:00
16  A00481 01 A00481 01 Order EF 2019-12-27 11:30:00 2020-03-06 11:00:00
16  A00481 01 A00481 01 Order EF 2019-12-27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2020-01-03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2020-01-10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16  A00481 01 A00481 01 Order EF 2020-01-17 11:30:00 2020-03-06 11:00:00
</t>
        </r>
      </text>
    </comment>
    <comment ref="Q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M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O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EF  2019-12-27 11:30:00  2020-03-06 11:00:00
16  A00481 01  A00481 01  Order EF  2019-12-27 11:30:00  2020-03-06 11:00:00
16  A00481 01  A00481 01  Order EF  2019-12-27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2020-01-03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2020-01-10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16  A00481 01  A00481 01  Order EF  2020-01-17 11:30:00  2020-03-06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2020-01-30 EN 0
2020-01-31 EN 0
2020-02-01 EN 0
2020-02-02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0
2020-03-01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2020-03-02 EN 10
2020-03-03 EN 10
2020-03-04 EN 10
2020-03-05 EN 10
2020-03-06 EN 10
2020-03-07 EN 0
2020-03-08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2020-03-09 EN 18
2020-03-10 EN 19
2020-03-11 EN 19
2020-03-12 EN 20
2020-03-13 EN 19
2020-03-14 EN 0
2020-03-15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20
2020-03-21 EN 0
2020-03-22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25
2020-03-28 EN 0
2020-03-29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73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T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R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5
2020-03-28 EN 0
2020-03-29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34
2020-04-04 EN 0
2020-04-05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2020-04-06 EN 43
2020-04-07 EN 43
2020-04-08 EN 42
2020-04-09 EN 42
2020-04-10 EN 0
2020-04-11 EN 0
2020-04-12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43
2020-04-17 EN 42
2020-04-18 EN 28
2020-04-19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75
2020-04-23 EN 76
2020-04-24 EN 74
2020-04-25 EN 0
2020-04-26 EN 0
</t>
        </r>
      </text>
    </comment>
    <comment ref="W80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T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R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27-01-2020 - 02-02-2020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2020-01-27 EN 0
2020-01-28 EN 0
2020-01-29 EN 0
2020-01-30 EN 0
2020-01-31 EN 0
2020-02-01 EN 0
2020-02-02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W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</t>
        </r>
      </text>
    </comment>
  </commentList>
</comments>
</file>

<file path=xl/comments29.xml><?xml version="1.0" encoding="utf-8"?>
<comments xmlns="http://schemas.openxmlformats.org/spreadsheetml/2006/main">
  <authors>
    <author>Paulina Brewczyk</author>
  </authors>
  <commentList>
    <comment ref="J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" authorId="0" shapeId="0">
      <text>
        <r>
          <rPr>
            <sz val="9"/>
            <color indexed="81"/>
            <rFont val="Tahoma"/>
            <family val="2"/>
          </rPr>
          <t xml:space="preserve">2020-02-03 EN 53
2020-02-04 EN 22
2020-02-05 EN 13
2020-02-06 EN 8
2020-02-07 EN 3
2020-02-08 EN 0
2020-02-09 EN 0
</t>
        </r>
      </text>
    </comment>
    <comment ref="K3" authorId="0" shapeId="0">
      <text>
        <r>
          <rPr>
            <sz val="9"/>
            <color indexed="81"/>
            <rFont val="Tahoma"/>
            <family val="2"/>
          </rPr>
          <t xml:space="preserve">2020-02-10 EN 6
2020-02-11 EN 16
2020-02-12 EN 16
2020-02-13 EN 4
2020-02-14 EN 11
2020-02-15 EN 0
2020-02-16 EN 0
</t>
        </r>
      </text>
    </comment>
    <comment ref="L3" authorId="0" shapeId="0">
      <text>
        <r>
          <rPr>
            <sz val="9"/>
            <color indexed="81"/>
            <rFont val="Tahoma"/>
            <family val="2"/>
          </rPr>
          <t xml:space="preserve">2020-02-17 EN 5
2020-02-18 EN 7
2020-02-19 EN 13
2020-02-20 EN 13
2020-02-21 EN 12
2020-02-22 EN 0
2020-02-23 EN 0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2020-02-24 EN 14
2020-02-25 EN 18
2020-02-26 EN 17
2020-02-27 EN 18
2020-02-28 EN 18
2020-02-29 EN 0
2020-03-01 EN 0
</t>
        </r>
      </text>
    </comment>
    <comment ref="N3" authorId="0" shapeId="0">
      <text>
        <r>
          <rPr>
            <sz val="9"/>
            <color indexed="81"/>
            <rFont val="Tahoma"/>
            <family val="2"/>
          </rPr>
          <t xml:space="preserve">2020-03-02 EN 23
2020-03-03 EN 33
2020-03-04 EN 34
2020-03-05 EN 34
2020-03-06 EN 34
2020-03-07 EN 0
2020-03-08 EN 0
</t>
        </r>
      </text>
    </comment>
    <comment ref="O3" authorId="0" shapeId="0">
      <text>
        <r>
          <rPr>
            <sz val="9"/>
            <color indexed="81"/>
            <rFont val="Tahoma"/>
            <family val="2"/>
          </rPr>
          <t xml:space="preserve">2020-03-09 EN 36
2020-03-10 EN 41
2020-03-11 EN 40
2020-03-12 EN 41
2020-03-13 EN 40
2020-03-14 EN 1
2020-03-15 EN 0
</t>
        </r>
      </text>
    </comment>
    <comment ref="P3" authorId="0" shapeId="0">
      <text>
        <r>
          <rPr>
            <sz val="9"/>
            <color indexed="81"/>
            <rFont val="Tahoma"/>
            <family val="2"/>
          </rPr>
          <t xml:space="preserve">2020-03-16 EN 41
2020-03-17 EN 43
2020-03-18 EN 43
2020-03-19 EN 43
2020-03-20 EN 44
2020-03-21 EN 0
2020-03-22 EN 0
</t>
        </r>
      </text>
    </comment>
    <comment ref="Q3" authorId="0" shapeId="0">
      <text>
        <r>
          <rPr>
            <sz val="9"/>
            <color indexed="81"/>
            <rFont val="Tahoma"/>
            <family val="2"/>
          </rPr>
          <t xml:space="preserve">2020-03-23 EN 44
2020-03-24 EN 46
2020-03-25 EN 45
2020-03-26 EN 45
2020-03-27 EN 46
2020-03-28 EN 0
2020-03-29 EN 0
</t>
        </r>
      </text>
    </comment>
    <comment ref="R3" authorId="0" shapeId="0">
      <text>
        <r>
          <rPr>
            <sz val="9"/>
            <color indexed="81"/>
            <rFont val="Tahoma"/>
            <family val="2"/>
          </rPr>
          <t xml:space="preserve">2020-03-30 EN 53
2020-03-31 EN 57
2020-04-01 EN 56
2020-04-02 EN 58
2020-04-03 EN 57
2020-04-04 EN 1
2020-04-05 EN 0
</t>
        </r>
      </text>
    </comment>
    <comment ref="S3" authorId="0" shapeId="0">
      <text>
        <r>
          <rPr>
            <sz val="9"/>
            <color indexed="81"/>
            <rFont val="Tahoma"/>
            <family val="2"/>
          </rPr>
          <t xml:space="preserve">2020-04-06 EN 63
2020-04-07 EN 69
2020-04-08 EN 67
2020-04-09 EN 69
2020-04-10 EN 0
2020-04-11 EN 0
2020-04-12 EN 0
</t>
        </r>
      </text>
    </comment>
    <comment ref="T3" authorId="0" shapeId="0">
      <text>
        <r>
          <rPr>
            <sz val="9"/>
            <color indexed="81"/>
            <rFont val="Tahoma"/>
            <family val="2"/>
          </rPr>
          <t xml:space="preserve">2020-04-13 EN 0
2020-04-14 EN 76
2020-04-15 EN 77
2020-04-16 EN 81
2020-04-17 EN 82
2020-04-18 EN 40
2020-04-19 EN 0
</t>
        </r>
      </text>
    </comment>
    <comment ref="U3" authorId="0" shapeId="0">
      <text>
        <r>
          <rPr>
            <sz val="9"/>
            <color indexed="81"/>
            <rFont val="Tahoma"/>
            <family val="2"/>
          </rPr>
          <t xml:space="preserve">2020-04-20 EN 86
2020-04-21 EN 88
2020-04-22 EN 89
2020-04-23 EN 89
2020-04-24 EN 89
2020-04-25 EN 0
2020-04-26 EN 0
</t>
        </r>
      </text>
    </comment>
    <comment ref="V3" authorId="0" shapeId="0">
      <text>
        <r>
          <rPr>
            <sz val="9"/>
            <color indexed="81"/>
            <rFont val="Tahoma"/>
            <family val="2"/>
          </rPr>
          <t xml:space="preserve">2020-04-27 EN 87
2020-04-28 EN 87
2020-04-29 EN 87
2020-04-30 EN 87
2020-05-01 EN 0
2020-05-02 EN 0
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2020-01-21 06:00:00 2020-03-20 10:00:00
60  A004HP 01 A004HP 01 Order EO 2020-01-21 06:00:00 2020-03-20 10:00:00
</t>
        </r>
      </text>
    </comment>
    <comment ref="Q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2020-01-28 06:00:00 2020-03-27 10:00:00
60  A004HP 01 A004HP 01 Order EO 2020-01-28 06:00:00 2020-03-27 10:00:00
60  A004HP 01 A004HP 01 Order AN 2020-01-28 06:00:00 2020-03-27 10:00:00
</t>
        </r>
      </text>
    </comment>
    <comment ref="R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A004HP 01 Order EO 2020-02-04 06:00:00 2020-04-03 10:00:00
60  A004HP 01 A004HP 01 Order EO 2020-02-04 06:00:00 2020-04-03 10:00:00
</t>
        </r>
      </text>
    </comment>
    <comment ref="Q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60  A004HP 01  A004HP 01  Order AN  2020-01-28 06:00:00  2020-03-27 10:00:00
</t>
        </r>
      </text>
    </comment>
    <comment ref="J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0" authorId="0" shapeId="0">
      <text>
        <r>
          <rPr>
            <sz val="9"/>
            <color indexed="81"/>
            <rFont val="Tahoma"/>
            <family val="2"/>
          </rPr>
          <t xml:space="preserve">2020-02-03 EN 193
2020-02-04 EN 167
2020-02-05 EN 74
2020-02-06 EN 85
2020-02-07 EN 128
2020-02-08 EN 0
2020-02-09 EN 0
</t>
        </r>
      </text>
    </comment>
    <comment ref="K10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110
2020-02-15 EN 0
2020-02-16 EN 0
</t>
        </r>
      </text>
    </comment>
    <comment ref="L10" authorId="0" shapeId="0">
      <text>
        <r>
          <rPr>
            <sz val="9"/>
            <color indexed="81"/>
            <rFont val="Tahoma"/>
            <family val="2"/>
          </rPr>
          <t xml:space="preserve">2020-02-17 EN 94
2020-02-18 EN 113
2020-02-19 EN 135
2020-02-20 EN 141
2020-02-21 EN 139
2020-02-22 EN 0
2020-02-23 EN 0
</t>
        </r>
      </text>
    </comment>
    <comment ref="M10" authorId="0" shapeId="0">
      <text>
        <r>
          <rPr>
            <sz val="9"/>
            <color indexed="81"/>
            <rFont val="Tahoma"/>
            <family val="2"/>
          </rPr>
          <t xml:space="preserve">2020-02-24 EN 137
2020-02-25 EN 137
2020-02-26 EN 138
2020-02-27 EN 137
2020-02-28 EN 138
2020-02-29 EN 0
2020-03-01 EN 0
</t>
        </r>
      </text>
    </comment>
    <comment ref="N10" authorId="0" shapeId="0">
      <text>
        <r>
          <rPr>
            <sz val="9"/>
            <color indexed="81"/>
            <rFont val="Tahoma"/>
            <family val="2"/>
          </rPr>
          <t xml:space="preserve">2020-03-02 EN 149
2020-03-03 EN 158
2020-03-04 EN 157
2020-03-05 EN 158
2020-03-06 EN 158
2020-03-07 EN 0
2020-03-08 EN 0
</t>
        </r>
      </text>
    </comment>
    <comment ref="O10" authorId="0" shapeId="0">
      <text>
        <r>
          <rPr>
            <sz val="9"/>
            <color indexed="81"/>
            <rFont val="Tahoma"/>
            <family val="2"/>
          </rPr>
          <t xml:space="preserve">2020-03-09 EN 156
2020-03-10 EN 153
2020-03-11 EN 150
2020-03-12 EN 152
2020-03-13 EN 153
2020-03-14 EN 0
2020-03-15 EN 0
</t>
        </r>
      </text>
    </comment>
    <comment ref="P10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Q10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R10" authorId="0" shapeId="0">
      <text>
        <r>
          <rPr>
            <sz val="9"/>
            <color indexed="81"/>
            <rFont val="Tahoma"/>
            <family val="2"/>
          </rPr>
          <t xml:space="preserve">2020-03-30 EN 41
2020-03-31 EN 0
2020-04-01 EN 0
2020-04-02 EN 0
2020-04-03 EN 0
2020-04-04 EN 0
2020-04-05 EN 0
</t>
        </r>
      </text>
    </comment>
    <comment ref="S10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0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0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0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  <comment ref="J1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1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1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1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1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1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1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1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1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1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1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1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1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1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1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1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1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1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1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17" authorId="0" shapeId="0">
      <text>
        <r>
          <rPr>
            <sz val="9"/>
            <color indexed="81"/>
            <rFont val="Tahoma"/>
            <family val="2"/>
          </rPr>
          <t xml:space="preserve">2020-02-03 EN 193
2020-02-04 EN 167
2020-02-05 EN 74
2020-02-06 EN 85
2020-02-07 EN 128
2020-02-08 EN 0
2020-02-09 EN 0
</t>
        </r>
      </text>
    </comment>
    <comment ref="K17" authorId="0" shapeId="0">
      <text>
        <r>
          <rPr>
            <sz val="9"/>
            <color indexed="81"/>
            <rFont val="Tahoma"/>
            <family val="2"/>
          </rPr>
          <t xml:space="preserve">2020-02-10 EN 106
2020-02-11 EN 90
2020-02-12 EN 100
2020-02-13 EN 125
2020-02-14 EN 110
2020-02-15 EN 0
2020-02-16 EN 0
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2020-02-17 EN 94
2020-02-18 EN 113
2020-02-19 EN 135
2020-02-20 EN 141
2020-02-21 EN 139
2020-02-22 EN 0
2020-02-23 EN 0
</t>
        </r>
      </text>
    </comment>
    <comment ref="M17" authorId="0" shapeId="0">
      <text>
        <r>
          <rPr>
            <sz val="9"/>
            <color indexed="81"/>
            <rFont val="Tahoma"/>
            <family val="2"/>
          </rPr>
          <t xml:space="preserve">2020-02-24 EN 137
2020-02-25 EN 137
2020-02-26 EN 138
2020-02-27 EN 137
2020-02-28 EN 138
2020-02-29 EN 0
2020-03-01 EN 0
</t>
        </r>
      </text>
    </comment>
    <comment ref="N17" authorId="0" shapeId="0">
      <text>
        <r>
          <rPr>
            <sz val="9"/>
            <color indexed="81"/>
            <rFont val="Tahoma"/>
            <family val="2"/>
          </rPr>
          <t xml:space="preserve">2020-03-02 EN 149
2020-03-03 EN 158
2020-03-04 EN 157
2020-03-05 EN 158
2020-03-06 EN 158
2020-03-07 EN 0
2020-03-08 EN 0
</t>
        </r>
      </text>
    </comment>
    <comment ref="O17" authorId="0" shapeId="0">
      <text>
        <r>
          <rPr>
            <sz val="9"/>
            <color indexed="81"/>
            <rFont val="Tahoma"/>
            <family val="2"/>
          </rPr>
          <t xml:space="preserve">2020-03-09 EN 156
2020-03-10 EN 153
2020-03-11 EN 150
2020-03-12 EN 152
2020-03-13 EN 153
2020-03-14 EN 0
2020-03-15 EN 0
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 xml:space="preserve">2020-03-16 EN 153
2020-03-17 EN 152
2020-03-18 EN 149
2020-03-19 EN 153
2020-03-20 EN 152
2020-03-21 EN 0
2020-03-22 EN 0
</t>
        </r>
      </text>
    </comment>
    <comment ref="Q17" authorId="0" shapeId="0">
      <text>
        <r>
          <rPr>
            <sz val="9"/>
            <color indexed="81"/>
            <rFont val="Tahoma"/>
            <family val="2"/>
          </rPr>
          <t xml:space="preserve">2020-03-23 EN 150
2020-03-24 EN 148
2020-03-25 EN 145
2020-03-26 EN 149
2020-03-27 EN 148
2020-03-28 EN 0
2020-03-29 EN 0
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 xml:space="preserve">2020-03-30 EN 41
2020-03-31 EN 0
2020-04-01 EN 0
2020-04-02 EN 0
2020-04-03 EN 0
2020-04-04 EN 0
2020-04-05 EN 0
</t>
        </r>
      </text>
    </comment>
    <comment ref="S1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1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1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1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23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23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23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23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23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23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23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23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23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23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23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23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23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23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23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23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23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23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24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24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24" authorId="0" shapeId="0">
      <text>
        <r>
          <rPr>
            <sz val="9"/>
            <color indexed="81"/>
            <rFont val="Tahoma"/>
            <family val="2"/>
          </rPr>
          <t xml:space="preserve">2020-02-17 EN 0
2020-02-18 EN 2
2020-02-19 EN 3
2020-02-20 EN 3
2020-02-21 EN 2
2020-02-22 EN 0
2020-02-23 EN 0
</t>
        </r>
      </text>
    </comment>
    <comment ref="M24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24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24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P24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Q24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R24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S24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24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24" authorId="0" shapeId="0">
      <text>
        <r>
          <rPr>
            <sz val="9"/>
            <color indexed="81"/>
            <rFont val="Tahoma"/>
            <family val="2"/>
          </rPr>
          <t xml:space="preserve">2020-04-20 EN 67
2020-04-21 EN 75
2020-04-22 EN 75
2020-04-23 EN 75
2020-04-24 EN 75
2020-04-25 EN 1
2020-04-26 EN 0
</t>
        </r>
      </text>
    </comment>
    <comment ref="V24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L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M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</t>
        </r>
      </text>
    </comment>
    <comment ref="N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2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0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0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0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0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0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0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0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0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0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1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31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31" authorId="0" shapeId="0">
      <text>
        <r>
          <rPr>
            <sz val="9"/>
            <color indexed="81"/>
            <rFont val="Tahoma"/>
            <family val="2"/>
          </rPr>
          <t xml:space="preserve">2020-02-17 EN 0
2020-02-18 EN 2
2020-02-19 EN 3
2020-02-20 EN 3
2020-02-21 EN 2
2020-02-22 EN 0
2020-02-23 EN 0
</t>
        </r>
      </text>
    </comment>
    <comment ref="M31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31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31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19
2020-03-14 EN 0
2020-03-15 EN 0
</t>
        </r>
      </text>
    </comment>
    <comment ref="P31" authorId="0" shapeId="0">
      <text>
        <r>
          <rPr>
            <sz val="9"/>
            <color indexed="81"/>
            <rFont val="Tahoma"/>
            <family val="2"/>
          </rPr>
          <t xml:space="preserve">2020-03-16 EN 20
2020-03-17 EN 19
2020-03-18 EN 19
2020-03-19 EN 20
2020-03-20 EN 19
2020-03-21 EN 0
2020-03-22 EN 0
</t>
        </r>
      </text>
    </comment>
    <comment ref="Q31" authorId="0" shapeId="0">
      <text>
        <r>
          <rPr>
            <sz val="9"/>
            <color indexed="81"/>
            <rFont val="Tahoma"/>
            <family val="2"/>
          </rPr>
          <t xml:space="preserve">2020-03-23 EN 23
2020-03-24 EN 24
2020-03-25 EN 24
2020-03-26 EN 25
2020-03-27 EN 25
2020-03-28 EN 0
2020-03-29 EN 0
</t>
        </r>
      </text>
    </comment>
    <comment ref="R31" authorId="0" shapeId="0">
      <text>
        <r>
          <rPr>
            <sz val="9"/>
            <color indexed="81"/>
            <rFont val="Tahoma"/>
            <family val="2"/>
          </rPr>
          <t xml:space="preserve">2020-03-30 EN 30
2020-03-31 EN 32
2020-04-01 EN 31
2020-04-02 EN 33
2020-04-03 EN 32
2020-04-04 EN 0
2020-04-05 EN 0
</t>
        </r>
      </text>
    </comment>
    <comment ref="S31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31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31" authorId="0" shapeId="0">
      <text>
        <r>
          <rPr>
            <sz val="9"/>
            <color indexed="81"/>
            <rFont val="Tahoma"/>
            <family val="2"/>
          </rPr>
          <t xml:space="preserve">2020-04-20 EN 67
2020-04-21 EN 75
2020-04-22 EN 75
2020-04-23 EN 75
2020-04-24 EN 75
2020-04-25 EN 1
2020-04-26 EN 0
</t>
        </r>
      </text>
    </comment>
    <comment ref="V31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L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2019-12-24 06:00:00 2020-02-18 10:00:00
</t>
        </r>
      </text>
    </comment>
    <comment ref="M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2019-12-31 06:00:00 2020-02-28 10:00:00
63  A008N4 01 A008N4 02 Order DT 2019-12-31 06:00:00 2020-02-28 10:00:00
63  A008N4 01 A008N4 02 Order DT 2019-12-31 06:00:00 2020-02-28 10:00:00
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DT 2020-01-14 06:00:00 2020-03-05 06:00:00
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63  A008N4 01 A008N4 02 Order EO 2020-01-21 06:00:00 2020-03-20 10:00:00
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A008N4 02 Order EO 2020-02-04 06:00:00 2020-04-03 10:00:00
63  A008N4 01 A008N4 02 Order EO 2020-02-04 06:00:00 2020-04-03 10:00:00
63  A008N4 01 A008N4 02 Order EO 2020-02-04 06:00:00 2020-04-03 10:00:00
</t>
        </r>
      </text>
    </comment>
    <comment ref="L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2019-12-24 06:00:00  2020-02-18 10:00:00
</t>
        </r>
      </text>
    </comment>
    <comment ref="M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2019-12-31 06:00:00  2020-02-28 10:00:00
63  A008N4 01  A008N4 02  Order DT  2019-12-31 06:00:00  2020-02-28 10:00:00
63  A008N4 01  A008N4 02  Order DT  2019-12-31 06:00:00  2020-02-28 10:00:00
</t>
        </r>
      </text>
    </comment>
    <comment ref="N3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63  A008N4 01  A008N4 02  Order DT  2020-01-14 06:00:00  2020-03-05 06:00:00
</t>
        </r>
      </text>
    </comment>
    <comment ref="J37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37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37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37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37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37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37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37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37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37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37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37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37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37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37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37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37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37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38" authorId="0" shapeId="0">
      <text>
        <r>
          <rPr>
            <sz val="9"/>
            <color indexed="81"/>
            <rFont val="Tahoma"/>
            <family val="2"/>
          </rPr>
          <t xml:space="preserve">2020-02-03 EN 38
2020-02-04 EN 26
2020-02-05 EN 30
2020-02-06 EN 3
2020-02-07 EN 2
2020-02-08 EN 0
2020-02-09 EN 0
</t>
        </r>
      </text>
    </comment>
    <comment ref="K38" authorId="0" shapeId="0">
      <text>
        <r>
          <rPr>
            <sz val="9"/>
            <color indexed="81"/>
            <rFont val="Tahoma"/>
            <family val="2"/>
          </rPr>
          <t xml:space="preserve">2020-02-10 EN 7
2020-02-11 EN 9
2020-02-12 EN 18
2020-02-13 EN 2
2020-02-14 EN 7
2020-02-15 EN 0
2020-02-16 EN 0
</t>
        </r>
      </text>
    </comment>
    <comment ref="L38" authorId="0" shapeId="0">
      <text>
        <r>
          <rPr>
            <sz val="9"/>
            <color indexed="81"/>
            <rFont val="Tahoma"/>
            <family val="2"/>
          </rPr>
          <t xml:space="preserve">2020-02-17 EN 10
2020-02-18 EN 9
2020-02-19 EN 19
2020-02-20 EN 12
2020-02-21 EN 14
2020-02-22 EN 0
2020-02-23 EN 0
</t>
        </r>
      </text>
    </comment>
    <comment ref="M38" authorId="0" shapeId="0">
      <text>
        <r>
          <rPr>
            <sz val="9"/>
            <color indexed="81"/>
            <rFont val="Tahoma"/>
            <family val="2"/>
          </rPr>
          <t xml:space="preserve">2020-02-24 EN 13
2020-02-25 EN 13
2020-02-26 EN 14
2020-02-27 EN 13
2020-02-28 EN 13
2020-02-29 EN 0
2020-03-01 EN 0
</t>
        </r>
      </text>
    </comment>
    <comment ref="N38" authorId="0" shapeId="0">
      <text>
        <r>
          <rPr>
            <sz val="9"/>
            <color indexed="81"/>
            <rFont val="Tahoma"/>
            <family val="2"/>
          </rPr>
          <t xml:space="preserve">2020-03-02 EN 19
2020-03-03 EN 27
2020-03-04 EN 28
2020-03-05 EN 27
2020-03-06 EN 27
2020-03-07 EN 0
2020-03-08 EN 0
</t>
        </r>
      </text>
    </comment>
    <comment ref="O38" authorId="0" shapeId="0">
      <text>
        <r>
          <rPr>
            <sz val="9"/>
            <color indexed="81"/>
            <rFont val="Tahoma"/>
            <family val="2"/>
          </rPr>
          <t xml:space="preserve">2020-03-09 EN 29
2020-03-10 EN 30
2020-03-11 EN 30
2020-03-12 EN 31
2020-03-13 EN 30
2020-03-14 EN 0
2020-03-15 EN 0
</t>
        </r>
      </text>
    </comment>
    <comment ref="P38" authorId="0" shapeId="0">
      <text>
        <r>
          <rPr>
            <sz val="9"/>
            <color indexed="81"/>
            <rFont val="Tahoma"/>
            <family val="2"/>
          </rPr>
          <t xml:space="preserve">2020-03-16 EN 31
2020-03-17 EN 32
2020-03-18 EN 31
2020-03-19 EN 31
2020-03-20 EN 32
2020-03-21 EN 0
2020-03-22 EN 0
</t>
        </r>
      </text>
    </comment>
    <comment ref="Q38" authorId="0" shapeId="0">
      <text>
        <r>
          <rPr>
            <sz val="9"/>
            <color indexed="81"/>
            <rFont val="Tahoma"/>
            <family val="2"/>
          </rPr>
          <t xml:space="preserve">2020-03-23 EN 32
2020-03-24 EN 31
2020-03-25 EN 31
2020-03-26 EN 31
2020-03-27 EN 32
2020-03-28 EN 0
2020-03-29 EN 0
</t>
        </r>
      </text>
    </comment>
    <comment ref="R38" authorId="0" shapeId="0">
      <text>
        <r>
          <rPr>
            <sz val="9"/>
            <color indexed="81"/>
            <rFont val="Tahoma"/>
            <family val="2"/>
          </rPr>
          <t xml:space="preserve">2020-03-30 EN 38
2020-03-31 EN 42
2020-04-01 EN 42
2020-04-02 EN 42
2020-04-03 EN 42
2020-04-04 EN 1
2020-04-05 EN 0
</t>
        </r>
      </text>
    </comment>
    <comment ref="S38" authorId="0" shapeId="0">
      <text>
        <r>
          <rPr>
            <sz val="9"/>
            <color indexed="81"/>
            <rFont val="Tahoma"/>
            <family val="2"/>
          </rPr>
          <t xml:space="preserve">2020-04-06 EN 42
2020-04-07 EN 43
2020-04-08 EN 42
2020-04-09 EN 43
2020-04-10 EN 0
2020-04-11 EN 0
2020-04-12 EN 0
</t>
        </r>
      </text>
    </comment>
    <comment ref="T38" authorId="0" shapeId="0">
      <text>
        <r>
          <rPr>
            <sz val="9"/>
            <color indexed="81"/>
            <rFont val="Tahoma"/>
            <family val="2"/>
          </rPr>
          <t xml:space="preserve">2020-04-13 EN 0
2020-04-14 EN 45
2020-04-15 EN 45
2020-04-16 EN 47
2020-04-17 EN 48
2020-04-18 EN 23
2020-04-19 EN 0
</t>
        </r>
      </text>
    </comment>
    <comment ref="U38" authorId="0" shapeId="0">
      <text>
        <r>
          <rPr>
            <sz val="9"/>
            <color indexed="81"/>
            <rFont val="Tahoma"/>
            <family val="2"/>
          </rPr>
          <t xml:space="preserve">2020-04-20 EN 45
2020-04-21 EN 44
2020-04-22 EN 43
2020-04-23 EN 44
2020-04-24 EN 43
2020-04-25 EN 0
2020-04-26 EN 0
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 xml:space="preserve">2020-04-27 EN 44
2020-04-28 EN 45
2020-04-29 EN 44
2020-04-30 EN 44
2020-05-01 EN 0
2020-05-02 EN 0
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44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44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44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44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44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44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44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44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44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44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3
2020-02-20 EN 2
2020-02-21 EN 3
2020-02-22 EN 0
2020-02-23 EN 0
</t>
        </r>
      </text>
    </comment>
    <comment ref="M45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45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45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45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45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45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45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K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2019-12-18 06:00:00 2020-02-10 10:00:00
4  25173L 01 25173L 01 Order AN 2019-12-18 06:00:00 2020-02-10 10:00:00
</t>
        </r>
      </text>
    </comment>
    <comment ref="L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4  25173L 01 25173L 01 Order EO 2019-12-25 06:00:00 2020-02-17 10:00:00
</t>
        </r>
      </text>
    </comment>
    <comment ref="N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EO 2020-01-08 06:00:00 2020-03-02 10:00:00
4  25173L 01 25173L 01 Order AN 2020-01-08 06:00:00 2020-03-02 10:00:00
4  25173L 01 25173L 01 Order AN 2020-01-08 06:00:00 2020-03-02 10:00:00
4  25173L 01 25173L 01 Order AN 2020-01-08 06:00:00 2020-03-02 10:00:00
4  25173L 01 25173L 01 Order AN 2020-01-08 06:00:00 2020-03-02 10:00:00
</t>
        </r>
      </text>
    </comment>
    <comment ref="O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4  25173L 01 25173L 01 Order EO 2020-01-15 06:00:00 2020-03-09 10:00:00
</t>
        </r>
      </text>
    </comment>
    <comment ref="P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4  25173L 01 25173L 01 Order EO 2020-01-22 06:00:00 2020-03-16 10:00:00
</t>
        </r>
      </text>
    </comment>
    <comment ref="Q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4  25173L 01 25173L 01 Order AN 2020-01-29 06:00:00 2020-03-23 10:00:00
</t>
        </r>
      </text>
    </comment>
    <comment ref="R46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4  25173L 01 25173L 01 Order FORECAST 2020-02-05 06:00:00 2020-03-30 10:00:00
</t>
        </r>
      </text>
    </comment>
    <comment ref="K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2019-12-18 06:00:00  2020-02-10 10:00:00
4  25173L 01  25173L 01  Order AN  2019-12-18 06:00:00  2020-02-10 10:00:00
</t>
        </r>
      </text>
    </comment>
    <comment ref="N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2020-01-08 06:00:00  2020-03-02 10:00:00
4  25173L 01  25173L 01  Order AN  2020-01-08 06:00:00  2020-03-02 10:00:00
4  25173L 01  25173L 01  Order AN  2020-01-08 06:00:00  2020-03-02 10:00:00
4  25173L 01  25173L 01  Order AN  2020-01-08 06:00:00  2020-03-02 10:00:00
</t>
        </r>
      </text>
    </comment>
    <comment ref="Q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4  25173L 01  25173L 01  Order AN  2020-01-29 06:00:00  2020-03-23 10:00:00
</t>
        </r>
      </text>
    </comment>
    <comment ref="R4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4  25173L 01  25173L 01  Order FORECAST  2020-02-05 06:00:00  2020-03-30 10:00:00
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1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1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1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1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1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1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2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52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2
2020-02-20 EN 3
2020-02-21 EN 2
2020-02-22 EN 0
2020-02-23 EN 0
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52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20
2020-03-13 EN 19
2020-03-14 EN 0
2020-03-15 EN 0
</t>
        </r>
      </text>
    </comment>
    <comment ref="P52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52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25
2020-03-27 EN 24
2020-03-28 EN 0
2020-03-29 EN 0
</t>
        </r>
      </text>
    </comment>
    <comment ref="R52" authorId="0" shapeId="0">
      <text>
        <r>
          <rPr>
            <sz val="9"/>
            <color indexed="81"/>
            <rFont val="Tahoma"/>
            <family val="2"/>
          </rPr>
          <t xml:space="preserve">2020-03-30 EN 31
2020-03-31 EN 32
2020-04-01 EN 31
2020-04-02 EN 32
2020-04-03 EN 33
2020-04-04 EN 0
2020-04-05 EN 0
</t>
        </r>
      </text>
    </comment>
    <comment ref="S52" authorId="0" shapeId="0">
      <text>
        <r>
          <rPr>
            <sz val="9"/>
            <color indexed="81"/>
            <rFont val="Tahoma"/>
            <family val="2"/>
          </rPr>
          <t xml:space="preserve">2020-04-06 EN 40
2020-04-07 EN 43
2020-04-08 EN 41
2020-04-09 EN 43
2020-04-10 EN 0
2020-04-11 EN 0
2020-04-12 EN 0
</t>
        </r>
      </text>
    </comment>
    <comment ref="T52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41
2020-04-16 EN 42
2020-04-17 EN 43
2020-04-18 EN 22
2020-04-19 EN 0
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 xml:space="preserve">2020-04-20 EN 67
2020-04-21 EN 76
2020-04-22 EN 75
2020-04-23 EN 75
2020-04-24 EN 75
2020-04-25 EN 0
2020-04-26 EN 0
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 xml:space="preserve">2020-04-27 EN 74
2020-04-28 EN 73
2020-04-29 EN 73
2020-04-30 EN 73
2020-05-01 EN 0
2020-05-02 EN 0
</t>
        </r>
      </text>
    </comment>
    <comment ref="M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6  A0031D 01 A0031D 01 Order AN 2019-12-20 11:30:00 2020-02-28 09:00:00
</t>
        </r>
      </text>
    </comment>
    <comment ref="P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2019-12-27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6  A0031D 01 A0031D 01 Order EF 2020-01-03 11:30:00 2020-03-20 09:30:00
</t>
        </r>
      </text>
    </comment>
    <comment ref="Q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6  A0031D 01 A0031D 01 Order EO 2020-01-17 11:30:00 2020-03-27 09:00:00
</t>
        </r>
      </text>
    </comment>
    <comment ref="S53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6  A0031D 01 A0031D 01 Order EO 2020-01-31 11:30:00 2020-04-10 09:00:00
</t>
        </r>
      </text>
    </comment>
    <comment ref="M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6  A0031D 01  A0031D 01  Order AN  2019-12-20 11:30:00  2020-02-28 09:00:00
</t>
        </r>
      </text>
    </comment>
    <comment ref="P5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2019-12-27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6  A0031D 01  A0031D 01  Order EF  2020-01-03 11:30:00  2020-03-20 09:30:00
</t>
        </r>
      </text>
    </comment>
    <comment ref="J58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58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58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58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58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58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58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58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58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58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58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58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58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59" authorId="0" shapeId="0">
      <text>
        <r>
          <rPr>
            <sz val="9"/>
            <color indexed="81"/>
            <rFont val="Tahoma"/>
            <family val="2"/>
          </rPr>
          <t xml:space="preserve">2020-02-03 EN 2
2020-02-04 EN 1
2020-02-05 EN 1
2020-02-06 EN 1
2020-02-07 EN 2
2020-02-08 EN 0
2020-02-09 EN 0
</t>
        </r>
      </text>
    </comment>
    <comment ref="K59" authorId="0" shapeId="0">
      <text>
        <r>
          <rPr>
            <sz val="9"/>
            <color indexed="81"/>
            <rFont val="Tahoma"/>
            <family val="2"/>
          </rPr>
          <t xml:space="preserve">2020-02-10 EN 2
2020-02-11 EN 3
2020-02-12 EN 2
2020-02-13 EN 0
2020-02-14 EN 2
2020-02-15 EN 0
2020-02-16 EN 0
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 xml:space="preserve">2020-02-17 EN 0
2020-02-18 EN 3
2020-02-19 EN 2
2020-02-20 EN 3
2020-02-21 EN 2
2020-02-22 EN 0
2020-02-23 EN 0
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 xml:space="preserve">2020-02-24 EN 4
2020-02-25 EN 4
2020-02-26 EN 4
2020-02-27 EN 4
2020-02-28 EN 4
2020-02-29 EN 0
2020-03-01 EN 0
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 xml:space="preserve">2020-03-02 EN 7
2020-03-03 EN 10
2020-03-04 EN 10
2020-03-05 EN 10
2020-03-06 EN 10
2020-03-07 EN 0
2020-03-08 EN 0
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 xml:space="preserve">2020-03-09 EN 15
2020-03-10 EN 19
2020-03-11 EN 19
2020-03-12 EN 19
2020-03-13 EN 20
2020-03-14 EN 0
2020-03-15 EN 0
</t>
        </r>
      </text>
    </comment>
    <comment ref="P59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 xml:space="preserve">2020-03-23 EN 23
2020-03-24 EN 25
2020-03-25 EN 24
2020-03-26 EN 24
2020-03-27 EN 25
2020-03-28 EN 0
2020-03-29 EN 0
</t>
        </r>
      </text>
    </comment>
    <comment ref="R59" authorId="0" shapeId="0">
      <text>
        <r>
          <rPr>
            <sz val="9"/>
            <color indexed="81"/>
            <rFont val="Tahoma"/>
            <family val="2"/>
          </rPr>
          <t xml:space="preserve">2020-03-30 EN 30
2020-03-31 EN 33
2020-04-01 EN 31
2020-04-02 EN 32
2020-04-03 EN 32
2020-04-04 EN 0
2020-04-05 EN 0
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 xml:space="preserve">2020-04-06 EN 41
2020-04-07 EN 42
2020-04-08 EN 42
2020-04-09 EN 43
2020-04-10 EN 0
2020-04-11 EN 0
2020-04-12 EN 0
</t>
        </r>
      </text>
    </comment>
    <comment ref="T59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21
2020-04-19 EN 0
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 xml:space="preserve">2020-04-20 EN 68
2020-04-21 EN 75
2020-04-22 EN 75
2020-04-23 EN 75
2020-04-24 EN 76
2020-04-25 EN 0
2020-04-26 EN 0
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73
2020-05-01 EN 0
2020-05-02 EN 0
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15  A0031D 01 A0031D 01 Order AN 2019-12-20 11:30:00 2020-02-28 09:00:00
</t>
        </r>
      </text>
    </comment>
    <comment ref="P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2019-12-27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15  A0031D 01 A0031D 01 Order EF 2020-01-03 11:30:00 2020-03-20 09:30:00
</t>
        </r>
      </text>
    </comment>
    <comment ref="Q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15  A0031D 01 A0031D 01 Order EO 2020-01-17 11:30:00 2020-03-27 09:00:00
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15  A0031D 01 A0031D 01 Order EO 2020-01-31 11:30:00 2020-04-10 09:00:00
</t>
        </r>
      </text>
    </comment>
    <comment ref="M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15  A0031D 01  A0031D 01  Order AN  2019-12-20 11:30:00  2020-02-28 09:00:00
</t>
        </r>
      </text>
    </comment>
    <comment ref="P6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2019-12-27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15  A0031D 01  A0031D 01  Order EF  2020-01-03 11:30:00  2020-03-20 09:30:00
</t>
        </r>
      </text>
    </comment>
    <comment ref="J65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65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65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65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65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65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65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65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65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65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65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65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65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65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65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65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65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65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65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65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66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66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66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66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3
2020-02-28 EN 3
2020-02-29 EN 0
2020-03-01 EN 0
</t>
        </r>
      </text>
    </comment>
    <comment ref="N66" authorId="0" shapeId="0">
      <text>
        <r>
          <rPr>
            <sz val="9"/>
            <color indexed="81"/>
            <rFont val="Tahoma"/>
            <family val="2"/>
          </rPr>
          <t xml:space="preserve">2020-03-02 EN 9
2020-03-03 EN 10
2020-03-04 EN 10
2020-03-05 EN 10
2020-03-06 EN 10
2020-03-07 EN 0
2020-03-08 EN 0
</t>
        </r>
      </text>
    </comment>
    <comment ref="O66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66" authorId="0" shapeId="0">
      <text>
        <r>
          <rPr>
            <sz val="9"/>
            <color indexed="81"/>
            <rFont val="Tahoma"/>
            <family val="2"/>
          </rPr>
          <t xml:space="preserve">2020-03-16 EN 19
2020-03-17 EN 19
2020-03-18 EN 19
2020-03-19 EN 19
2020-03-20 EN 19
2020-03-21 EN 0
2020-03-22 EN 0
</t>
        </r>
      </text>
    </comment>
    <comment ref="Q66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66" authorId="0" shapeId="0">
      <text>
        <r>
          <rPr>
            <sz val="9"/>
            <color indexed="81"/>
            <rFont val="Tahoma"/>
            <family val="2"/>
          </rPr>
          <t xml:space="preserve">2020-03-30 EN 32
2020-03-31 EN 31
2020-04-01 EN 30
2020-04-02 EN 31
2020-04-03 EN 31
2020-04-04 EN 1
2020-04-05 EN 0
</t>
        </r>
      </text>
    </comment>
    <comment ref="S66" authorId="0" shapeId="0">
      <text>
        <r>
          <rPr>
            <sz val="9"/>
            <color indexed="81"/>
            <rFont val="Tahoma"/>
            <family val="2"/>
          </rPr>
          <t xml:space="preserve">2020-04-06 EN 42
2020-04-07 EN 41
2020-04-08 EN 41
2020-04-09 EN 42
2020-04-10 EN 0
2020-04-11 EN 0
2020-04-12 EN 0
</t>
        </r>
      </text>
    </comment>
    <comment ref="T66" authorId="0" shapeId="0">
      <text>
        <r>
          <rPr>
            <sz val="9"/>
            <color indexed="81"/>
            <rFont val="Tahoma"/>
            <family val="2"/>
          </rPr>
          <t xml:space="preserve">2020-04-13 EN 0
2020-04-14 EN 42
2020-04-15 EN 39
2020-04-16 EN 42
2020-04-17 EN 41
2020-04-18 EN 22
2020-04-19 EN 0
</t>
        </r>
      </text>
    </comment>
    <comment ref="U66" authorId="0" shapeId="0">
      <text>
        <r>
          <rPr>
            <sz val="9"/>
            <color indexed="81"/>
            <rFont val="Tahoma"/>
            <family val="2"/>
          </rPr>
          <t xml:space="preserve">2020-04-20 EN 74
2020-04-21 EN 73
2020-04-22 EN 74
2020-04-23 EN 74
2020-04-24 EN 74
2020-04-25 EN 0
2020-04-26 EN 0
</t>
        </r>
      </text>
    </comment>
    <comment ref="V66" authorId="0" shapeId="0">
      <text>
        <r>
          <rPr>
            <sz val="9"/>
            <color indexed="81"/>
            <rFont val="Tahoma"/>
            <family val="2"/>
          </rPr>
          <t xml:space="preserve">2020-04-27 EN 72
2020-04-28 EN 71
2020-04-29 EN 72
2020-04-30 EN 75
2020-05-01 EN 0
2020-05-02 EN 0
</t>
        </r>
      </text>
    </comment>
    <comment ref="L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AN 2019-12-20 11:30:00 2020-02-21 11:00:00
</t>
        </r>
      </text>
    </comment>
    <comment ref="N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DT 2019-12-27 11:30:00 2020-03-05 11:00:00
16  A00481 01 A00481 01 Order DT 2019-12-27 11:30:00 2020-03-05 11:00:00
16  A00481 01 A00481 01 Order DT 2019-12-27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2020-01-03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2020-01-10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16  A00481 01 A00481 01 Order DT 2020-01-17 11:30:00 2020-03-05 11:00:00
</t>
        </r>
      </text>
    </comment>
    <comment ref="P67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16  A00481 01 A00481 01 Order EO 2020-01-17 11:30:00 2020-03-20 11:00:00
</t>
        </r>
      </text>
    </comment>
    <comment ref="L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AN  2019-12-20 11:30:00  2020-02-21 11:00:00
</t>
        </r>
      </text>
    </comment>
    <comment ref="N68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16  A00481 01  A00481 01  Order DT  2019-12-27 11:30:00  2020-03-05 11:00:00
16  A00481 01  A00481 01  Order DT  2019-12-27 11:30:00  2020-03-05 11:00:00
16  A00481 01  A00481 01  Order DT  2019-12-27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2020-01-03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2020-01-10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16  A00481 01  A00481 01  Order DT  2020-01-17 11:30:00  2020-03-05 11:00:00
</t>
        </r>
      </text>
    </comment>
    <comment ref="J72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2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2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2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2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2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2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2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2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2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2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2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2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2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2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2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2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2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2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2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73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73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73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73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2
2020-02-29 EN 1
2020-03-01 EN 0
</t>
        </r>
      </text>
    </comment>
    <comment ref="N73" authorId="0" shapeId="0">
      <text>
        <r>
          <rPr>
            <sz val="9"/>
            <color indexed="81"/>
            <rFont val="Tahoma"/>
            <family val="2"/>
          </rPr>
          <t xml:space="preserve">2020-03-02 EN 8
2020-03-03 EN 10
2020-03-04 EN 10
2020-03-05 EN 10
2020-03-06 EN 10
2020-03-07 EN 0
2020-03-08 EN 0
</t>
        </r>
      </text>
    </comment>
    <comment ref="O73" authorId="0" shapeId="0">
      <text>
        <r>
          <rPr>
            <sz val="9"/>
            <color indexed="81"/>
            <rFont val="Tahoma"/>
            <family val="2"/>
          </rPr>
          <t xml:space="preserve">2020-03-09 EN 17
2020-03-10 EN 19
2020-03-11 EN 19
2020-03-12 EN 20
2020-03-13 EN 19
2020-03-14 EN 0
2020-03-15 EN 0
</t>
        </r>
      </text>
    </comment>
    <comment ref="P73" authorId="0" shapeId="0">
      <text>
        <r>
          <rPr>
            <sz val="9"/>
            <color indexed="81"/>
            <rFont val="Tahoma"/>
            <family val="2"/>
          </rPr>
          <t xml:space="preserve">2020-03-16 EN 19
2020-03-17 EN 20
2020-03-18 EN 19
2020-03-19 EN 19
2020-03-20 EN 19
2020-03-21 EN 0
2020-03-22 EN 0
</t>
        </r>
      </text>
    </comment>
    <comment ref="Q73" authorId="0" shapeId="0">
      <text>
        <r>
          <rPr>
            <sz val="9"/>
            <color indexed="81"/>
            <rFont val="Tahoma"/>
            <family val="2"/>
          </rPr>
          <t xml:space="preserve">2020-03-23 EN 24
2020-03-24 EN 25
2020-03-25 EN 24
2020-03-26 EN 25
2020-03-27 EN 24
2020-03-28 EN 0
2020-03-29 EN 0
</t>
        </r>
      </text>
    </comment>
    <comment ref="R73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73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73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73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73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Q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5  A005G8 01 A005G8 01 Order AN 2020-01-17 11:30:00 2020-03-27 11:00:00
</t>
        </r>
      </text>
    </comment>
    <comment ref="R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5  A005G8 01 A005G8 01 Order EO 2020-01-24 11:30:00 2020-04-03 11:00:00
</t>
        </r>
      </text>
    </comment>
    <comment ref="S74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5  A005G8 01 A005G8 01 Order EO 2020-01-31 11:30:00 2020-04-10 11:00:00
</t>
        </r>
      </text>
    </comment>
    <comment ref="Q75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5  A005G8 01  A005G8 01  Order AN  2020-01-17 11:30:00  2020-03-27 11:00:00
</t>
        </r>
      </text>
    </comment>
    <comment ref="J79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79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79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79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79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79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79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79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79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79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79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79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79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79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79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79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79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79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79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79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0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0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0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0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0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0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0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0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0" authorId="0" shapeId="0">
      <text>
        <r>
          <rPr>
            <sz val="9"/>
            <color indexed="81"/>
            <rFont val="Tahoma"/>
            <family val="2"/>
          </rPr>
          <t xml:space="preserve">2020-03-30 EN 33
2020-03-31 EN 32
2020-04-01 EN 31
2020-04-02 EN 32
2020-04-03 EN 32
2020-04-04 EN 1
2020-04-05 EN 0
</t>
        </r>
      </text>
    </comment>
    <comment ref="S80" authorId="0" shapeId="0">
      <text>
        <r>
          <rPr>
            <sz val="9"/>
            <color indexed="81"/>
            <rFont val="Tahoma"/>
            <family val="2"/>
          </rPr>
          <t xml:space="preserve">2020-04-06 EN 43
2020-04-07 EN 42
2020-04-08 EN 42
2020-04-09 EN 43
2020-04-10 EN 0
2020-04-11 EN 0
2020-04-12 EN 0
</t>
        </r>
      </text>
    </comment>
    <comment ref="T80" authorId="0" shapeId="0">
      <text>
        <r>
          <rPr>
            <sz val="9"/>
            <color indexed="81"/>
            <rFont val="Tahoma"/>
            <family val="2"/>
          </rPr>
          <t xml:space="preserve">2020-04-13 EN 0
2020-04-14 EN 43
2020-04-15 EN 40
2020-04-16 EN 43
2020-04-17 EN 43
2020-04-18 EN 22
2020-04-19 EN 0
</t>
        </r>
      </text>
    </comment>
    <comment ref="U80" authorId="0" shapeId="0">
      <text>
        <r>
          <rPr>
            <sz val="9"/>
            <color indexed="81"/>
            <rFont val="Tahoma"/>
            <family val="2"/>
          </rPr>
          <t xml:space="preserve">2020-04-20 EN 75
2020-04-21 EN 75
2020-04-22 EN 76
2020-04-23 EN 75
2020-04-24 EN 75
2020-04-25 EN 0
2020-04-26 EN 0
</t>
        </r>
      </text>
    </comment>
    <comment ref="V80" authorId="0" shapeId="0">
      <text>
        <r>
          <rPr>
            <sz val="9"/>
            <color indexed="81"/>
            <rFont val="Tahoma"/>
            <family val="2"/>
          </rPr>
          <t xml:space="preserve">2020-04-27 EN 73
2020-04-28 EN 73
2020-04-29 EN 73
2020-04-30 EN 76
2020-05-01 EN 0
2020-05-02 EN 0
</t>
        </r>
      </text>
    </comment>
    <comment ref="Q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7  A005G8 01 A005G8 01 Order AN 2020-01-17 11:30:00 2020-03-27 11:00:00
</t>
        </r>
      </text>
    </comment>
    <comment ref="R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7  A005G8 01 A005G8 01 Order EO 2020-01-24 11:30:00 2020-04-03 11:00:00
</t>
        </r>
      </text>
    </comment>
    <comment ref="S81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7  A005G8 01 A005G8 01 Order EO 2020-01-31 11:30:00 2020-04-10 11:00:00
</t>
        </r>
      </text>
    </comment>
    <comment ref="Q82" authorId="0" shapeId="0">
      <text>
        <r>
          <rPr>
            <sz val="9"/>
            <color indexed="81"/>
            <rFont val="Tahoma"/>
            <family val="2"/>
          </rPr>
          <t xml:space="preserve">QTY SELLER      SHIPPER    TYPE  ST  DHEO                       DHRQ                        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7  A005G8 01  A005G8 01  Order AN  2020-01-17 11:30:00  2020-03-27 11:00:00
</t>
        </r>
      </text>
    </comment>
    <comment ref="J86" authorId="0" shapeId="0">
      <text>
        <r>
          <rPr>
            <sz val="9"/>
            <color indexed="81"/>
            <rFont val="Tahoma"/>
            <family val="2"/>
          </rPr>
          <t>03-02-2020 - 09-02-2020</t>
        </r>
      </text>
    </comment>
    <comment ref="K86" authorId="0" shapeId="0">
      <text>
        <r>
          <rPr>
            <sz val="9"/>
            <color indexed="81"/>
            <rFont val="Tahoma"/>
            <family val="2"/>
          </rPr>
          <t>10-02-2020 - 16-02-2020</t>
        </r>
      </text>
    </comment>
    <comment ref="L86" authorId="0" shapeId="0">
      <text>
        <r>
          <rPr>
            <sz val="9"/>
            <color indexed="81"/>
            <rFont val="Tahoma"/>
            <family val="2"/>
          </rPr>
          <t>17-02-2020 - 23-02-2020</t>
        </r>
      </text>
    </comment>
    <comment ref="M86" authorId="0" shapeId="0">
      <text>
        <r>
          <rPr>
            <sz val="9"/>
            <color indexed="81"/>
            <rFont val="Tahoma"/>
            <family val="2"/>
          </rPr>
          <t>24-02-2020 - 01-03-2020</t>
        </r>
      </text>
    </comment>
    <comment ref="N86" authorId="0" shapeId="0">
      <text>
        <r>
          <rPr>
            <sz val="9"/>
            <color indexed="81"/>
            <rFont val="Tahoma"/>
            <family val="2"/>
          </rPr>
          <t>02-03-2020 - 08-03-2020</t>
        </r>
      </text>
    </comment>
    <comment ref="O86" authorId="0" shapeId="0">
      <text>
        <r>
          <rPr>
            <sz val="9"/>
            <color indexed="81"/>
            <rFont val="Tahoma"/>
            <family val="2"/>
          </rPr>
          <t>09-03-2020 - 15-03-2020</t>
        </r>
      </text>
    </comment>
    <comment ref="P86" authorId="0" shapeId="0">
      <text>
        <r>
          <rPr>
            <sz val="9"/>
            <color indexed="81"/>
            <rFont val="Tahoma"/>
            <family val="2"/>
          </rPr>
          <t>16-03-2020 - 22-03-2020</t>
        </r>
      </text>
    </comment>
    <comment ref="Q86" authorId="0" shapeId="0">
      <text>
        <r>
          <rPr>
            <sz val="9"/>
            <color indexed="81"/>
            <rFont val="Tahoma"/>
            <family val="2"/>
          </rPr>
          <t>23-03-2020 - 29-03-2020</t>
        </r>
      </text>
    </comment>
    <comment ref="R86" authorId="0" shapeId="0">
      <text>
        <r>
          <rPr>
            <sz val="9"/>
            <color indexed="81"/>
            <rFont val="Tahoma"/>
            <family val="2"/>
          </rPr>
          <t>30-03-2020 - 05-04-2020</t>
        </r>
      </text>
    </comment>
    <comment ref="S86" authorId="0" shapeId="0">
      <text>
        <r>
          <rPr>
            <sz val="9"/>
            <color indexed="81"/>
            <rFont val="Tahoma"/>
            <family val="2"/>
          </rPr>
          <t>06-04-2020 - 12-04-2020</t>
        </r>
      </text>
    </comment>
    <comment ref="T86" authorId="0" shapeId="0">
      <text>
        <r>
          <rPr>
            <sz val="9"/>
            <color indexed="81"/>
            <rFont val="Tahoma"/>
            <family val="2"/>
          </rPr>
          <t>13-04-2020 - 19-04-2020</t>
        </r>
      </text>
    </comment>
    <comment ref="U86" authorId="0" shapeId="0">
      <text>
        <r>
          <rPr>
            <sz val="9"/>
            <color indexed="81"/>
            <rFont val="Tahoma"/>
            <family val="2"/>
          </rPr>
          <t>20-04-2020 - 26-04-2020</t>
        </r>
      </text>
    </comment>
    <comment ref="V86" authorId="0" shapeId="0">
      <text>
        <r>
          <rPr>
            <sz val="9"/>
            <color indexed="81"/>
            <rFont val="Tahoma"/>
            <family val="2"/>
          </rPr>
          <t>27-04-2020 - 03-05-2020</t>
        </r>
      </text>
    </comment>
    <comment ref="W86" authorId="0" shapeId="0">
      <text>
        <r>
          <rPr>
            <sz val="9"/>
            <color indexed="81"/>
            <rFont val="Tahoma"/>
            <family val="2"/>
          </rPr>
          <t>04-05-2020 - 10-05-2020</t>
        </r>
      </text>
    </comment>
    <comment ref="X86" authorId="0" shapeId="0">
      <text>
        <r>
          <rPr>
            <sz val="9"/>
            <color indexed="81"/>
            <rFont val="Tahoma"/>
            <family val="2"/>
          </rPr>
          <t>11-05-2020 - 17-05-2020</t>
        </r>
      </text>
    </comment>
    <comment ref="Y86" authorId="0" shapeId="0">
      <text>
        <r>
          <rPr>
            <sz val="9"/>
            <color indexed="81"/>
            <rFont val="Tahoma"/>
            <family val="2"/>
          </rPr>
          <t>18-05-2020 - 24-05-2020</t>
        </r>
      </text>
    </comment>
    <comment ref="Z86" authorId="0" shapeId="0">
      <text>
        <r>
          <rPr>
            <sz val="9"/>
            <color indexed="81"/>
            <rFont val="Tahoma"/>
            <family val="2"/>
          </rPr>
          <t>25-05-2020 - 31-05-2020</t>
        </r>
      </text>
    </comment>
    <comment ref="AA86" authorId="0" shapeId="0">
      <text>
        <r>
          <rPr>
            <sz val="9"/>
            <color indexed="81"/>
            <rFont val="Tahoma"/>
            <family val="2"/>
          </rPr>
          <t>01-06-2020 - 07-06-2020</t>
        </r>
      </text>
    </comment>
    <comment ref="AB86" authorId="0" shapeId="0">
      <text>
        <r>
          <rPr>
            <sz val="9"/>
            <color indexed="81"/>
            <rFont val="Tahoma"/>
            <family val="2"/>
          </rPr>
          <t>08-06-2020 - 14-06-2020</t>
        </r>
      </text>
    </comment>
    <comment ref="AC86" authorId="0" shapeId="0">
      <text>
        <r>
          <rPr>
            <sz val="9"/>
            <color indexed="81"/>
            <rFont val="Tahoma"/>
            <family val="2"/>
          </rPr>
          <t>15-06-2020 - 21-06-2020</t>
        </r>
      </text>
    </comment>
    <comment ref="J87" authorId="0" shapeId="0">
      <text>
        <r>
          <rPr>
            <sz val="9"/>
            <color indexed="81"/>
            <rFont val="Tahoma"/>
            <family val="2"/>
          </rPr>
          <t xml:space="preserve">2020-02-03 EN 0
2020-02-04 EN 0
2020-02-05 EN 0
2020-02-06 EN 0
2020-02-07 EN 0
2020-02-08 EN 0
2020-02-09 EN 0
</t>
        </r>
      </text>
    </comment>
    <comment ref="K87" authorId="0" shapeId="0">
      <text>
        <r>
          <rPr>
            <sz val="9"/>
            <color indexed="81"/>
            <rFont val="Tahoma"/>
            <family val="2"/>
          </rPr>
          <t xml:space="preserve">2020-02-10 EN 0
2020-02-11 EN 0
2020-02-12 EN 0
2020-02-13 EN 0
2020-02-14 EN 0
2020-02-15 EN 0
2020-02-16 EN 0
</t>
        </r>
      </text>
    </comment>
    <comment ref="L87" authorId="0" shapeId="0">
      <text>
        <r>
          <rPr>
            <sz val="9"/>
            <color indexed="81"/>
            <rFont val="Tahoma"/>
            <family val="2"/>
          </rPr>
          <t xml:space="preserve">2020-02-17 EN 0
2020-02-18 EN 0
2020-02-19 EN 0
2020-02-20 EN 0
2020-02-21 EN 0
2020-02-22 EN 0
2020-02-23 EN 0
</t>
        </r>
      </text>
    </comment>
    <comment ref="M87" authorId="0" shapeId="0">
      <text>
        <r>
          <rPr>
            <sz val="9"/>
            <color indexed="81"/>
            <rFont val="Tahoma"/>
            <family val="2"/>
          </rPr>
          <t xml:space="preserve">2020-02-24 EN 0
2020-02-25 EN 0
2020-02-26 EN 0
2020-02-27 EN 0
2020-02-28 EN 0
2020-02-29 EN 0
2020-03-01 EN 0
</t>
        </r>
      </text>
    </comment>
    <comment ref="N87" authorId="0" shapeId="0">
      <text>
        <r>
          <rPr>
            <sz val="9"/>
            <color indexed="81"/>
            <rFont val="Tahoma"/>
            <family val="2"/>
          </rPr>
          <t xml:space="preserve">2020-03-02 EN 0
2020-03-03 EN 0
2020-03-04 EN 0
2020-03-05 EN 0
2020-03-06 EN 0
2020-03-07 EN 0
2020-03-08 EN 0
</t>
        </r>
      </text>
    </comment>
    <comment ref="O87" authorId="0" shapeId="0">
      <text>
        <r>
          <rPr>
            <sz val="9"/>
            <color indexed="81"/>
            <rFont val="Tahoma"/>
            <family val="2"/>
          </rPr>
          <t xml:space="preserve">2020-03-09 EN 0
2020-03-10 EN 0
2020-03-11 EN 0
2020-03-12 EN 0
2020-03-13 EN 0
2020-03-14 EN 0
2020-03-15 EN 0
</t>
        </r>
      </text>
    </comment>
    <comment ref="P87" authorId="0" shapeId="0">
      <text>
        <r>
          <rPr>
            <sz val="9"/>
            <color indexed="81"/>
            <rFont val="Tahoma"/>
            <family val="2"/>
          </rPr>
          <t xml:space="preserve">2020-03-16 EN 0
2020-03-17 EN 0
2020-03-18 EN 0
2020-03-19 EN 0
2020-03-20 EN 0
2020-03-21 EN 0
2020-03-22 EN 0
</t>
        </r>
      </text>
    </comment>
    <comment ref="Q87" authorId="0" shapeId="0">
      <text>
        <r>
          <rPr>
            <sz val="9"/>
            <color indexed="81"/>
            <rFont val="Tahoma"/>
            <family val="2"/>
          </rPr>
          <t xml:space="preserve">2020-03-23 EN 0
2020-03-24 EN 0
2020-03-25 EN 0
2020-03-26 EN 0
2020-03-27 EN 0
2020-03-28 EN 0
2020-03-29 EN 0
</t>
        </r>
      </text>
    </comment>
    <comment ref="R87" authorId="0" shapeId="0">
      <text>
        <r>
          <rPr>
            <sz val="9"/>
            <color indexed="81"/>
            <rFont val="Tahoma"/>
            <family val="2"/>
          </rPr>
          <t xml:space="preserve">2020-03-30 EN 0
2020-03-31 EN 0
2020-04-01 EN 0
2020-04-02 EN 0
2020-04-03 EN 0
2020-04-04 EN 0
2020-04-05 EN 0
</t>
        </r>
      </text>
    </comment>
    <comment ref="S87" authorId="0" shapeId="0">
      <text>
        <r>
          <rPr>
            <sz val="9"/>
            <color indexed="81"/>
            <rFont val="Tahoma"/>
            <family val="2"/>
          </rPr>
          <t xml:space="preserve">2020-04-06 EN 0
2020-04-07 EN 0
2020-04-08 EN 0
2020-04-09 EN 0
2020-04-10 EN 0
2020-04-11 EN 0
2020-04-12 EN 0
</t>
        </r>
      </text>
    </comment>
    <comment ref="T87" authorId="0" shapeId="0">
      <text>
        <r>
          <rPr>
            <sz val="9"/>
            <color indexed="81"/>
            <rFont val="Tahoma"/>
            <family val="2"/>
          </rPr>
          <t xml:space="preserve">2020-04-13 EN 0
2020-04-14 EN 0
2020-04-15 EN 0
2020-04-16 EN 0
2020-04-17 EN 0
2020-04-18 EN 0
2020-04-19 EN 0
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 xml:space="preserve">2020-04-20 EN 0
2020-04-21 EN 0
2020-04-22 EN 0
2020-04-23 EN 0
2020-04-24 EN 0
2020-04-25 EN 0
2020-04-26 EN 0
</t>
        </r>
      </text>
    </comment>
    <comment ref="V87" authorId="0" shapeId="0">
      <text>
        <r>
          <rPr>
            <sz val="9"/>
            <color indexed="81"/>
            <rFont val="Tahoma"/>
            <family val="2"/>
          </rPr>
          <t xml:space="preserve">2020-04-27 EN 0
2020-04-28 EN 0
2020-04-29 EN 0
2020-04-30 EN 0
2020-05-01 EN 0
2020-05-02 EN 0
</t>
        </r>
      </text>
    </comment>
  </commentList>
</comments>
</file>

<file path=xl/sharedStrings.xml><?xml version="1.0" encoding="utf-8"?>
<sst xmlns="http://schemas.openxmlformats.org/spreadsheetml/2006/main" count="7598" uniqueCount="180">
  <si>
    <t>PLT</t>
  </si>
  <si>
    <t>PN</t>
  </si>
  <si>
    <t>Comment</t>
  </si>
  <si>
    <t>Past due</t>
  </si>
  <si>
    <t>First runout</t>
  </si>
  <si>
    <t>RQM</t>
  </si>
  <si>
    <t>Ordered</t>
  </si>
  <si>
    <t>Shipped</t>
  </si>
  <si>
    <t>Manual</t>
  </si>
  <si>
    <t>Coverage</t>
  </si>
  <si>
    <t>BAL</t>
  </si>
  <si>
    <t>STOCK</t>
  </si>
  <si>
    <t>RECV</t>
  </si>
  <si>
    <t xml:space="preserve">BIND: </t>
  </si>
  <si>
    <t>EI</t>
  </si>
  <si>
    <t>OSZHM3J</t>
  </si>
  <si>
    <t>BREWCZYK PAULINA</t>
  </si>
  <si>
    <t xml:space="preserve">  </t>
  </si>
  <si>
    <t>A004HP  01</t>
  </si>
  <si>
    <t>VENDOR / SELLER:     A004HP  01</t>
  </si>
  <si>
    <t>A008N4  02</t>
  </si>
  <si>
    <t>VENDOR / SELLER:     A008N4  01</t>
  </si>
  <si>
    <t xml:space="preserve">Wuhan Taiyu Automotive Components C </t>
  </si>
  <si>
    <t xml:space="preserve">Shanghai GKN HUAYU Driveline System </t>
  </si>
  <si>
    <t>SUPPLIER</t>
  </si>
  <si>
    <t>CONTAINER</t>
  </si>
  <si>
    <t>PART</t>
  </si>
  <si>
    <t>QTY</t>
  </si>
  <si>
    <t xml:space="preserve">RDC </t>
  </si>
  <si>
    <t>Bremerhaven</t>
  </si>
  <si>
    <t>GKN</t>
  </si>
  <si>
    <t>MSKU5565303</t>
  </si>
  <si>
    <t>16.JL.19</t>
  </si>
  <si>
    <t>MRKU8025478</t>
  </si>
  <si>
    <t>29.JL.19</t>
  </si>
  <si>
    <t>22.JL.19</t>
  </si>
  <si>
    <t>MRKU9270700</t>
  </si>
  <si>
    <t>05.AU.19</t>
  </si>
  <si>
    <t>MSKU7154261</t>
  </si>
  <si>
    <t>28.AU.19</t>
  </si>
  <si>
    <t>WUHAN</t>
  </si>
  <si>
    <t>MSKU4319820</t>
  </si>
  <si>
    <t>15.JL.19</t>
  </si>
  <si>
    <t xml:space="preserve">MSKU5565303
</t>
  </si>
  <si>
    <t>20.AU.19</t>
  </si>
  <si>
    <t>06.AU.19</t>
  </si>
  <si>
    <t>MSKU7139544</t>
  </si>
  <si>
    <t>MRSU0024375</t>
  </si>
  <si>
    <t>AMFU3158251</t>
  </si>
  <si>
    <t>shipped 01AU</t>
  </si>
  <si>
    <t>MSKU6112425</t>
  </si>
  <si>
    <t>16SE</t>
  </si>
  <si>
    <t>16.SE</t>
  </si>
  <si>
    <t>pickup15au</t>
  </si>
  <si>
    <t>02.SE</t>
  </si>
  <si>
    <t>delivered</t>
  </si>
  <si>
    <t>10.SE.19</t>
  </si>
  <si>
    <t>15.AU</t>
  </si>
  <si>
    <t>MRKU8140851</t>
  </si>
  <si>
    <t>SUDU7325096</t>
  </si>
  <si>
    <t>SUDU5417510</t>
  </si>
  <si>
    <t>30SE</t>
  </si>
  <si>
    <t>23SE</t>
  </si>
  <si>
    <t>29AU</t>
  </si>
  <si>
    <t>MRKU0876023</t>
  </si>
  <si>
    <t>07.OC</t>
  </si>
  <si>
    <t>PONU0633365</t>
  </si>
  <si>
    <t>collection 05SE</t>
  </si>
  <si>
    <t>MRKU7187704</t>
  </si>
  <si>
    <t>21.OC</t>
  </si>
  <si>
    <t>08.OC</t>
  </si>
  <si>
    <t>MRKU9762818</t>
  </si>
  <si>
    <t>04NO</t>
  </si>
  <si>
    <t>MRKU9680860</t>
  </si>
  <si>
    <t>04.NO</t>
  </si>
  <si>
    <t>10.OC</t>
  </si>
  <si>
    <t>YQ00087980</t>
  </si>
  <si>
    <t>11.OC</t>
  </si>
  <si>
    <t>MRKU8879292</t>
  </si>
  <si>
    <t>25.NO</t>
  </si>
  <si>
    <t>MRKU0791944</t>
  </si>
  <si>
    <t>09.DE</t>
  </si>
  <si>
    <t>12.NO</t>
  </si>
  <si>
    <t>BRE 18NO</t>
  </si>
  <si>
    <t>12NO</t>
  </si>
  <si>
    <t xml:space="preserve">Xiangyang Millison Science &amp;amp; Techno </t>
  </si>
  <si>
    <t>ODZ9JZ7</t>
  </si>
  <si>
    <t>HOHMANN HOLGER</t>
  </si>
  <si>
    <t>13736E  63</t>
  </si>
  <si>
    <t>VENDOR / SELLER:     A005G8  01</t>
  </si>
  <si>
    <t>MRKU1037158</t>
  </si>
  <si>
    <t>14DE</t>
  </si>
  <si>
    <t>MRKU0020340</t>
  </si>
  <si>
    <t>21DE</t>
  </si>
  <si>
    <t>10DE</t>
  </si>
  <si>
    <t xml:space="preserve">VIBRACOUSTIC (WUXI) VIBRATION ISOLA </t>
  </si>
  <si>
    <t>25173L  01</t>
  </si>
  <si>
    <t>VENDOR / SELLER:     25173L  01</t>
  </si>
  <si>
    <t>Weekly Coverage on Corail, new rep: 2019-12-02 11:13:45</t>
  </si>
  <si>
    <t>MRKU6707490</t>
  </si>
  <si>
    <t> MRKU9680860</t>
  </si>
  <si>
    <t>Weekly Coverage on Corail, new rep: 2019-12-04 09:58:48</t>
  </si>
  <si>
    <t xml:space="preserve">HUTCHINSON INDUSTRIAL RUBBER PRODUC </t>
  </si>
  <si>
    <t>A0031D  01</t>
  </si>
  <si>
    <t>VENDOR / SELLER:     A0031D  01</t>
  </si>
  <si>
    <t>Weekly Coverage on Corail, new rep: 2019-12-05 07:53:30</t>
  </si>
  <si>
    <t xml:space="preserve">Kunshan AGM Automotive Components </t>
  </si>
  <si>
    <t>A007F2  01</t>
  </si>
  <si>
    <t>VENDOR / SELLER:     A007F2  01</t>
  </si>
  <si>
    <t>Weekly Coverage on Corail, new rep: 2019-12-06 09:53:04</t>
  </si>
  <si>
    <t>Weekly Coverage on Corail, new rep: 2019-12-09 07:45:30</t>
  </si>
  <si>
    <t>Weekly Coverage on Corail, new rep: 2019-12-13 10:48:53</t>
  </si>
  <si>
    <t>Weekly Coverage on Corail, new rep: 2019-12-16 10:38:06</t>
  </si>
  <si>
    <t>Weekly Coverage on Corail, new rep: 2019-12-17 10:37:57</t>
  </si>
  <si>
    <t>PONU1856316</t>
  </si>
  <si>
    <t>RDC 03JA</t>
  </si>
  <si>
    <t xml:space="preserve">25/01/2020 </t>
  </si>
  <si>
    <t>29.DE</t>
  </si>
  <si>
    <t>Weekly Coverage on Corail, new rep: 2019-12-23 07:34:09</t>
  </si>
  <si>
    <t>Weekly Coverage on Corail, new rep: 2019-12-23 07:46:41</t>
  </si>
  <si>
    <t>Weekly Coverage on Corail, new rep: 2019-12-30 11:05:31</t>
  </si>
  <si>
    <t>Weekly Coverage on Corail, new rep: 2019-12-30 20:22:26</t>
  </si>
  <si>
    <t xml:space="preserve">Xinxing Heavy Industries 3611 Mecha </t>
  </si>
  <si>
    <t>A00481  01</t>
  </si>
  <si>
    <t>VENDOR / SELLER:     A00481  01</t>
  </si>
  <si>
    <t>Weekly Coverage on Corail, new rep: 2019-12-30 21:14:38</t>
  </si>
  <si>
    <t>Weekly Coverage on Corail, new rep: 2020-01-06 09:50:59</t>
  </si>
  <si>
    <t>DTS=DDU</t>
  </si>
  <si>
    <t>08JA</t>
  </si>
  <si>
    <t>Weekly Coverage on Corail, new rep: 2020-01-08 13:54:56</t>
  </si>
  <si>
    <t>Weekly Coverage on Corail, new rep: 2020-01-10 07:43:49</t>
  </si>
  <si>
    <t>pick 09JA</t>
  </si>
  <si>
    <t>Weekly Coverage on Corail, new rep: 2020-01-13 08:34:27</t>
  </si>
  <si>
    <t>A005G8  01</t>
  </si>
  <si>
    <t>SUDU1354939</t>
  </si>
  <si>
    <t>pick up 30DE</t>
  </si>
  <si>
    <t>15FE?</t>
  </si>
  <si>
    <t>RDC 27JA</t>
  </si>
  <si>
    <t>Weekly Coverage on Corail, new rep: 2020-01-14 14:26:57</t>
  </si>
  <si>
    <t>Weekly Coverage on Corail, new rep: 2020-01-14 15:03:03</t>
  </si>
  <si>
    <t>Xinxing Heavy Industries 3611 Mecha</t>
  </si>
  <si>
    <t>Weekly Coverage on Corail, new rep: 2020-01-15 07:52:52</t>
  </si>
  <si>
    <t>MSKU3948978</t>
  </si>
  <si>
    <t>29FE</t>
  </si>
  <si>
    <t>pick17JA</t>
  </si>
  <si>
    <t>Wuhan</t>
  </si>
  <si>
    <t>Kunshan</t>
  </si>
  <si>
    <t>Vibracoustic</t>
  </si>
  <si>
    <t>Hutchinson</t>
  </si>
  <si>
    <t>Heavy</t>
  </si>
  <si>
    <t>Milison</t>
  </si>
  <si>
    <t>Weekly Coverage on Corail, new rep: 2020-01-16 10:35:06</t>
  </si>
  <si>
    <t>Weekly Coverage on Corail, new rep: 2020-01-17 14:32:43</t>
  </si>
  <si>
    <t>Weekly Coverage on Corail, new rep: 2020-01-20 08:09:32</t>
  </si>
  <si>
    <t>Weekly Coverage on Corail, new rep: 2020-01-21 15:34:42</t>
  </si>
  <si>
    <t>MSKU5450990</t>
  </si>
  <si>
    <t>27FE bre</t>
  </si>
  <si>
    <t>Weekly Coverage on Corail, new rep: 2020-01-24 06:30:16</t>
  </si>
  <si>
    <t>Weekly Coverage on Corail, new rep: 2020-01-27 11:18:10</t>
  </si>
  <si>
    <t>Weekly Coverage on Corail, new rep: 2020-01-28 10:32:35</t>
  </si>
  <si>
    <t>Weekly Coverage on Corail, new rep: 2020-01-31 08:42:05</t>
  </si>
  <si>
    <t>240pcs order pending</t>
  </si>
  <si>
    <t>504pcs order pending</t>
  </si>
  <si>
    <t>544pcs order pending</t>
  </si>
  <si>
    <t>810pcs order pending</t>
  </si>
  <si>
    <t>no shipment in transit yet</t>
  </si>
  <si>
    <t>768pcs in transit</t>
  </si>
  <si>
    <t>WUHAN / Hubei</t>
  </si>
  <si>
    <t>next shipment planned on 11FE - 400 pcs</t>
  </si>
  <si>
    <t>Jiangsu</t>
  </si>
  <si>
    <t>XIANGYANG / Hubei</t>
  </si>
  <si>
    <t>Breakpoint 2131pcs to be supplied from SX</t>
  </si>
  <si>
    <t>Breakpoint 2159pcs to be supplied from SX</t>
  </si>
  <si>
    <t>790pcs order pending</t>
  </si>
  <si>
    <t>497pcs order pending</t>
  </si>
  <si>
    <t>Stock:</t>
  </si>
  <si>
    <t>pre serial stock not included</t>
  </si>
  <si>
    <t>252pcs in transit</t>
  </si>
  <si>
    <t>315pcs in transit</t>
  </si>
  <si>
    <t>Weekly Coverage on Corail, new rep: 2020-02-03 08:52:58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</si>
</sst>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_ ;[Red]\-0\ "/>
  </numFmts>
  <fonts count="17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6100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rgb="FF1F497D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11"/>
      <color rgb="FF9C0006"/>
      <name val="Calibri"/>
      <family val="2"/>
      <scheme val="minor"/>
    </font>
    <font>
      <b/>
      <sz val="10.5"/>
      <color rgb="FF000000"/>
      <name val="Microsoft YaHei"/>
      <family val="2"/>
    </font>
    <font>
      <b/>
      <sz val="12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charset val="238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8C8C8C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6" fillId="6" borderId="0" applyNumberFormat="0" applyBorder="0" applyAlignment="0" applyProtection="0"/>
    <xf numFmtId="0" fontId="12" fillId="12" borderId="0" applyNumberFormat="0" applyBorder="0" applyAlignment="0" applyProtection="0"/>
  </cellStyleXfs>
  <cellXfs count="108">
    <xf numFmtId="0" fontId="0" fillId="0" borderId="0" xfId="0"/>
    <xf numFmtId="0" fontId="4" fillId="0" borderId="0" xfId="0" applyFont="1"/>
    <xf numFmtId="164" fontId="1" fillId="3" borderId="0" xfId="0" applyNumberFormat="1" applyFont="1" applyFill="1"/>
    <xf numFmtId="0" fontId="5" fillId="4" borderId="0" xfId="0" applyFont="1" applyFill="1"/>
    <xf numFmtId="0" fontId="6" fillId="6" borderId="0" xfId="1"/>
    <xf numFmtId="0" fontId="3" fillId="2" borderId="0" xfId="0" applyFont="1" applyFill="1"/>
    <xf numFmtId="0" fontId="4" fillId="7" borderId="0" xfId="0" applyFont="1" applyFill="1"/>
    <xf numFmtId="0" fontId="7" fillId="0" borderId="0" xfId="0" applyFont="1"/>
    <xf numFmtId="0" fontId="4" fillId="3" borderId="0" xfId="0" applyFont="1" applyFill="1"/>
    <xf numFmtId="0" fontId="0" fillId="8" borderId="0" xfId="0" applyFill="1"/>
    <xf numFmtId="0" fontId="0" fillId="5" borderId="4" xfId="0" applyFill="1" applyBorder="1"/>
    <xf numFmtId="0" fontId="6" fillId="6" borderId="5" xfId="1" applyBorder="1"/>
    <xf numFmtId="0" fontId="6" fillId="6" borderId="6" xfId="1" applyBorder="1"/>
    <xf numFmtId="0" fontId="0" fillId="0" borderId="5" xfId="0" applyBorder="1"/>
    <xf numFmtId="0" fontId="0" fillId="0" borderId="5" xfId="0" quotePrefix="1" applyBorder="1"/>
    <xf numFmtId="0" fontId="0" fillId="0" borderId="6" xfId="0" applyBorder="1"/>
    <xf numFmtId="0" fontId="0" fillId="0" borderId="6" xfId="0" quotePrefix="1" applyBorder="1"/>
    <xf numFmtId="0" fontId="6" fillId="6" borderId="7" xfId="1" applyBorder="1"/>
    <xf numFmtId="0" fontId="0" fillId="0" borderId="9" xfId="0" applyBorder="1"/>
    <xf numFmtId="0" fontId="0" fillId="0" borderId="10" xfId="0" applyBorder="1"/>
    <xf numFmtId="0" fontId="6" fillId="6" borderId="11" xfId="1" applyBorder="1"/>
    <xf numFmtId="0" fontId="0" fillId="0" borderId="12" xfId="0" applyBorder="1"/>
    <xf numFmtId="0" fontId="7" fillId="9" borderId="4" xfId="0" applyFont="1" applyFill="1" applyBorder="1"/>
    <xf numFmtId="0" fontId="0" fillId="9" borderId="4" xfId="0" applyFill="1" applyBorder="1"/>
    <xf numFmtId="0" fontId="8" fillId="9" borderId="4" xfId="0" applyFont="1" applyFill="1" applyBorder="1"/>
    <xf numFmtId="0" fontId="6" fillId="6" borderId="5" xfId="1" quotePrefix="1" applyBorder="1"/>
    <xf numFmtId="0" fontId="6" fillId="6" borderId="6" xfId="1" quotePrefix="1" applyBorder="1"/>
    <xf numFmtId="0" fontId="6" fillId="6" borderId="8" xfId="1" applyBorder="1"/>
    <xf numFmtId="0" fontId="6" fillId="6" borderId="13" xfId="1" applyBorder="1"/>
    <xf numFmtId="0" fontId="6" fillId="6" borderId="14" xfId="1" applyBorder="1"/>
    <xf numFmtId="0" fontId="0" fillId="0" borderId="13" xfId="0" applyBorder="1"/>
    <xf numFmtId="0" fontId="0" fillId="0" borderId="14" xfId="0" applyBorder="1"/>
    <xf numFmtId="0" fontId="6" fillId="6" borderId="15" xfId="1" applyBorder="1"/>
    <xf numFmtId="0" fontId="6" fillId="6" borderId="16" xfId="1" applyBorder="1"/>
    <xf numFmtId="0" fontId="7" fillId="0" borderId="17" xfId="0" applyFont="1" applyBorder="1"/>
    <xf numFmtId="0" fontId="0" fillId="0" borderId="18" xfId="0" applyBorder="1"/>
    <xf numFmtId="0" fontId="6" fillId="6" borderId="12" xfId="1" applyBorder="1"/>
    <xf numFmtId="0" fontId="6" fillId="6" borderId="9" xfId="1" applyBorder="1"/>
    <xf numFmtId="0" fontId="6" fillId="6" borderId="10" xfId="1" applyBorder="1"/>
    <xf numFmtId="0" fontId="6" fillId="6" borderId="0" xfId="1" applyAlignment="1">
      <alignment vertical="center"/>
    </xf>
    <xf numFmtId="0" fontId="0" fillId="5" borderId="0" xfId="0" applyFill="1"/>
    <xf numFmtId="0" fontId="6" fillId="6" borderId="17" xfId="1" applyBorder="1"/>
    <xf numFmtId="0" fontId="6" fillId="6" borderId="18" xfId="1" applyBorder="1"/>
    <xf numFmtId="0" fontId="3" fillId="0" borderId="0" xfId="0" applyFont="1" applyFill="1" applyAlignment="1">
      <alignment horizontal="center" vertical="center" textRotation="90"/>
    </xf>
    <xf numFmtId="0" fontId="4" fillId="0" borderId="0" xfId="0" applyFont="1" applyFill="1"/>
    <xf numFmtId="0" fontId="3" fillId="0" borderId="0" xfId="0" applyFont="1" applyFill="1"/>
    <xf numFmtId="0" fontId="0" fillId="0" borderId="0" xfId="0" applyFill="1"/>
    <xf numFmtId="164" fontId="1" fillId="0" borderId="0" xfId="0" applyNumberFormat="1" applyFont="1" applyFill="1"/>
    <xf numFmtId="0" fontId="4" fillId="7" borderId="2" xfId="0" applyFont="1" applyFill="1" applyBorder="1"/>
    <xf numFmtId="0" fontId="0" fillId="0" borderId="2" xfId="0" applyBorder="1"/>
    <xf numFmtId="0" fontId="9" fillId="0" borderId="0" xfId="0" applyFont="1"/>
    <xf numFmtId="0" fontId="6" fillId="5" borderId="15" xfId="1" applyFill="1" applyBorder="1"/>
    <xf numFmtId="0" fontId="6" fillId="5" borderId="18" xfId="1" applyFill="1" applyBorder="1"/>
    <xf numFmtId="0" fontId="0" fillId="10" borderId="0" xfId="0" applyFill="1"/>
    <xf numFmtId="0" fontId="10" fillId="11" borderId="0" xfId="0" applyFont="1" applyFill="1"/>
    <xf numFmtId="0" fontId="0" fillId="0" borderId="4" xfId="0" applyBorder="1"/>
    <xf numFmtId="0" fontId="0" fillId="0" borderId="20" xfId="0" applyBorder="1"/>
    <xf numFmtId="0" fontId="0" fillId="0" borderId="4" xfId="0" quotePrefix="1" applyBorder="1"/>
    <xf numFmtId="0" fontId="0" fillId="0" borderId="21" xfId="0" applyBorder="1"/>
    <xf numFmtId="0" fontId="0" fillId="0" borderId="22" xfId="0" applyBorder="1"/>
    <xf numFmtId="0" fontId="0" fillId="0" borderId="22" xfId="0" quotePrefix="1" applyBorder="1"/>
    <xf numFmtId="0" fontId="7" fillId="0" borderId="23" xfId="0" applyFont="1" applyBorder="1"/>
    <xf numFmtId="0" fontId="0" fillId="0" borderId="20" xfId="0" quotePrefix="1" applyBorder="1"/>
    <xf numFmtId="0" fontId="0" fillId="0" borderId="24" xfId="0" applyBorder="1"/>
    <xf numFmtId="0" fontId="7" fillId="0" borderId="18" xfId="0" applyFont="1" applyBorder="1"/>
    <xf numFmtId="0" fontId="0" fillId="0" borderId="1" xfId="0" applyBorder="1"/>
    <xf numFmtId="0" fontId="3" fillId="2" borderId="2" xfId="0" applyFont="1" applyFill="1" applyBorder="1"/>
    <xf numFmtId="164" fontId="1" fillId="3" borderId="2" xfId="0" applyNumberFormat="1" applyFont="1" applyFill="1" applyBorder="1"/>
    <xf numFmtId="0" fontId="4" fillId="5" borderId="2" xfId="0" applyFont="1" applyFill="1" applyBorder="1"/>
    <xf numFmtId="0" fontId="4" fillId="5" borderId="0" xfId="0" applyFont="1" applyFill="1"/>
    <xf numFmtId="0" fontId="0" fillId="11" borderId="0" xfId="0" applyFill="1"/>
    <xf numFmtId="0" fontId="11" fillId="0" borderId="0" xfId="0" applyFont="1"/>
    <xf numFmtId="16" fontId="0" fillId="0" borderId="0" xfId="0" applyNumberFormat="1"/>
    <xf numFmtId="0" fontId="11" fillId="0" borderId="0" xfId="0" applyFont="1" applyAlignment="1">
      <alignment horizontal="left"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" fillId="6" borderId="30" xfId="1" applyBorder="1"/>
    <xf numFmtId="0" fontId="11" fillId="0" borderId="20" xfId="0" applyFont="1" applyBorder="1"/>
    <xf numFmtId="0" fontId="13" fillId="0" borderId="0" xfId="0" applyFont="1"/>
    <xf numFmtId="164" fontId="1" fillId="5" borderId="0" xfId="0" applyNumberFormat="1" applyFont="1" applyFill="1"/>
    <xf numFmtId="0" fontId="0" fillId="8" borderId="2" xfId="0" applyFill="1" applyBorder="1"/>
    <xf numFmtId="0" fontId="12" fillId="12" borderId="0" xfId="2"/>
    <xf numFmtId="0" fontId="0" fillId="0" borderId="19" xfId="0" applyBorder="1"/>
    <xf numFmtId="0" fontId="0" fillId="0" borderId="0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5" borderId="0" xfId="0" applyFill="1" applyBorder="1"/>
    <xf numFmtId="0" fontId="0" fillId="14" borderId="31" xfId="0" applyFill="1" applyBorder="1"/>
    <xf numFmtId="0" fontId="0" fillId="14" borderId="32" xfId="0" applyFill="1" applyBorder="1"/>
    <xf numFmtId="0" fontId="0" fillId="14" borderId="33" xfId="0" applyFill="1" applyBorder="1"/>
    <xf numFmtId="0" fontId="16" fillId="0" borderId="0" xfId="0" applyFont="1" applyBorder="1"/>
    <xf numFmtId="0" fontId="16" fillId="0" borderId="34" xfId="0" applyFont="1" applyBorder="1"/>
    <xf numFmtId="14" fontId="0" fillId="0" borderId="0" xfId="0" applyNumberFormat="1"/>
    <xf numFmtId="0" fontId="0" fillId="9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 textRotation="90"/>
    </xf>
    <xf numFmtId="0" fontId="14" fillId="10" borderId="0" xfId="0" applyFont="1" applyFill="1" applyBorder="1" applyAlignment="1">
      <alignment horizontal="center" wrapText="1"/>
    </xf>
    <xf numFmtId="0" fontId="14" fillId="10" borderId="36" xfId="0" applyFont="1" applyFill="1" applyBorder="1" applyAlignment="1">
      <alignment horizontal="center" wrapText="1"/>
    </xf>
    <xf numFmtId="0" fontId="0" fillId="14" borderId="32" xfId="0" applyFill="1" applyBorder="1" applyAlignment="1">
      <alignment horizontal="center"/>
    </xf>
    <xf numFmtId="0" fontId="15" fillId="13" borderId="0" xfId="0" applyFont="1" applyFill="1" applyBorder="1" applyAlignment="1">
      <alignment horizontal="center"/>
    </xf>
    <xf numFmtId="0" fontId="15" fillId="13" borderId="36" xfId="0" applyFont="1" applyFill="1" applyBorder="1" applyAlignment="1">
      <alignment horizontal="center"/>
    </xf>
  </cellXfs>
  <cellStyles count="3">
    <cellStyle name="Bad" xfId="2" builtinId="27"/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FFFD9F"/>
      <color rgb="FFFFFECE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19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3300"/>
  </sheetPr>
  <dimension ref="A1:W52"/>
  <sheetViews>
    <sheetView topLeftCell="C25" workbookViewId="0">
      <selection activeCell="H45" sqref="H45"/>
    </sheetView>
  </sheetViews>
  <sheetFormatPr defaultRowHeight="15" x14ac:dyDescent="0.25"/>
  <cols>
    <col min="2" max="2" width="19.28515625" customWidth="1"/>
    <col min="3" max="3" width="9.7109375" bestFit="1" customWidth="1"/>
    <col min="5" max="6" width="0" hidden="1" customWidth="1"/>
    <col min="7" max="7" width="7.85546875" bestFit="1" customWidth="1"/>
    <col min="8" max="8" width="13.42578125" bestFit="1" customWidth="1"/>
    <col min="9" max="9" width="11" bestFit="1" customWidth="1"/>
    <col min="10" max="10" width="10.42578125" bestFit="1" customWidth="1"/>
    <col min="11" max="11" width="8.7109375" bestFit="1" customWidth="1"/>
    <col min="12" max="12" width="11.28515625" bestFit="1" customWidth="1"/>
    <col min="13" max="13" width="8.140625" bestFit="1" customWidth="1"/>
    <col min="14" max="14" width="14.42578125" bestFit="1" customWidth="1"/>
    <col min="15" max="15" width="11" bestFit="1" customWidth="1"/>
    <col min="18" max="18" width="11.28515625" bestFit="1" customWidth="1"/>
    <col min="19" max="19" width="12.85546875" customWidth="1"/>
    <col min="20" max="20" width="11" bestFit="1" customWidth="1"/>
  </cols>
  <sheetData>
    <row r="1" spans="1:23" x14ac:dyDescent="0.25">
      <c r="A1" s="3" t="s">
        <v>0</v>
      </c>
      <c r="B1" s="3" t="s">
        <v>1</v>
      </c>
      <c r="C1" s="3" t="s">
        <v>2</v>
      </c>
      <c r="H1" s="4" t="s">
        <v>55</v>
      </c>
    </row>
    <row r="2" spans="1:23" ht="15.75" thickBot="1" x14ac:dyDescent="0.3">
      <c r="A2" t="s">
        <v>14</v>
      </c>
      <c r="B2">
        <v>9819671280</v>
      </c>
      <c r="C2" t="s">
        <v>145</v>
      </c>
      <c r="G2" s="22" t="s">
        <v>24</v>
      </c>
      <c r="H2" s="23" t="s">
        <v>25</v>
      </c>
      <c r="I2" s="23" t="s">
        <v>26</v>
      </c>
      <c r="J2" s="23" t="s">
        <v>27</v>
      </c>
      <c r="K2" s="10" t="s">
        <v>28</v>
      </c>
      <c r="L2" s="24" t="s">
        <v>29</v>
      </c>
      <c r="M2" s="22" t="s">
        <v>24</v>
      </c>
      <c r="N2" s="23" t="s">
        <v>25</v>
      </c>
      <c r="O2" s="23" t="s">
        <v>26</v>
      </c>
      <c r="P2" s="23" t="s">
        <v>27</v>
      </c>
      <c r="Q2" s="10" t="s">
        <v>28</v>
      </c>
      <c r="R2" s="24" t="s">
        <v>29</v>
      </c>
      <c r="S2" s="71" t="s">
        <v>140</v>
      </c>
    </row>
    <row r="3" spans="1:23" ht="15.75" thickBot="1" x14ac:dyDescent="0.3">
      <c r="A3" t="s">
        <v>14</v>
      </c>
      <c r="B3">
        <v>9811933980</v>
      </c>
      <c r="C3" t="s">
        <v>30</v>
      </c>
      <c r="G3" s="98" t="s">
        <v>30</v>
      </c>
      <c r="H3" s="28" t="s">
        <v>31</v>
      </c>
      <c r="I3" s="11">
        <v>9811933980</v>
      </c>
      <c r="J3" s="11">
        <v>189</v>
      </c>
      <c r="K3" s="11" t="s">
        <v>32</v>
      </c>
      <c r="L3" s="32"/>
      <c r="M3" s="98" t="s">
        <v>40</v>
      </c>
      <c r="N3" s="20" t="s">
        <v>41</v>
      </c>
      <c r="O3" s="17">
        <v>9819671280</v>
      </c>
      <c r="P3" s="17">
        <v>60</v>
      </c>
      <c r="Q3" s="17" t="s">
        <v>42</v>
      </c>
      <c r="R3" s="79"/>
      <c r="S3" s="80" t="s">
        <v>155</v>
      </c>
      <c r="T3" s="56">
        <v>9822062780</v>
      </c>
      <c r="U3" s="56">
        <v>768</v>
      </c>
      <c r="V3" s="56"/>
      <c r="W3" s="56"/>
    </row>
    <row r="4" spans="1:23" ht="15.75" thickBot="1" x14ac:dyDescent="0.3">
      <c r="A4" t="s">
        <v>14</v>
      </c>
      <c r="B4">
        <v>9811934080</v>
      </c>
      <c r="C4" t="s">
        <v>30</v>
      </c>
      <c r="G4" s="99"/>
      <c r="H4" s="29"/>
      <c r="I4" s="12">
        <v>9811934080</v>
      </c>
      <c r="J4" s="12">
        <v>189</v>
      </c>
      <c r="K4" s="12" t="s">
        <v>32</v>
      </c>
      <c r="L4" s="33"/>
      <c r="M4" s="99"/>
      <c r="N4" s="20" t="s">
        <v>43</v>
      </c>
      <c r="O4" s="17">
        <v>9819671280</v>
      </c>
      <c r="P4" s="17">
        <v>60</v>
      </c>
      <c r="Q4" s="17" t="s">
        <v>32</v>
      </c>
      <c r="R4" s="27"/>
    </row>
    <row r="5" spans="1:23" ht="15.75" thickBot="1" x14ac:dyDescent="0.3">
      <c r="A5" t="s">
        <v>14</v>
      </c>
      <c r="B5">
        <v>9831666480</v>
      </c>
      <c r="C5" t="s">
        <v>30</v>
      </c>
      <c r="G5" s="99"/>
      <c r="H5" s="28" t="s">
        <v>33</v>
      </c>
      <c r="I5" s="11">
        <v>9811933980</v>
      </c>
      <c r="J5" s="11">
        <v>189</v>
      </c>
      <c r="K5" s="25" t="s">
        <v>34</v>
      </c>
      <c r="L5" s="32" t="s">
        <v>35</v>
      </c>
      <c r="M5" s="99"/>
      <c r="N5" s="36" t="s">
        <v>47</v>
      </c>
      <c r="O5" s="37">
        <v>9819671280</v>
      </c>
      <c r="P5" s="37">
        <v>540</v>
      </c>
      <c r="Q5" s="37" t="s">
        <v>63</v>
      </c>
      <c r="R5" s="38" t="s">
        <v>44</v>
      </c>
    </row>
    <row r="6" spans="1:23" ht="15.75" thickBot="1" x14ac:dyDescent="0.3">
      <c r="A6" t="s">
        <v>14</v>
      </c>
      <c r="B6" s="50">
        <v>9831666780</v>
      </c>
      <c r="C6" t="s">
        <v>30</v>
      </c>
      <c r="G6" s="99"/>
      <c r="H6" s="29"/>
      <c r="I6" s="12">
        <v>9811934080</v>
      </c>
      <c r="J6" s="12">
        <v>189</v>
      </c>
      <c r="K6" s="26" t="s">
        <v>34</v>
      </c>
      <c r="L6" s="33" t="s">
        <v>35</v>
      </c>
      <c r="M6" s="99"/>
      <c r="N6" s="36" t="s">
        <v>50</v>
      </c>
      <c r="O6" s="37">
        <v>9819671280</v>
      </c>
      <c r="P6" s="37">
        <v>600</v>
      </c>
      <c r="Q6" s="37"/>
      <c r="R6" s="38" t="s">
        <v>51</v>
      </c>
    </row>
    <row r="7" spans="1:23" ht="15.75" thickBot="1" x14ac:dyDescent="0.3">
      <c r="A7" t="s">
        <v>14</v>
      </c>
      <c r="B7" t="s">
        <v>76</v>
      </c>
      <c r="C7" t="s">
        <v>146</v>
      </c>
      <c r="G7" s="99"/>
      <c r="H7" s="28" t="s">
        <v>36</v>
      </c>
      <c r="I7" s="11">
        <v>9811933980</v>
      </c>
      <c r="J7" s="11">
        <v>189</v>
      </c>
      <c r="K7" s="25" t="s">
        <v>37</v>
      </c>
      <c r="L7" s="32" t="s">
        <v>34</v>
      </c>
      <c r="M7" s="99"/>
      <c r="N7" s="29" t="s">
        <v>60</v>
      </c>
      <c r="O7" s="37">
        <v>9819671280</v>
      </c>
      <c r="P7" s="37">
        <v>300</v>
      </c>
      <c r="Q7" s="37" t="s">
        <v>77</v>
      </c>
      <c r="R7" s="38" t="s">
        <v>53</v>
      </c>
    </row>
    <row r="8" spans="1:23" ht="15.75" thickBot="1" x14ac:dyDescent="0.3">
      <c r="A8" t="s">
        <v>14</v>
      </c>
      <c r="B8">
        <v>9820499380</v>
      </c>
      <c r="C8" t="s">
        <v>147</v>
      </c>
      <c r="G8" s="99"/>
      <c r="H8" s="29"/>
      <c r="I8" s="12">
        <v>9811934080</v>
      </c>
      <c r="J8" s="12">
        <v>189</v>
      </c>
      <c r="K8" s="26" t="s">
        <v>37</v>
      </c>
      <c r="L8" s="33" t="s">
        <v>34</v>
      </c>
      <c r="M8" s="99"/>
      <c r="N8" s="36" t="s">
        <v>64</v>
      </c>
      <c r="O8" s="37">
        <v>9819671280</v>
      </c>
      <c r="P8" s="37">
        <v>480</v>
      </c>
      <c r="Q8" s="37" t="s">
        <v>75</v>
      </c>
      <c r="R8" s="38" t="s">
        <v>70</v>
      </c>
    </row>
    <row r="9" spans="1:23" ht="15.75" thickBot="1" x14ac:dyDescent="0.3">
      <c r="A9" t="s">
        <v>14</v>
      </c>
      <c r="B9">
        <v>9820554780</v>
      </c>
      <c r="C9" t="s">
        <v>148</v>
      </c>
      <c r="G9" s="99"/>
      <c r="H9" s="28" t="s">
        <v>38</v>
      </c>
      <c r="I9" s="11">
        <v>9811933980</v>
      </c>
      <c r="J9" s="11">
        <v>315</v>
      </c>
      <c r="K9" s="25" t="s">
        <v>57</v>
      </c>
      <c r="L9" s="32" t="s">
        <v>45</v>
      </c>
      <c r="M9" s="99"/>
      <c r="N9" s="36" t="s">
        <v>71</v>
      </c>
      <c r="O9" s="37">
        <v>9819671280</v>
      </c>
      <c r="P9" s="37">
        <v>60</v>
      </c>
      <c r="Q9" s="37"/>
      <c r="R9" s="38" t="s">
        <v>72</v>
      </c>
    </row>
    <row r="10" spans="1:23" ht="15.75" thickBot="1" x14ac:dyDescent="0.3">
      <c r="A10" t="s">
        <v>14</v>
      </c>
      <c r="B10">
        <v>9820511880</v>
      </c>
      <c r="C10" t="s">
        <v>148</v>
      </c>
      <c r="G10" s="99"/>
      <c r="H10" s="29"/>
      <c r="I10" s="12">
        <v>9811934080</v>
      </c>
      <c r="J10" s="12">
        <v>315</v>
      </c>
      <c r="K10" s="25" t="s">
        <v>57</v>
      </c>
      <c r="L10" s="33" t="s">
        <v>45</v>
      </c>
      <c r="M10" s="99"/>
      <c r="N10" s="36" t="s">
        <v>71</v>
      </c>
      <c r="O10" s="37">
        <v>9819671280</v>
      </c>
      <c r="P10" s="37">
        <v>360</v>
      </c>
      <c r="Q10" s="37"/>
      <c r="R10" s="38" t="s">
        <v>72</v>
      </c>
    </row>
    <row r="11" spans="1:23" ht="15.75" thickBot="1" x14ac:dyDescent="0.3">
      <c r="A11" t="s">
        <v>14</v>
      </c>
      <c r="B11" s="71">
        <v>9822062780</v>
      </c>
      <c r="C11" t="s">
        <v>149</v>
      </c>
      <c r="G11" s="99"/>
      <c r="H11" s="28" t="s">
        <v>46</v>
      </c>
      <c r="I11" s="11">
        <v>9811933980</v>
      </c>
      <c r="J11" s="11">
        <v>882</v>
      </c>
      <c r="K11" s="25" t="s">
        <v>54</v>
      </c>
      <c r="L11" s="32" t="s">
        <v>39</v>
      </c>
      <c r="M11" s="99"/>
      <c r="N11" s="39" t="s">
        <v>73</v>
      </c>
      <c r="O11" s="37">
        <v>9819671280</v>
      </c>
      <c r="P11" s="37">
        <v>360</v>
      </c>
      <c r="Q11" s="37" t="s">
        <v>84</v>
      </c>
      <c r="R11" s="38" t="s">
        <v>84</v>
      </c>
    </row>
    <row r="12" spans="1:23" ht="15.75" thickBot="1" x14ac:dyDescent="0.3">
      <c r="A12" t="s">
        <v>14</v>
      </c>
      <c r="B12" s="73">
        <v>9833032280</v>
      </c>
      <c r="C12" t="s">
        <v>150</v>
      </c>
      <c r="G12" s="99"/>
      <c r="H12" s="29"/>
      <c r="I12" s="12">
        <v>9811934080</v>
      </c>
      <c r="J12" s="11">
        <v>882</v>
      </c>
      <c r="K12" s="26" t="s">
        <v>54</v>
      </c>
      <c r="L12" s="33" t="s">
        <v>39</v>
      </c>
      <c r="M12" s="100"/>
      <c r="N12" s="28" t="s">
        <v>99</v>
      </c>
      <c r="O12" s="36">
        <v>9819671280</v>
      </c>
      <c r="P12" s="37">
        <v>480</v>
      </c>
      <c r="Q12" s="37" t="s">
        <v>128</v>
      </c>
      <c r="R12" s="38" t="s">
        <v>117</v>
      </c>
    </row>
    <row r="13" spans="1:23" ht="16.5" thickBot="1" x14ac:dyDescent="0.35">
      <c r="A13" t="s">
        <v>14</v>
      </c>
      <c r="B13" s="81">
        <v>9839268780</v>
      </c>
      <c r="C13" t="s">
        <v>150</v>
      </c>
      <c r="G13" s="99"/>
      <c r="H13" s="28" t="s">
        <v>48</v>
      </c>
      <c r="I13" s="11">
        <v>9811933980</v>
      </c>
      <c r="J13" s="11">
        <v>126</v>
      </c>
      <c r="K13" s="25" t="s">
        <v>56</v>
      </c>
      <c r="L13" s="32"/>
      <c r="M13" s="99"/>
      <c r="N13" s="21" t="s">
        <v>114</v>
      </c>
      <c r="O13" s="18">
        <v>9819671280</v>
      </c>
      <c r="P13" s="18">
        <v>420</v>
      </c>
      <c r="Q13" s="18"/>
      <c r="R13" s="19" t="s">
        <v>116</v>
      </c>
    </row>
    <row r="14" spans="1:23" ht="15.75" thickBot="1" x14ac:dyDescent="0.3">
      <c r="A14" t="s">
        <v>14</v>
      </c>
      <c r="B14">
        <v>9820507080</v>
      </c>
      <c r="C14" t="s">
        <v>150</v>
      </c>
      <c r="G14" s="99"/>
      <c r="H14" s="29"/>
      <c r="I14" s="12">
        <v>9811934080</v>
      </c>
      <c r="J14" s="12">
        <v>126</v>
      </c>
      <c r="K14" s="26" t="s">
        <v>56</v>
      </c>
      <c r="L14" s="33"/>
      <c r="M14" s="99"/>
      <c r="N14" s="21"/>
      <c r="O14" s="18"/>
      <c r="P14" s="18"/>
      <c r="Q14" s="18"/>
      <c r="R14" s="19"/>
    </row>
    <row r="15" spans="1:23" ht="15.75" thickBot="1" x14ac:dyDescent="0.3">
      <c r="G15" s="99"/>
      <c r="H15" s="28" t="s">
        <v>50</v>
      </c>
      <c r="I15" s="11">
        <v>9811933980</v>
      </c>
      <c r="J15" s="11">
        <v>945</v>
      </c>
      <c r="K15" s="25" t="s">
        <v>52</v>
      </c>
      <c r="L15" s="32" t="s">
        <v>49</v>
      </c>
      <c r="M15" s="99"/>
      <c r="N15" s="21"/>
      <c r="O15" s="18"/>
      <c r="P15" s="18"/>
      <c r="Q15" s="18"/>
      <c r="R15" s="19"/>
    </row>
    <row r="16" spans="1:23" ht="15.75" thickBot="1" x14ac:dyDescent="0.3">
      <c r="G16" s="99"/>
      <c r="H16" s="29"/>
      <c r="I16" s="12">
        <v>9811934080</v>
      </c>
      <c r="J16" s="12">
        <v>945</v>
      </c>
      <c r="K16" s="26"/>
      <c r="L16" s="33"/>
      <c r="M16" s="99"/>
      <c r="N16" s="21"/>
      <c r="O16" s="18"/>
      <c r="P16" s="18"/>
      <c r="Q16" s="18"/>
      <c r="R16" s="19"/>
    </row>
    <row r="17" spans="7:18" ht="15.75" thickBot="1" x14ac:dyDescent="0.3">
      <c r="G17" s="99"/>
      <c r="H17" s="39" t="s">
        <v>58</v>
      </c>
      <c r="I17" s="11">
        <v>9811933980</v>
      </c>
      <c r="J17" s="11">
        <v>882</v>
      </c>
      <c r="K17" s="25"/>
      <c r="L17" s="32" t="s">
        <v>62</v>
      </c>
      <c r="M17" s="99"/>
      <c r="N17" s="21"/>
      <c r="O17" s="18"/>
      <c r="P17" s="18"/>
      <c r="Q17" s="18"/>
      <c r="R17" s="19"/>
    </row>
    <row r="18" spans="7:18" ht="15.75" thickBot="1" x14ac:dyDescent="0.3">
      <c r="G18" s="99"/>
      <c r="H18" s="29"/>
      <c r="I18" s="12">
        <v>9811934080</v>
      </c>
      <c r="J18" s="12">
        <v>882</v>
      </c>
      <c r="K18" s="26"/>
      <c r="L18" s="33"/>
      <c r="M18" s="99"/>
      <c r="N18" s="21"/>
      <c r="O18" s="18"/>
      <c r="P18" s="18"/>
      <c r="Q18" s="18"/>
      <c r="R18" s="19"/>
    </row>
    <row r="19" spans="7:18" ht="15.75" thickBot="1" x14ac:dyDescent="0.3">
      <c r="G19" s="99"/>
      <c r="H19" s="29" t="s">
        <v>60</v>
      </c>
      <c r="I19" s="11">
        <v>9811933980</v>
      </c>
      <c r="J19" s="11">
        <v>189</v>
      </c>
      <c r="K19" s="25" t="s">
        <v>77</v>
      </c>
      <c r="L19" s="32" t="s">
        <v>61</v>
      </c>
      <c r="M19" s="99"/>
      <c r="N19" s="21"/>
      <c r="O19" s="18"/>
      <c r="P19" s="18"/>
      <c r="Q19" s="18"/>
      <c r="R19" s="19"/>
    </row>
    <row r="20" spans="7:18" ht="15.75" thickBot="1" x14ac:dyDescent="0.3">
      <c r="G20" s="99"/>
      <c r="H20" s="29" t="s">
        <v>60</v>
      </c>
      <c r="I20" s="12">
        <v>9811934080</v>
      </c>
      <c r="J20" s="12">
        <v>189</v>
      </c>
      <c r="K20" s="26" t="s">
        <v>77</v>
      </c>
      <c r="L20" s="32" t="s">
        <v>61</v>
      </c>
      <c r="M20" s="99"/>
      <c r="N20" s="21"/>
      <c r="O20" s="18"/>
      <c r="P20" s="18"/>
      <c r="Q20" s="18"/>
      <c r="R20" s="19"/>
    </row>
    <row r="21" spans="7:18" ht="15.75" thickBot="1" x14ac:dyDescent="0.3">
      <c r="G21" s="99"/>
      <c r="H21" s="28" t="s">
        <v>59</v>
      </c>
      <c r="I21" s="11">
        <v>9811933980</v>
      </c>
      <c r="J21" s="11">
        <v>1827</v>
      </c>
      <c r="K21" s="25" t="s">
        <v>77</v>
      </c>
      <c r="L21" s="32" t="s">
        <v>61</v>
      </c>
      <c r="M21" s="99"/>
      <c r="N21" s="21"/>
      <c r="O21" s="18"/>
      <c r="P21" s="18"/>
      <c r="Q21" s="18"/>
      <c r="R21" s="19"/>
    </row>
    <row r="22" spans="7:18" ht="15.75" thickBot="1" x14ac:dyDescent="0.3">
      <c r="G22" s="99"/>
      <c r="H22" s="29" t="s">
        <v>60</v>
      </c>
      <c r="I22" s="12">
        <v>9811934080</v>
      </c>
      <c r="J22" s="12">
        <v>1827</v>
      </c>
      <c r="K22" s="26" t="s">
        <v>77</v>
      </c>
      <c r="L22" s="32" t="s">
        <v>61</v>
      </c>
      <c r="M22" s="99"/>
      <c r="N22" s="21"/>
      <c r="O22" s="18"/>
      <c r="P22" s="18"/>
      <c r="Q22" s="18"/>
      <c r="R22" s="19"/>
    </row>
    <row r="23" spans="7:18" ht="15.75" thickBot="1" x14ac:dyDescent="0.3">
      <c r="G23" s="99"/>
      <c r="H23" s="28" t="s">
        <v>64</v>
      </c>
      <c r="I23" s="11">
        <v>9811933980</v>
      </c>
      <c r="J23" s="11">
        <v>1575</v>
      </c>
      <c r="K23" s="25" t="s">
        <v>75</v>
      </c>
      <c r="L23" s="33" t="s">
        <v>70</v>
      </c>
      <c r="M23" s="99"/>
      <c r="N23" s="21"/>
      <c r="O23" s="18"/>
      <c r="P23" s="18"/>
      <c r="Q23" s="18"/>
      <c r="R23" s="19"/>
    </row>
    <row r="24" spans="7:18" ht="15.75" thickBot="1" x14ac:dyDescent="0.3">
      <c r="G24" s="99"/>
      <c r="H24" s="39" t="s">
        <v>66</v>
      </c>
      <c r="I24" s="12">
        <v>9811934080</v>
      </c>
      <c r="J24" s="12">
        <v>1575</v>
      </c>
      <c r="K24" s="26" t="s">
        <v>75</v>
      </c>
      <c r="L24" s="33" t="s">
        <v>65</v>
      </c>
      <c r="M24" s="99"/>
      <c r="N24" s="21"/>
      <c r="O24" s="18"/>
      <c r="P24" s="18"/>
      <c r="Q24" s="18"/>
      <c r="R24" s="19"/>
    </row>
    <row r="25" spans="7:18" ht="15.75" thickBot="1" x14ac:dyDescent="0.3">
      <c r="G25" s="99"/>
      <c r="H25" s="28" t="s">
        <v>68</v>
      </c>
      <c r="I25" s="11">
        <v>9811933980</v>
      </c>
      <c r="J25" s="11">
        <v>504</v>
      </c>
      <c r="K25" s="25" t="s">
        <v>69</v>
      </c>
      <c r="L25" s="41" t="s">
        <v>67</v>
      </c>
      <c r="M25" s="99"/>
      <c r="N25" s="21"/>
      <c r="O25" s="18"/>
      <c r="P25" s="18"/>
      <c r="Q25" s="18"/>
      <c r="R25" s="19"/>
    </row>
    <row r="26" spans="7:18" ht="15.75" thickBot="1" x14ac:dyDescent="0.3">
      <c r="G26" s="99"/>
      <c r="H26" s="28" t="s">
        <v>68</v>
      </c>
      <c r="I26" s="12">
        <v>9811934080</v>
      </c>
      <c r="J26" s="12">
        <v>504</v>
      </c>
      <c r="K26" s="26" t="s">
        <v>69</v>
      </c>
      <c r="L26" s="42" t="s">
        <v>69</v>
      </c>
      <c r="M26" s="99"/>
      <c r="N26" s="21"/>
      <c r="O26" s="18"/>
      <c r="P26" s="18"/>
      <c r="Q26" s="18"/>
      <c r="R26" s="19"/>
    </row>
    <row r="27" spans="7:18" ht="15.75" thickBot="1" x14ac:dyDescent="0.3">
      <c r="G27" s="99"/>
      <c r="H27" s="28" t="s">
        <v>71</v>
      </c>
      <c r="I27" s="11">
        <v>9811933980</v>
      </c>
      <c r="J27" s="11">
        <v>756</v>
      </c>
      <c r="K27" s="25"/>
      <c r="L27" s="32" t="s">
        <v>74</v>
      </c>
      <c r="M27" s="99"/>
      <c r="N27" s="21"/>
      <c r="O27" s="18"/>
      <c r="P27" s="18"/>
      <c r="Q27" s="18"/>
      <c r="R27" s="19"/>
    </row>
    <row r="28" spans="7:18" ht="15.75" thickBot="1" x14ac:dyDescent="0.3">
      <c r="G28" s="99"/>
      <c r="H28" s="29" t="s">
        <v>71</v>
      </c>
      <c r="I28" s="12">
        <v>9811934080</v>
      </c>
      <c r="J28" s="12">
        <v>693</v>
      </c>
      <c r="K28" s="26"/>
      <c r="L28" s="32"/>
      <c r="M28" s="99"/>
      <c r="N28" s="21"/>
      <c r="O28" s="18"/>
      <c r="P28" s="18"/>
      <c r="Q28" s="18"/>
      <c r="R28" s="19"/>
    </row>
    <row r="29" spans="7:18" ht="15.75" thickBot="1" x14ac:dyDescent="0.3">
      <c r="G29" s="99"/>
      <c r="H29" s="28" t="s">
        <v>100</v>
      </c>
      <c r="I29" s="11">
        <v>9811933980</v>
      </c>
      <c r="J29" s="11">
        <v>504</v>
      </c>
      <c r="K29" s="25" t="s">
        <v>82</v>
      </c>
      <c r="L29" s="51">
        <v>630</v>
      </c>
      <c r="M29" s="99"/>
      <c r="N29" s="21"/>
      <c r="O29" s="18"/>
      <c r="P29" s="18"/>
      <c r="Q29" s="18"/>
      <c r="R29" s="19"/>
    </row>
    <row r="30" spans="7:18" ht="15.75" thickBot="1" x14ac:dyDescent="0.3">
      <c r="G30" s="99"/>
      <c r="H30" s="29" t="s">
        <v>100</v>
      </c>
      <c r="I30" s="12">
        <v>9811934080</v>
      </c>
      <c r="J30" s="12">
        <v>630</v>
      </c>
      <c r="K30" s="26"/>
      <c r="L30" s="32"/>
      <c r="M30" s="99"/>
      <c r="N30" s="21"/>
      <c r="O30" s="18"/>
      <c r="P30" s="18"/>
      <c r="Q30" s="18"/>
      <c r="R30" s="19"/>
    </row>
    <row r="31" spans="7:18" ht="15.75" thickBot="1" x14ac:dyDescent="0.3">
      <c r="G31" s="99"/>
      <c r="H31" s="28" t="s">
        <v>78</v>
      </c>
      <c r="I31" s="11">
        <v>9811934080</v>
      </c>
      <c r="J31" s="11">
        <v>504</v>
      </c>
      <c r="K31" s="25" t="s">
        <v>79</v>
      </c>
      <c r="L31" s="41" t="s">
        <v>83</v>
      </c>
      <c r="M31" s="99"/>
      <c r="N31" s="21"/>
      <c r="O31" s="18"/>
      <c r="P31" s="18"/>
      <c r="Q31" s="18"/>
      <c r="R31" s="19"/>
    </row>
    <row r="32" spans="7:18" ht="15.75" thickBot="1" x14ac:dyDescent="0.3">
      <c r="G32" s="99"/>
      <c r="H32" s="28" t="s">
        <v>78</v>
      </c>
      <c r="I32" s="12">
        <v>9811933980</v>
      </c>
      <c r="J32" s="12">
        <v>441</v>
      </c>
      <c r="K32" s="26" t="s">
        <v>79</v>
      </c>
      <c r="L32" s="52">
        <v>315</v>
      </c>
      <c r="M32" s="99"/>
      <c r="N32" s="21"/>
      <c r="O32" s="18"/>
      <c r="P32" s="18"/>
      <c r="Q32" s="18"/>
      <c r="R32" s="19"/>
    </row>
    <row r="33" spans="7:18" ht="15.75" thickBot="1" x14ac:dyDescent="0.3">
      <c r="G33" s="99"/>
      <c r="H33" s="28" t="s">
        <v>80</v>
      </c>
      <c r="I33" s="11">
        <v>9811934080</v>
      </c>
      <c r="J33" s="11">
        <v>1134</v>
      </c>
      <c r="K33" s="25" t="s">
        <v>94</v>
      </c>
      <c r="L33" s="41" t="s">
        <v>81</v>
      </c>
      <c r="M33" s="99"/>
      <c r="N33" s="21"/>
      <c r="O33" s="18"/>
      <c r="P33" s="18"/>
      <c r="Q33" s="18"/>
      <c r="R33" s="19"/>
    </row>
    <row r="34" spans="7:18" ht="15.75" thickBot="1" x14ac:dyDescent="0.3">
      <c r="G34" s="99"/>
      <c r="H34" s="29" t="s">
        <v>80</v>
      </c>
      <c r="I34" s="12">
        <v>9811933980</v>
      </c>
      <c r="J34" s="12">
        <v>1260</v>
      </c>
      <c r="K34" s="26"/>
      <c r="L34" s="42"/>
      <c r="M34" s="101"/>
      <c r="N34" s="21"/>
      <c r="O34" s="18"/>
      <c r="P34" s="18"/>
      <c r="Q34" s="18"/>
      <c r="R34" s="19"/>
    </row>
    <row r="35" spans="7:18" x14ac:dyDescent="0.25">
      <c r="G35" s="99"/>
      <c r="H35" s="39" t="s">
        <v>90</v>
      </c>
      <c r="I35" s="11">
        <v>9811934080</v>
      </c>
      <c r="J35" s="11">
        <v>1134</v>
      </c>
      <c r="K35" s="25"/>
      <c r="L35" s="41" t="s">
        <v>91</v>
      </c>
    </row>
    <row r="36" spans="7:18" ht="15.75" thickBot="1" x14ac:dyDescent="0.3">
      <c r="G36" s="99"/>
      <c r="H36" s="29"/>
      <c r="I36" s="12">
        <v>9811933980</v>
      </c>
      <c r="J36" s="12">
        <v>1260</v>
      </c>
      <c r="K36" s="26"/>
      <c r="L36" s="42"/>
    </row>
    <row r="37" spans="7:18" x14ac:dyDescent="0.25">
      <c r="G37" s="99"/>
      <c r="H37" s="39" t="s">
        <v>92</v>
      </c>
      <c r="I37" s="11">
        <v>9811934080</v>
      </c>
      <c r="J37" s="11">
        <v>1260</v>
      </c>
      <c r="K37" s="25" t="s">
        <v>115</v>
      </c>
      <c r="L37" s="41" t="s">
        <v>93</v>
      </c>
    </row>
    <row r="38" spans="7:18" ht="15.75" thickBot="1" x14ac:dyDescent="0.3">
      <c r="G38" s="99"/>
      <c r="H38" s="29" t="s">
        <v>92</v>
      </c>
      <c r="I38" s="12">
        <v>9811933980</v>
      </c>
      <c r="J38" s="12">
        <v>1134</v>
      </c>
      <c r="K38" s="26"/>
      <c r="L38" s="42"/>
    </row>
    <row r="39" spans="7:18" ht="15.75" thickBot="1" x14ac:dyDescent="0.3">
      <c r="G39" s="99"/>
      <c r="H39" s="30" t="s">
        <v>114</v>
      </c>
      <c r="I39" s="13">
        <v>9811934080</v>
      </c>
      <c r="J39" s="13">
        <v>756</v>
      </c>
      <c r="K39" s="14" t="s">
        <v>137</v>
      </c>
      <c r="L39" s="34" t="s">
        <v>116</v>
      </c>
    </row>
    <row r="40" spans="7:18" ht="15.75" thickBot="1" x14ac:dyDescent="0.3">
      <c r="G40" s="99"/>
      <c r="H40" s="30" t="s">
        <v>114</v>
      </c>
      <c r="I40" s="55">
        <v>9811933980</v>
      </c>
      <c r="J40" s="55">
        <v>756</v>
      </c>
      <c r="K40" s="57"/>
      <c r="L40" s="58"/>
    </row>
    <row r="41" spans="7:18" x14ac:dyDescent="0.25">
      <c r="G41" s="99"/>
      <c r="H41" s="74" t="s">
        <v>114</v>
      </c>
      <c r="I41" s="13">
        <v>9811934080</v>
      </c>
      <c r="J41" s="13">
        <v>819</v>
      </c>
      <c r="K41" s="14"/>
      <c r="L41" s="34" t="s">
        <v>116</v>
      </c>
    </row>
    <row r="42" spans="7:18" x14ac:dyDescent="0.25">
      <c r="G42" s="99"/>
      <c r="H42" s="78" t="s">
        <v>114</v>
      </c>
      <c r="I42" s="56">
        <v>9811933980</v>
      </c>
      <c r="J42" s="56">
        <v>819</v>
      </c>
      <c r="K42" s="62"/>
      <c r="L42" s="63"/>
    </row>
    <row r="43" spans="7:18" ht="15.75" thickBot="1" x14ac:dyDescent="0.3">
      <c r="G43" s="99"/>
      <c r="H43" s="77" t="s">
        <v>114</v>
      </c>
      <c r="I43" s="15">
        <v>9831666480</v>
      </c>
      <c r="J43" s="15">
        <v>63</v>
      </c>
      <c r="K43" s="16"/>
      <c r="L43" s="64"/>
    </row>
    <row r="44" spans="7:18" x14ac:dyDescent="0.25">
      <c r="G44" s="100"/>
      <c r="H44" s="76" t="s">
        <v>134</v>
      </c>
      <c r="I44" s="59">
        <v>9831666480</v>
      </c>
      <c r="J44" s="59">
        <v>63</v>
      </c>
      <c r="K44" s="60" t="s">
        <v>136</v>
      </c>
      <c r="L44" s="61" t="s">
        <v>135</v>
      </c>
    </row>
    <row r="45" spans="7:18" ht="15.75" thickBot="1" x14ac:dyDescent="0.3">
      <c r="G45" s="100"/>
      <c r="H45" s="75" t="s">
        <v>134</v>
      </c>
      <c r="I45" s="15">
        <v>9831666780</v>
      </c>
      <c r="J45" s="15">
        <v>63</v>
      </c>
      <c r="K45" s="16"/>
      <c r="L45" s="35"/>
    </row>
    <row r="46" spans="7:18" x14ac:dyDescent="0.25">
      <c r="G46" s="99"/>
      <c r="H46" s="74" t="s">
        <v>142</v>
      </c>
      <c r="I46" s="13">
        <v>9831666480</v>
      </c>
      <c r="J46" s="13">
        <v>126</v>
      </c>
      <c r="K46" s="14" t="s">
        <v>143</v>
      </c>
      <c r="L46" s="34" t="s">
        <v>131</v>
      </c>
    </row>
    <row r="47" spans="7:18" ht="15.75" thickBot="1" x14ac:dyDescent="0.3">
      <c r="G47" s="99"/>
      <c r="H47" s="77" t="s">
        <v>142</v>
      </c>
      <c r="I47" s="15">
        <v>9831666780</v>
      </c>
      <c r="J47" s="15">
        <v>189</v>
      </c>
      <c r="K47" s="16"/>
      <c r="L47" s="35"/>
    </row>
    <row r="48" spans="7:18" x14ac:dyDescent="0.25">
      <c r="G48" s="99"/>
      <c r="H48" s="74" t="s">
        <v>155</v>
      </c>
      <c r="I48" s="13">
        <v>9831666480</v>
      </c>
      <c r="J48" s="59">
        <v>63</v>
      </c>
      <c r="K48" s="14" t="s">
        <v>156</v>
      </c>
      <c r="L48" s="34" t="s">
        <v>144</v>
      </c>
    </row>
    <row r="49" spans="7:12" ht="15.75" thickBot="1" x14ac:dyDescent="0.3">
      <c r="G49" s="99"/>
      <c r="H49" s="77" t="s">
        <v>155</v>
      </c>
      <c r="I49" s="15">
        <v>9831666780</v>
      </c>
      <c r="J49" s="15">
        <v>63</v>
      </c>
      <c r="K49" s="16"/>
      <c r="L49" s="35"/>
    </row>
    <row r="50" spans="7:12" x14ac:dyDescent="0.25">
      <c r="G50" s="99"/>
      <c r="H50" s="30"/>
      <c r="I50" s="13"/>
      <c r="J50" s="13"/>
      <c r="K50" s="14"/>
      <c r="L50" s="34"/>
    </row>
    <row r="51" spans="7:12" ht="15.75" thickBot="1" x14ac:dyDescent="0.3">
      <c r="G51" s="99"/>
      <c r="H51" s="31"/>
      <c r="I51" s="15"/>
      <c r="J51" s="15"/>
      <c r="K51" s="16"/>
      <c r="L51" s="35"/>
    </row>
    <row r="52" spans="7:12" ht="15.75" thickBot="1" x14ac:dyDescent="0.3">
      <c r="G52" s="101"/>
    </row>
  </sheetData>
  <mergeCells count="2">
    <mergeCell ref="M3:M34"/>
    <mergeCell ref="G3:G5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9"/>
  <sheetViews>
    <sheetView showGridLines="0" topLeftCell="A16" workbookViewId="0"/>
  </sheetViews>
  <sheetFormatPr defaultRowHeight="15" x14ac:dyDescent="0.25"/>
  <cols>
    <col min="1" max="1" width="4.7109375" customWidth="1"/>
    <col min="2" max="2" width="39.570312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98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1256</v>
      </c>
      <c r="G3" s="5">
        <f>calcFirstRunOut(J7:AC7)</f>
        <v>202109</v>
      </c>
      <c r="H3" s="5" t="s">
        <v>5</v>
      </c>
      <c r="J3" s="6">
        <v>146</v>
      </c>
      <c r="K3" s="6">
        <v>208</v>
      </c>
      <c r="L3" s="6">
        <v>168</v>
      </c>
      <c r="M3" s="6">
        <v>0</v>
      </c>
      <c r="N3" s="6">
        <v>27</v>
      </c>
      <c r="O3" s="6">
        <v>143</v>
      </c>
      <c r="P3" s="6">
        <v>166</v>
      </c>
      <c r="Q3" s="6">
        <v>167</v>
      </c>
      <c r="R3" s="6">
        <v>154</v>
      </c>
      <c r="S3" s="6">
        <v>175</v>
      </c>
      <c r="T3" s="6">
        <v>177</v>
      </c>
      <c r="U3" s="6">
        <v>175</v>
      </c>
      <c r="V3" s="6">
        <v>188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1256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1110</v>
      </c>
      <c r="K7" s="2">
        <f t="shared" ref="K7:AC7" si="0">J7-K3+K5+K6</f>
        <v>902</v>
      </c>
      <c r="L7" s="2">
        <f t="shared" si="0"/>
        <v>734</v>
      </c>
      <c r="M7" s="2">
        <f t="shared" si="0"/>
        <v>734</v>
      </c>
      <c r="N7" s="2">
        <f t="shared" si="0"/>
        <v>707</v>
      </c>
      <c r="O7" s="2">
        <f t="shared" si="0"/>
        <v>564</v>
      </c>
      <c r="P7" s="2">
        <f t="shared" si="0"/>
        <v>878</v>
      </c>
      <c r="Q7" s="2">
        <f t="shared" si="0"/>
        <v>711</v>
      </c>
      <c r="R7" s="2">
        <f t="shared" si="0"/>
        <v>557</v>
      </c>
      <c r="S7" s="2">
        <f t="shared" si="0"/>
        <v>382</v>
      </c>
      <c r="T7" s="2">
        <f t="shared" si="0"/>
        <v>205</v>
      </c>
      <c r="U7" s="2">
        <f t="shared" si="0"/>
        <v>30</v>
      </c>
      <c r="V7" s="2">
        <f t="shared" si="0"/>
        <v>-158</v>
      </c>
      <c r="W7" s="2">
        <f t="shared" si="0"/>
        <v>-158</v>
      </c>
      <c r="X7" s="2">
        <f t="shared" si="0"/>
        <v>-158</v>
      </c>
      <c r="Y7" s="2">
        <f t="shared" si="0"/>
        <v>-158</v>
      </c>
      <c r="Z7" s="2">
        <f t="shared" si="0"/>
        <v>-158</v>
      </c>
      <c r="AA7" s="2">
        <f t="shared" si="0"/>
        <v>-158</v>
      </c>
      <c r="AB7" s="2">
        <f t="shared" si="0"/>
        <v>-158</v>
      </c>
      <c r="AC7" s="2">
        <f t="shared" si="0"/>
        <v>-158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3211</v>
      </c>
      <c r="G10" s="5">
        <f>calcFirstRunOut(J14:AC14)</f>
        <v>202108</v>
      </c>
      <c r="H10" s="5" t="s">
        <v>5</v>
      </c>
      <c r="J10" s="6">
        <v>694</v>
      </c>
      <c r="K10" s="6">
        <v>723</v>
      </c>
      <c r="L10" s="6">
        <v>905</v>
      </c>
      <c r="M10" s="6">
        <v>0</v>
      </c>
      <c r="N10" s="6">
        <v>228</v>
      </c>
      <c r="O10" s="6">
        <v>744</v>
      </c>
      <c r="P10" s="6">
        <v>756</v>
      </c>
      <c r="Q10" s="6">
        <v>744</v>
      </c>
      <c r="R10" s="6">
        <v>635</v>
      </c>
      <c r="S10" s="6">
        <v>778</v>
      </c>
      <c r="T10" s="6">
        <v>771</v>
      </c>
      <c r="U10" s="6">
        <v>766</v>
      </c>
      <c r="V10" s="6">
        <v>752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3211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2394</v>
      </c>
      <c r="M12">
        <v>0</v>
      </c>
      <c r="N12" s="9">
        <v>1260</v>
      </c>
      <c r="O12">
        <v>0</v>
      </c>
      <c r="P12">
        <v>0</v>
      </c>
      <c r="Q12">
        <v>0</v>
      </c>
      <c r="R12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2517</v>
      </c>
      <c r="K14" s="2">
        <f t="shared" ref="K14:AC14" si="1">J14-K10+K12+K13</f>
        <v>1794</v>
      </c>
      <c r="L14" s="2">
        <f t="shared" si="1"/>
        <v>3283</v>
      </c>
      <c r="M14" s="2">
        <f t="shared" si="1"/>
        <v>3283</v>
      </c>
      <c r="N14" s="2">
        <f t="shared" si="1"/>
        <v>4315</v>
      </c>
      <c r="O14" s="2">
        <f t="shared" si="1"/>
        <v>3571</v>
      </c>
      <c r="P14" s="2">
        <f t="shared" si="1"/>
        <v>2815</v>
      </c>
      <c r="Q14" s="2">
        <f t="shared" si="1"/>
        <v>2071</v>
      </c>
      <c r="R14" s="2">
        <f t="shared" si="1"/>
        <v>2192</v>
      </c>
      <c r="S14" s="2">
        <f t="shared" si="1"/>
        <v>1414</v>
      </c>
      <c r="T14" s="2">
        <f t="shared" si="1"/>
        <v>643</v>
      </c>
      <c r="U14" s="2">
        <f t="shared" si="1"/>
        <v>-123</v>
      </c>
      <c r="V14" s="2">
        <f t="shared" si="1"/>
        <v>-875</v>
      </c>
      <c r="W14" s="2">
        <f t="shared" si="1"/>
        <v>-875</v>
      </c>
      <c r="X14" s="2">
        <f t="shared" si="1"/>
        <v>-875</v>
      </c>
      <c r="Y14" s="2">
        <f t="shared" si="1"/>
        <v>-875</v>
      </c>
      <c r="Z14" s="2">
        <f t="shared" si="1"/>
        <v>-875</v>
      </c>
      <c r="AA14" s="2">
        <f t="shared" si="1"/>
        <v>-875</v>
      </c>
      <c r="AB14" s="2">
        <f t="shared" si="1"/>
        <v>-875</v>
      </c>
      <c r="AC14" s="2">
        <f t="shared" si="1"/>
        <v>-875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3334</v>
      </c>
      <c r="G17" s="5">
        <f>calcFirstRunOut(J21:AC21)</f>
        <v>202108</v>
      </c>
      <c r="H17" s="5" t="s">
        <v>5</v>
      </c>
      <c r="J17" s="6">
        <v>694</v>
      </c>
      <c r="K17" s="6">
        <v>723</v>
      </c>
      <c r="L17" s="6">
        <v>905</v>
      </c>
      <c r="M17" s="6">
        <v>0</v>
      </c>
      <c r="N17" s="6">
        <v>228</v>
      </c>
      <c r="O17" s="6">
        <v>744</v>
      </c>
      <c r="P17" s="6">
        <v>756</v>
      </c>
      <c r="Q17" s="6">
        <v>744</v>
      </c>
      <c r="R17" s="6">
        <v>635</v>
      </c>
      <c r="S17" s="6">
        <v>778</v>
      </c>
      <c r="T17" s="6">
        <v>771</v>
      </c>
      <c r="U17" s="6">
        <v>766</v>
      </c>
      <c r="V17" s="6">
        <v>752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3334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2394</v>
      </c>
      <c r="M19">
        <v>0</v>
      </c>
      <c r="N19" s="9">
        <v>1260</v>
      </c>
      <c r="O19">
        <v>0</v>
      </c>
      <c r="P19">
        <v>0</v>
      </c>
      <c r="Q19">
        <v>0</v>
      </c>
      <c r="R19">
        <v>630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2640</v>
      </c>
      <c r="K21" s="2">
        <f t="shared" ref="K21:AC21" si="2">J21-K17+K19+K20</f>
        <v>1917</v>
      </c>
      <c r="L21" s="2">
        <f t="shared" si="2"/>
        <v>3406</v>
      </c>
      <c r="M21" s="2">
        <f t="shared" si="2"/>
        <v>3406</v>
      </c>
      <c r="N21" s="2">
        <f t="shared" si="2"/>
        <v>4438</v>
      </c>
      <c r="O21" s="2">
        <f t="shared" si="2"/>
        <v>3694</v>
      </c>
      <c r="P21" s="2">
        <f t="shared" si="2"/>
        <v>2938</v>
      </c>
      <c r="Q21" s="2">
        <f t="shared" si="2"/>
        <v>2194</v>
      </c>
      <c r="R21" s="2">
        <f t="shared" si="2"/>
        <v>2189</v>
      </c>
      <c r="S21" s="2">
        <f t="shared" si="2"/>
        <v>1411</v>
      </c>
      <c r="T21" s="2">
        <f t="shared" si="2"/>
        <v>640</v>
      </c>
      <c r="U21" s="2">
        <f t="shared" si="2"/>
        <v>-126</v>
      </c>
      <c r="V21" s="2">
        <f t="shared" si="2"/>
        <v>-878</v>
      </c>
      <c r="W21" s="2">
        <f t="shared" si="2"/>
        <v>-878</v>
      </c>
      <c r="X21" s="2">
        <f t="shared" si="2"/>
        <v>-878</v>
      </c>
      <c r="Y21" s="2">
        <f t="shared" si="2"/>
        <v>-878</v>
      </c>
      <c r="Z21" s="2">
        <f t="shared" si="2"/>
        <v>-878</v>
      </c>
      <c r="AA21" s="2">
        <f t="shared" si="2"/>
        <v>-878</v>
      </c>
      <c r="AB21" s="2">
        <f t="shared" si="2"/>
        <v>-878</v>
      </c>
      <c r="AC21" s="2">
        <f t="shared" si="2"/>
        <v>-878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3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10</v>
      </c>
      <c r="T24" s="6">
        <v>11</v>
      </c>
      <c r="U24" s="6">
        <v>16</v>
      </c>
      <c r="V24" s="6">
        <v>39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3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6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3</v>
      </c>
      <c r="K28" s="2">
        <f t="shared" ref="K28:AC28" si="3">J28-K24+K26+K27</f>
        <v>9</v>
      </c>
      <c r="L28" s="2">
        <f t="shared" si="3"/>
        <v>9</v>
      </c>
      <c r="M28" s="2">
        <f t="shared" si="3"/>
        <v>9</v>
      </c>
      <c r="N28" s="2">
        <f t="shared" si="3"/>
        <v>9</v>
      </c>
      <c r="O28" s="2">
        <f t="shared" si="3"/>
        <v>9</v>
      </c>
      <c r="P28" s="2">
        <f t="shared" si="3"/>
        <v>9</v>
      </c>
      <c r="Q28" s="2">
        <f t="shared" si="3"/>
        <v>9</v>
      </c>
      <c r="R28" s="2">
        <f t="shared" si="3"/>
        <v>9</v>
      </c>
      <c r="S28" s="2">
        <f t="shared" si="3"/>
        <v>-1</v>
      </c>
      <c r="T28" s="2">
        <f t="shared" si="3"/>
        <v>-12</v>
      </c>
      <c r="U28" s="2">
        <f t="shared" si="3"/>
        <v>-28</v>
      </c>
      <c r="V28" s="2">
        <f t="shared" si="3"/>
        <v>-67</v>
      </c>
      <c r="W28" s="2">
        <f t="shared" si="3"/>
        <v>-67</v>
      </c>
      <c r="X28" s="2">
        <f t="shared" si="3"/>
        <v>-67</v>
      </c>
      <c r="Y28" s="2">
        <f t="shared" si="3"/>
        <v>-67</v>
      </c>
      <c r="Z28" s="2">
        <f t="shared" si="3"/>
        <v>-67</v>
      </c>
      <c r="AA28" s="2">
        <f t="shared" si="3"/>
        <v>-67</v>
      </c>
      <c r="AB28" s="2">
        <f t="shared" si="3"/>
        <v>-67</v>
      </c>
      <c r="AC28" s="2">
        <f t="shared" si="3"/>
        <v>-67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-3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-3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6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-3</v>
      </c>
      <c r="K35" s="2">
        <f t="shared" ref="K35:AC35" si="4">J35-K31+K33+K34</f>
        <v>3</v>
      </c>
      <c r="L35" s="2">
        <f t="shared" si="4"/>
        <v>3</v>
      </c>
      <c r="M35" s="2">
        <f t="shared" si="4"/>
        <v>3</v>
      </c>
      <c r="N35" s="2">
        <f t="shared" si="4"/>
        <v>3</v>
      </c>
      <c r="O35" s="2">
        <f t="shared" si="4"/>
        <v>3</v>
      </c>
      <c r="P35" s="2">
        <f t="shared" si="4"/>
        <v>3</v>
      </c>
      <c r="Q35" s="2">
        <f t="shared" si="4"/>
        <v>3</v>
      </c>
      <c r="R35" s="2">
        <f t="shared" si="4"/>
        <v>3</v>
      </c>
      <c r="S35" s="2">
        <f t="shared" si="4"/>
        <v>3</v>
      </c>
      <c r="T35" s="2">
        <f t="shared" si="4"/>
        <v>3</v>
      </c>
      <c r="U35" s="2">
        <f t="shared" si="4"/>
        <v>3</v>
      </c>
      <c r="V35" s="2">
        <f t="shared" si="4"/>
        <v>0</v>
      </c>
      <c r="W35" s="2">
        <f t="shared" si="4"/>
        <v>0</v>
      </c>
      <c r="X35" s="2">
        <f t="shared" si="4"/>
        <v>0</v>
      </c>
      <c r="Y35" s="2">
        <f t="shared" si="4"/>
        <v>0</v>
      </c>
      <c r="Z35" s="2">
        <f t="shared" si="4"/>
        <v>0</v>
      </c>
      <c r="AA35" s="2">
        <f t="shared" si="4"/>
        <v>0</v>
      </c>
      <c r="AB35" s="2">
        <f t="shared" si="4"/>
        <v>0</v>
      </c>
      <c r="AC35" s="2">
        <f t="shared" si="4"/>
        <v>0</v>
      </c>
    </row>
    <row r="37" spans="1:29" x14ac:dyDescent="0.25">
      <c r="A37" s="5" t="s">
        <v>0</v>
      </c>
      <c r="B37" s="5" t="s">
        <v>89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2" t="s">
        <v>14</v>
      </c>
      <c r="B38" s="8" t="s">
        <v>85</v>
      </c>
      <c r="C38" s="5" t="s">
        <v>17</v>
      </c>
      <c r="E38" t="s">
        <v>10</v>
      </c>
      <c r="F38">
        <f>F39+F40</f>
        <v>-8</v>
      </c>
      <c r="G38" s="5">
        <f>calcFirstRunOut(J42:AC42)</f>
        <v>202049</v>
      </c>
      <c r="H38" s="5" t="s">
        <v>5</v>
      </c>
      <c r="J38" s="6">
        <v>2</v>
      </c>
      <c r="K38" s="6">
        <v>0</v>
      </c>
      <c r="L38" s="6">
        <v>0</v>
      </c>
      <c r="M38" s="6">
        <v>0</v>
      </c>
      <c r="N38" s="6">
        <v>0</v>
      </c>
      <c r="O38" s="6">
        <v>1</v>
      </c>
      <c r="P38" s="6">
        <v>3</v>
      </c>
      <c r="Q38" s="6">
        <v>7</v>
      </c>
      <c r="R38" s="6">
        <v>8</v>
      </c>
      <c r="S38" s="6">
        <v>11</v>
      </c>
      <c r="T38" s="6">
        <v>10</v>
      </c>
      <c r="U38" s="6">
        <v>17</v>
      </c>
      <c r="V38" s="6">
        <v>40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>
        <v>9820507080</v>
      </c>
      <c r="C39" s="5" t="s">
        <v>17</v>
      </c>
      <c r="E39" t="s">
        <v>11</v>
      </c>
      <c r="F39">
        <v>-8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86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87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88</v>
      </c>
      <c r="C42" s="5" t="s">
        <v>17</v>
      </c>
      <c r="G42" s="5"/>
      <c r="H42" s="5" t="s">
        <v>9</v>
      </c>
      <c r="J42" s="2">
        <f>F38+I39+I40-J38+J40+J41</f>
        <v>-10</v>
      </c>
      <c r="K42" s="2">
        <f t="shared" ref="K42:AC42" si="5">J42-K38+K40+K41</f>
        <v>-10</v>
      </c>
      <c r="L42" s="2">
        <f t="shared" si="5"/>
        <v>-10</v>
      </c>
      <c r="M42" s="2">
        <f t="shared" si="5"/>
        <v>-10</v>
      </c>
      <c r="N42" s="2">
        <f t="shared" si="5"/>
        <v>-10</v>
      </c>
      <c r="O42" s="2">
        <f t="shared" si="5"/>
        <v>-11</v>
      </c>
      <c r="P42" s="2">
        <f t="shared" si="5"/>
        <v>-14</v>
      </c>
      <c r="Q42" s="2">
        <f t="shared" si="5"/>
        <v>-21</v>
      </c>
      <c r="R42" s="2">
        <f t="shared" si="5"/>
        <v>-29</v>
      </c>
      <c r="S42" s="2">
        <f t="shared" si="5"/>
        <v>-40</v>
      </c>
      <c r="T42" s="2">
        <f t="shared" si="5"/>
        <v>-50</v>
      </c>
      <c r="U42" s="2">
        <f t="shared" si="5"/>
        <v>-67</v>
      </c>
      <c r="V42" s="2">
        <f t="shared" si="5"/>
        <v>-107</v>
      </c>
      <c r="W42" s="2">
        <f t="shared" si="5"/>
        <v>-107</v>
      </c>
      <c r="X42" s="2">
        <f t="shared" si="5"/>
        <v>-107</v>
      </c>
      <c r="Y42" s="2">
        <f t="shared" si="5"/>
        <v>-107</v>
      </c>
      <c r="Z42" s="2">
        <f t="shared" si="5"/>
        <v>-107</v>
      </c>
      <c r="AA42" s="2">
        <f t="shared" si="5"/>
        <v>-107</v>
      </c>
      <c r="AB42" s="2">
        <f t="shared" si="5"/>
        <v>-107</v>
      </c>
      <c r="AC42" s="2">
        <f t="shared" si="5"/>
        <v>-107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6</v>
      </c>
      <c r="G45" s="5">
        <f>calcFirstRunOut(J49:AC49)</f>
        <v>202116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6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9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6</v>
      </c>
      <c r="K49" s="2">
        <f t="shared" ref="K49:AC49" si="6">J49-K45+K47+K48</f>
        <v>6</v>
      </c>
      <c r="L49" s="2">
        <f t="shared" si="6"/>
        <v>6</v>
      </c>
      <c r="M49" s="2">
        <f t="shared" si="6"/>
        <v>6</v>
      </c>
      <c r="N49" s="2">
        <f t="shared" si="6"/>
        <v>6</v>
      </c>
      <c r="O49" s="2">
        <f t="shared" si="6"/>
        <v>6</v>
      </c>
      <c r="P49" s="2">
        <f t="shared" si="6"/>
        <v>6</v>
      </c>
      <c r="Q49" s="2">
        <f t="shared" si="6"/>
        <v>6</v>
      </c>
      <c r="R49" s="2">
        <f t="shared" si="6"/>
        <v>6</v>
      </c>
      <c r="S49" s="2">
        <f t="shared" si="6"/>
        <v>6</v>
      </c>
      <c r="T49" s="2">
        <f t="shared" si="6"/>
        <v>6</v>
      </c>
      <c r="U49" s="2">
        <f t="shared" si="6"/>
        <v>6</v>
      </c>
      <c r="V49" s="2">
        <f t="shared" si="6"/>
        <v>6</v>
      </c>
      <c r="W49" s="2">
        <f t="shared" si="6"/>
        <v>6</v>
      </c>
      <c r="X49" s="2">
        <f t="shared" si="6"/>
        <v>6</v>
      </c>
      <c r="Y49" s="2">
        <f t="shared" si="6"/>
        <v>6</v>
      </c>
      <c r="Z49" s="2">
        <f t="shared" si="6"/>
        <v>6</v>
      </c>
      <c r="AA49" s="2">
        <f t="shared" si="6"/>
        <v>6</v>
      </c>
      <c r="AB49" s="2">
        <f t="shared" si="6"/>
        <v>6</v>
      </c>
      <c r="AC49" s="2">
        <f t="shared" si="6"/>
        <v>6</v>
      </c>
    </row>
  </sheetData>
  <mergeCells count="7">
    <mergeCell ref="A45:A49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63"/>
  <sheetViews>
    <sheetView showGridLines="0" topLeftCell="A2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1204</v>
      </c>
      <c r="G3" s="5">
        <f>calcFirstRunOut(J7:AC7)</f>
        <v>202116</v>
      </c>
      <c r="H3" s="5" t="s">
        <v>5</v>
      </c>
      <c r="J3" s="6">
        <v>90</v>
      </c>
      <c r="K3" s="6">
        <v>216</v>
      </c>
      <c r="L3" s="6">
        <v>176</v>
      </c>
      <c r="M3" s="6">
        <v>0</v>
      </c>
      <c r="N3" s="6">
        <v>26</v>
      </c>
      <c r="O3" s="6">
        <v>143</v>
      </c>
      <c r="P3" s="6">
        <v>166</v>
      </c>
      <c r="Q3" s="6">
        <v>167</v>
      </c>
      <c r="R3" s="6">
        <v>182</v>
      </c>
      <c r="S3" s="6">
        <v>149</v>
      </c>
      <c r="T3" s="6">
        <v>177</v>
      </c>
      <c r="U3" s="6">
        <v>175</v>
      </c>
      <c r="V3" s="6">
        <v>188</v>
      </c>
      <c r="W3" s="6">
        <v>40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1204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1114</v>
      </c>
      <c r="K7" s="2">
        <f t="shared" ref="K7:AC7" si="0">J7-K3+K5+K6</f>
        <v>898</v>
      </c>
      <c r="L7" s="2">
        <f t="shared" si="0"/>
        <v>722</v>
      </c>
      <c r="M7" s="2">
        <f t="shared" si="0"/>
        <v>722</v>
      </c>
      <c r="N7" s="2">
        <f t="shared" si="0"/>
        <v>696</v>
      </c>
      <c r="O7" s="2">
        <f t="shared" si="0"/>
        <v>553</v>
      </c>
      <c r="P7" s="2">
        <f t="shared" si="0"/>
        <v>867</v>
      </c>
      <c r="Q7" s="2">
        <f t="shared" si="0"/>
        <v>700</v>
      </c>
      <c r="R7" s="2">
        <f t="shared" si="0"/>
        <v>938</v>
      </c>
      <c r="S7" s="2">
        <f t="shared" si="0"/>
        <v>789</v>
      </c>
      <c r="T7" s="2">
        <f t="shared" si="0"/>
        <v>612</v>
      </c>
      <c r="U7" s="2">
        <f t="shared" si="0"/>
        <v>437</v>
      </c>
      <c r="V7" s="2">
        <f t="shared" si="0"/>
        <v>249</v>
      </c>
      <c r="W7" s="2">
        <f t="shared" si="0"/>
        <v>209</v>
      </c>
      <c r="X7" s="2">
        <f t="shared" si="0"/>
        <v>209</v>
      </c>
      <c r="Y7" s="2">
        <f t="shared" si="0"/>
        <v>209</v>
      </c>
      <c r="Z7" s="2">
        <f t="shared" si="0"/>
        <v>209</v>
      </c>
      <c r="AA7" s="2">
        <f t="shared" si="0"/>
        <v>209</v>
      </c>
      <c r="AB7" s="2">
        <f t="shared" si="0"/>
        <v>209</v>
      </c>
      <c r="AC7" s="2">
        <f t="shared" si="0"/>
        <v>209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2953</v>
      </c>
      <c r="G10" s="5">
        <f>calcFirstRunOut(J14:AC14)</f>
        <v>202108</v>
      </c>
      <c r="H10" s="5" t="s">
        <v>5</v>
      </c>
      <c r="J10" s="6">
        <v>404</v>
      </c>
      <c r="K10" s="6">
        <v>768</v>
      </c>
      <c r="L10" s="6">
        <v>906</v>
      </c>
      <c r="M10" s="6">
        <v>0</v>
      </c>
      <c r="N10" s="6">
        <v>231</v>
      </c>
      <c r="O10" s="6">
        <v>743</v>
      </c>
      <c r="P10" s="6">
        <v>757</v>
      </c>
      <c r="Q10" s="6">
        <v>744</v>
      </c>
      <c r="R10" s="6">
        <v>747</v>
      </c>
      <c r="S10" s="6">
        <v>660</v>
      </c>
      <c r="T10" s="6">
        <v>771</v>
      </c>
      <c r="U10" s="6">
        <v>766</v>
      </c>
      <c r="V10" s="6">
        <v>751</v>
      </c>
      <c r="W10" s="6">
        <v>152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2953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2549</v>
      </c>
      <c r="K14" s="2">
        <f t="shared" ref="K14:AC14" si="1">J14-K10+K12+K13</f>
        <v>3041</v>
      </c>
      <c r="L14" s="2">
        <f t="shared" si="1"/>
        <v>3269</v>
      </c>
      <c r="M14" s="2">
        <f t="shared" si="1"/>
        <v>3269</v>
      </c>
      <c r="N14" s="2">
        <f t="shared" si="1"/>
        <v>4298</v>
      </c>
      <c r="O14" s="2">
        <f t="shared" si="1"/>
        <v>3555</v>
      </c>
      <c r="P14" s="2">
        <f t="shared" si="1"/>
        <v>2798</v>
      </c>
      <c r="Q14" s="2">
        <f t="shared" si="1"/>
        <v>2054</v>
      </c>
      <c r="R14" s="2">
        <f t="shared" si="1"/>
        <v>2063</v>
      </c>
      <c r="S14" s="2">
        <f t="shared" si="1"/>
        <v>1403</v>
      </c>
      <c r="T14" s="2">
        <f t="shared" si="1"/>
        <v>632</v>
      </c>
      <c r="U14" s="2">
        <f t="shared" si="1"/>
        <v>-134</v>
      </c>
      <c r="V14" s="2">
        <f t="shared" si="1"/>
        <v>-885</v>
      </c>
      <c r="W14" s="2">
        <f t="shared" si="1"/>
        <v>-1037</v>
      </c>
      <c r="X14" s="2">
        <f t="shared" si="1"/>
        <v>-1037</v>
      </c>
      <c r="Y14" s="2">
        <f t="shared" si="1"/>
        <v>-1037</v>
      </c>
      <c r="Z14" s="2">
        <f t="shared" si="1"/>
        <v>-1037</v>
      </c>
      <c r="AA14" s="2">
        <f t="shared" si="1"/>
        <v>-1037</v>
      </c>
      <c r="AB14" s="2">
        <f t="shared" si="1"/>
        <v>-1037</v>
      </c>
      <c r="AC14" s="2">
        <f t="shared" si="1"/>
        <v>-1037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3076</v>
      </c>
      <c r="G17" s="5">
        <f>calcFirstRunOut(J21:AC21)</f>
        <v>202108</v>
      </c>
      <c r="H17" s="5" t="s">
        <v>5</v>
      </c>
      <c r="J17" s="6">
        <v>404</v>
      </c>
      <c r="K17" s="6">
        <v>768</v>
      </c>
      <c r="L17" s="6">
        <v>906</v>
      </c>
      <c r="M17" s="6">
        <v>0</v>
      </c>
      <c r="N17" s="6">
        <v>231</v>
      </c>
      <c r="O17" s="6">
        <v>743</v>
      </c>
      <c r="P17" s="6">
        <v>757</v>
      </c>
      <c r="Q17" s="6">
        <v>744</v>
      </c>
      <c r="R17" s="6">
        <v>747</v>
      </c>
      <c r="S17" s="6">
        <v>660</v>
      </c>
      <c r="T17" s="6">
        <v>771</v>
      </c>
      <c r="U17" s="6">
        <v>766</v>
      </c>
      <c r="V17" s="6">
        <v>751</v>
      </c>
      <c r="W17" s="6">
        <v>152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3076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2672</v>
      </c>
      <c r="K21" s="2">
        <f t="shared" ref="K21:AC21" si="2">J21-K17+K19+K20</f>
        <v>3038</v>
      </c>
      <c r="L21" s="2">
        <f t="shared" si="2"/>
        <v>3392</v>
      </c>
      <c r="M21" s="2">
        <f t="shared" si="2"/>
        <v>3392</v>
      </c>
      <c r="N21" s="2">
        <f t="shared" si="2"/>
        <v>4421</v>
      </c>
      <c r="O21" s="2">
        <f t="shared" si="2"/>
        <v>3678</v>
      </c>
      <c r="P21" s="2">
        <f t="shared" si="2"/>
        <v>2921</v>
      </c>
      <c r="Q21" s="2">
        <f t="shared" si="2"/>
        <v>2177</v>
      </c>
      <c r="R21" s="2">
        <f t="shared" si="2"/>
        <v>2186</v>
      </c>
      <c r="S21" s="2">
        <f t="shared" si="2"/>
        <v>1526</v>
      </c>
      <c r="T21" s="2">
        <f t="shared" si="2"/>
        <v>755</v>
      </c>
      <c r="U21" s="2">
        <f t="shared" si="2"/>
        <v>-11</v>
      </c>
      <c r="V21" s="2">
        <f t="shared" si="2"/>
        <v>-762</v>
      </c>
      <c r="W21" s="2">
        <f t="shared" si="2"/>
        <v>-914</v>
      </c>
      <c r="X21" s="2">
        <f t="shared" si="2"/>
        <v>-914</v>
      </c>
      <c r="Y21" s="2">
        <f t="shared" si="2"/>
        <v>-914</v>
      </c>
      <c r="Z21" s="2">
        <f t="shared" si="2"/>
        <v>-914</v>
      </c>
      <c r="AA21" s="2">
        <f t="shared" si="2"/>
        <v>-914</v>
      </c>
      <c r="AB21" s="2">
        <f t="shared" si="2"/>
        <v>-914</v>
      </c>
      <c r="AC21" s="2">
        <f t="shared" si="2"/>
        <v>-914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2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1</v>
      </c>
      <c r="S24" s="6">
        <v>8</v>
      </c>
      <c r="T24" s="6">
        <v>11</v>
      </c>
      <c r="U24" s="6">
        <v>16</v>
      </c>
      <c r="V24" s="6">
        <v>38</v>
      </c>
      <c r="W24" s="6">
        <v>10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2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2</v>
      </c>
      <c r="K28" s="2">
        <f t="shared" ref="K28:AC28" si="3">J28-K24+K26+K27</f>
        <v>2</v>
      </c>
      <c r="L28" s="2">
        <f t="shared" si="3"/>
        <v>2</v>
      </c>
      <c r="M28" s="2">
        <f t="shared" si="3"/>
        <v>2</v>
      </c>
      <c r="N28" s="2">
        <f t="shared" si="3"/>
        <v>2</v>
      </c>
      <c r="O28" s="2">
        <f t="shared" si="3"/>
        <v>2</v>
      </c>
      <c r="P28" s="2">
        <f t="shared" si="3"/>
        <v>2</v>
      </c>
      <c r="Q28" s="2">
        <f t="shared" si="3"/>
        <v>2</v>
      </c>
      <c r="R28" s="2">
        <f t="shared" si="3"/>
        <v>1</v>
      </c>
      <c r="S28" s="2">
        <f t="shared" si="3"/>
        <v>-7</v>
      </c>
      <c r="T28" s="2">
        <f t="shared" si="3"/>
        <v>-18</v>
      </c>
      <c r="U28" s="2">
        <f t="shared" si="3"/>
        <v>-34</v>
      </c>
      <c r="V28" s="2">
        <f t="shared" si="3"/>
        <v>-72</v>
      </c>
      <c r="W28" s="2">
        <f t="shared" si="3"/>
        <v>-82</v>
      </c>
      <c r="X28" s="2">
        <f t="shared" si="3"/>
        <v>-82</v>
      </c>
      <c r="Y28" s="2">
        <f t="shared" si="3"/>
        <v>-82</v>
      </c>
      <c r="Z28" s="2">
        <f t="shared" si="3"/>
        <v>-82</v>
      </c>
      <c r="AA28" s="2">
        <f t="shared" si="3"/>
        <v>-82</v>
      </c>
      <c r="AB28" s="2">
        <f t="shared" si="3"/>
        <v>-82</v>
      </c>
      <c r="AC28" s="2">
        <f t="shared" si="3"/>
        <v>-82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-4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-4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-4</v>
      </c>
      <c r="K35" s="2">
        <f t="shared" ref="K35:AC35" si="4">J35-K31+K33+K34</f>
        <v>-4</v>
      </c>
      <c r="L35" s="2">
        <f t="shared" si="4"/>
        <v>-4</v>
      </c>
      <c r="M35" s="2">
        <f t="shared" si="4"/>
        <v>-4</v>
      </c>
      <c r="N35" s="2">
        <f t="shared" si="4"/>
        <v>-4</v>
      </c>
      <c r="O35" s="2">
        <f t="shared" si="4"/>
        <v>-4</v>
      </c>
      <c r="P35" s="2">
        <f t="shared" si="4"/>
        <v>-4</v>
      </c>
      <c r="Q35" s="2">
        <f t="shared" si="4"/>
        <v>-4</v>
      </c>
      <c r="R35" s="2">
        <f t="shared" si="4"/>
        <v>-4</v>
      </c>
      <c r="S35" s="2">
        <f t="shared" si="4"/>
        <v>-4</v>
      </c>
      <c r="T35" s="2">
        <f t="shared" si="4"/>
        <v>-4</v>
      </c>
      <c r="U35" s="2">
        <f t="shared" si="4"/>
        <v>-4</v>
      </c>
      <c r="V35" s="2">
        <f t="shared" si="4"/>
        <v>-7</v>
      </c>
      <c r="W35" s="2">
        <f t="shared" si="4"/>
        <v>-16</v>
      </c>
      <c r="X35" s="2">
        <f t="shared" si="4"/>
        <v>-16</v>
      </c>
      <c r="Y35" s="2">
        <f t="shared" si="4"/>
        <v>-16</v>
      </c>
      <c r="Z35" s="2">
        <f t="shared" si="4"/>
        <v>-16</v>
      </c>
      <c r="AA35" s="2">
        <f t="shared" si="4"/>
        <v>-16</v>
      </c>
      <c r="AB35" s="2">
        <f t="shared" si="4"/>
        <v>-16</v>
      </c>
      <c r="AC35" s="2">
        <f t="shared" si="4"/>
        <v>-16</v>
      </c>
    </row>
    <row r="37" spans="1:29" x14ac:dyDescent="0.25">
      <c r="A37" s="5" t="s">
        <v>0</v>
      </c>
      <c r="B37" s="5" t="s">
        <v>89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2" t="s">
        <v>14</v>
      </c>
      <c r="B38" s="8" t="s">
        <v>85</v>
      </c>
      <c r="C38" s="5" t="s">
        <v>17</v>
      </c>
      <c r="E38" t="s">
        <v>10</v>
      </c>
      <c r="F38">
        <f>F39+F40</f>
        <v>-10</v>
      </c>
      <c r="G38" s="5">
        <f>calcFirstRunOut(J42:AC42)</f>
        <v>202049</v>
      </c>
      <c r="H38" s="5" t="s">
        <v>5</v>
      </c>
      <c r="J38" s="6">
        <v>0</v>
      </c>
      <c r="K38" s="6">
        <v>1</v>
      </c>
      <c r="L38" s="6">
        <v>0</v>
      </c>
      <c r="M38" s="6">
        <v>0</v>
      </c>
      <c r="N38" s="6">
        <v>0</v>
      </c>
      <c r="O38" s="6">
        <v>1</v>
      </c>
      <c r="P38" s="6">
        <v>3</v>
      </c>
      <c r="Q38" s="6">
        <v>7</v>
      </c>
      <c r="R38" s="6">
        <v>8</v>
      </c>
      <c r="S38" s="6">
        <v>11</v>
      </c>
      <c r="T38" s="6">
        <v>10</v>
      </c>
      <c r="U38" s="6">
        <v>17</v>
      </c>
      <c r="V38" s="6">
        <v>40</v>
      </c>
      <c r="W38" s="6">
        <v>10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>
        <v>9820507080</v>
      </c>
      <c r="C39" s="5" t="s">
        <v>17</v>
      </c>
      <c r="E39" t="s">
        <v>11</v>
      </c>
      <c r="F39">
        <v>-10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86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87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88</v>
      </c>
      <c r="C42" s="5" t="s">
        <v>17</v>
      </c>
      <c r="G42" s="5"/>
      <c r="H42" s="5" t="s">
        <v>9</v>
      </c>
      <c r="J42" s="2">
        <f>F38+I39+I40-J38+J40+J41</f>
        <v>-10</v>
      </c>
      <c r="K42" s="2">
        <f t="shared" ref="K42:AC42" si="5">J42-K38+K40+K41</f>
        <v>-11</v>
      </c>
      <c r="L42" s="2">
        <f t="shared" si="5"/>
        <v>-11</v>
      </c>
      <c r="M42" s="2">
        <f t="shared" si="5"/>
        <v>-11</v>
      </c>
      <c r="N42" s="2">
        <f t="shared" si="5"/>
        <v>-11</v>
      </c>
      <c r="O42" s="2">
        <f t="shared" si="5"/>
        <v>-12</v>
      </c>
      <c r="P42" s="2">
        <f t="shared" si="5"/>
        <v>-15</v>
      </c>
      <c r="Q42" s="2">
        <f t="shared" si="5"/>
        <v>-22</v>
      </c>
      <c r="R42" s="2">
        <f t="shared" si="5"/>
        <v>-30</v>
      </c>
      <c r="S42" s="2">
        <f t="shared" si="5"/>
        <v>-41</v>
      </c>
      <c r="T42" s="2">
        <f t="shared" si="5"/>
        <v>-51</v>
      </c>
      <c r="U42" s="2">
        <f t="shared" si="5"/>
        <v>-68</v>
      </c>
      <c r="V42" s="2">
        <f t="shared" si="5"/>
        <v>-108</v>
      </c>
      <c r="W42" s="2">
        <f t="shared" si="5"/>
        <v>-118</v>
      </c>
      <c r="X42" s="2">
        <f t="shared" si="5"/>
        <v>-118</v>
      </c>
      <c r="Y42" s="2">
        <f t="shared" si="5"/>
        <v>-118</v>
      </c>
      <c r="Z42" s="2">
        <f t="shared" si="5"/>
        <v>-118</v>
      </c>
      <c r="AA42" s="2">
        <f t="shared" si="5"/>
        <v>-118</v>
      </c>
      <c r="AB42" s="2">
        <f t="shared" si="5"/>
        <v>-118</v>
      </c>
      <c r="AC42" s="2">
        <f t="shared" si="5"/>
        <v>-118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5</v>
      </c>
      <c r="G45" s="5">
        <f>calcFirstRunOut(J49:AC49)</f>
        <v>202116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5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 s="9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5</v>
      </c>
      <c r="K49" s="2">
        <f t="shared" ref="K49:AC49" si="6">J49-K45+K47+K48</f>
        <v>5</v>
      </c>
      <c r="L49" s="2">
        <f t="shared" si="6"/>
        <v>5</v>
      </c>
      <c r="M49" s="2">
        <f t="shared" si="6"/>
        <v>5</v>
      </c>
      <c r="N49" s="2">
        <f t="shared" si="6"/>
        <v>5</v>
      </c>
      <c r="O49" s="2">
        <f t="shared" si="6"/>
        <v>5</v>
      </c>
      <c r="P49" s="2">
        <f t="shared" si="6"/>
        <v>5</v>
      </c>
      <c r="Q49" s="2">
        <f t="shared" si="6"/>
        <v>5</v>
      </c>
      <c r="R49" s="2">
        <f t="shared" si="6"/>
        <v>5</v>
      </c>
      <c r="S49" s="2">
        <f t="shared" si="6"/>
        <v>5</v>
      </c>
      <c r="T49" s="2">
        <f t="shared" si="6"/>
        <v>5</v>
      </c>
      <c r="U49" s="2">
        <f t="shared" si="6"/>
        <v>5</v>
      </c>
      <c r="V49" s="2">
        <f t="shared" si="6"/>
        <v>5</v>
      </c>
      <c r="W49" s="2">
        <f t="shared" si="6"/>
        <v>5</v>
      </c>
      <c r="X49" s="2">
        <f t="shared" si="6"/>
        <v>5</v>
      </c>
      <c r="Y49" s="2">
        <f t="shared" si="6"/>
        <v>5</v>
      </c>
      <c r="Z49" s="2">
        <f t="shared" si="6"/>
        <v>5</v>
      </c>
      <c r="AA49" s="2">
        <f t="shared" si="6"/>
        <v>5</v>
      </c>
      <c r="AB49" s="2">
        <f t="shared" si="6"/>
        <v>5</v>
      </c>
      <c r="AC49" s="2">
        <f t="shared" si="6"/>
        <v>5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-4</v>
      </c>
      <c r="G52" s="5">
        <f>calcFirstRunOut(J56:AC56)</f>
        <v>202049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-4</v>
      </c>
      <c r="K56" s="2">
        <f t="shared" ref="K56:AC56" si="7">J56-K52+K54+K55</f>
        <v>-4</v>
      </c>
      <c r="L56" s="2">
        <f t="shared" si="7"/>
        <v>-4</v>
      </c>
      <c r="M56" s="2">
        <f t="shared" si="7"/>
        <v>-4</v>
      </c>
      <c r="N56" s="2">
        <f t="shared" si="7"/>
        <v>-4</v>
      </c>
      <c r="O56" s="2">
        <f t="shared" si="7"/>
        <v>-4</v>
      </c>
      <c r="P56" s="2">
        <f t="shared" si="7"/>
        <v>-4</v>
      </c>
      <c r="Q56" s="2">
        <f t="shared" si="7"/>
        <v>-4</v>
      </c>
      <c r="R56" s="2">
        <f t="shared" si="7"/>
        <v>-4</v>
      </c>
      <c r="S56" s="2">
        <f t="shared" si="7"/>
        <v>-4</v>
      </c>
      <c r="T56" s="2">
        <f t="shared" si="7"/>
        <v>-4</v>
      </c>
      <c r="U56" s="2">
        <f t="shared" si="7"/>
        <v>-4</v>
      </c>
      <c r="V56" s="2">
        <f t="shared" si="7"/>
        <v>-4</v>
      </c>
      <c r="W56" s="2">
        <f t="shared" si="7"/>
        <v>-4</v>
      </c>
      <c r="X56" s="2">
        <f t="shared" si="7"/>
        <v>-4</v>
      </c>
      <c r="Y56" s="2">
        <f t="shared" si="7"/>
        <v>-4</v>
      </c>
      <c r="Z56" s="2">
        <f t="shared" si="7"/>
        <v>-4</v>
      </c>
      <c r="AA56" s="2">
        <f t="shared" si="7"/>
        <v>-4</v>
      </c>
      <c r="AB56" s="2">
        <f t="shared" si="7"/>
        <v>-4</v>
      </c>
      <c r="AC56" s="2">
        <f t="shared" si="7"/>
        <v>-4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-4</v>
      </c>
      <c r="G59" s="5">
        <f>calcFirstRunOut(J63:AC63)</f>
        <v>202049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-4</v>
      </c>
      <c r="K63" s="2">
        <f t="shared" ref="K63:AC63" si="8">J63-K59+K61+K62</f>
        <v>-4</v>
      </c>
      <c r="L63" s="2">
        <f t="shared" si="8"/>
        <v>-4</v>
      </c>
      <c r="M63" s="2">
        <f t="shared" si="8"/>
        <v>-4</v>
      </c>
      <c r="N63" s="2">
        <f t="shared" si="8"/>
        <v>-4</v>
      </c>
      <c r="O63" s="2">
        <f t="shared" si="8"/>
        <v>-4</v>
      </c>
      <c r="P63" s="2">
        <f t="shared" si="8"/>
        <v>-4</v>
      </c>
      <c r="Q63" s="2">
        <f t="shared" si="8"/>
        <v>-4</v>
      </c>
      <c r="R63" s="2">
        <f t="shared" si="8"/>
        <v>-4</v>
      </c>
      <c r="S63" s="2">
        <f t="shared" si="8"/>
        <v>-4</v>
      </c>
      <c r="T63" s="2">
        <f t="shared" si="8"/>
        <v>-4</v>
      </c>
      <c r="U63" s="2">
        <f t="shared" si="8"/>
        <v>-4</v>
      </c>
      <c r="V63" s="2">
        <f t="shared" si="8"/>
        <v>-4</v>
      </c>
      <c r="W63" s="2">
        <f t="shared" si="8"/>
        <v>-4</v>
      </c>
      <c r="X63" s="2">
        <f t="shared" si="8"/>
        <v>-4</v>
      </c>
      <c r="Y63" s="2">
        <f t="shared" si="8"/>
        <v>-4</v>
      </c>
      <c r="Z63" s="2">
        <f t="shared" si="8"/>
        <v>-4</v>
      </c>
      <c r="AA63" s="2">
        <f t="shared" si="8"/>
        <v>-4</v>
      </c>
      <c r="AB63" s="2">
        <f t="shared" si="8"/>
        <v>-4</v>
      </c>
      <c r="AC63" s="2">
        <f t="shared" si="8"/>
        <v>-4</v>
      </c>
    </row>
  </sheetData>
  <mergeCells count="9">
    <mergeCell ref="A45:A49"/>
    <mergeCell ref="A52:A56"/>
    <mergeCell ref="A59:A63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77"/>
  <sheetViews>
    <sheetView showGridLines="0" workbookViewId="0">
      <selection activeCell="H31" sqref="H3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105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1173</v>
      </c>
      <c r="G3" s="5">
        <f>calcFirstRunOut(J7:AC7)</f>
        <v>202116</v>
      </c>
      <c r="H3" s="5" t="s">
        <v>5</v>
      </c>
      <c r="J3" s="6">
        <v>53</v>
      </c>
      <c r="K3" s="6">
        <v>219</v>
      </c>
      <c r="L3" s="6">
        <v>155</v>
      </c>
      <c r="M3" s="6">
        <v>0</v>
      </c>
      <c r="N3" s="6">
        <v>29</v>
      </c>
      <c r="O3" s="6">
        <v>137</v>
      </c>
      <c r="P3" s="6">
        <v>169</v>
      </c>
      <c r="Q3" s="6">
        <v>152</v>
      </c>
      <c r="R3" s="6">
        <v>183</v>
      </c>
      <c r="S3" s="6">
        <v>149</v>
      </c>
      <c r="T3" s="6">
        <v>182</v>
      </c>
      <c r="U3" s="6">
        <v>205</v>
      </c>
      <c r="V3" s="6">
        <v>209</v>
      </c>
      <c r="W3" s="6">
        <v>72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1173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1120</v>
      </c>
      <c r="K7" s="2">
        <f t="shared" ref="K7:AC7" si="0">J7-K3+K5+K6</f>
        <v>901</v>
      </c>
      <c r="L7" s="2">
        <f t="shared" si="0"/>
        <v>746</v>
      </c>
      <c r="M7" s="2">
        <f t="shared" si="0"/>
        <v>746</v>
      </c>
      <c r="N7" s="2">
        <f t="shared" si="0"/>
        <v>717</v>
      </c>
      <c r="O7" s="2">
        <f t="shared" si="0"/>
        <v>580</v>
      </c>
      <c r="P7" s="2">
        <f t="shared" si="0"/>
        <v>891</v>
      </c>
      <c r="Q7" s="2">
        <f t="shared" si="0"/>
        <v>739</v>
      </c>
      <c r="R7" s="2">
        <f t="shared" si="0"/>
        <v>976</v>
      </c>
      <c r="S7" s="2">
        <f t="shared" si="0"/>
        <v>827</v>
      </c>
      <c r="T7" s="2">
        <f t="shared" si="0"/>
        <v>645</v>
      </c>
      <c r="U7" s="2">
        <f t="shared" si="0"/>
        <v>440</v>
      </c>
      <c r="V7" s="2">
        <f t="shared" si="0"/>
        <v>231</v>
      </c>
      <c r="W7" s="2">
        <f t="shared" si="0"/>
        <v>159</v>
      </c>
      <c r="X7" s="2">
        <f t="shared" si="0"/>
        <v>159</v>
      </c>
      <c r="Y7" s="2">
        <f t="shared" si="0"/>
        <v>159</v>
      </c>
      <c r="Z7" s="2">
        <f t="shared" si="0"/>
        <v>159</v>
      </c>
      <c r="AA7" s="2">
        <f t="shared" si="0"/>
        <v>159</v>
      </c>
      <c r="AB7" s="2">
        <f t="shared" si="0"/>
        <v>159</v>
      </c>
      <c r="AC7" s="2">
        <f t="shared" si="0"/>
        <v>159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2846</v>
      </c>
      <c r="G10" s="5">
        <f>calcFirstRunOut(J14:AC14)</f>
        <v>202109</v>
      </c>
      <c r="H10" s="5" t="s">
        <v>5</v>
      </c>
      <c r="J10" s="6">
        <v>279</v>
      </c>
      <c r="K10" s="6">
        <v>769</v>
      </c>
      <c r="L10" s="6">
        <v>794</v>
      </c>
      <c r="M10" s="6">
        <v>0</v>
      </c>
      <c r="N10" s="6">
        <v>174</v>
      </c>
      <c r="O10" s="6">
        <v>753</v>
      </c>
      <c r="P10" s="6">
        <v>716</v>
      </c>
      <c r="Q10" s="6">
        <v>743</v>
      </c>
      <c r="R10" s="6">
        <v>750</v>
      </c>
      <c r="S10" s="6">
        <v>644</v>
      </c>
      <c r="T10" s="6">
        <v>754</v>
      </c>
      <c r="U10" s="6">
        <v>740</v>
      </c>
      <c r="V10" s="6">
        <v>717</v>
      </c>
      <c r="W10" s="6">
        <v>345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2846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2567</v>
      </c>
      <c r="K14" s="2">
        <f t="shared" ref="K14:AC14" si="1">J14-K10+K12+K13</f>
        <v>3058</v>
      </c>
      <c r="L14" s="2">
        <f t="shared" si="1"/>
        <v>3398</v>
      </c>
      <c r="M14" s="2">
        <f t="shared" si="1"/>
        <v>3398</v>
      </c>
      <c r="N14" s="2">
        <f t="shared" si="1"/>
        <v>4484</v>
      </c>
      <c r="O14" s="2">
        <f t="shared" si="1"/>
        <v>3731</v>
      </c>
      <c r="P14" s="2">
        <f t="shared" si="1"/>
        <v>3015</v>
      </c>
      <c r="Q14" s="2">
        <f t="shared" si="1"/>
        <v>2272</v>
      </c>
      <c r="R14" s="2">
        <f t="shared" si="1"/>
        <v>2278</v>
      </c>
      <c r="S14" s="2">
        <f t="shared" si="1"/>
        <v>1634</v>
      </c>
      <c r="T14" s="2">
        <f t="shared" si="1"/>
        <v>880</v>
      </c>
      <c r="U14" s="2">
        <f t="shared" si="1"/>
        <v>140</v>
      </c>
      <c r="V14" s="2">
        <f t="shared" si="1"/>
        <v>-577</v>
      </c>
      <c r="W14" s="2">
        <f t="shared" si="1"/>
        <v>-922</v>
      </c>
      <c r="X14" s="2">
        <f t="shared" si="1"/>
        <v>-922</v>
      </c>
      <c r="Y14" s="2">
        <f t="shared" si="1"/>
        <v>-922</v>
      </c>
      <c r="Z14" s="2">
        <f t="shared" si="1"/>
        <v>-922</v>
      </c>
      <c r="AA14" s="2">
        <f t="shared" si="1"/>
        <v>-922</v>
      </c>
      <c r="AB14" s="2">
        <f t="shared" si="1"/>
        <v>-922</v>
      </c>
      <c r="AC14" s="2">
        <f t="shared" si="1"/>
        <v>-922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2969</v>
      </c>
      <c r="G17" s="5">
        <f>calcFirstRunOut(J21:AC21)</f>
        <v>202109</v>
      </c>
      <c r="H17" s="5" t="s">
        <v>5</v>
      </c>
      <c r="J17" s="6">
        <v>279</v>
      </c>
      <c r="K17" s="6">
        <v>769</v>
      </c>
      <c r="L17" s="6">
        <v>794</v>
      </c>
      <c r="M17" s="6">
        <v>0</v>
      </c>
      <c r="N17" s="6">
        <v>174</v>
      </c>
      <c r="O17" s="6">
        <v>753</v>
      </c>
      <c r="P17" s="6">
        <v>716</v>
      </c>
      <c r="Q17" s="6">
        <v>743</v>
      </c>
      <c r="R17" s="6">
        <v>750</v>
      </c>
      <c r="S17" s="6">
        <v>644</v>
      </c>
      <c r="T17" s="6">
        <v>754</v>
      </c>
      <c r="U17" s="6">
        <v>740</v>
      </c>
      <c r="V17" s="6">
        <v>717</v>
      </c>
      <c r="W17" s="6">
        <v>345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2969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2690</v>
      </c>
      <c r="K21" s="2">
        <f t="shared" ref="K21:AC21" si="2">J21-K17+K19+K20</f>
        <v>3055</v>
      </c>
      <c r="L21" s="2">
        <f t="shared" si="2"/>
        <v>3521</v>
      </c>
      <c r="M21" s="2">
        <f t="shared" si="2"/>
        <v>3521</v>
      </c>
      <c r="N21" s="2">
        <f t="shared" si="2"/>
        <v>4607</v>
      </c>
      <c r="O21" s="2">
        <f t="shared" si="2"/>
        <v>3854</v>
      </c>
      <c r="P21" s="2">
        <f t="shared" si="2"/>
        <v>3138</v>
      </c>
      <c r="Q21" s="2">
        <f t="shared" si="2"/>
        <v>2395</v>
      </c>
      <c r="R21" s="2">
        <f t="shared" si="2"/>
        <v>2401</v>
      </c>
      <c r="S21" s="2">
        <f t="shared" si="2"/>
        <v>1757</v>
      </c>
      <c r="T21" s="2">
        <f t="shared" si="2"/>
        <v>1003</v>
      </c>
      <c r="U21" s="2">
        <f t="shared" si="2"/>
        <v>263</v>
      </c>
      <c r="V21" s="2">
        <f t="shared" si="2"/>
        <v>-454</v>
      </c>
      <c r="W21" s="2">
        <f t="shared" si="2"/>
        <v>-799</v>
      </c>
      <c r="X21" s="2">
        <f t="shared" si="2"/>
        <v>-799</v>
      </c>
      <c r="Y21" s="2">
        <f t="shared" si="2"/>
        <v>-799</v>
      </c>
      <c r="Z21" s="2">
        <f t="shared" si="2"/>
        <v>-799</v>
      </c>
      <c r="AA21" s="2">
        <f t="shared" si="2"/>
        <v>-799</v>
      </c>
      <c r="AB21" s="2">
        <f t="shared" si="2"/>
        <v>-799</v>
      </c>
      <c r="AC21" s="2">
        <f t="shared" si="2"/>
        <v>-799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1</v>
      </c>
      <c r="G24" s="5">
        <f>calcFirstRunOut(J28:AC28)</f>
        <v>202106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9</v>
      </c>
      <c r="T24" s="6">
        <v>12</v>
      </c>
      <c r="U24" s="6">
        <v>20</v>
      </c>
      <c r="V24" s="6">
        <v>49</v>
      </c>
      <c r="W24" s="6">
        <v>20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1</v>
      </c>
      <c r="K28" s="2">
        <f t="shared" ref="K28:AC28" si="3">J28-K24+K26+K27</f>
        <v>1</v>
      </c>
      <c r="L28" s="2">
        <f t="shared" si="3"/>
        <v>1</v>
      </c>
      <c r="M28" s="2">
        <f t="shared" si="3"/>
        <v>1</v>
      </c>
      <c r="N28" s="2">
        <f t="shared" si="3"/>
        <v>1</v>
      </c>
      <c r="O28" s="2">
        <f t="shared" si="3"/>
        <v>1</v>
      </c>
      <c r="P28" s="2">
        <f t="shared" si="3"/>
        <v>1</v>
      </c>
      <c r="Q28" s="2">
        <f t="shared" si="3"/>
        <v>1</v>
      </c>
      <c r="R28" s="2">
        <f t="shared" si="3"/>
        <v>1</v>
      </c>
      <c r="S28" s="2">
        <f t="shared" si="3"/>
        <v>-8</v>
      </c>
      <c r="T28" s="2">
        <f t="shared" si="3"/>
        <v>-20</v>
      </c>
      <c r="U28" s="2">
        <f t="shared" si="3"/>
        <v>-40</v>
      </c>
      <c r="V28" s="2">
        <f t="shared" si="3"/>
        <v>-89</v>
      </c>
      <c r="W28" s="2">
        <f t="shared" si="3"/>
        <v>-109</v>
      </c>
      <c r="X28" s="2">
        <f t="shared" si="3"/>
        <v>-109</v>
      </c>
      <c r="Y28" s="2">
        <f t="shared" si="3"/>
        <v>-109</v>
      </c>
      <c r="Z28" s="2">
        <f t="shared" si="3"/>
        <v>-109</v>
      </c>
      <c r="AA28" s="2">
        <f t="shared" si="3"/>
        <v>-109</v>
      </c>
      <c r="AB28" s="2">
        <f t="shared" si="3"/>
        <v>-109</v>
      </c>
      <c r="AC28" s="2">
        <f t="shared" si="3"/>
        <v>-109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-5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19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-5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-5</v>
      </c>
      <c r="K35" s="2">
        <f t="shared" ref="K35:AC35" si="4">J35-K31+K33+K34</f>
        <v>-5</v>
      </c>
      <c r="L35" s="2">
        <f t="shared" si="4"/>
        <v>-5</v>
      </c>
      <c r="M35" s="2">
        <f t="shared" si="4"/>
        <v>-5</v>
      </c>
      <c r="N35" s="2">
        <f t="shared" si="4"/>
        <v>-5</v>
      </c>
      <c r="O35" s="2">
        <f t="shared" si="4"/>
        <v>-5</v>
      </c>
      <c r="P35" s="2">
        <f t="shared" si="4"/>
        <v>-5</v>
      </c>
      <c r="Q35" s="2">
        <f t="shared" si="4"/>
        <v>-5</v>
      </c>
      <c r="R35" s="2">
        <f t="shared" si="4"/>
        <v>-5</v>
      </c>
      <c r="S35" s="2">
        <f t="shared" si="4"/>
        <v>-5</v>
      </c>
      <c r="T35" s="2">
        <f t="shared" si="4"/>
        <v>-5</v>
      </c>
      <c r="U35" s="2">
        <f t="shared" si="4"/>
        <v>-5</v>
      </c>
      <c r="V35" s="2">
        <f t="shared" si="4"/>
        <v>-8</v>
      </c>
      <c r="W35" s="2">
        <f t="shared" si="4"/>
        <v>-27</v>
      </c>
      <c r="X35" s="2">
        <f t="shared" si="4"/>
        <v>-27</v>
      </c>
      <c r="Y35" s="2">
        <f t="shared" si="4"/>
        <v>-27</v>
      </c>
      <c r="Z35" s="2">
        <f t="shared" si="4"/>
        <v>-27</v>
      </c>
      <c r="AA35" s="2">
        <f t="shared" si="4"/>
        <v>-27</v>
      </c>
      <c r="AB35" s="2">
        <f t="shared" si="4"/>
        <v>-27</v>
      </c>
      <c r="AC35" s="2">
        <f t="shared" si="4"/>
        <v>-27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400</v>
      </c>
      <c r="G38" s="5">
        <f>calcFirstRunOut(J42:AC42)</f>
        <v>202051</v>
      </c>
      <c r="H38" s="5" t="s">
        <v>5</v>
      </c>
      <c r="J38" s="6">
        <v>171</v>
      </c>
      <c r="K38" s="6">
        <v>192</v>
      </c>
      <c r="L38" s="6">
        <v>140</v>
      </c>
      <c r="M38" s="6">
        <v>0</v>
      </c>
      <c r="N38" s="6">
        <v>30</v>
      </c>
      <c r="O38" s="6">
        <v>185</v>
      </c>
      <c r="P38" s="6">
        <v>194</v>
      </c>
      <c r="Q38" s="6">
        <v>178</v>
      </c>
      <c r="R38" s="6">
        <v>169</v>
      </c>
      <c r="S38" s="6">
        <v>164</v>
      </c>
      <c r="T38" s="6">
        <v>164</v>
      </c>
      <c r="U38" s="6">
        <v>180</v>
      </c>
      <c r="V38" s="6">
        <v>176</v>
      </c>
      <c r="W38" s="6">
        <v>71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400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229</v>
      </c>
      <c r="K42" s="2">
        <f t="shared" ref="K42:AC42" si="5">J42-K38+K40+K41</f>
        <v>37</v>
      </c>
      <c r="L42" s="2">
        <f t="shared" si="5"/>
        <v>-103</v>
      </c>
      <c r="M42" s="2">
        <f t="shared" si="5"/>
        <v>-103</v>
      </c>
      <c r="N42" s="2">
        <f t="shared" si="5"/>
        <v>-133</v>
      </c>
      <c r="O42" s="2">
        <f t="shared" si="5"/>
        <v>-318</v>
      </c>
      <c r="P42" s="2">
        <f t="shared" si="5"/>
        <v>-512</v>
      </c>
      <c r="Q42" s="2">
        <f t="shared" si="5"/>
        <v>-690</v>
      </c>
      <c r="R42" s="2">
        <f t="shared" si="5"/>
        <v>-859</v>
      </c>
      <c r="S42" s="2">
        <f t="shared" si="5"/>
        <v>-1023</v>
      </c>
      <c r="T42" s="2">
        <f t="shared" si="5"/>
        <v>-1187</v>
      </c>
      <c r="U42" s="2">
        <f t="shared" si="5"/>
        <v>-1367</v>
      </c>
      <c r="V42" s="2">
        <f t="shared" si="5"/>
        <v>-1543</v>
      </c>
      <c r="W42" s="2">
        <f t="shared" si="5"/>
        <v>-1614</v>
      </c>
      <c r="X42" s="2">
        <f t="shared" si="5"/>
        <v>-1614</v>
      </c>
      <c r="Y42" s="2">
        <f t="shared" si="5"/>
        <v>-1614</v>
      </c>
      <c r="Z42" s="2">
        <f t="shared" si="5"/>
        <v>-1614</v>
      </c>
      <c r="AA42" s="2">
        <f t="shared" si="5"/>
        <v>-1614</v>
      </c>
      <c r="AB42" s="2">
        <f t="shared" si="5"/>
        <v>-1614</v>
      </c>
      <c r="AC42" s="2">
        <f t="shared" si="5"/>
        <v>-1614</v>
      </c>
    </row>
    <row r="43" spans="1:29" s="46" customFormat="1" x14ac:dyDescent="0.25">
      <c r="A43" s="43"/>
      <c r="B43" s="44"/>
      <c r="C43" s="45"/>
      <c r="G43" s="45"/>
      <c r="H43" s="45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</row>
    <row r="44" spans="1:29" x14ac:dyDescent="0.25">
      <c r="A44" s="5" t="s">
        <v>0</v>
      </c>
      <c r="B44" s="5" t="s">
        <v>108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2" t="s">
        <v>14</v>
      </c>
      <c r="B45" s="8" t="s">
        <v>106</v>
      </c>
      <c r="C45" s="5" t="s">
        <v>17</v>
      </c>
      <c r="E45" t="s">
        <v>10</v>
      </c>
      <c r="F45">
        <f>F46+F47</f>
        <v>3600</v>
      </c>
      <c r="G45" s="5">
        <f>calcFirstRunOut(J49:AC49)</f>
        <v>202108</v>
      </c>
      <c r="H45" s="5" t="s">
        <v>5</v>
      </c>
      <c r="J45" s="6">
        <v>171</v>
      </c>
      <c r="K45" s="6">
        <v>192</v>
      </c>
      <c r="L45" s="6">
        <v>140</v>
      </c>
      <c r="M45" s="6">
        <v>0</v>
      </c>
      <c r="N45" s="6">
        <v>30</v>
      </c>
      <c r="O45" s="6">
        <v>185</v>
      </c>
      <c r="P45" s="6">
        <v>194</v>
      </c>
      <c r="Q45" s="6">
        <v>178</v>
      </c>
      <c r="R45" s="6">
        <v>169</v>
      </c>
      <c r="S45" s="6">
        <v>164</v>
      </c>
      <c r="T45" s="6">
        <v>164</v>
      </c>
      <c r="U45" s="6">
        <v>180</v>
      </c>
      <c r="V45" s="6">
        <v>176</v>
      </c>
      <c r="W45" s="6">
        <v>71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 t="s">
        <v>76</v>
      </c>
      <c r="C46" s="5" t="s">
        <v>17</v>
      </c>
      <c r="E46" t="s">
        <v>11</v>
      </c>
      <c r="F46">
        <v>0</v>
      </c>
      <c r="G46" s="5"/>
      <c r="H46" s="5" t="s">
        <v>6</v>
      </c>
      <c r="J46">
        <v>0</v>
      </c>
      <c r="K46">
        <v>0</v>
      </c>
      <c r="L46">
        <v>400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3600</v>
      </c>
      <c r="G47" s="5"/>
      <c r="H47" s="5" t="s">
        <v>7</v>
      </c>
      <c r="J47" s="9">
        <v>0</v>
      </c>
      <c r="K47">
        <v>0</v>
      </c>
      <c r="L47" s="9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  <c r="K48" s="53">
        <v>-1965</v>
      </c>
    </row>
    <row r="49" spans="1:29" x14ac:dyDescent="0.25">
      <c r="A49" s="102"/>
      <c r="B49" s="1" t="s">
        <v>107</v>
      </c>
      <c r="C49" s="5" t="s">
        <v>17</v>
      </c>
      <c r="G49" s="5"/>
      <c r="H49" s="5" t="s">
        <v>9</v>
      </c>
      <c r="J49" s="2">
        <f>F45+I46+I47-J45+J47+J48</f>
        <v>3429</v>
      </c>
      <c r="K49" s="2">
        <f t="shared" ref="K49:AC49" si="6">J49-K45+K47+K48</f>
        <v>1272</v>
      </c>
      <c r="L49" s="2">
        <f t="shared" si="6"/>
        <v>1132</v>
      </c>
      <c r="M49" s="2">
        <f t="shared" si="6"/>
        <v>1132</v>
      </c>
      <c r="N49" s="2">
        <f t="shared" si="6"/>
        <v>1102</v>
      </c>
      <c r="O49" s="2">
        <f t="shared" si="6"/>
        <v>917</v>
      </c>
      <c r="P49" s="2">
        <f t="shared" si="6"/>
        <v>723</v>
      </c>
      <c r="Q49" s="2">
        <f t="shared" si="6"/>
        <v>545</v>
      </c>
      <c r="R49" s="2">
        <f t="shared" si="6"/>
        <v>376</v>
      </c>
      <c r="S49" s="2">
        <f t="shared" si="6"/>
        <v>212</v>
      </c>
      <c r="T49" s="2">
        <f t="shared" si="6"/>
        <v>48</v>
      </c>
      <c r="U49" s="2">
        <f t="shared" si="6"/>
        <v>-132</v>
      </c>
      <c r="V49" s="2">
        <f t="shared" si="6"/>
        <v>-308</v>
      </c>
      <c r="W49" s="2">
        <f t="shared" si="6"/>
        <v>-379</v>
      </c>
      <c r="X49" s="2">
        <f t="shared" si="6"/>
        <v>-379</v>
      </c>
      <c r="Y49" s="2">
        <f t="shared" si="6"/>
        <v>-379</v>
      </c>
      <c r="Z49" s="2">
        <f t="shared" si="6"/>
        <v>-379</v>
      </c>
      <c r="AA49" s="2">
        <f t="shared" si="6"/>
        <v>-379</v>
      </c>
      <c r="AB49" s="2">
        <f t="shared" si="6"/>
        <v>-379</v>
      </c>
      <c r="AC49" s="2">
        <f t="shared" si="6"/>
        <v>-379</v>
      </c>
    </row>
    <row r="51" spans="1:29" x14ac:dyDescent="0.25">
      <c r="A51" s="5" t="s">
        <v>0</v>
      </c>
      <c r="B51" s="5" t="s">
        <v>89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2" t="s">
        <v>14</v>
      </c>
      <c r="B52" s="8" t="s">
        <v>85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202049</v>
      </c>
      <c r="H52" s="5" t="s">
        <v>5</v>
      </c>
      <c r="J52" s="6">
        <v>0</v>
      </c>
      <c r="K52" s="6">
        <v>1</v>
      </c>
      <c r="L52" s="6">
        <v>0</v>
      </c>
      <c r="M52" s="6">
        <v>0</v>
      </c>
      <c r="N52" s="6">
        <v>0</v>
      </c>
      <c r="O52" s="6">
        <v>1</v>
      </c>
      <c r="P52" s="6">
        <v>3</v>
      </c>
      <c r="Q52" s="6">
        <v>1</v>
      </c>
      <c r="R52" s="6">
        <v>1</v>
      </c>
      <c r="S52" s="6">
        <v>11</v>
      </c>
      <c r="T52" s="6">
        <v>12</v>
      </c>
      <c r="U52" s="6">
        <v>21</v>
      </c>
      <c r="V52" s="6">
        <v>50</v>
      </c>
      <c r="W52" s="6">
        <v>20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9820507080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86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87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88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-11</v>
      </c>
      <c r="L56" s="2">
        <f t="shared" si="7"/>
        <v>-11</v>
      </c>
      <c r="M56" s="2">
        <f t="shared" si="7"/>
        <v>-11</v>
      </c>
      <c r="N56" s="2">
        <f t="shared" si="7"/>
        <v>-11</v>
      </c>
      <c r="O56" s="2">
        <f t="shared" si="7"/>
        <v>-12</v>
      </c>
      <c r="P56" s="2">
        <f t="shared" si="7"/>
        <v>-15</v>
      </c>
      <c r="Q56" s="2">
        <f t="shared" si="7"/>
        <v>-16</v>
      </c>
      <c r="R56" s="2">
        <f t="shared" si="7"/>
        <v>-17</v>
      </c>
      <c r="S56" s="2">
        <f t="shared" si="7"/>
        <v>-28</v>
      </c>
      <c r="T56" s="2">
        <f t="shared" si="7"/>
        <v>-40</v>
      </c>
      <c r="U56" s="2">
        <f t="shared" si="7"/>
        <v>-61</v>
      </c>
      <c r="V56" s="2">
        <f t="shared" si="7"/>
        <v>-111</v>
      </c>
      <c r="W56" s="2">
        <f t="shared" si="7"/>
        <v>-131</v>
      </c>
      <c r="X56" s="2">
        <f t="shared" si="7"/>
        <v>-131</v>
      </c>
      <c r="Y56" s="2">
        <f t="shared" si="7"/>
        <v>-131</v>
      </c>
      <c r="Z56" s="2">
        <f t="shared" si="7"/>
        <v>-131</v>
      </c>
      <c r="AA56" s="2">
        <f t="shared" si="7"/>
        <v>-131</v>
      </c>
      <c r="AB56" s="2">
        <f t="shared" si="7"/>
        <v>-131</v>
      </c>
      <c r="AC56" s="2">
        <f t="shared" si="7"/>
        <v>-131</v>
      </c>
    </row>
    <row r="58" spans="1:29" x14ac:dyDescent="0.25">
      <c r="A58" s="5" t="s">
        <v>0</v>
      </c>
      <c r="B58" s="5" t="s">
        <v>97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2" t="s">
        <v>14</v>
      </c>
      <c r="B59" s="8" t="s">
        <v>95</v>
      </c>
      <c r="C59" s="5" t="s">
        <v>17</v>
      </c>
      <c r="E59" t="s">
        <v>10</v>
      </c>
      <c r="F59">
        <f>F60+F61</f>
        <v>4</v>
      </c>
      <c r="G59" s="5">
        <f>calcFirstRunOut(J63:AC63)</f>
        <v>202116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9820499380</v>
      </c>
      <c r="C60" s="5" t="s">
        <v>17</v>
      </c>
      <c r="E60" t="s">
        <v>11</v>
      </c>
      <c r="F60">
        <v>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96</v>
      </c>
      <c r="C63" s="5" t="s">
        <v>17</v>
      </c>
      <c r="G63" s="5"/>
      <c r="H63" s="5" t="s">
        <v>9</v>
      </c>
      <c r="J63" s="2">
        <f>F59+I60+I61-J59+J61+J62</f>
        <v>4</v>
      </c>
      <c r="K63" s="2">
        <f t="shared" ref="K63:AC63" si="8">J63-K59+K61+K62</f>
        <v>4</v>
      </c>
      <c r="L63" s="2">
        <f t="shared" si="8"/>
        <v>4</v>
      </c>
      <c r="M63" s="2">
        <f t="shared" si="8"/>
        <v>4</v>
      </c>
      <c r="N63" s="2">
        <f t="shared" si="8"/>
        <v>4</v>
      </c>
      <c r="O63" s="2">
        <f t="shared" si="8"/>
        <v>4</v>
      </c>
      <c r="P63" s="2">
        <f t="shared" si="8"/>
        <v>4</v>
      </c>
      <c r="Q63" s="2">
        <f t="shared" si="8"/>
        <v>4</v>
      </c>
      <c r="R63" s="2">
        <f t="shared" si="8"/>
        <v>4</v>
      </c>
      <c r="S63" s="2">
        <f t="shared" si="8"/>
        <v>4</v>
      </c>
      <c r="T63" s="2">
        <f t="shared" si="8"/>
        <v>4</v>
      </c>
      <c r="U63" s="2">
        <f t="shared" si="8"/>
        <v>4</v>
      </c>
      <c r="V63" s="2">
        <f t="shared" si="8"/>
        <v>4</v>
      </c>
      <c r="W63" s="2">
        <f t="shared" si="8"/>
        <v>4</v>
      </c>
      <c r="X63" s="2">
        <f t="shared" si="8"/>
        <v>4</v>
      </c>
      <c r="Y63" s="2">
        <f t="shared" si="8"/>
        <v>4</v>
      </c>
      <c r="Z63" s="2">
        <f t="shared" si="8"/>
        <v>4</v>
      </c>
      <c r="AA63" s="2">
        <f t="shared" si="8"/>
        <v>4</v>
      </c>
      <c r="AB63" s="2">
        <f t="shared" si="8"/>
        <v>4</v>
      </c>
      <c r="AC63" s="2">
        <f t="shared" si="8"/>
        <v>4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49</v>
      </c>
      <c r="K65" s="5">
        <v>50</v>
      </c>
      <c r="L65" s="5">
        <v>51</v>
      </c>
      <c r="M65" s="5">
        <v>52</v>
      </c>
      <c r="N65" s="5">
        <v>1</v>
      </c>
      <c r="O65" s="5">
        <v>2</v>
      </c>
      <c r="P65" s="5">
        <v>3</v>
      </c>
      <c r="Q65" s="5">
        <v>4</v>
      </c>
      <c r="R65" s="5">
        <v>5</v>
      </c>
      <c r="S65" s="5">
        <v>6</v>
      </c>
      <c r="T65" s="5">
        <v>7</v>
      </c>
      <c r="U65" s="5">
        <v>8</v>
      </c>
      <c r="V65" s="5">
        <v>9</v>
      </c>
      <c r="W65" s="5">
        <v>10</v>
      </c>
      <c r="X65" s="5">
        <v>11</v>
      </c>
      <c r="Y65" s="5">
        <v>12</v>
      </c>
      <c r="Z65" s="5">
        <v>13</v>
      </c>
      <c r="AA65" s="5">
        <v>14</v>
      </c>
      <c r="AB65" s="5">
        <v>15</v>
      </c>
      <c r="AC65" s="5">
        <v>16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-5</v>
      </c>
      <c r="G66" s="5">
        <f>calcFirstRunOut(J70:AC70)</f>
        <v>202049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9820554780</v>
      </c>
      <c r="C67" s="5" t="s">
        <v>17</v>
      </c>
      <c r="E67" t="s">
        <v>11</v>
      </c>
      <c r="F67">
        <v>-5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-5</v>
      </c>
      <c r="K70" s="2">
        <f t="shared" ref="K70:AC70" si="9">J70-K66+K68+K69</f>
        <v>-5</v>
      </c>
      <c r="L70" s="2">
        <f t="shared" si="9"/>
        <v>-5</v>
      </c>
      <c r="M70" s="2">
        <f t="shared" si="9"/>
        <v>-5</v>
      </c>
      <c r="N70" s="2">
        <f t="shared" si="9"/>
        <v>-5</v>
      </c>
      <c r="O70" s="2">
        <f t="shared" si="9"/>
        <v>-5</v>
      </c>
      <c r="P70" s="2">
        <f t="shared" si="9"/>
        <v>-5</v>
      </c>
      <c r="Q70" s="2">
        <f t="shared" si="9"/>
        <v>-5</v>
      </c>
      <c r="R70" s="2">
        <f t="shared" si="9"/>
        <v>-5</v>
      </c>
      <c r="S70" s="2">
        <f t="shared" si="9"/>
        <v>-5</v>
      </c>
      <c r="T70" s="2">
        <f t="shared" si="9"/>
        <v>-5</v>
      </c>
      <c r="U70" s="2">
        <f t="shared" si="9"/>
        <v>-5</v>
      </c>
      <c r="V70" s="2">
        <f t="shared" si="9"/>
        <v>-5</v>
      </c>
      <c r="W70" s="2">
        <f t="shared" si="9"/>
        <v>-5</v>
      </c>
      <c r="X70" s="2">
        <f t="shared" si="9"/>
        <v>-5</v>
      </c>
      <c r="Y70" s="2">
        <f t="shared" si="9"/>
        <v>-5</v>
      </c>
      <c r="Z70" s="2">
        <f t="shared" si="9"/>
        <v>-5</v>
      </c>
      <c r="AA70" s="2">
        <f t="shared" si="9"/>
        <v>-5</v>
      </c>
      <c r="AB70" s="2">
        <f t="shared" si="9"/>
        <v>-5</v>
      </c>
      <c r="AC70" s="2">
        <f t="shared" si="9"/>
        <v>-5</v>
      </c>
    </row>
    <row r="72" spans="1:29" x14ac:dyDescent="0.25">
      <c r="A72" s="5" t="s">
        <v>0</v>
      </c>
      <c r="B72" s="5" t="s">
        <v>104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49</v>
      </c>
      <c r="K72" s="5">
        <v>50</v>
      </c>
      <c r="L72" s="5">
        <v>51</v>
      </c>
      <c r="M72" s="5">
        <v>52</v>
      </c>
      <c r="N72" s="5">
        <v>1</v>
      </c>
      <c r="O72" s="5">
        <v>2</v>
      </c>
      <c r="P72" s="5">
        <v>3</v>
      </c>
      <c r="Q72" s="5">
        <v>4</v>
      </c>
      <c r="R72" s="5">
        <v>5</v>
      </c>
      <c r="S72" s="5">
        <v>6</v>
      </c>
      <c r="T72" s="5">
        <v>7</v>
      </c>
      <c r="U72" s="5">
        <v>8</v>
      </c>
      <c r="V72" s="5">
        <v>9</v>
      </c>
      <c r="W72" s="5">
        <v>10</v>
      </c>
      <c r="X72" s="5">
        <v>11</v>
      </c>
      <c r="Y72" s="5">
        <v>12</v>
      </c>
      <c r="Z72" s="5">
        <v>13</v>
      </c>
      <c r="AA72" s="5">
        <v>14</v>
      </c>
      <c r="AB72" s="5">
        <v>15</v>
      </c>
      <c r="AC72" s="5">
        <v>16</v>
      </c>
    </row>
    <row r="73" spans="1:29" x14ac:dyDescent="0.25">
      <c r="A73" s="102" t="s">
        <v>14</v>
      </c>
      <c r="B73" s="8" t="s">
        <v>102</v>
      </c>
      <c r="C73" s="5" t="s">
        <v>17</v>
      </c>
      <c r="E73" t="s">
        <v>10</v>
      </c>
      <c r="F73">
        <f>F74+F75</f>
        <v>-5</v>
      </c>
      <c r="G73" s="5">
        <f>calcFirstRunOut(J77:AC77)</f>
        <v>202049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9820511880</v>
      </c>
      <c r="C74" s="5" t="s">
        <v>17</v>
      </c>
      <c r="E74" t="s">
        <v>11</v>
      </c>
      <c r="F74">
        <v>-5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103</v>
      </c>
      <c r="C77" s="5" t="s">
        <v>17</v>
      </c>
      <c r="G77" s="5"/>
      <c r="H77" s="5" t="s">
        <v>9</v>
      </c>
      <c r="J77" s="2">
        <f>F73+I74+I75-J73+J75+J76</f>
        <v>-5</v>
      </c>
      <c r="K77" s="2">
        <f t="shared" ref="K77:AC77" si="10">J77-K73+K75+K76</f>
        <v>-5</v>
      </c>
      <c r="L77" s="2">
        <f t="shared" si="10"/>
        <v>-5</v>
      </c>
      <c r="M77" s="2">
        <f t="shared" si="10"/>
        <v>-5</v>
      </c>
      <c r="N77" s="2">
        <f t="shared" si="10"/>
        <v>-5</v>
      </c>
      <c r="O77" s="2">
        <f t="shared" si="10"/>
        <v>-5</v>
      </c>
      <c r="P77" s="2">
        <f t="shared" si="10"/>
        <v>-5</v>
      </c>
      <c r="Q77" s="2">
        <f t="shared" si="10"/>
        <v>-5</v>
      </c>
      <c r="R77" s="2">
        <f t="shared" si="10"/>
        <v>-5</v>
      </c>
      <c r="S77" s="2">
        <f t="shared" si="10"/>
        <v>-5</v>
      </c>
      <c r="T77" s="2">
        <f t="shared" si="10"/>
        <v>-5</v>
      </c>
      <c r="U77" s="2">
        <f t="shared" si="10"/>
        <v>-5</v>
      </c>
      <c r="V77" s="2">
        <f t="shared" si="10"/>
        <v>-5</v>
      </c>
      <c r="W77" s="2">
        <f t="shared" si="10"/>
        <v>-5</v>
      </c>
      <c r="X77" s="2">
        <f t="shared" si="10"/>
        <v>-5</v>
      </c>
      <c r="Y77" s="2">
        <f t="shared" si="10"/>
        <v>-5</v>
      </c>
      <c r="Z77" s="2">
        <f t="shared" si="10"/>
        <v>-5</v>
      </c>
      <c r="AA77" s="2">
        <f t="shared" si="10"/>
        <v>-5</v>
      </c>
      <c r="AB77" s="2">
        <f t="shared" si="10"/>
        <v>-5</v>
      </c>
      <c r="AC77" s="2">
        <f t="shared" si="10"/>
        <v>-5</v>
      </c>
    </row>
  </sheetData>
  <mergeCells count="11">
    <mergeCell ref="A52:A56"/>
    <mergeCell ref="A59:A63"/>
    <mergeCell ref="A66:A70"/>
    <mergeCell ref="A73:A77"/>
    <mergeCell ref="A45:A49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70"/>
  <sheetViews>
    <sheetView showGridLines="0" topLeftCell="A25" workbookViewId="0">
      <selection activeCell="B39" sqref="B39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109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49</v>
      </c>
      <c r="K2" s="5">
        <v>50</v>
      </c>
      <c r="L2" s="5">
        <v>51</v>
      </c>
      <c r="M2" s="5">
        <v>52</v>
      </c>
      <c r="N2" s="5">
        <v>1</v>
      </c>
      <c r="O2" s="5">
        <v>2</v>
      </c>
      <c r="P2" s="5">
        <v>3</v>
      </c>
      <c r="Q2" s="5">
        <v>4</v>
      </c>
      <c r="R2" s="5">
        <v>5</v>
      </c>
      <c r="S2" s="5">
        <v>6</v>
      </c>
      <c r="T2" s="5">
        <v>7</v>
      </c>
      <c r="U2" s="5">
        <v>8</v>
      </c>
      <c r="V2" s="5">
        <v>9</v>
      </c>
      <c r="W2" s="5">
        <v>10</v>
      </c>
      <c r="X2" s="5">
        <v>11</v>
      </c>
      <c r="Y2" s="5">
        <v>12</v>
      </c>
      <c r="Z2" s="5">
        <v>13</v>
      </c>
      <c r="AA2" s="5">
        <v>14</v>
      </c>
      <c r="AB2" s="5">
        <v>15</v>
      </c>
      <c r="AC2" s="5">
        <v>16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1151</v>
      </c>
      <c r="G3" s="5">
        <f>calcFirstRunOut(J7:AC7)</f>
        <v>202116</v>
      </c>
      <c r="H3" s="5" t="s">
        <v>5</v>
      </c>
      <c r="J3" s="6">
        <v>30</v>
      </c>
      <c r="K3" s="6">
        <v>217</v>
      </c>
      <c r="L3" s="6">
        <v>137</v>
      </c>
      <c r="M3" s="6">
        <v>0</v>
      </c>
      <c r="N3" s="6">
        <v>30</v>
      </c>
      <c r="O3" s="6">
        <v>142</v>
      </c>
      <c r="P3" s="6">
        <v>166</v>
      </c>
      <c r="Q3" s="6">
        <v>154</v>
      </c>
      <c r="R3" s="6">
        <v>180</v>
      </c>
      <c r="S3" s="6">
        <v>150</v>
      </c>
      <c r="T3" s="6">
        <v>181</v>
      </c>
      <c r="U3" s="6">
        <v>204</v>
      </c>
      <c r="V3" s="6">
        <v>208</v>
      </c>
      <c r="W3" s="6">
        <v>110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1151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480</v>
      </c>
      <c r="Q4">
        <v>0</v>
      </c>
      <c r="R4">
        <v>420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s="9">
        <v>480</v>
      </c>
      <c r="Q5">
        <v>0</v>
      </c>
      <c r="R5" s="9">
        <v>420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1121</v>
      </c>
      <c r="K7" s="2">
        <f t="shared" ref="K7:AC7" si="0">J7-K3+K5+K6</f>
        <v>904</v>
      </c>
      <c r="L7" s="2">
        <f t="shared" si="0"/>
        <v>767</v>
      </c>
      <c r="M7" s="2">
        <f t="shared" si="0"/>
        <v>767</v>
      </c>
      <c r="N7" s="2">
        <f t="shared" si="0"/>
        <v>737</v>
      </c>
      <c r="O7" s="2">
        <f t="shared" si="0"/>
        <v>595</v>
      </c>
      <c r="P7" s="2">
        <f t="shared" si="0"/>
        <v>909</v>
      </c>
      <c r="Q7" s="2">
        <f t="shared" si="0"/>
        <v>755</v>
      </c>
      <c r="R7" s="2">
        <f t="shared" si="0"/>
        <v>995</v>
      </c>
      <c r="S7" s="2">
        <f t="shared" si="0"/>
        <v>845</v>
      </c>
      <c r="T7" s="2">
        <f t="shared" si="0"/>
        <v>664</v>
      </c>
      <c r="U7" s="2">
        <f t="shared" si="0"/>
        <v>460</v>
      </c>
      <c r="V7" s="2">
        <f t="shared" si="0"/>
        <v>252</v>
      </c>
      <c r="W7" s="2">
        <f t="shared" si="0"/>
        <v>142</v>
      </c>
      <c r="X7" s="2">
        <f t="shared" si="0"/>
        <v>142</v>
      </c>
      <c r="Y7" s="2">
        <f t="shared" si="0"/>
        <v>142</v>
      </c>
      <c r="Z7" s="2">
        <f t="shared" si="0"/>
        <v>142</v>
      </c>
      <c r="AA7" s="2">
        <f t="shared" si="0"/>
        <v>142</v>
      </c>
      <c r="AB7" s="2">
        <f t="shared" si="0"/>
        <v>142</v>
      </c>
      <c r="AC7" s="2">
        <f t="shared" si="0"/>
        <v>142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49</v>
      </c>
      <c r="K9" s="5">
        <v>50</v>
      </c>
      <c r="L9" s="5">
        <v>51</v>
      </c>
      <c r="M9" s="5">
        <v>52</v>
      </c>
      <c r="N9" s="5">
        <v>1</v>
      </c>
      <c r="O9" s="5">
        <v>2</v>
      </c>
      <c r="P9" s="5">
        <v>3</v>
      </c>
      <c r="Q9" s="5">
        <v>4</v>
      </c>
      <c r="R9" s="5">
        <v>5</v>
      </c>
      <c r="S9" s="5">
        <v>6</v>
      </c>
      <c r="T9" s="5">
        <v>7</v>
      </c>
      <c r="U9" s="5">
        <v>8</v>
      </c>
      <c r="V9" s="5">
        <v>9</v>
      </c>
      <c r="W9" s="5">
        <v>10</v>
      </c>
      <c r="X9" s="5">
        <v>11</v>
      </c>
      <c r="Y9" s="5">
        <v>12</v>
      </c>
      <c r="Z9" s="5">
        <v>13</v>
      </c>
      <c r="AA9" s="5">
        <v>14</v>
      </c>
      <c r="AB9" s="5">
        <v>15</v>
      </c>
      <c r="AC9" s="5">
        <v>16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2749</v>
      </c>
      <c r="G10" s="5">
        <f>calcFirstRunOut(J14:AC14)</f>
        <v>202109</v>
      </c>
      <c r="H10" s="5" t="s">
        <v>5</v>
      </c>
      <c r="J10" s="6">
        <v>175</v>
      </c>
      <c r="K10" s="6">
        <v>769</v>
      </c>
      <c r="L10" s="6">
        <v>723</v>
      </c>
      <c r="M10" s="6">
        <v>0</v>
      </c>
      <c r="N10" s="6">
        <v>173</v>
      </c>
      <c r="O10" s="6">
        <v>761</v>
      </c>
      <c r="P10" s="6">
        <v>721</v>
      </c>
      <c r="Q10" s="6">
        <v>740</v>
      </c>
      <c r="R10" s="6">
        <v>751</v>
      </c>
      <c r="S10" s="6">
        <v>644</v>
      </c>
      <c r="T10" s="6">
        <v>754</v>
      </c>
      <c r="U10" s="6">
        <v>741</v>
      </c>
      <c r="V10" s="6">
        <v>719</v>
      </c>
      <c r="W10" s="6">
        <v>509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2749</v>
      </c>
      <c r="G11" s="5"/>
      <c r="H11" s="5" t="s">
        <v>6</v>
      </c>
      <c r="J11">
        <v>0</v>
      </c>
      <c r="K11">
        <v>0</v>
      </c>
      <c r="L11">
        <v>1260</v>
      </c>
      <c r="M11">
        <v>0</v>
      </c>
      <c r="N11">
        <v>2394</v>
      </c>
      <c r="O11">
        <v>0</v>
      </c>
      <c r="P11">
        <v>0</v>
      </c>
      <c r="Q11">
        <v>0</v>
      </c>
      <c r="R11">
        <v>1575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 s="9">
        <v>1134</v>
      </c>
      <c r="M12">
        <v>0</v>
      </c>
      <c r="N12" s="9">
        <v>1260</v>
      </c>
      <c r="O12">
        <v>0</v>
      </c>
      <c r="P12">
        <v>0</v>
      </c>
      <c r="Q12">
        <v>0</v>
      </c>
      <c r="R12" s="9">
        <v>756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2574</v>
      </c>
      <c r="K14" s="2">
        <f t="shared" ref="K14:AC14" si="1">J14-K10+K12+K13</f>
        <v>3065</v>
      </c>
      <c r="L14" s="2">
        <f t="shared" si="1"/>
        <v>3476</v>
      </c>
      <c r="M14" s="2">
        <f t="shared" si="1"/>
        <v>3476</v>
      </c>
      <c r="N14" s="2">
        <f t="shared" si="1"/>
        <v>4563</v>
      </c>
      <c r="O14" s="2">
        <f t="shared" si="1"/>
        <v>3802</v>
      </c>
      <c r="P14" s="2">
        <f t="shared" si="1"/>
        <v>3081</v>
      </c>
      <c r="Q14" s="2">
        <f t="shared" si="1"/>
        <v>2341</v>
      </c>
      <c r="R14" s="2">
        <f t="shared" si="1"/>
        <v>2346</v>
      </c>
      <c r="S14" s="2">
        <f t="shared" si="1"/>
        <v>1702</v>
      </c>
      <c r="T14" s="2">
        <f t="shared" si="1"/>
        <v>948</v>
      </c>
      <c r="U14" s="2">
        <f t="shared" si="1"/>
        <v>207</v>
      </c>
      <c r="V14" s="2">
        <f t="shared" si="1"/>
        <v>-512</v>
      </c>
      <c r="W14" s="2">
        <f t="shared" si="1"/>
        <v>-1021</v>
      </c>
      <c r="X14" s="2">
        <f t="shared" si="1"/>
        <v>-1021</v>
      </c>
      <c r="Y14" s="2">
        <f t="shared" si="1"/>
        <v>-1021</v>
      </c>
      <c r="Z14" s="2">
        <f t="shared" si="1"/>
        <v>-1021</v>
      </c>
      <c r="AA14" s="2">
        <f t="shared" si="1"/>
        <v>-1021</v>
      </c>
      <c r="AB14" s="2">
        <f t="shared" si="1"/>
        <v>-1021</v>
      </c>
      <c r="AC14" s="2">
        <f t="shared" si="1"/>
        <v>-1021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49</v>
      </c>
      <c r="K16" s="5">
        <v>50</v>
      </c>
      <c r="L16" s="5">
        <v>51</v>
      </c>
      <c r="M16" s="5">
        <v>52</v>
      </c>
      <c r="N16" s="5">
        <v>1</v>
      </c>
      <c r="O16" s="5">
        <v>2</v>
      </c>
      <c r="P16" s="5">
        <v>3</v>
      </c>
      <c r="Q16" s="5">
        <v>4</v>
      </c>
      <c r="R16" s="5">
        <v>5</v>
      </c>
      <c r="S16" s="5">
        <v>6</v>
      </c>
      <c r="T16" s="5">
        <v>7</v>
      </c>
      <c r="U16" s="5">
        <v>8</v>
      </c>
      <c r="V16" s="5">
        <v>9</v>
      </c>
      <c r="W16" s="5">
        <v>10</v>
      </c>
      <c r="X16" s="5">
        <v>11</v>
      </c>
      <c r="Y16" s="5">
        <v>12</v>
      </c>
      <c r="Z16" s="5">
        <v>13</v>
      </c>
      <c r="AA16" s="5">
        <v>14</v>
      </c>
      <c r="AB16" s="5">
        <v>15</v>
      </c>
      <c r="AC16" s="5">
        <v>16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2872</v>
      </c>
      <c r="G17" s="5">
        <f>calcFirstRunOut(J21:AC21)</f>
        <v>202109</v>
      </c>
      <c r="H17" s="5" t="s">
        <v>5</v>
      </c>
      <c r="J17" s="6">
        <v>175</v>
      </c>
      <c r="K17" s="6">
        <v>769</v>
      </c>
      <c r="L17" s="6">
        <v>723</v>
      </c>
      <c r="M17" s="6">
        <v>0</v>
      </c>
      <c r="N17" s="6">
        <v>173</v>
      </c>
      <c r="O17" s="6">
        <v>761</v>
      </c>
      <c r="P17" s="6">
        <v>721</v>
      </c>
      <c r="Q17" s="6">
        <v>740</v>
      </c>
      <c r="R17" s="6">
        <v>751</v>
      </c>
      <c r="S17" s="6">
        <v>644</v>
      </c>
      <c r="T17" s="6">
        <v>754</v>
      </c>
      <c r="U17" s="6">
        <v>741</v>
      </c>
      <c r="V17" s="6">
        <v>719</v>
      </c>
      <c r="W17" s="6">
        <v>509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2872</v>
      </c>
      <c r="G18" s="5"/>
      <c r="H18" s="5" t="s">
        <v>6</v>
      </c>
      <c r="J18">
        <v>0</v>
      </c>
      <c r="K18">
        <v>0</v>
      </c>
      <c r="L18">
        <v>1134</v>
      </c>
      <c r="M18">
        <v>0</v>
      </c>
      <c r="N18">
        <v>2520</v>
      </c>
      <c r="O18">
        <v>0</v>
      </c>
      <c r="P18">
        <v>0</v>
      </c>
      <c r="Q18">
        <v>0</v>
      </c>
      <c r="R18">
        <v>1575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1134</v>
      </c>
      <c r="L19" s="9">
        <v>1260</v>
      </c>
      <c r="M19">
        <v>0</v>
      </c>
      <c r="N19" s="9">
        <v>1260</v>
      </c>
      <c r="O19">
        <v>0</v>
      </c>
      <c r="P19">
        <v>0</v>
      </c>
      <c r="Q19">
        <v>0</v>
      </c>
      <c r="R19" s="9">
        <v>756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2697</v>
      </c>
      <c r="K21" s="2">
        <f t="shared" ref="K21:AC21" si="2">J21-K17+K19+K20</f>
        <v>3062</v>
      </c>
      <c r="L21" s="2">
        <f t="shared" si="2"/>
        <v>3599</v>
      </c>
      <c r="M21" s="2">
        <f t="shared" si="2"/>
        <v>3599</v>
      </c>
      <c r="N21" s="2">
        <f t="shared" si="2"/>
        <v>4686</v>
      </c>
      <c r="O21" s="2">
        <f t="shared" si="2"/>
        <v>3925</v>
      </c>
      <c r="P21" s="2">
        <f t="shared" si="2"/>
        <v>3204</v>
      </c>
      <c r="Q21" s="2">
        <f t="shared" si="2"/>
        <v>2464</v>
      </c>
      <c r="R21" s="2">
        <f t="shared" si="2"/>
        <v>2469</v>
      </c>
      <c r="S21" s="2">
        <f t="shared" si="2"/>
        <v>1825</v>
      </c>
      <c r="T21" s="2">
        <f t="shared" si="2"/>
        <v>1071</v>
      </c>
      <c r="U21" s="2">
        <f t="shared" si="2"/>
        <v>330</v>
      </c>
      <c r="V21" s="2">
        <f t="shared" si="2"/>
        <v>-389</v>
      </c>
      <c r="W21" s="2">
        <f t="shared" si="2"/>
        <v>-898</v>
      </c>
      <c r="X21" s="2">
        <f t="shared" si="2"/>
        <v>-898</v>
      </c>
      <c r="Y21" s="2">
        <f t="shared" si="2"/>
        <v>-898</v>
      </c>
      <c r="Z21" s="2">
        <f t="shared" si="2"/>
        <v>-898</v>
      </c>
      <c r="AA21" s="2">
        <f t="shared" si="2"/>
        <v>-898</v>
      </c>
      <c r="AB21" s="2">
        <f t="shared" si="2"/>
        <v>-898</v>
      </c>
      <c r="AC21" s="2">
        <f t="shared" si="2"/>
        <v>-898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49</v>
      </c>
      <c r="K23" s="5">
        <v>50</v>
      </c>
      <c r="L23" s="5">
        <v>51</v>
      </c>
      <c r="M23" s="5">
        <v>52</v>
      </c>
      <c r="N23" s="5">
        <v>1</v>
      </c>
      <c r="O23" s="5">
        <v>2</v>
      </c>
      <c r="P23" s="5">
        <v>3</v>
      </c>
      <c r="Q23" s="5">
        <v>4</v>
      </c>
      <c r="R23" s="5">
        <v>5</v>
      </c>
      <c r="S23" s="5">
        <v>6</v>
      </c>
      <c r="T23" s="5">
        <v>7</v>
      </c>
      <c r="U23" s="5">
        <v>8</v>
      </c>
      <c r="V23" s="5">
        <v>9</v>
      </c>
      <c r="W23" s="5">
        <v>10</v>
      </c>
      <c r="X23" s="5">
        <v>11</v>
      </c>
      <c r="Y23" s="5">
        <v>12</v>
      </c>
      <c r="Z23" s="5">
        <v>13</v>
      </c>
      <c r="AA23" s="5">
        <v>14</v>
      </c>
      <c r="AB23" s="5">
        <v>15</v>
      </c>
      <c r="AC23" s="5">
        <v>16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-6</v>
      </c>
      <c r="G24" s="5">
        <f>calcFirstRunOut(J28:AC28)</f>
        <v>202049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  <c r="S24" s="6">
        <v>9</v>
      </c>
      <c r="T24" s="6">
        <v>12</v>
      </c>
      <c r="U24" s="6">
        <v>20</v>
      </c>
      <c r="V24" s="6">
        <v>47</v>
      </c>
      <c r="W24" s="6">
        <v>30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-6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-6</v>
      </c>
      <c r="K28" s="2">
        <f t="shared" ref="K28:AC28" si="3">J28-K24+K26+K27</f>
        <v>-6</v>
      </c>
      <c r="L28" s="2">
        <f t="shared" si="3"/>
        <v>-6</v>
      </c>
      <c r="M28" s="2">
        <f t="shared" si="3"/>
        <v>-6</v>
      </c>
      <c r="N28" s="2">
        <f t="shared" si="3"/>
        <v>-6</v>
      </c>
      <c r="O28" s="2">
        <f t="shared" si="3"/>
        <v>-6</v>
      </c>
      <c r="P28" s="2">
        <f t="shared" si="3"/>
        <v>-6</v>
      </c>
      <c r="Q28" s="2">
        <f t="shared" si="3"/>
        <v>-6</v>
      </c>
      <c r="R28" s="2">
        <f t="shared" si="3"/>
        <v>-6</v>
      </c>
      <c r="S28" s="2">
        <f t="shared" si="3"/>
        <v>-15</v>
      </c>
      <c r="T28" s="2">
        <f t="shared" si="3"/>
        <v>-27</v>
      </c>
      <c r="U28" s="2">
        <f t="shared" si="3"/>
        <v>-47</v>
      </c>
      <c r="V28" s="2">
        <f t="shared" si="3"/>
        <v>-94</v>
      </c>
      <c r="W28" s="2">
        <f t="shared" si="3"/>
        <v>-124</v>
      </c>
      <c r="X28" s="2">
        <f t="shared" si="3"/>
        <v>-124</v>
      </c>
      <c r="Y28" s="2">
        <f t="shared" si="3"/>
        <v>-124</v>
      </c>
      <c r="Z28" s="2">
        <f t="shared" si="3"/>
        <v>-124</v>
      </c>
      <c r="AA28" s="2">
        <f t="shared" si="3"/>
        <v>-124</v>
      </c>
      <c r="AB28" s="2">
        <f t="shared" si="3"/>
        <v>-124</v>
      </c>
      <c r="AC28" s="2">
        <f t="shared" si="3"/>
        <v>-124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49</v>
      </c>
      <c r="K30" s="5">
        <v>50</v>
      </c>
      <c r="L30" s="5">
        <v>51</v>
      </c>
      <c r="M30" s="5">
        <v>52</v>
      </c>
      <c r="N30" s="5">
        <v>1</v>
      </c>
      <c r="O30" s="5">
        <v>2</v>
      </c>
      <c r="P30" s="5">
        <v>3</v>
      </c>
      <c r="Q30" s="5">
        <v>4</v>
      </c>
      <c r="R30" s="5">
        <v>5</v>
      </c>
      <c r="S30" s="5">
        <v>6</v>
      </c>
      <c r="T30" s="5">
        <v>7</v>
      </c>
      <c r="U30" s="5">
        <v>8</v>
      </c>
      <c r="V30" s="5">
        <v>9</v>
      </c>
      <c r="W30" s="5">
        <v>10</v>
      </c>
      <c r="X30" s="5">
        <v>11</v>
      </c>
      <c r="Y30" s="5">
        <v>12</v>
      </c>
      <c r="Z30" s="5">
        <v>13</v>
      </c>
      <c r="AA30" s="5">
        <v>14</v>
      </c>
      <c r="AB30" s="5">
        <v>15</v>
      </c>
      <c r="AC30" s="5">
        <v>16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-6</v>
      </c>
      <c r="G31" s="5">
        <f>calcFirstRunOut(J35:AC35)</f>
        <v>202049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0</v>
      </c>
      <c r="V31" s="6">
        <v>3</v>
      </c>
      <c r="W31" s="6">
        <v>29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-6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-6</v>
      </c>
      <c r="K35" s="2">
        <f t="shared" ref="K35:AC35" si="4">J35-K31+K33+K34</f>
        <v>-6</v>
      </c>
      <c r="L35" s="2">
        <f t="shared" si="4"/>
        <v>-6</v>
      </c>
      <c r="M35" s="2">
        <f t="shared" si="4"/>
        <v>-6</v>
      </c>
      <c r="N35" s="2">
        <f t="shared" si="4"/>
        <v>-6</v>
      </c>
      <c r="O35" s="2">
        <f t="shared" si="4"/>
        <v>-6</v>
      </c>
      <c r="P35" s="2">
        <f t="shared" si="4"/>
        <v>-6</v>
      </c>
      <c r="Q35" s="2">
        <f t="shared" si="4"/>
        <v>-6</v>
      </c>
      <c r="R35" s="2">
        <f t="shared" si="4"/>
        <v>-6</v>
      </c>
      <c r="S35" s="2">
        <f t="shared" si="4"/>
        <v>-6</v>
      </c>
      <c r="T35" s="2">
        <f t="shared" si="4"/>
        <v>-6</v>
      </c>
      <c r="U35" s="2">
        <f t="shared" si="4"/>
        <v>-6</v>
      </c>
      <c r="V35" s="2">
        <f t="shared" si="4"/>
        <v>-9</v>
      </c>
      <c r="W35" s="2">
        <f t="shared" si="4"/>
        <v>-38</v>
      </c>
      <c r="X35" s="2">
        <f t="shared" si="4"/>
        <v>-38</v>
      </c>
      <c r="Y35" s="2">
        <f t="shared" si="4"/>
        <v>-38</v>
      </c>
      <c r="Z35" s="2">
        <f t="shared" si="4"/>
        <v>-38</v>
      </c>
      <c r="AA35" s="2">
        <f t="shared" si="4"/>
        <v>-38</v>
      </c>
      <c r="AB35" s="2">
        <f t="shared" si="4"/>
        <v>-38</v>
      </c>
      <c r="AC35" s="2">
        <f t="shared" si="4"/>
        <v>-38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49</v>
      </c>
      <c r="K37" s="5">
        <v>50</v>
      </c>
      <c r="L37" s="5">
        <v>51</v>
      </c>
      <c r="M37" s="5">
        <v>52</v>
      </c>
      <c r="N37" s="5">
        <v>1</v>
      </c>
      <c r="O37" s="5">
        <v>2</v>
      </c>
      <c r="P37" s="5">
        <v>3</v>
      </c>
      <c r="Q37" s="5">
        <v>4</v>
      </c>
      <c r="R37" s="5">
        <v>5</v>
      </c>
      <c r="S37" s="5">
        <v>6</v>
      </c>
      <c r="T37" s="5">
        <v>7</v>
      </c>
      <c r="U37" s="5">
        <v>8</v>
      </c>
      <c r="V37" s="5">
        <v>9</v>
      </c>
      <c r="W37" s="5">
        <v>10</v>
      </c>
      <c r="X37" s="5">
        <v>11</v>
      </c>
      <c r="Y37" s="5">
        <v>12</v>
      </c>
      <c r="Z37" s="5">
        <v>13</v>
      </c>
      <c r="AA37" s="5">
        <v>14</v>
      </c>
      <c r="AB37" s="5">
        <v>15</v>
      </c>
      <c r="AC37" s="5">
        <v>16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3600</v>
      </c>
      <c r="G38" s="5">
        <f>calcFirstRunOut(J42:AC42)</f>
        <v>202108</v>
      </c>
      <c r="H38" s="5" t="s">
        <v>5</v>
      </c>
      <c r="J38" s="6">
        <v>166</v>
      </c>
      <c r="K38" s="6">
        <v>191</v>
      </c>
      <c r="L38" s="6">
        <v>134</v>
      </c>
      <c r="M38" s="6">
        <v>0</v>
      </c>
      <c r="N38" s="6">
        <v>31</v>
      </c>
      <c r="O38" s="6">
        <v>182</v>
      </c>
      <c r="P38" s="6">
        <v>195</v>
      </c>
      <c r="Q38" s="6">
        <v>178</v>
      </c>
      <c r="R38" s="6">
        <v>170</v>
      </c>
      <c r="S38" s="6">
        <v>165</v>
      </c>
      <c r="T38" s="6">
        <v>162</v>
      </c>
      <c r="U38" s="6">
        <v>181</v>
      </c>
      <c r="V38" s="6">
        <v>176</v>
      </c>
      <c r="W38" s="6">
        <v>106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400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3600</v>
      </c>
      <c r="G40" s="5"/>
      <c r="H40" s="5" t="s">
        <v>7</v>
      </c>
      <c r="J40" s="9">
        <v>0</v>
      </c>
      <c r="K40">
        <v>0</v>
      </c>
      <c r="L40" s="9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  <c r="J41" s="40">
        <v>-1965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1469</v>
      </c>
      <c r="K42" s="2">
        <f t="shared" ref="K42:AC42" si="5">J42-K38+K40+K41</f>
        <v>1278</v>
      </c>
      <c r="L42" s="2">
        <f t="shared" si="5"/>
        <v>1144</v>
      </c>
      <c r="M42" s="2">
        <f t="shared" si="5"/>
        <v>1144</v>
      </c>
      <c r="N42" s="2">
        <f t="shared" si="5"/>
        <v>1113</v>
      </c>
      <c r="O42" s="2">
        <f t="shared" si="5"/>
        <v>931</v>
      </c>
      <c r="P42" s="2">
        <f t="shared" si="5"/>
        <v>736</v>
      </c>
      <c r="Q42" s="2">
        <f t="shared" si="5"/>
        <v>558</v>
      </c>
      <c r="R42" s="2">
        <f t="shared" si="5"/>
        <v>388</v>
      </c>
      <c r="S42" s="2">
        <f t="shared" si="5"/>
        <v>223</v>
      </c>
      <c r="T42" s="2">
        <f t="shared" si="5"/>
        <v>61</v>
      </c>
      <c r="U42" s="2">
        <f t="shared" si="5"/>
        <v>-120</v>
      </c>
      <c r="V42" s="2">
        <f t="shared" si="5"/>
        <v>-296</v>
      </c>
      <c r="W42" s="2">
        <f t="shared" si="5"/>
        <v>-402</v>
      </c>
      <c r="X42" s="2">
        <f t="shared" si="5"/>
        <v>-402</v>
      </c>
      <c r="Y42" s="2">
        <f t="shared" si="5"/>
        <v>-402</v>
      </c>
      <c r="Z42" s="2">
        <f t="shared" si="5"/>
        <v>-402</v>
      </c>
      <c r="AA42" s="2">
        <f t="shared" si="5"/>
        <v>-402</v>
      </c>
      <c r="AB42" s="2">
        <f t="shared" si="5"/>
        <v>-402</v>
      </c>
      <c r="AC42" s="2">
        <f t="shared" si="5"/>
        <v>-402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49</v>
      </c>
      <c r="K44" s="5">
        <v>50</v>
      </c>
      <c r="L44" s="5">
        <v>51</v>
      </c>
      <c r="M44" s="5">
        <v>52</v>
      </c>
      <c r="N44" s="5">
        <v>1</v>
      </c>
      <c r="O44" s="5">
        <v>2</v>
      </c>
      <c r="P44" s="5">
        <v>3</v>
      </c>
      <c r="Q44" s="5">
        <v>4</v>
      </c>
      <c r="R44" s="5">
        <v>5</v>
      </c>
      <c r="S44" s="5">
        <v>6</v>
      </c>
      <c r="T44" s="5">
        <v>7</v>
      </c>
      <c r="U44" s="5">
        <v>8</v>
      </c>
      <c r="V44" s="5">
        <v>9</v>
      </c>
      <c r="W44" s="5">
        <v>10</v>
      </c>
      <c r="X44" s="5">
        <v>11</v>
      </c>
      <c r="Y44" s="5">
        <v>12</v>
      </c>
      <c r="Z44" s="5">
        <v>13</v>
      </c>
      <c r="AA44" s="5">
        <v>14</v>
      </c>
      <c r="AB44" s="5">
        <v>15</v>
      </c>
      <c r="AC44" s="5">
        <v>16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202049</v>
      </c>
      <c r="H45" s="5" t="s">
        <v>5</v>
      </c>
      <c r="J45" s="6">
        <v>0</v>
      </c>
      <c r="K45" s="6">
        <v>1</v>
      </c>
      <c r="L45" s="6">
        <v>0</v>
      </c>
      <c r="M45" s="6">
        <v>0</v>
      </c>
      <c r="N45" s="6">
        <v>0</v>
      </c>
      <c r="O45" s="6">
        <v>0</v>
      </c>
      <c r="P45" s="6">
        <v>3</v>
      </c>
      <c r="Q45" s="6">
        <v>1</v>
      </c>
      <c r="R45" s="6">
        <v>1</v>
      </c>
      <c r="S45" s="6">
        <v>11</v>
      </c>
      <c r="T45" s="6">
        <v>12</v>
      </c>
      <c r="U45" s="6">
        <v>20</v>
      </c>
      <c r="V45" s="6">
        <v>49</v>
      </c>
      <c r="W45" s="6">
        <v>30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-11</v>
      </c>
      <c r="O49" s="2">
        <f t="shared" si="6"/>
        <v>-11</v>
      </c>
      <c r="P49" s="2">
        <f t="shared" si="6"/>
        <v>-14</v>
      </c>
      <c r="Q49" s="2">
        <f t="shared" si="6"/>
        <v>-15</v>
      </c>
      <c r="R49" s="2">
        <f t="shared" si="6"/>
        <v>-16</v>
      </c>
      <c r="S49" s="2">
        <f t="shared" si="6"/>
        <v>-27</v>
      </c>
      <c r="T49" s="2">
        <f t="shared" si="6"/>
        <v>-39</v>
      </c>
      <c r="U49" s="2">
        <f t="shared" si="6"/>
        <v>-59</v>
      </c>
      <c r="V49" s="2">
        <f t="shared" si="6"/>
        <v>-108</v>
      </c>
      <c r="W49" s="2">
        <f t="shared" si="6"/>
        <v>-138</v>
      </c>
      <c r="X49" s="2">
        <f t="shared" si="6"/>
        <v>-138</v>
      </c>
      <c r="Y49" s="2">
        <f t="shared" si="6"/>
        <v>-138</v>
      </c>
      <c r="Z49" s="2">
        <f t="shared" si="6"/>
        <v>-138</v>
      </c>
      <c r="AA49" s="2">
        <f t="shared" si="6"/>
        <v>-138</v>
      </c>
      <c r="AB49" s="2">
        <f t="shared" si="6"/>
        <v>-138</v>
      </c>
      <c r="AC49" s="2">
        <f t="shared" si="6"/>
        <v>-138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49</v>
      </c>
      <c r="K51" s="5">
        <v>50</v>
      </c>
      <c r="L51" s="5">
        <v>51</v>
      </c>
      <c r="M51" s="5">
        <v>52</v>
      </c>
      <c r="N51" s="5">
        <v>1</v>
      </c>
      <c r="O51" s="5">
        <v>2</v>
      </c>
      <c r="P51" s="5">
        <v>3</v>
      </c>
      <c r="Q51" s="5">
        <v>4</v>
      </c>
      <c r="R51" s="5">
        <v>5</v>
      </c>
      <c r="S51" s="5">
        <v>6</v>
      </c>
      <c r="T51" s="5">
        <v>7</v>
      </c>
      <c r="U51" s="5">
        <v>8</v>
      </c>
      <c r="V51" s="5">
        <v>9</v>
      </c>
      <c r="W51" s="5">
        <v>10</v>
      </c>
      <c r="X51" s="5">
        <v>11</v>
      </c>
      <c r="Y51" s="5">
        <v>12</v>
      </c>
      <c r="Z51" s="5">
        <v>13</v>
      </c>
      <c r="AA51" s="5">
        <v>14</v>
      </c>
      <c r="AB51" s="5">
        <v>15</v>
      </c>
      <c r="AC51" s="5">
        <v>16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-6</v>
      </c>
      <c r="G52" s="5">
        <f>calcFirstRunOut(J56:AC56)</f>
        <v>202049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-6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-6</v>
      </c>
      <c r="K56" s="2">
        <f t="shared" ref="K56:AC56" si="7">J56-K52+K54+K55</f>
        <v>-6</v>
      </c>
      <c r="L56" s="2">
        <f t="shared" si="7"/>
        <v>-6</v>
      </c>
      <c r="M56" s="2">
        <f t="shared" si="7"/>
        <v>-6</v>
      </c>
      <c r="N56" s="2">
        <f t="shared" si="7"/>
        <v>-6</v>
      </c>
      <c r="O56" s="2">
        <f t="shared" si="7"/>
        <v>-6</v>
      </c>
      <c r="P56" s="2">
        <f t="shared" si="7"/>
        <v>-6</v>
      </c>
      <c r="Q56" s="2">
        <f t="shared" si="7"/>
        <v>-6</v>
      </c>
      <c r="R56" s="2">
        <f t="shared" si="7"/>
        <v>-6</v>
      </c>
      <c r="S56" s="2">
        <f t="shared" si="7"/>
        <v>-6</v>
      </c>
      <c r="T56" s="2">
        <f t="shared" si="7"/>
        <v>-6</v>
      </c>
      <c r="U56" s="2">
        <f t="shared" si="7"/>
        <v>-6</v>
      </c>
      <c r="V56" s="2">
        <f t="shared" si="7"/>
        <v>-6</v>
      </c>
      <c r="W56" s="2">
        <f t="shared" si="7"/>
        <v>-6</v>
      </c>
      <c r="X56" s="2">
        <f t="shared" si="7"/>
        <v>-6</v>
      </c>
      <c r="Y56" s="2">
        <f t="shared" si="7"/>
        <v>-6</v>
      </c>
      <c r="Z56" s="2">
        <f t="shared" si="7"/>
        <v>-6</v>
      </c>
      <c r="AA56" s="2">
        <f t="shared" si="7"/>
        <v>-6</v>
      </c>
      <c r="AB56" s="2">
        <f t="shared" si="7"/>
        <v>-6</v>
      </c>
      <c r="AC56" s="2">
        <f t="shared" si="7"/>
        <v>-6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49</v>
      </c>
      <c r="K58" s="5">
        <v>50</v>
      </c>
      <c r="L58" s="5">
        <v>51</v>
      </c>
      <c r="M58" s="5">
        <v>52</v>
      </c>
      <c r="N58" s="5">
        <v>1</v>
      </c>
      <c r="O58" s="5">
        <v>2</v>
      </c>
      <c r="P58" s="5">
        <v>3</v>
      </c>
      <c r="Q58" s="5">
        <v>4</v>
      </c>
      <c r="R58" s="5">
        <v>5</v>
      </c>
      <c r="S58" s="5">
        <v>6</v>
      </c>
      <c r="T58" s="5">
        <v>7</v>
      </c>
      <c r="U58" s="5">
        <v>8</v>
      </c>
      <c r="V58" s="5">
        <v>9</v>
      </c>
      <c r="W58" s="5">
        <v>10</v>
      </c>
      <c r="X58" s="5">
        <v>11</v>
      </c>
      <c r="Y58" s="5">
        <v>12</v>
      </c>
      <c r="Z58" s="5">
        <v>13</v>
      </c>
      <c r="AA58" s="5">
        <v>14</v>
      </c>
      <c r="AB58" s="5">
        <v>15</v>
      </c>
      <c r="AC58" s="5">
        <v>16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-6</v>
      </c>
      <c r="G59" s="5">
        <f>calcFirstRunOut(J63:AC63)</f>
        <v>202049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-6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-6</v>
      </c>
      <c r="K63" s="2">
        <f t="shared" ref="K63:AC63" si="8">J63-K59+K61+K62</f>
        <v>-6</v>
      </c>
      <c r="L63" s="2">
        <f t="shared" si="8"/>
        <v>-6</v>
      </c>
      <c r="M63" s="2">
        <f t="shared" si="8"/>
        <v>-6</v>
      </c>
      <c r="N63" s="2">
        <f t="shared" si="8"/>
        <v>-6</v>
      </c>
      <c r="O63" s="2">
        <f t="shared" si="8"/>
        <v>-6</v>
      </c>
      <c r="P63" s="2">
        <f t="shared" si="8"/>
        <v>-6</v>
      </c>
      <c r="Q63" s="2">
        <f t="shared" si="8"/>
        <v>-6</v>
      </c>
      <c r="R63" s="2">
        <f t="shared" si="8"/>
        <v>-6</v>
      </c>
      <c r="S63" s="2">
        <f t="shared" si="8"/>
        <v>-6</v>
      </c>
      <c r="T63" s="2">
        <f t="shared" si="8"/>
        <v>-6</v>
      </c>
      <c r="U63" s="2">
        <f t="shared" si="8"/>
        <v>-6</v>
      </c>
      <c r="V63" s="2">
        <f t="shared" si="8"/>
        <v>-6</v>
      </c>
      <c r="W63" s="2">
        <f t="shared" si="8"/>
        <v>-6</v>
      </c>
      <c r="X63" s="2">
        <f t="shared" si="8"/>
        <v>-6</v>
      </c>
      <c r="Y63" s="2">
        <f t="shared" si="8"/>
        <v>-6</v>
      </c>
      <c r="Z63" s="2">
        <f t="shared" si="8"/>
        <v>-6</v>
      </c>
      <c r="AA63" s="2">
        <f t="shared" si="8"/>
        <v>-6</v>
      </c>
      <c r="AB63" s="2">
        <f t="shared" si="8"/>
        <v>-6</v>
      </c>
      <c r="AC63" s="2">
        <f t="shared" si="8"/>
        <v>-6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49</v>
      </c>
      <c r="K65" s="5">
        <v>50</v>
      </c>
      <c r="L65" s="5">
        <v>51</v>
      </c>
      <c r="M65" s="5">
        <v>52</v>
      </c>
      <c r="N65" s="5">
        <v>1</v>
      </c>
      <c r="O65" s="5">
        <v>2</v>
      </c>
      <c r="P65" s="5">
        <v>3</v>
      </c>
      <c r="Q65" s="5">
        <v>4</v>
      </c>
      <c r="R65" s="5">
        <v>5</v>
      </c>
      <c r="S65" s="5">
        <v>6</v>
      </c>
      <c r="T65" s="5">
        <v>7</v>
      </c>
      <c r="U65" s="5">
        <v>8</v>
      </c>
      <c r="V65" s="5">
        <v>9</v>
      </c>
      <c r="W65" s="5">
        <v>10</v>
      </c>
      <c r="X65" s="5">
        <v>11</v>
      </c>
      <c r="Y65" s="5">
        <v>12</v>
      </c>
      <c r="Z65" s="5">
        <v>13</v>
      </c>
      <c r="AA65" s="5">
        <v>14</v>
      </c>
      <c r="AB65" s="5">
        <v>15</v>
      </c>
      <c r="AC65" s="5">
        <v>16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-6</v>
      </c>
      <c r="G66" s="5">
        <f>calcFirstRunOut(J70:AC70)</f>
        <v>202049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-6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-6</v>
      </c>
      <c r="K70" s="2">
        <f t="shared" ref="K70:AC70" si="9">J70-K66+K68+K69</f>
        <v>-6</v>
      </c>
      <c r="L70" s="2">
        <f t="shared" si="9"/>
        <v>-6</v>
      </c>
      <c r="M70" s="2">
        <f t="shared" si="9"/>
        <v>-6</v>
      </c>
      <c r="N70" s="2">
        <f t="shared" si="9"/>
        <v>-6</v>
      </c>
      <c r="O70" s="2">
        <f t="shared" si="9"/>
        <v>-6</v>
      </c>
      <c r="P70" s="2">
        <f t="shared" si="9"/>
        <v>-6</v>
      </c>
      <c r="Q70" s="2">
        <f t="shared" si="9"/>
        <v>-6</v>
      </c>
      <c r="R70" s="2">
        <f t="shared" si="9"/>
        <v>-6</v>
      </c>
      <c r="S70" s="2">
        <f t="shared" si="9"/>
        <v>-6</v>
      </c>
      <c r="T70" s="2">
        <f t="shared" si="9"/>
        <v>-6</v>
      </c>
      <c r="U70" s="2">
        <f t="shared" si="9"/>
        <v>-6</v>
      </c>
      <c r="V70" s="2">
        <f t="shared" si="9"/>
        <v>-6</v>
      </c>
      <c r="W70" s="2">
        <f t="shared" si="9"/>
        <v>-6</v>
      </c>
      <c r="X70" s="2">
        <f t="shared" si="9"/>
        <v>-6</v>
      </c>
      <c r="Y70" s="2">
        <f t="shared" si="9"/>
        <v>-6</v>
      </c>
      <c r="Z70" s="2">
        <f t="shared" si="9"/>
        <v>-6</v>
      </c>
      <c r="AA70" s="2">
        <f t="shared" si="9"/>
        <v>-6</v>
      </c>
      <c r="AB70" s="2">
        <f t="shared" si="9"/>
        <v>-6</v>
      </c>
      <c r="AC70" s="2">
        <f t="shared" si="9"/>
        <v>-6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70"/>
  <sheetViews>
    <sheetView showGridLines="0" topLeftCell="A46" workbookViewId="0">
      <selection activeCell="K44" sqref="K44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50</v>
      </c>
      <c r="K2" s="5">
        <v>51</v>
      </c>
      <c r="L2" s="5">
        <v>52</v>
      </c>
      <c r="M2" s="5">
        <v>1</v>
      </c>
      <c r="N2" s="5">
        <v>2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>
        <v>14</v>
      </c>
      <c r="AA2" s="5">
        <v>15</v>
      </c>
      <c r="AB2" s="5">
        <v>16</v>
      </c>
      <c r="AC2" s="5">
        <v>17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1127</v>
      </c>
      <c r="G3" s="5">
        <f>calcFirstRunOut(J7:AC7)</f>
        <v>202117</v>
      </c>
      <c r="H3" s="5" t="s">
        <v>5</v>
      </c>
      <c r="J3" s="6">
        <v>217</v>
      </c>
      <c r="K3" s="6">
        <v>155</v>
      </c>
      <c r="L3" s="6">
        <v>0</v>
      </c>
      <c r="M3" s="6">
        <v>11</v>
      </c>
      <c r="N3" s="6">
        <v>133</v>
      </c>
      <c r="O3" s="6">
        <v>171</v>
      </c>
      <c r="P3" s="6">
        <v>152</v>
      </c>
      <c r="Q3" s="6">
        <v>184</v>
      </c>
      <c r="R3" s="6">
        <v>149</v>
      </c>
      <c r="S3" s="6">
        <v>184</v>
      </c>
      <c r="T3" s="6">
        <v>206</v>
      </c>
      <c r="U3" s="6">
        <v>208</v>
      </c>
      <c r="V3" s="6">
        <v>178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1127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480</v>
      </c>
      <c r="P4">
        <v>0</v>
      </c>
      <c r="Q4">
        <v>420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 s="9">
        <v>480</v>
      </c>
      <c r="P5">
        <v>0</v>
      </c>
      <c r="Q5" s="9">
        <v>420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910</v>
      </c>
      <c r="K7" s="2">
        <f t="shared" ref="K7:AC7" si="0">J7-K3+K5+K6</f>
        <v>755</v>
      </c>
      <c r="L7" s="2">
        <f t="shared" si="0"/>
        <v>755</v>
      </c>
      <c r="M7" s="2">
        <f t="shared" si="0"/>
        <v>744</v>
      </c>
      <c r="N7" s="2">
        <f t="shared" si="0"/>
        <v>611</v>
      </c>
      <c r="O7" s="2">
        <f t="shared" si="0"/>
        <v>920</v>
      </c>
      <c r="P7" s="2">
        <f t="shared" si="0"/>
        <v>768</v>
      </c>
      <c r="Q7" s="2">
        <f t="shared" si="0"/>
        <v>1004</v>
      </c>
      <c r="R7" s="2">
        <f t="shared" si="0"/>
        <v>855</v>
      </c>
      <c r="S7" s="2">
        <f t="shared" si="0"/>
        <v>671</v>
      </c>
      <c r="T7" s="2">
        <f t="shared" si="0"/>
        <v>465</v>
      </c>
      <c r="U7" s="2">
        <f t="shared" si="0"/>
        <v>257</v>
      </c>
      <c r="V7" s="2">
        <f t="shared" si="0"/>
        <v>79</v>
      </c>
      <c r="W7" s="2">
        <f t="shared" si="0"/>
        <v>79</v>
      </c>
      <c r="X7" s="2">
        <f t="shared" si="0"/>
        <v>79</v>
      </c>
      <c r="Y7" s="2">
        <f t="shared" si="0"/>
        <v>79</v>
      </c>
      <c r="Z7" s="2">
        <f t="shared" si="0"/>
        <v>79</v>
      </c>
      <c r="AA7" s="2">
        <f t="shared" si="0"/>
        <v>79</v>
      </c>
      <c r="AB7" s="2">
        <f t="shared" si="0"/>
        <v>79</v>
      </c>
      <c r="AC7" s="2">
        <f t="shared" si="0"/>
        <v>79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50</v>
      </c>
      <c r="K9" s="5">
        <v>51</v>
      </c>
      <c r="L9" s="5">
        <v>52</v>
      </c>
      <c r="M9" s="5">
        <v>1</v>
      </c>
      <c r="N9" s="5">
        <v>2</v>
      </c>
      <c r="O9" s="5">
        <v>3</v>
      </c>
      <c r="P9" s="5">
        <v>4</v>
      </c>
      <c r="Q9" s="5">
        <v>5</v>
      </c>
      <c r="R9" s="5">
        <v>6</v>
      </c>
      <c r="S9" s="5">
        <v>7</v>
      </c>
      <c r="T9" s="5">
        <v>8</v>
      </c>
      <c r="U9" s="5">
        <v>9</v>
      </c>
      <c r="V9" s="5">
        <v>10</v>
      </c>
      <c r="W9" s="5">
        <v>11</v>
      </c>
      <c r="X9" s="5">
        <v>12</v>
      </c>
      <c r="Y9" s="5">
        <v>13</v>
      </c>
      <c r="Z9" s="5">
        <v>14</v>
      </c>
      <c r="AA9" s="5">
        <v>15</v>
      </c>
      <c r="AB9" s="5">
        <v>16</v>
      </c>
      <c r="AC9" s="5">
        <v>17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2590</v>
      </c>
      <c r="G10" s="5">
        <f>calcFirstRunOut(J14:AC14)</f>
        <v>202109</v>
      </c>
      <c r="H10" s="5" t="s">
        <v>5</v>
      </c>
      <c r="J10" s="6">
        <v>765</v>
      </c>
      <c r="K10" s="6">
        <v>808</v>
      </c>
      <c r="L10" s="6">
        <v>0</v>
      </c>
      <c r="M10" s="6">
        <v>107</v>
      </c>
      <c r="N10" s="6">
        <v>743</v>
      </c>
      <c r="O10" s="6">
        <v>716</v>
      </c>
      <c r="P10" s="6">
        <v>744</v>
      </c>
      <c r="Q10" s="6">
        <v>750</v>
      </c>
      <c r="R10" s="6">
        <v>644</v>
      </c>
      <c r="S10" s="6">
        <v>752</v>
      </c>
      <c r="T10" s="6">
        <v>739</v>
      </c>
      <c r="U10" s="6">
        <v>725</v>
      </c>
      <c r="V10" s="6">
        <v>864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2590</v>
      </c>
      <c r="G11" s="5"/>
      <c r="H11" s="5" t="s">
        <v>6</v>
      </c>
      <c r="J11">
        <v>0</v>
      </c>
      <c r="K11">
        <v>1260</v>
      </c>
      <c r="L11">
        <v>0</v>
      </c>
      <c r="M11">
        <v>2394</v>
      </c>
      <c r="N11">
        <v>0</v>
      </c>
      <c r="O11">
        <v>0</v>
      </c>
      <c r="P11">
        <v>0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1260</v>
      </c>
      <c r="K12" s="9">
        <v>1260</v>
      </c>
      <c r="L12">
        <v>0</v>
      </c>
      <c r="M12" s="9">
        <v>1134</v>
      </c>
      <c r="N12">
        <v>0</v>
      </c>
      <c r="O12">
        <v>0</v>
      </c>
      <c r="P12">
        <v>0</v>
      </c>
      <c r="Q12" s="9">
        <v>756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3085</v>
      </c>
      <c r="K14" s="2">
        <f t="shared" ref="K14:AC14" si="1">J14-K10+K12+K13</f>
        <v>3537</v>
      </c>
      <c r="L14" s="2">
        <f t="shared" si="1"/>
        <v>3537</v>
      </c>
      <c r="M14" s="2">
        <f t="shared" si="1"/>
        <v>4564</v>
      </c>
      <c r="N14" s="2">
        <f t="shared" si="1"/>
        <v>3821</v>
      </c>
      <c r="O14" s="2">
        <f t="shared" si="1"/>
        <v>3105</v>
      </c>
      <c r="P14" s="2">
        <f t="shared" si="1"/>
        <v>2361</v>
      </c>
      <c r="Q14" s="2">
        <f t="shared" si="1"/>
        <v>2367</v>
      </c>
      <c r="R14" s="2">
        <f t="shared" si="1"/>
        <v>1723</v>
      </c>
      <c r="S14" s="2">
        <f t="shared" si="1"/>
        <v>971</v>
      </c>
      <c r="T14" s="2">
        <f t="shared" si="1"/>
        <v>232</v>
      </c>
      <c r="U14" s="2">
        <f t="shared" si="1"/>
        <v>-493</v>
      </c>
      <c r="V14" s="2">
        <f t="shared" si="1"/>
        <v>-1357</v>
      </c>
      <c r="W14" s="2">
        <f t="shared" si="1"/>
        <v>-1357</v>
      </c>
      <c r="X14" s="2">
        <f t="shared" si="1"/>
        <v>-1357</v>
      </c>
      <c r="Y14" s="2">
        <f t="shared" si="1"/>
        <v>-1357</v>
      </c>
      <c r="Z14" s="2">
        <f t="shared" si="1"/>
        <v>-1357</v>
      </c>
      <c r="AA14" s="2">
        <f t="shared" si="1"/>
        <v>-1357</v>
      </c>
      <c r="AB14" s="2">
        <f t="shared" si="1"/>
        <v>-1357</v>
      </c>
      <c r="AC14" s="2">
        <f t="shared" si="1"/>
        <v>-1357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50</v>
      </c>
      <c r="K16" s="5">
        <v>51</v>
      </c>
      <c r="L16" s="5">
        <v>52</v>
      </c>
      <c r="M16" s="5">
        <v>1</v>
      </c>
      <c r="N16" s="5">
        <v>2</v>
      </c>
      <c r="O16" s="5">
        <v>3</v>
      </c>
      <c r="P16" s="5">
        <v>4</v>
      </c>
      <c r="Q16" s="5">
        <v>5</v>
      </c>
      <c r="R16" s="5">
        <v>6</v>
      </c>
      <c r="S16" s="5">
        <v>7</v>
      </c>
      <c r="T16" s="5">
        <v>8</v>
      </c>
      <c r="U16" s="5">
        <v>9</v>
      </c>
      <c r="V16" s="5">
        <v>10</v>
      </c>
      <c r="W16" s="5">
        <v>11</v>
      </c>
      <c r="X16" s="5">
        <v>12</v>
      </c>
      <c r="Y16" s="5">
        <v>13</v>
      </c>
      <c r="Z16" s="5">
        <v>14</v>
      </c>
      <c r="AA16" s="5">
        <v>15</v>
      </c>
      <c r="AB16" s="5">
        <v>16</v>
      </c>
      <c r="AC16" s="5">
        <v>17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2713</v>
      </c>
      <c r="G17" s="5">
        <f>calcFirstRunOut(J21:AC21)</f>
        <v>202109</v>
      </c>
      <c r="H17" s="5" t="s">
        <v>5</v>
      </c>
      <c r="J17" s="6">
        <v>765</v>
      </c>
      <c r="K17" s="6">
        <v>808</v>
      </c>
      <c r="L17" s="6">
        <v>0</v>
      </c>
      <c r="M17" s="6">
        <v>107</v>
      </c>
      <c r="N17" s="6">
        <v>743</v>
      </c>
      <c r="O17" s="6">
        <v>716</v>
      </c>
      <c r="P17" s="6">
        <v>744</v>
      </c>
      <c r="Q17" s="6">
        <v>750</v>
      </c>
      <c r="R17" s="6">
        <v>644</v>
      </c>
      <c r="S17" s="6">
        <v>752</v>
      </c>
      <c r="T17" s="6">
        <v>739</v>
      </c>
      <c r="U17" s="6">
        <v>725</v>
      </c>
      <c r="V17" s="6">
        <v>864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2713</v>
      </c>
      <c r="G18" s="5"/>
      <c r="H18" s="5" t="s">
        <v>6</v>
      </c>
      <c r="J18">
        <v>0</v>
      </c>
      <c r="K18">
        <v>1134</v>
      </c>
      <c r="L18">
        <v>0</v>
      </c>
      <c r="M18">
        <v>2520</v>
      </c>
      <c r="N18">
        <v>0</v>
      </c>
      <c r="O18">
        <v>0</v>
      </c>
      <c r="P18">
        <v>0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1134</v>
      </c>
      <c r="K19" s="9">
        <v>1260</v>
      </c>
      <c r="L19">
        <v>0</v>
      </c>
      <c r="M19" s="9">
        <v>1260</v>
      </c>
      <c r="N19">
        <v>0</v>
      </c>
      <c r="O19">
        <v>0</v>
      </c>
      <c r="P19">
        <v>0</v>
      </c>
      <c r="Q19" s="9">
        <v>756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3082</v>
      </c>
      <c r="K21" s="2">
        <f t="shared" ref="K21:AC21" si="2">J21-K17+K19+K20</f>
        <v>3534</v>
      </c>
      <c r="L21" s="2">
        <f t="shared" si="2"/>
        <v>3534</v>
      </c>
      <c r="M21" s="2">
        <f t="shared" si="2"/>
        <v>4687</v>
      </c>
      <c r="N21" s="2">
        <f t="shared" si="2"/>
        <v>3944</v>
      </c>
      <c r="O21" s="2">
        <f t="shared" si="2"/>
        <v>3228</v>
      </c>
      <c r="P21" s="2">
        <f t="shared" si="2"/>
        <v>2484</v>
      </c>
      <c r="Q21" s="2">
        <f t="shared" si="2"/>
        <v>2490</v>
      </c>
      <c r="R21" s="2">
        <f t="shared" si="2"/>
        <v>1846</v>
      </c>
      <c r="S21" s="2">
        <f t="shared" si="2"/>
        <v>1094</v>
      </c>
      <c r="T21" s="2">
        <f t="shared" si="2"/>
        <v>355</v>
      </c>
      <c r="U21" s="2">
        <f t="shared" si="2"/>
        <v>-370</v>
      </c>
      <c r="V21" s="2">
        <f t="shared" si="2"/>
        <v>-1234</v>
      </c>
      <c r="W21" s="2">
        <f t="shared" si="2"/>
        <v>-1234</v>
      </c>
      <c r="X21" s="2">
        <f t="shared" si="2"/>
        <v>-1234</v>
      </c>
      <c r="Y21" s="2">
        <f t="shared" si="2"/>
        <v>-1234</v>
      </c>
      <c r="Z21" s="2">
        <f t="shared" si="2"/>
        <v>-1234</v>
      </c>
      <c r="AA21" s="2">
        <f t="shared" si="2"/>
        <v>-1234</v>
      </c>
      <c r="AB21" s="2">
        <f t="shared" si="2"/>
        <v>-1234</v>
      </c>
      <c r="AC21" s="2">
        <f t="shared" si="2"/>
        <v>-1234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50</v>
      </c>
      <c r="K23" s="5">
        <v>51</v>
      </c>
      <c r="L23" s="5">
        <v>52</v>
      </c>
      <c r="M23" s="5">
        <v>1</v>
      </c>
      <c r="N23" s="5">
        <v>2</v>
      </c>
      <c r="O23" s="5">
        <v>3</v>
      </c>
      <c r="P23" s="5">
        <v>4</v>
      </c>
      <c r="Q23" s="5">
        <v>5</v>
      </c>
      <c r="R23" s="5">
        <v>6</v>
      </c>
      <c r="S23" s="5">
        <v>7</v>
      </c>
      <c r="T23" s="5">
        <v>8</v>
      </c>
      <c r="U23" s="5">
        <v>9</v>
      </c>
      <c r="V23" s="5">
        <v>10</v>
      </c>
      <c r="W23" s="5">
        <v>11</v>
      </c>
      <c r="X23" s="5">
        <v>12</v>
      </c>
      <c r="Y23" s="5">
        <v>13</v>
      </c>
      <c r="Z23" s="5">
        <v>14</v>
      </c>
      <c r="AA23" s="5">
        <v>15</v>
      </c>
      <c r="AB23" s="5">
        <v>16</v>
      </c>
      <c r="AC23" s="5">
        <v>17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-6</v>
      </c>
      <c r="G24" s="5">
        <f>calcFirstRunOut(J28:AC28)</f>
        <v>202050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9</v>
      </c>
      <c r="S24" s="6">
        <v>13</v>
      </c>
      <c r="T24" s="6">
        <v>22</v>
      </c>
      <c r="U24" s="6">
        <v>50</v>
      </c>
      <c r="V24" s="6">
        <v>54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-6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-6</v>
      </c>
      <c r="K28" s="2">
        <f t="shared" ref="K28:AC28" si="3">J28-K24+K26+K27</f>
        <v>-6</v>
      </c>
      <c r="L28" s="2">
        <f t="shared" si="3"/>
        <v>-6</v>
      </c>
      <c r="M28" s="2">
        <f t="shared" si="3"/>
        <v>-6</v>
      </c>
      <c r="N28" s="2">
        <f t="shared" si="3"/>
        <v>-6</v>
      </c>
      <c r="O28" s="2">
        <f t="shared" si="3"/>
        <v>-6</v>
      </c>
      <c r="P28" s="2">
        <f t="shared" si="3"/>
        <v>-6</v>
      </c>
      <c r="Q28" s="2">
        <f t="shared" si="3"/>
        <v>-7</v>
      </c>
      <c r="R28" s="2">
        <f t="shared" si="3"/>
        <v>-16</v>
      </c>
      <c r="S28" s="2">
        <f t="shared" si="3"/>
        <v>-29</v>
      </c>
      <c r="T28" s="2">
        <f t="shared" si="3"/>
        <v>-51</v>
      </c>
      <c r="U28" s="2">
        <f t="shared" si="3"/>
        <v>-101</v>
      </c>
      <c r="V28" s="2">
        <f t="shared" si="3"/>
        <v>-155</v>
      </c>
      <c r="W28" s="2">
        <f t="shared" si="3"/>
        <v>-155</v>
      </c>
      <c r="X28" s="2">
        <f t="shared" si="3"/>
        <v>-155</v>
      </c>
      <c r="Y28" s="2">
        <f t="shared" si="3"/>
        <v>-155</v>
      </c>
      <c r="Z28" s="2">
        <f t="shared" si="3"/>
        <v>-155</v>
      </c>
      <c r="AA28" s="2">
        <f t="shared" si="3"/>
        <v>-155</v>
      </c>
      <c r="AB28" s="2">
        <f t="shared" si="3"/>
        <v>-155</v>
      </c>
      <c r="AC28" s="2">
        <f t="shared" si="3"/>
        <v>-155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50</v>
      </c>
      <c r="K30" s="5">
        <v>51</v>
      </c>
      <c r="L30" s="5">
        <v>52</v>
      </c>
      <c r="M30" s="5">
        <v>1</v>
      </c>
      <c r="N30" s="5">
        <v>2</v>
      </c>
      <c r="O30" s="5">
        <v>3</v>
      </c>
      <c r="P30" s="5">
        <v>4</v>
      </c>
      <c r="Q30" s="5">
        <v>5</v>
      </c>
      <c r="R30" s="5">
        <v>6</v>
      </c>
      <c r="S30" s="5">
        <v>7</v>
      </c>
      <c r="T30" s="5">
        <v>8</v>
      </c>
      <c r="U30" s="5">
        <v>9</v>
      </c>
      <c r="V30" s="5">
        <v>10</v>
      </c>
      <c r="W30" s="5">
        <v>11</v>
      </c>
      <c r="X30" s="5">
        <v>12</v>
      </c>
      <c r="Y30" s="5">
        <v>13</v>
      </c>
      <c r="Z30" s="5">
        <v>14</v>
      </c>
      <c r="AA30" s="5">
        <v>15</v>
      </c>
      <c r="AB30" s="5">
        <v>16</v>
      </c>
      <c r="AC30" s="5">
        <v>17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-6</v>
      </c>
      <c r="G31" s="5">
        <f>calcFirstRunOut(J35:AC35)</f>
        <v>202050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3</v>
      </c>
      <c r="V31" s="6">
        <v>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-6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-6</v>
      </c>
      <c r="K35" s="2">
        <f t="shared" ref="K35:AC35" si="4">J35-K31+K33+K34</f>
        <v>-6</v>
      </c>
      <c r="L35" s="2">
        <f t="shared" si="4"/>
        <v>-6</v>
      </c>
      <c r="M35" s="2">
        <f t="shared" si="4"/>
        <v>-6</v>
      </c>
      <c r="N35" s="2">
        <f t="shared" si="4"/>
        <v>-6</v>
      </c>
      <c r="O35" s="2">
        <f t="shared" si="4"/>
        <v>-6</v>
      </c>
      <c r="P35" s="2">
        <f t="shared" si="4"/>
        <v>-6</v>
      </c>
      <c r="Q35" s="2">
        <f t="shared" si="4"/>
        <v>-6</v>
      </c>
      <c r="R35" s="2">
        <f t="shared" si="4"/>
        <v>-6</v>
      </c>
      <c r="S35" s="2">
        <f t="shared" si="4"/>
        <v>-6</v>
      </c>
      <c r="T35" s="2">
        <f t="shared" si="4"/>
        <v>-6</v>
      </c>
      <c r="U35" s="2">
        <f t="shared" si="4"/>
        <v>-9</v>
      </c>
      <c r="V35" s="2">
        <f t="shared" si="4"/>
        <v>-62</v>
      </c>
      <c r="W35" s="2">
        <f t="shared" si="4"/>
        <v>-62</v>
      </c>
      <c r="X35" s="2">
        <f t="shared" si="4"/>
        <v>-62</v>
      </c>
      <c r="Y35" s="2">
        <f t="shared" si="4"/>
        <v>-62</v>
      </c>
      <c r="Z35" s="2">
        <f t="shared" si="4"/>
        <v>-62</v>
      </c>
      <c r="AA35" s="2">
        <f t="shared" si="4"/>
        <v>-62</v>
      </c>
      <c r="AB35" s="2">
        <f t="shared" si="4"/>
        <v>-62</v>
      </c>
      <c r="AC35" s="2">
        <f t="shared" si="4"/>
        <v>-62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50</v>
      </c>
      <c r="K37" s="5">
        <v>51</v>
      </c>
      <c r="L37" s="5">
        <v>52</v>
      </c>
      <c r="M37" s="5">
        <v>1</v>
      </c>
      <c r="N37" s="5">
        <v>2</v>
      </c>
      <c r="O37" s="5">
        <v>3</v>
      </c>
      <c r="P37" s="5">
        <v>4</v>
      </c>
      <c r="Q37" s="5">
        <v>5</v>
      </c>
      <c r="R37" s="5">
        <v>6</v>
      </c>
      <c r="S37" s="5">
        <v>7</v>
      </c>
      <c r="T37" s="5">
        <v>8</v>
      </c>
      <c r="U37" s="5">
        <v>9</v>
      </c>
      <c r="V37" s="5">
        <v>10</v>
      </c>
      <c r="W37" s="5">
        <v>11</v>
      </c>
      <c r="X37" s="5">
        <v>12</v>
      </c>
      <c r="Y37" s="5">
        <v>13</v>
      </c>
      <c r="Z37" s="5">
        <v>14</v>
      </c>
      <c r="AA37" s="5">
        <v>15</v>
      </c>
      <c r="AB37" s="5">
        <v>16</v>
      </c>
      <c r="AC37" s="5">
        <v>17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3600</v>
      </c>
      <c r="G38" s="5">
        <f>calcFirstRunOut(J42:AC42)</f>
        <v>202109</v>
      </c>
      <c r="H38" s="5" t="s">
        <v>5</v>
      </c>
      <c r="J38" s="6">
        <v>192</v>
      </c>
      <c r="K38" s="6">
        <v>141</v>
      </c>
      <c r="L38" s="6">
        <v>0</v>
      </c>
      <c r="M38" s="6">
        <v>30</v>
      </c>
      <c r="N38" s="6">
        <v>186</v>
      </c>
      <c r="O38" s="6">
        <v>193</v>
      </c>
      <c r="P38" s="6">
        <v>178</v>
      </c>
      <c r="Q38" s="6">
        <v>169</v>
      </c>
      <c r="R38" s="6">
        <v>165</v>
      </c>
      <c r="S38" s="6">
        <v>163</v>
      </c>
      <c r="T38" s="6">
        <v>181</v>
      </c>
      <c r="U38" s="6">
        <v>175</v>
      </c>
      <c r="V38" s="6">
        <v>179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3600</v>
      </c>
      <c r="G40" s="5"/>
      <c r="H40" s="5" t="s">
        <v>7</v>
      </c>
      <c r="J40" s="40">
        <v>-1965</v>
      </c>
      <c r="K40" s="9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1443</v>
      </c>
      <c r="K42" s="2">
        <f t="shared" ref="K42:AC42" si="5">J42-K38+K40+K41</f>
        <v>1302</v>
      </c>
      <c r="L42" s="2">
        <f t="shared" si="5"/>
        <v>1302</v>
      </c>
      <c r="M42" s="2">
        <f t="shared" si="5"/>
        <v>1272</v>
      </c>
      <c r="N42" s="2">
        <f t="shared" si="5"/>
        <v>1086</v>
      </c>
      <c r="O42" s="2">
        <f t="shared" si="5"/>
        <v>893</v>
      </c>
      <c r="P42" s="2">
        <f t="shared" si="5"/>
        <v>715</v>
      </c>
      <c r="Q42" s="2">
        <f t="shared" si="5"/>
        <v>546</v>
      </c>
      <c r="R42" s="2">
        <f t="shared" si="5"/>
        <v>381</v>
      </c>
      <c r="S42" s="2">
        <f t="shared" si="5"/>
        <v>218</v>
      </c>
      <c r="T42" s="2">
        <f t="shared" si="5"/>
        <v>37</v>
      </c>
      <c r="U42" s="2">
        <f t="shared" si="5"/>
        <v>-138</v>
      </c>
      <c r="V42" s="2">
        <f t="shared" si="5"/>
        <v>-317</v>
      </c>
      <c r="W42" s="2">
        <f t="shared" si="5"/>
        <v>-317</v>
      </c>
      <c r="X42" s="2">
        <f t="shared" si="5"/>
        <v>-317</v>
      </c>
      <c r="Y42" s="2">
        <f t="shared" si="5"/>
        <v>-317</v>
      </c>
      <c r="Z42" s="2">
        <f t="shared" si="5"/>
        <v>-317</v>
      </c>
      <c r="AA42" s="2">
        <f t="shared" si="5"/>
        <v>-317</v>
      </c>
      <c r="AB42" s="2">
        <f t="shared" si="5"/>
        <v>-317</v>
      </c>
      <c r="AC42" s="2">
        <f t="shared" si="5"/>
        <v>-317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50</v>
      </c>
      <c r="K44" s="5">
        <v>51</v>
      </c>
      <c r="L44" s="5">
        <v>52</v>
      </c>
      <c r="M44" s="5">
        <v>1</v>
      </c>
      <c r="N44" s="5">
        <v>2</v>
      </c>
      <c r="O44" s="5">
        <v>3</v>
      </c>
      <c r="P44" s="5">
        <v>4</v>
      </c>
      <c r="Q44" s="5">
        <v>5</v>
      </c>
      <c r="R44" s="5">
        <v>6</v>
      </c>
      <c r="S44" s="5">
        <v>7</v>
      </c>
      <c r="T44" s="5">
        <v>8</v>
      </c>
      <c r="U44" s="5">
        <v>9</v>
      </c>
      <c r="V44" s="5">
        <v>10</v>
      </c>
      <c r="W44" s="5">
        <v>11</v>
      </c>
      <c r="X44" s="5">
        <v>12</v>
      </c>
      <c r="Y44" s="5">
        <v>13</v>
      </c>
      <c r="Z44" s="5">
        <v>14</v>
      </c>
      <c r="AA44" s="5">
        <v>15</v>
      </c>
      <c r="AB44" s="5">
        <v>16</v>
      </c>
      <c r="AC44" s="5">
        <v>17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202050</v>
      </c>
      <c r="H45" s="5" t="s">
        <v>5</v>
      </c>
      <c r="J45" s="6">
        <v>1</v>
      </c>
      <c r="K45" s="6">
        <v>0</v>
      </c>
      <c r="L45" s="6">
        <v>0</v>
      </c>
      <c r="M45" s="6">
        <v>0</v>
      </c>
      <c r="N45" s="6">
        <v>1</v>
      </c>
      <c r="O45" s="6">
        <v>3</v>
      </c>
      <c r="P45" s="6">
        <v>1</v>
      </c>
      <c r="Q45" s="6">
        <v>2</v>
      </c>
      <c r="R45" s="6">
        <v>11</v>
      </c>
      <c r="S45" s="6">
        <v>13</v>
      </c>
      <c r="T45" s="6">
        <v>24</v>
      </c>
      <c r="U45" s="6">
        <v>50</v>
      </c>
      <c r="V45" s="6">
        <v>57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-11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-12</v>
      </c>
      <c r="O49" s="2">
        <f t="shared" si="6"/>
        <v>-15</v>
      </c>
      <c r="P49" s="2">
        <f t="shared" si="6"/>
        <v>-16</v>
      </c>
      <c r="Q49" s="2">
        <f t="shared" si="6"/>
        <v>-18</v>
      </c>
      <c r="R49" s="2">
        <f t="shared" si="6"/>
        <v>-29</v>
      </c>
      <c r="S49" s="2">
        <f t="shared" si="6"/>
        <v>-42</v>
      </c>
      <c r="T49" s="2">
        <f t="shared" si="6"/>
        <v>-66</v>
      </c>
      <c r="U49" s="2">
        <f t="shared" si="6"/>
        <v>-116</v>
      </c>
      <c r="V49" s="2">
        <f t="shared" si="6"/>
        <v>-173</v>
      </c>
      <c r="W49" s="2">
        <f t="shared" si="6"/>
        <v>-173</v>
      </c>
      <c r="X49" s="2">
        <f t="shared" si="6"/>
        <v>-173</v>
      </c>
      <c r="Y49" s="2">
        <f t="shared" si="6"/>
        <v>-173</v>
      </c>
      <c r="Z49" s="2">
        <f t="shared" si="6"/>
        <v>-173</v>
      </c>
      <c r="AA49" s="2">
        <f t="shared" si="6"/>
        <v>-173</v>
      </c>
      <c r="AB49" s="2">
        <f t="shared" si="6"/>
        <v>-173</v>
      </c>
      <c r="AC49" s="2">
        <f t="shared" si="6"/>
        <v>-173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50</v>
      </c>
      <c r="K51" s="5">
        <v>51</v>
      </c>
      <c r="L51" s="5">
        <v>52</v>
      </c>
      <c r="M51" s="5">
        <v>1</v>
      </c>
      <c r="N51" s="5">
        <v>2</v>
      </c>
      <c r="O51" s="5">
        <v>3</v>
      </c>
      <c r="P51" s="5">
        <v>4</v>
      </c>
      <c r="Q51" s="5">
        <v>5</v>
      </c>
      <c r="R51" s="5">
        <v>6</v>
      </c>
      <c r="S51" s="5">
        <v>7</v>
      </c>
      <c r="T51" s="5">
        <v>8</v>
      </c>
      <c r="U51" s="5">
        <v>9</v>
      </c>
      <c r="V51" s="5">
        <v>10</v>
      </c>
      <c r="W51" s="5">
        <v>11</v>
      </c>
      <c r="X51" s="5">
        <v>12</v>
      </c>
      <c r="Y51" s="5">
        <v>13</v>
      </c>
      <c r="Z51" s="5">
        <v>14</v>
      </c>
      <c r="AA51" s="5">
        <v>15</v>
      </c>
      <c r="AB51" s="5">
        <v>16</v>
      </c>
      <c r="AC51" s="5">
        <v>17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-6</v>
      </c>
      <c r="G52" s="5">
        <f>calcFirstRunOut(J56:AC56)</f>
        <v>202050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-6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-6</v>
      </c>
      <c r="K56" s="2">
        <f t="shared" ref="K56:AC56" si="7">J56-K52+K54+K55</f>
        <v>-6</v>
      </c>
      <c r="L56" s="2">
        <f t="shared" si="7"/>
        <v>-6</v>
      </c>
      <c r="M56" s="2">
        <f t="shared" si="7"/>
        <v>-6</v>
      </c>
      <c r="N56" s="2">
        <f t="shared" si="7"/>
        <v>-6</v>
      </c>
      <c r="O56" s="2">
        <f t="shared" si="7"/>
        <v>-6</v>
      </c>
      <c r="P56" s="2">
        <f t="shared" si="7"/>
        <v>-6</v>
      </c>
      <c r="Q56" s="2">
        <f t="shared" si="7"/>
        <v>-6</v>
      </c>
      <c r="R56" s="2">
        <f t="shared" si="7"/>
        <v>-6</v>
      </c>
      <c r="S56" s="2">
        <f t="shared" si="7"/>
        <v>-6</v>
      </c>
      <c r="T56" s="2">
        <f t="shared" si="7"/>
        <v>-6</v>
      </c>
      <c r="U56" s="2">
        <f t="shared" si="7"/>
        <v>-6</v>
      </c>
      <c r="V56" s="2">
        <f t="shared" si="7"/>
        <v>-6</v>
      </c>
      <c r="W56" s="2">
        <f t="shared" si="7"/>
        <v>-6</v>
      </c>
      <c r="X56" s="2">
        <f t="shared" si="7"/>
        <v>-6</v>
      </c>
      <c r="Y56" s="2">
        <f t="shared" si="7"/>
        <v>-6</v>
      </c>
      <c r="Z56" s="2">
        <f t="shared" si="7"/>
        <v>-6</v>
      </c>
      <c r="AA56" s="2">
        <f t="shared" si="7"/>
        <v>-6</v>
      </c>
      <c r="AB56" s="2">
        <f t="shared" si="7"/>
        <v>-6</v>
      </c>
      <c r="AC56" s="2">
        <f t="shared" si="7"/>
        <v>-6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50</v>
      </c>
      <c r="K58" s="5">
        <v>51</v>
      </c>
      <c r="L58" s="5">
        <v>52</v>
      </c>
      <c r="M58" s="5">
        <v>1</v>
      </c>
      <c r="N58" s="5">
        <v>2</v>
      </c>
      <c r="O58" s="5">
        <v>3</v>
      </c>
      <c r="P58" s="5">
        <v>4</v>
      </c>
      <c r="Q58" s="5">
        <v>5</v>
      </c>
      <c r="R58" s="5">
        <v>6</v>
      </c>
      <c r="S58" s="5">
        <v>7</v>
      </c>
      <c r="T58" s="5">
        <v>8</v>
      </c>
      <c r="U58" s="5">
        <v>9</v>
      </c>
      <c r="V58" s="5">
        <v>10</v>
      </c>
      <c r="W58" s="5">
        <v>11</v>
      </c>
      <c r="X58" s="5">
        <v>12</v>
      </c>
      <c r="Y58" s="5">
        <v>13</v>
      </c>
      <c r="Z58" s="5">
        <v>14</v>
      </c>
      <c r="AA58" s="5">
        <v>15</v>
      </c>
      <c r="AB58" s="5">
        <v>16</v>
      </c>
      <c r="AC58" s="5">
        <v>17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-6</v>
      </c>
      <c r="G59" s="5">
        <f>calcFirstRunOut(J63:AC63)</f>
        <v>202050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-6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-6</v>
      </c>
      <c r="K63" s="2">
        <f t="shared" ref="K63:AC63" si="8">J63-K59+K61+K62</f>
        <v>-6</v>
      </c>
      <c r="L63" s="2">
        <f t="shared" si="8"/>
        <v>-6</v>
      </c>
      <c r="M63" s="2">
        <f t="shared" si="8"/>
        <v>-6</v>
      </c>
      <c r="N63" s="2">
        <f t="shared" si="8"/>
        <v>-6</v>
      </c>
      <c r="O63" s="2">
        <f t="shared" si="8"/>
        <v>-6</v>
      </c>
      <c r="P63" s="2">
        <f t="shared" si="8"/>
        <v>-6</v>
      </c>
      <c r="Q63" s="2">
        <f t="shared" si="8"/>
        <v>-6</v>
      </c>
      <c r="R63" s="2">
        <f t="shared" si="8"/>
        <v>-6</v>
      </c>
      <c r="S63" s="2">
        <f t="shared" si="8"/>
        <v>-6</v>
      </c>
      <c r="T63" s="2">
        <f t="shared" si="8"/>
        <v>-6</v>
      </c>
      <c r="U63" s="2">
        <f t="shared" si="8"/>
        <v>-6</v>
      </c>
      <c r="V63" s="2">
        <f t="shared" si="8"/>
        <v>-6</v>
      </c>
      <c r="W63" s="2">
        <f t="shared" si="8"/>
        <v>-6</v>
      </c>
      <c r="X63" s="2">
        <f t="shared" si="8"/>
        <v>-6</v>
      </c>
      <c r="Y63" s="2">
        <f t="shared" si="8"/>
        <v>-6</v>
      </c>
      <c r="Z63" s="2">
        <f t="shared" si="8"/>
        <v>-6</v>
      </c>
      <c r="AA63" s="2">
        <f t="shared" si="8"/>
        <v>-6</v>
      </c>
      <c r="AB63" s="2">
        <f t="shared" si="8"/>
        <v>-6</v>
      </c>
      <c r="AC63" s="2">
        <f t="shared" si="8"/>
        <v>-6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50</v>
      </c>
      <c r="K65" s="5">
        <v>51</v>
      </c>
      <c r="L65" s="5">
        <v>52</v>
      </c>
      <c r="M65" s="5">
        <v>1</v>
      </c>
      <c r="N65" s="5">
        <v>2</v>
      </c>
      <c r="O65" s="5">
        <v>3</v>
      </c>
      <c r="P65" s="5">
        <v>4</v>
      </c>
      <c r="Q65" s="5">
        <v>5</v>
      </c>
      <c r="R65" s="5">
        <v>6</v>
      </c>
      <c r="S65" s="5">
        <v>7</v>
      </c>
      <c r="T65" s="5">
        <v>8</v>
      </c>
      <c r="U65" s="5">
        <v>9</v>
      </c>
      <c r="V65" s="5">
        <v>10</v>
      </c>
      <c r="W65" s="5">
        <v>11</v>
      </c>
      <c r="X65" s="5">
        <v>12</v>
      </c>
      <c r="Y65" s="5">
        <v>13</v>
      </c>
      <c r="Z65" s="5">
        <v>14</v>
      </c>
      <c r="AA65" s="5">
        <v>15</v>
      </c>
      <c r="AB65" s="5">
        <v>16</v>
      </c>
      <c r="AC65" s="5">
        <v>17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-6</v>
      </c>
      <c r="G66" s="5">
        <f>calcFirstRunOut(J70:AC70)</f>
        <v>202050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-6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-6</v>
      </c>
      <c r="K70" s="2">
        <f t="shared" ref="K70:AC70" si="9">J70-K66+K68+K69</f>
        <v>-6</v>
      </c>
      <c r="L70" s="2">
        <f t="shared" si="9"/>
        <v>-6</v>
      </c>
      <c r="M70" s="2">
        <f t="shared" si="9"/>
        <v>-6</v>
      </c>
      <c r="N70" s="2">
        <f t="shared" si="9"/>
        <v>-6</v>
      </c>
      <c r="O70" s="2">
        <f t="shared" si="9"/>
        <v>-6</v>
      </c>
      <c r="P70" s="2">
        <f t="shared" si="9"/>
        <v>-6</v>
      </c>
      <c r="Q70" s="2">
        <f t="shared" si="9"/>
        <v>-6</v>
      </c>
      <c r="R70" s="2">
        <f t="shared" si="9"/>
        <v>-6</v>
      </c>
      <c r="S70" s="2">
        <f t="shared" si="9"/>
        <v>-6</v>
      </c>
      <c r="T70" s="2">
        <f t="shared" si="9"/>
        <v>-6</v>
      </c>
      <c r="U70" s="2">
        <f t="shared" si="9"/>
        <v>-6</v>
      </c>
      <c r="V70" s="2">
        <f t="shared" si="9"/>
        <v>-6</v>
      </c>
      <c r="W70" s="2">
        <f t="shared" si="9"/>
        <v>-6</v>
      </c>
      <c r="X70" s="2">
        <f t="shared" si="9"/>
        <v>-6</v>
      </c>
      <c r="Y70" s="2">
        <f t="shared" si="9"/>
        <v>-6</v>
      </c>
      <c r="Z70" s="2">
        <f t="shared" si="9"/>
        <v>-6</v>
      </c>
      <c r="AA70" s="2">
        <f t="shared" si="9"/>
        <v>-6</v>
      </c>
      <c r="AB70" s="2">
        <f t="shared" si="9"/>
        <v>-6</v>
      </c>
      <c r="AC70" s="2">
        <f t="shared" si="9"/>
        <v>-6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70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50</v>
      </c>
      <c r="K2" s="5">
        <v>51</v>
      </c>
      <c r="L2" s="5">
        <v>52</v>
      </c>
      <c r="M2" s="5">
        <v>1</v>
      </c>
      <c r="N2" s="5">
        <v>2</v>
      </c>
      <c r="O2" s="5">
        <v>3</v>
      </c>
      <c r="P2" s="5">
        <v>4</v>
      </c>
      <c r="Q2" s="5">
        <v>5</v>
      </c>
      <c r="R2" s="5">
        <v>6</v>
      </c>
      <c r="S2" s="5">
        <v>7</v>
      </c>
      <c r="T2" s="5">
        <v>8</v>
      </c>
      <c r="U2" s="5">
        <v>9</v>
      </c>
      <c r="V2" s="5">
        <v>10</v>
      </c>
      <c r="W2" s="5">
        <v>11</v>
      </c>
      <c r="X2" s="5">
        <v>12</v>
      </c>
      <c r="Y2" s="5">
        <v>13</v>
      </c>
      <c r="Z2" s="5">
        <v>14</v>
      </c>
      <c r="AA2" s="5">
        <v>15</v>
      </c>
      <c r="AB2" s="5">
        <v>16</v>
      </c>
      <c r="AC2" s="5">
        <v>17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1031</v>
      </c>
      <c r="G3" s="5">
        <f>calcFirstRunOut(J7:AC7)</f>
        <v>202117</v>
      </c>
      <c r="H3" s="5" t="s">
        <v>5</v>
      </c>
      <c r="J3" s="6">
        <v>110</v>
      </c>
      <c r="K3" s="6">
        <v>159</v>
      </c>
      <c r="L3" s="6">
        <v>0</v>
      </c>
      <c r="M3" s="6">
        <v>8</v>
      </c>
      <c r="N3" s="6">
        <v>144</v>
      </c>
      <c r="O3" s="6">
        <v>157</v>
      </c>
      <c r="P3" s="6">
        <v>175</v>
      </c>
      <c r="Q3" s="6">
        <v>175</v>
      </c>
      <c r="R3" s="6">
        <v>182</v>
      </c>
      <c r="S3" s="6">
        <v>168</v>
      </c>
      <c r="T3" s="6">
        <v>208</v>
      </c>
      <c r="U3" s="6">
        <v>181</v>
      </c>
      <c r="V3" s="6">
        <v>232</v>
      </c>
      <c r="W3" s="6">
        <v>157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1031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480</v>
      </c>
      <c r="P4">
        <v>0</v>
      </c>
      <c r="Q4">
        <v>420</v>
      </c>
      <c r="R4">
        <v>0</v>
      </c>
      <c r="S4">
        <v>0</v>
      </c>
      <c r="T4">
        <v>0</v>
      </c>
      <c r="U4" s="54">
        <v>60</v>
      </c>
      <c r="V4" s="54">
        <v>240</v>
      </c>
      <c r="W4" s="5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 s="9">
        <v>480</v>
      </c>
      <c r="P5">
        <v>0</v>
      </c>
      <c r="Q5" s="9">
        <v>420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  <c r="U6">
        <v>60</v>
      </c>
      <c r="V6">
        <v>240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921</v>
      </c>
      <c r="K7" s="2">
        <f t="shared" ref="K7:AC7" si="0">J7-K3+K5+K6</f>
        <v>762</v>
      </c>
      <c r="L7" s="2">
        <f t="shared" si="0"/>
        <v>762</v>
      </c>
      <c r="M7" s="2">
        <f t="shared" si="0"/>
        <v>754</v>
      </c>
      <c r="N7" s="2">
        <f t="shared" si="0"/>
        <v>610</v>
      </c>
      <c r="O7" s="2">
        <f t="shared" si="0"/>
        <v>933</v>
      </c>
      <c r="P7" s="2">
        <f t="shared" si="0"/>
        <v>758</v>
      </c>
      <c r="Q7" s="2">
        <f t="shared" si="0"/>
        <v>1003</v>
      </c>
      <c r="R7" s="2">
        <f t="shared" si="0"/>
        <v>821</v>
      </c>
      <c r="S7" s="2">
        <f t="shared" si="0"/>
        <v>653</v>
      </c>
      <c r="T7" s="2">
        <f t="shared" si="0"/>
        <v>445</v>
      </c>
      <c r="U7" s="2">
        <f t="shared" si="0"/>
        <v>324</v>
      </c>
      <c r="V7" s="2">
        <f t="shared" si="0"/>
        <v>332</v>
      </c>
      <c r="W7" s="2">
        <f t="shared" si="0"/>
        <v>175</v>
      </c>
      <c r="X7" s="2">
        <f t="shared" si="0"/>
        <v>175</v>
      </c>
      <c r="Y7" s="2">
        <f t="shared" si="0"/>
        <v>175</v>
      </c>
      <c r="Z7" s="2">
        <f t="shared" si="0"/>
        <v>175</v>
      </c>
      <c r="AA7" s="2">
        <f t="shared" si="0"/>
        <v>175</v>
      </c>
      <c r="AB7" s="2">
        <f t="shared" si="0"/>
        <v>175</v>
      </c>
      <c r="AC7" s="2">
        <f t="shared" si="0"/>
        <v>175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50</v>
      </c>
      <c r="K9" s="5">
        <v>51</v>
      </c>
      <c r="L9" s="5">
        <v>52</v>
      </c>
      <c r="M9" s="5">
        <v>1</v>
      </c>
      <c r="N9" s="5">
        <v>2</v>
      </c>
      <c r="O9" s="5">
        <v>3</v>
      </c>
      <c r="P9" s="5">
        <v>4</v>
      </c>
      <c r="Q9" s="5">
        <v>5</v>
      </c>
      <c r="R9" s="5">
        <v>6</v>
      </c>
      <c r="S9" s="5">
        <v>7</v>
      </c>
      <c r="T9" s="5">
        <v>8</v>
      </c>
      <c r="U9" s="5">
        <v>9</v>
      </c>
      <c r="V9" s="5">
        <v>10</v>
      </c>
      <c r="W9" s="5">
        <v>11</v>
      </c>
      <c r="X9" s="5">
        <v>12</v>
      </c>
      <c r="Y9" s="5">
        <v>13</v>
      </c>
      <c r="Z9" s="5">
        <v>14</v>
      </c>
      <c r="AA9" s="5">
        <v>15</v>
      </c>
      <c r="AB9" s="5">
        <v>16</v>
      </c>
      <c r="AC9" s="5">
        <v>17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3509</v>
      </c>
      <c r="G10" s="5">
        <f>calcFirstRunOut(J14:AC14)</f>
        <v>202110</v>
      </c>
      <c r="H10" s="5" t="s">
        <v>5</v>
      </c>
      <c r="J10" s="6">
        <v>376</v>
      </c>
      <c r="K10" s="6">
        <v>823</v>
      </c>
      <c r="L10" s="6">
        <v>0</v>
      </c>
      <c r="M10" s="6">
        <v>92</v>
      </c>
      <c r="N10" s="6">
        <v>643</v>
      </c>
      <c r="O10" s="6">
        <v>743</v>
      </c>
      <c r="P10" s="6">
        <v>742</v>
      </c>
      <c r="Q10" s="6">
        <v>749</v>
      </c>
      <c r="R10" s="6">
        <v>755</v>
      </c>
      <c r="S10" s="6">
        <v>629</v>
      </c>
      <c r="T10" s="6">
        <v>721</v>
      </c>
      <c r="U10" s="6">
        <v>824</v>
      </c>
      <c r="V10" s="6">
        <v>813</v>
      </c>
      <c r="W10" s="6">
        <v>478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3509</v>
      </c>
      <c r="G11" s="5"/>
      <c r="H11" s="5" t="s">
        <v>6</v>
      </c>
      <c r="J11">
        <v>0</v>
      </c>
      <c r="K11">
        <v>1260</v>
      </c>
      <c r="L11">
        <v>0</v>
      </c>
      <c r="M11">
        <v>2394</v>
      </c>
      <c r="N11">
        <v>0</v>
      </c>
      <c r="O11">
        <v>0</v>
      </c>
      <c r="P11">
        <v>0</v>
      </c>
      <c r="Q11">
        <v>1575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1260</v>
      </c>
      <c r="L12">
        <v>0</v>
      </c>
      <c r="M12" s="9">
        <v>1134</v>
      </c>
      <c r="N12">
        <v>0</v>
      </c>
      <c r="O12">
        <v>0</v>
      </c>
      <c r="P12">
        <v>0</v>
      </c>
      <c r="Q12" s="9">
        <v>1575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3133</v>
      </c>
      <c r="K14" s="2">
        <f t="shared" ref="K14:AC14" si="1">J14-K10+K12+K13</f>
        <v>3570</v>
      </c>
      <c r="L14" s="2">
        <f t="shared" si="1"/>
        <v>3570</v>
      </c>
      <c r="M14" s="2">
        <f t="shared" si="1"/>
        <v>4612</v>
      </c>
      <c r="N14" s="2">
        <f t="shared" si="1"/>
        <v>3969</v>
      </c>
      <c r="O14" s="2">
        <f t="shared" si="1"/>
        <v>3226</v>
      </c>
      <c r="P14" s="2">
        <f t="shared" si="1"/>
        <v>2484</v>
      </c>
      <c r="Q14" s="2">
        <f t="shared" si="1"/>
        <v>3310</v>
      </c>
      <c r="R14" s="2">
        <f t="shared" si="1"/>
        <v>2555</v>
      </c>
      <c r="S14" s="2">
        <f t="shared" si="1"/>
        <v>1926</v>
      </c>
      <c r="T14" s="2">
        <f t="shared" si="1"/>
        <v>1205</v>
      </c>
      <c r="U14" s="2">
        <f t="shared" si="1"/>
        <v>381</v>
      </c>
      <c r="V14" s="2">
        <f t="shared" si="1"/>
        <v>-432</v>
      </c>
      <c r="W14" s="2">
        <f t="shared" si="1"/>
        <v>-910</v>
      </c>
      <c r="X14" s="2">
        <f t="shared" si="1"/>
        <v>-910</v>
      </c>
      <c r="Y14" s="2">
        <f t="shared" si="1"/>
        <v>-910</v>
      </c>
      <c r="Z14" s="2">
        <f t="shared" si="1"/>
        <v>-910</v>
      </c>
      <c r="AA14" s="2">
        <f t="shared" si="1"/>
        <v>-910</v>
      </c>
      <c r="AB14" s="2">
        <f t="shared" si="1"/>
        <v>-910</v>
      </c>
      <c r="AC14" s="2">
        <f t="shared" si="1"/>
        <v>-910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50</v>
      </c>
      <c r="K16" s="5">
        <v>51</v>
      </c>
      <c r="L16" s="5">
        <v>52</v>
      </c>
      <c r="M16" s="5">
        <v>1</v>
      </c>
      <c r="N16" s="5">
        <v>2</v>
      </c>
      <c r="O16" s="5">
        <v>3</v>
      </c>
      <c r="P16" s="5">
        <v>4</v>
      </c>
      <c r="Q16" s="5">
        <v>5</v>
      </c>
      <c r="R16" s="5">
        <v>6</v>
      </c>
      <c r="S16" s="5">
        <v>7</v>
      </c>
      <c r="T16" s="5">
        <v>8</v>
      </c>
      <c r="U16" s="5">
        <v>9</v>
      </c>
      <c r="V16" s="5">
        <v>10</v>
      </c>
      <c r="W16" s="5">
        <v>11</v>
      </c>
      <c r="X16" s="5">
        <v>12</v>
      </c>
      <c r="Y16" s="5">
        <v>13</v>
      </c>
      <c r="Z16" s="5">
        <v>14</v>
      </c>
      <c r="AA16" s="5">
        <v>15</v>
      </c>
      <c r="AB16" s="5">
        <v>16</v>
      </c>
      <c r="AC16" s="5">
        <v>17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3506</v>
      </c>
      <c r="G17" s="5">
        <f>calcFirstRunOut(J21:AC21)</f>
        <v>202110</v>
      </c>
      <c r="H17" s="5" t="s">
        <v>5</v>
      </c>
      <c r="J17" s="6">
        <v>376</v>
      </c>
      <c r="K17" s="6">
        <v>823</v>
      </c>
      <c r="L17" s="6">
        <v>0</v>
      </c>
      <c r="M17" s="6">
        <v>92</v>
      </c>
      <c r="N17" s="6">
        <v>643</v>
      </c>
      <c r="O17" s="6">
        <v>743</v>
      </c>
      <c r="P17" s="6">
        <v>742</v>
      </c>
      <c r="Q17" s="6">
        <v>749</v>
      </c>
      <c r="R17" s="6">
        <v>755</v>
      </c>
      <c r="S17" s="6">
        <v>629</v>
      </c>
      <c r="T17" s="6">
        <v>721</v>
      </c>
      <c r="U17" s="6">
        <v>824</v>
      </c>
      <c r="V17" s="6">
        <v>813</v>
      </c>
      <c r="W17" s="6">
        <v>478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3506</v>
      </c>
      <c r="G18" s="5"/>
      <c r="H18" s="5" t="s">
        <v>6</v>
      </c>
      <c r="J18">
        <v>0</v>
      </c>
      <c r="K18">
        <v>1134</v>
      </c>
      <c r="L18">
        <v>0</v>
      </c>
      <c r="M18">
        <v>2520</v>
      </c>
      <c r="N18">
        <v>0</v>
      </c>
      <c r="O18">
        <v>0</v>
      </c>
      <c r="P18">
        <v>0</v>
      </c>
      <c r="Q18">
        <v>1575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 s="9">
        <v>1260</v>
      </c>
      <c r="N19">
        <v>0</v>
      </c>
      <c r="O19">
        <v>0</v>
      </c>
      <c r="P19">
        <v>0</v>
      </c>
      <c r="Q19" s="9">
        <v>1575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3130</v>
      </c>
      <c r="K21" s="2">
        <f t="shared" ref="K21:AC21" si="2">J21-K17+K19+K20</f>
        <v>3567</v>
      </c>
      <c r="L21" s="2">
        <f t="shared" si="2"/>
        <v>3567</v>
      </c>
      <c r="M21" s="2">
        <f t="shared" si="2"/>
        <v>4735</v>
      </c>
      <c r="N21" s="2">
        <f t="shared" si="2"/>
        <v>4092</v>
      </c>
      <c r="O21" s="2">
        <f t="shared" si="2"/>
        <v>3349</v>
      </c>
      <c r="P21" s="2">
        <f t="shared" si="2"/>
        <v>2607</v>
      </c>
      <c r="Q21" s="2">
        <f t="shared" si="2"/>
        <v>3433</v>
      </c>
      <c r="R21" s="2">
        <f t="shared" si="2"/>
        <v>2678</v>
      </c>
      <c r="S21" s="2">
        <f t="shared" si="2"/>
        <v>2049</v>
      </c>
      <c r="T21" s="2">
        <f t="shared" si="2"/>
        <v>1328</v>
      </c>
      <c r="U21" s="2">
        <f t="shared" si="2"/>
        <v>504</v>
      </c>
      <c r="V21" s="2">
        <f t="shared" si="2"/>
        <v>-309</v>
      </c>
      <c r="W21" s="2">
        <f t="shared" si="2"/>
        <v>-787</v>
      </c>
      <c r="X21" s="2">
        <f t="shared" si="2"/>
        <v>-787</v>
      </c>
      <c r="Y21" s="2">
        <f t="shared" si="2"/>
        <v>-787</v>
      </c>
      <c r="Z21" s="2">
        <f t="shared" si="2"/>
        <v>-787</v>
      </c>
      <c r="AA21" s="2">
        <f t="shared" si="2"/>
        <v>-787</v>
      </c>
      <c r="AB21" s="2">
        <f t="shared" si="2"/>
        <v>-787</v>
      </c>
      <c r="AC21" s="2">
        <f t="shared" si="2"/>
        <v>-787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50</v>
      </c>
      <c r="K23" s="5">
        <v>51</v>
      </c>
      <c r="L23" s="5">
        <v>52</v>
      </c>
      <c r="M23" s="5">
        <v>1</v>
      </c>
      <c r="N23" s="5">
        <v>2</v>
      </c>
      <c r="O23" s="5">
        <v>3</v>
      </c>
      <c r="P23" s="5">
        <v>4</v>
      </c>
      <c r="Q23" s="5">
        <v>5</v>
      </c>
      <c r="R23" s="5">
        <v>6</v>
      </c>
      <c r="S23" s="5">
        <v>7</v>
      </c>
      <c r="T23" s="5">
        <v>8</v>
      </c>
      <c r="U23" s="5">
        <v>9</v>
      </c>
      <c r="V23" s="5">
        <v>10</v>
      </c>
      <c r="W23" s="5">
        <v>11</v>
      </c>
      <c r="X23" s="5">
        <v>12</v>
      </c>
      <c r="Y23" s="5">
        <v>13</v>
      </c>
      <c r="Z23" s="5">
        <v>14</v>
      </c>
      <c r="AA23" s="5">
        <v>15</v>
      </c>
      <c r="AB23" s="5">
        <v>16</v>
      </c>
      <c r="AC23" s="5">
        <v>17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-8</v>
      </c>
      <c r="G24" s="5">
        <f>calcFirstRunOut(J28:AC28)</f>
        <v>202050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</v>
      </c>
      <c r="R24" s="6">
        <v>11</v>
      </c>
      <c r="S24" s="6">
        <v>15</v>
      </c>
      <c r="T24" s="6">
        <v>44</v>
      </c>
      <c r="U24" s="6">
        <v>49</v>
      </c>
      <c r="V24" s="6">
        <v>94</v>
      </c>
      <c r="W24" s="6">
        <v>66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-8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-8</v>
      </c>
      <c r="K28" s="2">
        <f t="shared" ref="K28:AC28" si="3">J28-K24+K26+K27</f>
        <v>-8</v>
      </c>
      <c r="L28" s="2">
        <f t="shared" si="3"/>
        <v>-8</v>
      </c>
      <c r="M28" s="2">
        <f t="shared" si="3"/>
        <v>-8</v>
      </c>
      <c r="N28" s="2">
        <f t="shared" si="3"/>
        <v>-8</v>
      </c>
      <c r="O28" s="2">
        <f t="shared" si="3"/>
        <v>-8</v>
      </c>
      <c r="P28" s="2">
        <f t="shared" si="3"/>
        <v>-8</v>
      </c>
      <c r="Q28" s="2">
        <f t="shared" si="3"/>
        <v>54</v>
      </c>
      <c r="R28" s="2">
        <f t="shared" si="3"/>
        <v>43</v>
      </c>
      <c r="S28" s="2">
        <f t="shared" si="3"/>
        <v>28</v>
      </c>
      <c r="T28" s="2">
        <f t="shared" si="3"/>
        <v>-16</v>
      </c>
      <c r="U28" s="2">
        <f t="shared" si="3"/>
        <v>-65</v>
      </c>
      <c r="V28" s="2">
        <f t="shared" si="3"/>
        <v>-159</v>
      </c>
      <c r="W28" s="2">
        <f t="shared" si="3"/>
        <v>-225</v>
      </c>
      <c r="X28" s="2">
        <f t="shared" si="3"/>
        <v>-225</v>
      </c>
      <c r="Y28" s="2">
        <f t="shared" si="3"/>
        <v>-225</v>
      </c>
      <c r="Z28" s="2">
        <f t="shared" si="3"/>
        <v>-225</v>
      </c>
      <c r="AA28" s="2">
        <f t="shared" si="3"/>
        <v>-225</v>
      </c>
      <c r="AB28" s="2">
        <f t="shared" si="3"/>
        <v>-225</v>
      </c>
      <c r="AC28" s="2">
        <f t="shared" si="3"/>
        <v>-225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50</v>
      </c>
      <c r="K30" s="5">
        <v>51</v>
      </c>
      <c r="L30" s="5">
        <v>52</v>
      </c>
      <c r="M30" s="5">
        <v>1</v>
      </c>
      <c r="N30" s="5">
        <v>2</v>
      </c>
      <c r="O30" s="5">
        <v>3</v>
      </c>
      <c r="P30" s="5">
        <v>4</v>
      </c>
      <c r="Q30" s="5">
        <v>5</v>
      </c>
      <c r="R30" s="5">
        <v>6</v>
      </c>
      <c r="S30" s="5">
        <v>7</v>
      </c>
      <c r="T30" s="5">
        <v>8</v>
      </c>
      <c r="U30" s="5">
        <v>9</v>
      </c>
      <c r="V30" s="5">
        <v>10</v>
      </c>
      <c r="W30" s="5">
        <v>11</v>
      </c>
      <c r="X30" s="5">
        <v>12</v>
      </c>
      <c r="Y30" s="5">
        <v>13</v>
      </c>
      <c r="Z30" s="5">
        <v>14</v>
      </c>
      <c r="AA30" s="5">
        <v>15</v>
      </c>
      <c r="AB30" s="5">
        <v>16</v>
      </c>
      <c r="AC30" s="5">
        <v>17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-8</v>
      </c>
      <c r="G31" s="5">
        <f>calcFirstRunOut(J35:AC35)</f>
        <v>202050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0</v>
      </c>
      <c r="U31" s="6">
        <v>3</v>
      </c>
      <c r="V31" s="6">
        <v>93</v>
      </c>
      <c r="W31" s="6">
        <v>66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-8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-8</v>
      </c>
      <c r="K35" s="2">
        <f t="shared" ref="K35:AC35" si="4">J35-K31+K33+K34</f>
        <v>-8</v>
      </c>
      <c r="L35" s="2">
        <f t="shared" si="4"/>
        <v>-8</v>
      </c>
      <c r="M35" s="2">
        <f t="shared" si="4"/>
        <v>-8</v>
      </c>
      <c r="N35" s="2">
        <f t="shared" si="4"/>
        <v>-8</v>
      </c>
      <c r="O35" s="2">
        <f t="shared" si="4"/>
        <v>-8</v>
      </c>
      <c r="P35" s="2">
        <f t="shared" si="4"/>
        <v>-8</v>
      </c>
      <c r="Q35" s="2">
        <f t="shared" si="4"/>
        <v>-8</v>
      </c>
      <c r="R35" s="2">
        <f t="shared" si="4"/>
        <v>-8</v>
      </c>
      <c r="S35" s="2">
        <f t="shared" si="4"/>
        <v>-8</v>
      </c>
      <c r="T35" s="2">
        <f t="shared" si="4"/>
        <v>-8</v>
      </c>
      <c r="U35" s="2">
        <f t="shared" si="4"/>
        <v>-11</v>
      </c>
      <c r="V35" s="2">
        <f t="shared" si="4"/>
        <v>-104</v>
      </c>
      <c r="W35" s="2">
        <f t="shared" si="4"/>
        <v>-170</v>
      </c>
      <c r="X35" s="2">
        <f t="shared" si="4"/>
        <v>-170</v>
      </c>
      <c r="Y35" s="2">
        <f t="shared" si="4"/>
        <v>-170</v>
      </c>
      <c r="Z35" s="2">
        <f t="shared" si="4"/>
        <v>-170</v>
      </c>
      <c r="AA35" s="2">
        <f t="shared" si="4"/>
        <v>-170</v>
      </c>
      <c r="AB35" s="2">
        <f t="shared" si="4"/>
        <v>-170</v>
      </c>
      <c r="AC35" s="2">
        <f t="shared" si="4"/>
        <v>-170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50</v>
      </c>
      <c r="K37" s="5">
        <v>51</v>
      </c>
      <c r="L37" s="5">
        <v>52</v>
      </c>
      <c r="M37" s="5">
        <v>1</v>
      </c>
      <c r="N37" s="5">
        <v>2</v>
      </c>
      <c r="O37" s="5">
        <v>3</v>
      </c>
      <c r="P37" s="5">
        <v>4</v>
      </c>
      <c r="Q37" s="5">
        <v>5</v>
      </c>
      <c r="R37" s="5">
        <v>6</v>
      </c>
      <c r="S37" s="5">
        <v>7</v>
      </c>
      <c r="T37" s="5">
        <v>8</v>
      </c>
      <c r="U37" s="5">
        <v>9</v>
      </c>
      <c r="V37" s="5">
        <v>10</v>
      </c>
      <c r="W37" s="5">
        <v>11</v>
      </c>
      <c r="X37" s="5">
        <v>12</v>
      </c>
      <c r="Y37" s="5">
        <v>13</v>
      </c>
      <c r="Z37" s="5">
        <v>14</v>
      </c>
      <c r="AA37" s="5">
        <v>15</v>
      </c>
      <c r="AB37" s="5">
        <v>16</v>
      </c>
      <c r="AC37" s="5">
        <v>17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3200</v>
      </c>
      <c r="G38" s="5">
        <f>calcFirstRunOut(J42:AC42)</f>
        <v>202109</v>
      </c>
      <c r="H38" s="5" t="s">
        <v>5</v>
      </c>
      <c r="J38" s="6">
        <v>167</v>
      </c>
      <c r="K38" s="6">
        <v>176</v>
      </c>
      <c r="L38" s="6">
        <v>0</v>
      </c>
      <c r="M38" s="6">
        <v>25</v>
      </c>
      <c r="N38" s="6">
        <v>143</v>
      </c>
      <c r="O38" s="6">
        <v>194</v>
      </c>
      <c r="P38" s="6">
        <v>177</v>
      </c>
      <c r="Q38" s="6">
        <v>170</v>
      </c>
      <c r="R38" s="6">
        <v>165</v>
      </c>
      <c r="S38" s="6">
        <v>162</v>
      </c>
      <c r="T38" s="6">
        <v>181</v>
      </c>
      <c r="U38" s="6">
        <v>176</v>
      </c>
      <c r="V38" s="6">
        <v>179</v>
      </c>
      <c r="W38" s="6">
        <v>111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3200</v>
      </c>
      <c r="G40" s="5"/>
      <c r="H40" s="5" t="s">
        <v>7</v>
      </c>
      <c r="J40">
        <v>0</v>
      </c>
      <c r="K40" s="9">
        <v>400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  <c r="J41">
        <v>-1965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1068</v>
      </c>
      <c r="K42" s="2">
        <f t="shared" ref="K42:AC42" si="5">J42-K38+K40+K41</f>
        <v>1292</v>
      </c>
      <c r="L42" s="2">
        <f t="shared" si="5"/>
        <v>1292</v>
      </c>
      <c r="M42" s="2">
        <f t="shared" si="5"/>
        <v>1267</v>
      </c>
      <c r="N42" s="2">
        <f t="shared" si="5"/>
        <v>1124</v>
      </c>
      <c r="O42" s="2">
        <f t="shared" si="5"/>
        <v>930</v>
      </c>
      <c r="P42" s="2">
        <f t="shared" si="5"/>
        <v>753</v>
      </c>
      <c r="Q42" s="2">
        <f t="shared" si="5"/>
        <v>583</v>
      </c>
      <c r="R42" s="2">
        <f t="shared" si="5"/>
        <v>418</v>
      </c>
      <c r="S42" s="2">
        <f t="shared" si="5"/>
        <v>256</v>
      </c>
      <c r="T42" s="2">
        <f t="shared" si="5"/>
        <v>75</v>
      </c>
      <c r="U42" s="2">
        <f t="shared" si="5"/>
        <v>-101</v>
      </c>
      <c r="V42" s="2">
        <f t="shared" si="5"/>
        <v>-280</v>
      </c>
      <c r="W42" s="2">
        <f t="shared" si="5"/>
        <v>-391</v>
      </c>
      <c r="X42" s="2">
        <f t="shared" si="5"/>
        <v>-391</v>
      </c>
      <c r="Y42" s="2">
        <f t="shared" si="5"/>
        <v>-391</v>
      </c>
      <c r="Z42" s="2">
        <f t="shared" si="5"/>
        <v>-391</v>
      </c>
      <c r="AA42" s="2">
        <f t="shared" si="5"/>
        <v>-391</v>
      </c>
      <c r="AB42" s="2">
        <f t="shared" si="5"/>
        <v>-391</v>
      </c>
      <c r="AC42" s="2">
        <f t="shared" si="5"/>
        <v>-391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50</v>
      </c>
      <c r="K44" s="5">
        <v>51</v>
      </c>
      <c r="L44" s="5">
        <v>52</v>
      </c>
      <c r="M44" s="5">
        <v>1</v>
      </c>
      <c r="N44" s="5">
        <v>2</v>
      </c>
      <c r="O44" s="5">
        <v>3</v>
      </c>
      <c r="P44" s="5">
        <v>4</v>
      </c>
      <c r="Q44" s="5">
        <v>5</v>
      </c>
      <c r="R44" s="5">
        <v>6</v>
      </c>
      <c r="S44" s="5">
        <v>7</v>
      </c>
      <c r="T44" s="5">
        <v>8</v>
      </c>
      <c r="U44" s="5">
        <v>9</v>
      </c>
      <c r="V44" s="5">
        <v>10</v>
      </c>
      <c r="W44" s="5">
        <v>11</v>
      </c>
      <c r="X44" s="5">
        <v>12</v>
      </c>
      <c r="Y44" s="5">
        <v>13</v>
      </c>
      <c r="Z44" s="5">
        <v>14</v>
      </c>
      <c r="AA44" s="5">
        <v>15</v>
      </c>
      <c r="AB44" s="5">
        <v>16</v>
      </c>
      <c r="AC44" s="5">
        <v>17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202050</v>
      </c>
      <c r="H45" s="5" t="s">
        <v>5</v>
      </c>
      <c r="J45" s="6">
        <v>1</v>
      </c>
      <c r="K45" s="6">
        <v>0</v>
      </c>
      <c r="L45" s="6">
        <v>0</v>
      </c>
      <c r="M45" s="6">
        <v>0</v>
      </c>
      <c r="N45" s="6">
        <v>2</v>
      </c>
      <c r="O45" s="6">
        <v>1</v>
      </c>
      <c r="P45" s="6">
        <v>1</v>
      </c>
      <c r="Q45" s="6">
        <v>10</v>
      </c>
      <c r="R45" s="6">
        <v>12</v>
      </c>
      <c r="S45" s="6">
        <v>18</v>
      </c>
      <c r="T45" s="6">
        <v>46</v>
      </c>
      <c r="U45" s="6">
        <v>49</v>
      </c>
      <c r="V45" s="6">
        <v>97</v>
      </c>
      <c r="W45" s="6">
        <v>66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60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-11</v>
      </c>
      <c r="K49" s="2">
        <f t="shared" ref="K49:AC49" si="6">J49-K45+K47+K48</f>
        <v>-11</v>
      </c>
      <c r="L49" s="2">
        <f t="shared" si="6"/>
        <v>-11</v>
      </c>
      <c r="M49" s="2">
        <f t="shared" si="6"/>
        <v>-11</v>
      </c>
      <c r="N49" s="2">
        <f t="shared" si="6"/>
        <v>-13</v>
      </c>
      <c r="O49" s="2">
        <f t="shared" si="6"/>
        <v>-14</v>
      </c>
      <c r="P49" s="2">
        <f t="shared" si="6"/>
        <v>-15</v>
      </c>
      <c r="Q49" s="2">
        <f t="shared" si="6"/>
        <v>-25</v>
      </c>
      <c r="R49" s="2">
        <f t="shared" si="6"/>
        <v>-37</v>
      </c>
      <c r="S49" s="2">
        <f t="shared" si="6"/>
        <v>-55</v>
      </c>
      <c r="T49" s="2">
        <f t="shared" si="6"/>
        <v>-101</v>
      </c>
      <c r="U49" s="2">
        <f t="shared" si="6"/>
        <v>-150</v>
      </c>
      <c r="V49" s="2">
        <f t="shared" si="6"/>
        <v>-247</v>
      </c>
      <c r="W49" s="2">
        <f t="shared" si="6"/>
        <v>-313</v>
      </c>
      <c r="X49" s="2">
        <f t="shared" si="6"/>
        <v>-313</v>
      </c>
      <c r="Y49" s="2">
        <f t="shared" si="6"/>
        <v>-313</v>
      </c>
      <c r="Z49" s="2">
        <f t="shared" si="6"/>
        <v>-313</v>
      </c>
      <c r="AA49" s="2">
        <f t="shared" si="6"/>
        <v>-313</v>
      </c>
      <c r="AB49" s="2">
        <f t="shared" si="6"/>
        <v>-313</v>
      </c>
      <c r="AC49" s="2">
        <f t="shared" si="6"/>
        <v>-313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50</v>
      </c>
      <c r="K51" s="5">
        <v>51</v>
      </c>
      <c r="L51" s="5">
        <v>52</v>
      </c>
      <c r="M51" s="5">
        <v>1</v>
      </c>
      <c r="N51" s="5">
        <v>2</v>
      </c>
      <c r="O51" s="5">
        <v>3</v>
      </c>
      <c r="P51" s="5">
        <v>4</v>
      </c>
      <c r="Q51" s="5">
        <v>5</v>
      </c>
      <c r="R51" s="5">
        <v>6</v>
      </c>
      <c r="S51" s="5">
        <v>7</v>
      </c>
      <c r="T51" s="5">
        <v>8</v>
      </c>
      <c r="U51" s="5">
        <v>9</v>
      </c>
      <c r="V51" s="5">
        <v>10</v>
      </c>
      <c r="W51" s="5">
        <v>11</v>
      </c>
      <c r="X51" s="5">
        <v>12</v>
      </c>
      <c r="Y51" s="5">
        <v>13</v>
      </c>
      <c r="Z51" s="5">
        <v>14</v>
      </c>
      <c r="AA51" s="5">
        <v>15</v>
      </c>
      <c r="AB51" s="5">
        <v>16</v>
      </c>
      <c r="AC51" s="5">
        <v>17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-9</v>
      </c>
      <c r="G52" s="5">
        <f>calcFirstRunOut(J56:AC56)</f>
        <v>202050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-9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-9</v>
      </c>
      <c r="K56" s="2">
        <f t="shared" ref="K56:AC56" si="7">J56-K52+K54+K55</f>
        <v>-9</v>
      </c>
      <c r="L56" s="2">
        <f t="shared" si="7"/>
        <v>-9</v>
      </c>
      <c r="M56" s="2">
        <f t="shared" si="7"/>
        <v>-9</v>
      </c>
      <c r="N56" s="2">
        <f t="shared" si="7"/>
        <v>-9</v>
      </c>
      <c r="O56" s="2">
        <f t="shared" si="7"/>
        <v>-9</v>
      </c>
      <c r="P56" s="2">
        <f t="shared" si="7"/>
        <v>-9</v>
      </c>
      <c r="Q56" s="2">
        <f t="shared" si="7"/>
        <v>-9</v>
      </c>
      <c r="R56" s="2">
        <f t="shared" si="7"/>
        <v>-9</v>
      </c>
      <c r="S56" s="2">
        <f t="shared" si="7"/>
        <v>-9</v>
      </c>
      <c r="T56" s="2">
        <f t="shared" si="7"/>
        <v>-9</v>
      </c>
      <c r="U56" s="2">
        <f t="shared" si="7"/>
        <v>-9</v>
      </c>
      <c r="V56" s="2">
        <f t="shared" si="7"/>
        <v>-9</v>
      </c>
      <c r="W56" s="2">
        <f t="shared" si="7"/>
        <v>-9</v>
      </c>
      <c r="X56" s="2">
        <f t="shared" si="7"/>
        <v>-9</v>
      </c>
      <c r="Y56" s="2">
        <f t="shared" si="7"/>
        <v>-9</v>
      </c>
      <c r="Z56" s="2">
        <f t="shared" si="7"/>
        <v>-9</v>
      </c>
      <c r="AA56" s="2">
        <f t="shared" si="7"/>
        <v>-9</v>
      </c>
      <c r="AB56" s="2">
        <f t="shared" si="7"/>
        <v>-9</v>
      </c>
      <c r="AC56" s="2">
        <f t="shared" si="7"/>
        <v>-9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50</v>
      </c>
      <c r="K58" s="5">
        <v>51</v>
      </c>
      <c r="L58" s="5">
        <v>52</v>
      </c>
      <c r="M58" s="5">
        <v>1</v>
      </c>
      <c r="N58" s="5">
        <v>2</v>
      </c>
      <c r="O58" s="5">
        <v>3</v>
      </c>
      <c r="P58" s="5">
        <v>4</v>
      </c>
      <c r="Q58" s="5">
        <v>5</v>
      </c>
      <c r="R58" s="5">
        <v>6</v>
      </c>
      <c r="S58" s="5">
        <v>7</v>
      </c>
      <c r="T58" s="5">
        <v>8</v>
      </c>
      <c r="U58" s="5">
        <v>9</v>
      </c>
      <c r="V58" s="5">
        <v>10</v>
      </c>
      <c r="W58" s="5">
        <v>11</v>
      </c>
      <c r="X58" s="5">
        <v>12</v>
      </c>
      <c r="Y58" s="5">
        <v>13</v>
      </c>
      <c r="Z58" s="5">
        <v>14</v>
      </c>
      <c r="AA58" s="5">
        <v>15</v>
      </c>
      <c r="AB58" s="5">
        <v>16</v>
      </c>
      <c r="AC58" s="5">
        <v>17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-9</v>
      </c>
      <c r="G59" s="5">
        <f>calcFirstRunOut(J63:AC63)</f>
        <v>202050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-9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-9</v>
      </c>
      <c r="K63" s="2">
        <f t="shared" ref="K63:AC63" si="8">J63-K59+K61+K62</f>
        <v>-9</v>
      </c>
      <c r="L63" s="2">
        <f t="shared" si="8"/>
        <v>-9</v>
      </c>
      <c r="M63" s="2">
        <f t="shared" si="8"/>
        <v>-9</v>
      </c>
      <c r="N63" s="2">
        <f t="shared" si="8"/>
        <v>-9</v>
      </c>
      <c r="O63" s="2">
        <f t="shared" si="8"/>
        <v>-9</v>
      </c>
      <c r="P63" s="2">
        <f t="shared" si="8"/>
        <v>-9</v>
      </c>
      <c r="Q63" s="2">
        <f t="shared" si="8"/>
        <v>-9</v>
      </c>
      <c r="R63" s="2">
        <f t="shared" si="8"/>
        <v>-9</v>
      </c>
      <c r="S63" s="2">
        <f t="shared" si="8"/>
        <v>-9</v>
      </c>
      <c r="T63" s="2">
        <f t="shared" si="8"/>
        <v>-9</v>
      </c>
      <c r="U63" s="2">
        <f t="shared" si="8"/>
        <v>-9</v>
      </c>
      <c r="V63" s="2">
        <f t="shared" si="8"/>
        <v>-9</v>
      </c>
      <c r="W63" s="2">
        <f t="shared" si="8"/>
        <v>-9</v>
      </c>
      <c r="X63" s="2">
        <f t="shared" si="8"/>
        <v>-9</v>
      </c>
      <c r="Y63" s="2">
        <f t="shared" si="8"/>
        <v>-9</v>
      </c>
      <c r="Z63" s="2">
        <f t="shared" si="8"/>
        <v>-9</v>
      </c>
      <c r="AA63" s="2">
        <f t="shared" si="8"/>
        <v>-9</v>
      </c>
      <c r="AB63" s="2">
        <f t="shared" si="8"/>
        <v>-9</v>
      </c>
      <c r="AC63" s="2">
        <f t="shared" si="8"/>
        <v>-9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50</v>
      </c>
      <c r="K65" s="5">
        <v>51</v>
      </c>
      <c r="L65" s="5">
        <v>52</v>
      </c>
      <c r="M65" s="5">
        <v>1</v>
      </c>
      <c r="N65" s="5">
        <v>2</v>
      </c>
      <c r="O65" s="5">
        <v>3</v>
      </c>
      <c r="P65" s="5">
        <v>4</v>
      </c>
      <c r="Q65" s="5">
        <v>5</v>
      </c>
      <c r="R65" s="5">
        <v>6</v>
      </c>
      <c r="S65" s="5">
        <v>7</v>
      </c>
      <c r="T65" s="5">
        <v>8</v>
      </c>
      <c r="U65" s="5">
        <v>9</v>
      </c>
      <c r="V65" s="5">
        <v>10</v>
      </c>
      <c r="W65" s="5">
        <v>11</v>
      </c>
      <c r="X65" s="5">
        <v>12</v>
      </c>
      <c r="Y65" s="5">
        <v>13</v>
      </c>
      <c r="Z65" s="5">
        <v>14</v>
      </c>
      <c r="AA65" s="5">
        <v>15</v>
      </c>
      <c r="AB65" s="5">
        <v>16</v>
      </c>
      <c r="AC65" s="5">
        <v>17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-9</v>
      </c>
      <c r="G66" s="5">
        <f>calcFirstRunOut(J70:AC70)</f>
        <v>202050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-9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-9</v>
      </c>
      <c r="K70" s="2">
        <f t="shared" ref="K70:AC70" si="9">J70-K66+K68+K69</f>
        <v>-9</v>
      </c>
      <c r="L70" s="2">
        <f t="shared" si="9"/>
        <v>-9</v>
      </c>
      <c r="M70" s="2">
        <f t="shared" si="9"/>
        <v>-9</v>
      </c>
      <c r="N70" s="2">
        <f t="shared" si="9"/>
        <v>-9</v>
      </c>
      <c r="O70" s="2">
        <f t="shared" si="9"/>
        <v>-9</v>
      </c>
      <c r="P70" s="2">
        <f t="shared" si="9"/>
        <v>-9</v>
      </c>
      <c r="Q70" s="2">
        <f t="shared" si="9"/>
        <v>-9</v>
      </c>
      <c r="R70" s="2">
        <f t="shared" si="9"/>
        <v>-9</v>
      </c>
      <c r="S70" s="2">
        <f t="shared" si="9"/>
        <v>-9</v>
      </c>
      <c r="T70" s="2">
        <f t="shared" si="9"/>
        <v>-9</v>
      </c>
      <c r="U70" s="2">
        <f t="shared" si="9"/>
        <v>-9</v>
      </c>
      <c r="V70" s="2">
        <f t="shared" si="9"/>
        <v>-9</v>
      </c>
      <c r="W70" s="2">
        <f t="shared" si="9"/>
        <v>-9</v>
      </c>
      <c r="X70" s="2">
        <f t="shared" si="9"/>
        <v>-9</v>
      </c>
      <c r="Y70" s="2">
        <f t="shared" si="9"/>
        <v>-9</v>
      </c>
      <c r="Z70" s="2">
        <f t="shared" si="9"/>
        <v>-9</v>
      </c>
      <c r="AA70" s="2">
        <f t="shared" si="9"/>
        <v>-9</v>
      </c>
      <c r="AB70" s="2">
        <f t="shared" si="9"/>
        <v>-9</v>
      </c>
      <c r="AC70" s="2">
        <f t="shared" si="9"/>
        <v>-9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70"/>
  <sheetViews>
    <sheetView showGridLines="0" workbookViewId="0">
      <selection activeCell="T18" sqref="T18:V18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17" width="6.7109375" customWidth="1"/>
    <col min="18" max="18" width="6.7109375" style="49" customWidth="1"/>
    <col min="19" max="29" width="6.7109375" customWidth="1"/>
  </cols>
  <sheetData>
    <row r="1" spans="1:29" x14ac:dyDescent="0.25">
      <c r="A1" t="s">
        <v>112</v>
      </c>
      <c r="B1" t="s">
        <v>13</v>
      </c>
      <c r="R1" s="65"/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51</v>
      </c>
      <c r="K2" s="5">
        <v>52</v>
      </c>
      <c r="L2" s="5">
        <v>1</v>
      </c>
      <c r="M2" s="5">
        <v>2</v>
      </c>
      <c r="N2" s="5">
        <v>3</v>
      </c>
      <c r="O2" s="5">
        <v>4</v>
      </c>
      <c r="P2" s="5">
        <v>5</v>
      </c>
      <c r="Q2" s="5">
        <v>6</v>
      </c>
      <c r="R2" s="66">
        <v>7</v>
      </c>
      <c r="S2" s="5">
        <v>8</v>
      </c>
      <c r="T2" s="5">
        <v>9</v>
      </c>
      <c r="U2" s="5">
        <v>10</v>
      </c>
      <c r="V2" s="5">
        <v>11</v>
      </c>
      <c r="W2" s="5">
        <v>12</v>
      </c>
      <c r="X2" s="5">
        <v>13</v>
      </c>
      <c r="Y2" s="5">
        <v>14</v>
      </c>
      <c r="Z2" s="5">
        <v>15</v>
      </c>
      <c r="AA2" s="5">
        <v>16</v>
      </c>
      <c r="AB2" s="5">
        <v>17</v>
      </c>
      <c r="AC2" s="5">
        <v>18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921</v>
      </c>
      <c r="G3" s="5">
        <f>calcFirstRunOut(J7:AC7)</f>
        <v>202111</v>
      </c>
      <c r="H3" s="5" t="s">
        <v>5</v>
      </c>
      <c r="J3" s="6">
        <v>156</v>
      </c>
      <c r="K3" s="6">
        <v>0</v>
      </c>
      <c r="L3" s="6">
        <v>9</v>
      </c>
      <c r="M3" s="6">
        <v>66</v>
      </c>
      <c r="N3" s="6">
        <v>121</v>
      </c>
      <c r="O3" s="6">
        <v>149</v>
      </c>
      <c r="P3" s="6">
        <v>183</v>
      </c>
      <c r="Q3" s="6">
        <v>176</v>
      </c>
      <c r="R3" s="48">
        <v>155</v>
      </c>
      <c r="S3" s="6">
        <v>205</v>
      </c>
      <c r="T3" s="6">
        <v>209</v>
      </c>
      <c r="U3" s="6">
        <v>177</v>
      </c>
      <c r="V3" s="6">
        <v>250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921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480</v>
      </c>
      <c r="O4">
        <v>0</v>
      </c>
      <c r="P4">
        <v>420</v>
      </c>
      <c r="Q4">
        <v>0</v>
      </c>
      <c r="R4" s="49">
        <v>0</v>
      </c>
      <c r="S4">
        <v>0</v>
      </c>
      <c r="T4">
        <v>0</v>
      </c>
      <c r="U4" s="54">
        <v>120</v>
      </c>
      <c r="V4" s="54">
        <v>300</v>
      </c>
      <c r="W4" s="54">
        <v>300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480</v>
      </c>
      <c r="O5">
        <v>0</v>
      </c>
      <c r="P5" s="9">
        <v>420</v>
      </c>
      <c r="Q5">
        <v>0</v>
      </c>
      <c r="R5" s="49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765</v>
      </c>
      <c r="K7" s="2">
        <f t="shared" ref="K7:AC7" si="0">J7-K3+K5+K6</f>
        <v>765</v>
      </c>
      <c r="L7" s="2">
        <f t="shared" si="0"/>
        <v>756</v>
      </c>
      <c r="M7" s="2">
        <f t="shared" si="0"/>
        <v>690</v>
      </c>
      <c r="N7" s="2">
        <f t="shared" si="0"/>
        <v>1049</v>
      </c>
      <c r="O7" s="2">
        <f t="shared" si="0"/>
        <v>900</v>
      </c>
      <c r="P7" s="2">
        <f t="shared" si="0"/>
        <v>1137</v>
      </c>
      <c r="Q7" s="2">
        <f t="shared" si="0"/>
        <v>961</v>
      </c>
      <c r="R7" s="67">
        <f t="shared" si="0"/>
        <v>806</v>
      </c>
      <c r="S7" s="2">
        <f t="shared" si="0"/>
        <v>601</v>
      </c>
      <c r="T7" s="2">
        <f t="shared" si="0"/>
        <v>392</v>
      </c>
      <c r="U7" s="2">
        <f t="shared" si="0"/>
        <v>215</v>
      </c>
      <c r="V7" s="2">
        <f t="shared" si="0"/>
        <v>-35</v>
      </c>
      <c r="W7" s="2">
        <f t="shared" si="0"/>
        <v>-35</v>
      </c>
      <c r="X7" s="2">
        <f t="shared" si="0"/>
        <v>-35</v>
      </c>
      <c r="Y7" s="2">
        <f t="shared" si="0"/>
        <v>-35</v>
      </c>
      <c r="Z7" s="2">
        <f t="shared" si="0"/>
        <v>-35</v>
      </c>
      <c r="AA7" s="2">
        <f t="shared" si="0"/>
        <v>-35</v>
      </c>
      <c r="AB7" s="2">
        <f t="shared" si="0"/>
        <v>-35</v>
      </c>
      <c r="AC7" s="2">
        <f t="shared" si="0"/>
        <v>-35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51</v>
      </c>
      <c r="K9" s="5">
        <v>52</v>
      </c>
      <c r="L9" s="5">
        <v>1</v>
      </c>
      <c r="M9" s="5">
        <v>2</v>
      </c>
      <c r="N9" s="5">
        <v>3</v>
      </c>
      <c r="O9" s="5">
        <v>4</v>
      </c>
      <c r="P9" s="5">
        <v>5</v>
      </c>
      <c r="Q9" s="5">
        <v>6</v>
      </c>
      <c r="R9" s="66">
        <v>7</v>
      </c>
      <c r="S9" s="5">
        <v>8</v>
      </c>
      <c r="T9" s="5">
        <v>9</v>
      </c>
      <c r="U9" s="5">
        <v>10</v>
      </c>
      <c r="V9" s="5">
        <v>11</v>
      </c>
      <c r="W9" s="5">
        <v>12</v>
      </c>
      <c r="X9" s="5">
        <v>13</v>
      </c>
      <c r="Y9" s="5">
        <v>14</v>
      </c>
      <c r="Z9" s="5">
        <v>15</v>
      </c>
      <c r="AA9" s="5">
        <v>16</v>
      </c>
      <c r="AB9" s="5">
        <v>17</v>
      </c>
      <c r="AC9" s="5">
        <v>18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4422</v>
      </c>
      <c r="G10" s="5">
        <f>calcFirstRunOut(J14:AC14)</f>
        <v>202110</v>
      </c>
      <c r="H10" s="5" t="s">
        <v>5</v>
      </c>
      <c r="J10" s="6">
        <v>820</v>
      </c>
      <c r="K10" s="6">
        <v>0</v>
      </c>
      <c r="L10" s="6">
        <v>101</v>
      </c>
      <c r="M10" s="6">
        <v>556</v>
      </c>
      <c r="N10" s="6">
        <v>766</v>
      </c>
      <c r="O10" s="6">
        <v>745</v>
      </c>
      <c r="P10" s="6">
        <v>751</v>
      </c>
      <c r="Q10" s="6">
        <v>759</v>
      </c>
      <c r="R10" s="68">
        <v>639</v>
      </c>
      <c r="S10" s="69">
        <v>740</v>
      </c>
      <c r="T10" s="69">
        <v>717</v>
      </c>
      <c r="U10" s="69">
        <v>867</v>
      </c>
      <c r="V10" s="69">
        <v>801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3162</v>
      </c>
      <c r="G11" s="5"/>
      <c r="H11" s="5" t="s">
        <v>6</v>
      </c>
      <c r="J11">
        <v>1260</v>
      </c>
      <c r="K11">
        <v>0</v>
      </c>
      <c r="L11">
        <v>2394</v>
      </c>
      <c r="M11">
        <v>0</v>
      </c>
      <c r="N11">
        <v>0</v>
      </c>
      <c r="O11">
        <v>0</v>
      </c>
      <c r="P11">
        <v>1575</v>
      </c>
      <c r="Q11">
        <v>0</v>
      </c>
      <c r="R11" s="49">
        <v>0</v>
      </c>
      <c r="S11">
        <v>0</v>
      </c>
      <c r="T11" s="54">
        <v>441</v>
      </c>
      <c r="U11" s="54">
        <v>945</v>
      </c>
      <c r="V11" s="54">
        <v>819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1260</v>
      </c>
      <c r="G12" s="5"/>
      <c r="H12" s="5" t="s">
        <v>7</v>
      </c>
      <c r="J12" s="9">
        <v>0</v>
      </c>
      <c r="K12">
        <v>0</v>
      </c>
      <c r="L12" s="9">
        <v>1134</v>
      </c>
      <c r="M12">
        <v>0</v>
      </c>
      <c r="N12">
        <v>0</v>
      </c>
      <c r="O12">
        <v>0</v>
      </c>
      <c r="P12" s="9">
        <v>1575</v>
      </c>
      <c r="Q12">
        <v>0</v>
      </c>
      <c r="R12" s="49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  <c r="T13">
        <v>0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3602</v>
      </c>
      <c r="K14" s="2">
        <f t="shared" ref="K14:AC14" si="1">J14-K10+K12+K13</f>
        <v>3602</v>
      </c>
      <c r="L14" s="2">
        <f t="shared" si="1"/>
        <v>4635</v>
      </c>
      <c r="M14" s="2">
        <f t="shared" si="1"/>
        <v>4079</v>
      </c>
      <c r="N14" s="2">
        <f t="shared" si="1"/>
        <v>3313</v>
      </c>
      <c r="O14" s="2">
        <f t="shared" si="1"/>
        <v>2568</v>
      </c>
      <c r="P14" s="2">
        <f t="shared" si="1"/>
        <v>3392</v>
      </c>
      <c r="Q14" s="2">
        <f t="shared" si="1"/>
        <v>2633</v>
      </c>
      <c r="R14" s="67">
        <f t="shared" si="1"/>
        <v>1994</v>
      </c>
      <c r="S14" s="2">
        <f t="shared" si="1"/>
        <v>1254</v>
      </c>
      <c r="T14" s="2">
        <f t="shared" si="1"/>
        <v>537</v>
      </c>
      <c r="U14" s="2">
        <f t="shared" si="1"/>
        <v>-330</v>
      </c>
      <c r="V14" s="2">
        <f t="shared" si="1"/>
        <v>-1131</v>
      </c>
      <c r="W14" s="2">
        <f t="shared" si="1"/>
        <v>-1131</v>
      </c>
      <c r="X14" s="2">
        <f t="shared" si="1"/>
        <v>-1131</v>
      </c>
      <c r="Y14" s="2">
        <f t="shared" si="1"/>
        <v>-1131</v>
      </c>
      <c r="Z14" s="2">
        <f t="shared" si="1"/>
        <v>-1131</v>
      </c>
      <c r="AA14" s="2">
        <f t="shared" si="1"/>
        <v>-1131</v>
      </c>
      <c r="AB14" s="2">
        <f t="shared" si="1"/>
        <v>-1131</v>
      </c>
      <c r="AC14" s="2">
        <f t="shared" si="1"/>
        <v>-1131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51</v>
      </c>
      <c r="K16" s="5">
        <v>52</v>
      </c>
      <c r="L16" s="5">
        <v>1</v>
      </c>
      <c r="M16" s="5">
        <v>2</v>
      </c>
      <c r="N16" s="5">
        <v>3</v>
      </c>
      <c r="O16" s="5">
        <v>4</v>
      </c>
      <c r="P16" s="5">
        <v>5</v>
      </c>
      <c r="Q16" s="5">
        <v>6</v>
      </c>
      <c r="R16" s="66">
        <v>7</v>
      </c>
      <c r="S16" s="5">
        <v>8</v>
      </c>
      <c r="T16" s="5">
        <v>9</v>
      </c>
      <c r="U16" s="5">
        <v>10</v>
      </c>
      <c r="V16" s="5">
        <v>11</v>
      </c>
      <c r="W16" s="5">
        <v>12</v>
      </c>
      <c r="X16" s="5">
        <v>13</v>
      </c>
      <c r="Y16" s="5">
        <v>14</v>
      </c>
      <c r="Z16" s="5">
        <v>15</v>
      </c>
      <c r="AA16" s="5">
        <v>16</v>
      </c>
      <c r="AB16" s="5">
        <v>17</v>
      </c>
      <c r="AC16" s="5">
        <v>18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4419</v>
      </c>
      <c r="G17" s="5">
        <f>calcFirstRunOut(J21:AC21)</f>
        <v>202110</v>
      </c>
      <c r="H17" s="5" t="s">
        <v>5</v>
      </c>
      <c r="J17" s="6">
        <v>820</v>
      </c>
      <c r="K17" s="6">
        <v>0</v>
      </c>
      <c r="L17" s="6">
        <v>101</v>
      </c>
      <c r="M17" s="6">
        <v>556</v>
      </c>
      <c r="N17" s="6">
        <v>766</v>
      </c>
      <c r="O17" s="6">
        <v>745</v>
      </c>
      <c r="P17" s="6">
        <v>751</v>
      </c>
      <c r="Q17" s="6">
        <v>759</v>
      </c>
      <c r="R17" s="68">
        <v>639</v>
      </c>
      <c r="S17" s="69">
        <v>740</v>
      </c>
      <c r="T17" s="69">
        <v>717</v>
      </c>
      <c r="U17" s="69">
        <v>867</v>
      </c>
      <c r="V17" s="69">
        <v>801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3159</v>
      </c>
      <c r="G18" s="5"/>
      <c r="H18" s="5" t="s">
        <v>6</v>
      </c>
      <c r="J18">
        <v>1134</v>
      </c>
      <c r="K18">
        <v>0</v>
      </c>
      <c r="L18">
        <v>2520</v>
      </c>
      <c r="M18">
        <v>0</v>
      </c>
      <c r="N18">
        <v>0</v>
      </c>
      <c r="O18">
        <v>0</v>
      </c>
      <c r="P18">
        <v>1575</v>
      </c>
      <c r="Q18">
        <v>0</v>
      </c>
      <c r="R18" s="49">
        <v>0</v>
      </c>
      <c r="S18">
        <v>0</v>
      </c>
      <c r="T18" s="54">
        <v>126</v>
      </c>
      <c r="U18" s="54">
        <v>1134</v>
      </c>
      <c r="V18" s="54">
        <v>819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1260</v>
      </c>
      <c r="G19" s="5"/>
      <c r="H19" s="5" t="s">
        <v>7</v>
      </c>
      <c r="J19" s="9">
        <v>0</v>
      </c>
      <c r="K19">
        <v>0</v>
      </c>
      <c r="L19" s="9">
        <v>1260</v>
      </c>
      <c r="M19">
        <v>0</v>
      </c>
      <c r="N19">
        <v>0</v>
      </c>
      <c r="O19">
        <v>0</v>
      </c>
      <c r="P19" s="9">
        <v>1575</v>
      </c>
      <c r="Q19">
        <v>0</v>
      </c>
      <c r="R19" s="4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  <c r="T20">
        <v>0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3599</v>
      </c>
      <c r="K21" s="2">
        <f t="shared" ref="K21:AC21" si="2">J21-K17+K19+K20</f>
        <v>3599</v>
      </c>
      <c r="L21" s="2">
        <f t="shared" si="2"/>
        <v>4758</v>
      </c>
      <c r="M21" s="2">
        <f t="shared" si="2"/>
        <v>4202</v>
      </c>
      <c r="N21" s="2">
        <f t="shared" si="2"/>
        <v>3436</v>
      </c>
      <c r="O21" s="2">
        <f t="shared" si="2"/>
        <v>2691</v>
      </c>
      <c r="P21" s="2">
        <f t="shared" si="2"/>
        <v>3515</v>
      </c>
      <c r="Q21" s="2">
        <f t="shared" si="2"/>
        <v>2756</v>
      </c>
      <c r="R21" s="67">
        <f t="shared" si="2"/>
        <v>2117</v>
      </c>
      <c r="S21" s="2">
        <f t="shared" si="2"/>
        <v>1377</v>
      </c>
      <c r="T21" s="2">
        <f t="shared" si="2"/>
        <v>660</v>
      </c>
      <c r="U21" s="2">
        <f t="shared" si="2"/>
        <v>-207</v>
      </c>
      <c r="V21" s="2">
        <f t="shared" si="2"/>
        <v>-1008</v>
      </c>
      <c r="W21" s="2">
        <f t="shared" si="2"/>
        <v>-1008</v>
      </c>
      <c r="X21" s="2">
        <f t="shared" si="2"/>
        <v>-1008</v>
      </c>
      <c r="Y21" s="2">
        <f t="shared" si="2"/>
        <v>-1008</v>
      </c>
      <c r="Z21" s="2">
        <f t="shared" si="2"/>
        <v>-1008</v>
      </c>
      <c r="AA21" s="2">
        <f t="shared" si="2"/>
        <v>-1008</v>
      </c>
      <c r="AB21" s="2">
        <f t="shared" si="2"/>
        <v>-1008</v>
      </c>
      <c r="AC21" s="2">
        <f t="shared" si="2"/>
        <v>-1008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51</v>
      </c>
      <c r="K23" s="5">
        <v>52</v>
      </c>
      <c r="L23" s="5">
        <v>1</v>
      </c>
      <c r="M23" s="5">
        <v>2</v>
      </c>
      <c r="N23" s="5">
        <v>3</v>
      </c>
      <c r="O23" s="5">
        <v>4</v>
      </c>
      <c r="P23" s="5">
        <v>5</v>
      </c>
      <c r="Q23" s="5">
        <v>6</v>
      </c>
      <c r="R23" s="66">
        <v>7</v>
      </c>
      <c r="S23" s="5">
        <v>8</v>
      </c>
      <c r="T23" s="5">
        <v>9</v>
      </c>
      <c r="U23" s="5">
        <v>10</v>
      </c>
      <c r="V23" s="5">
        <v>11</v>
      </c>
      <c r="W23" s="5">
        <v>12</v>
      </c>
      <c r="X23" s="5">
        <v>13</v>
      </c>
      <c r="Y23" s="5">
        <v>14</v>
      </c>
      <c r="Z23" s="5">
        <v>15</v>
      </c>
      <c r="AA23" s="5">
        <v>16</v>
      </c>
      <c r="AB23" s="5">
        <v>17</v>
      </c>
      <c r="AC23" s="5">
        <v>18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202051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11</v>
      </c>
      <c r="R24" s="48">
        <v>11</v>
      </c>
      <c r="S24" s="6">
        <v>20</v>
      </c>
      <c r="T24" s="6">
        <v>50</v>
      </c>
      <c r="U24" s="6">
        <v>50</v>
      </c>
      <c r="V24" s="6">
        <v>107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63</v>
      </c>
      <c r="Q25">
        <v>0</v>
      </c>
      <c r="R25" s="49">
        <v>0</v>
      </c>
      <c r="S25" s="54">
        <v>63</v>
      </c>
      <c r="T25" s="54">
        <v>0</v>
      </c>
      <c r="U25" s="54">
        <v>189</v>
      </c>
      <c r="V25" s="54">
        <v>63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9">
        <v>63</v>
      </c>
      <c r="Q26">
        <v>0</v>
      </c>
      <c r="R26" s="49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-10</v>
      </c>
      <c r="N28" s="2">
        <f t="shared" si="3"/>
        <v>-10</v>
      </c>
      <c r="O28" s="2">
        <f t="shared" si="3"/>
        <v>-10</v>
      </c>
      <c r="P28" s="2">
        <f t="shared" si="3"/>
        <v>53</v>
      </c>
      <c r="Q28" s="2">
        <f t="shared" si="3"/>
        <v>42</v>
      </c>
      <c r="R28" s="67">
        <f t="shared" si="3"/>
        <v>31</v>
      </c>
      <c r="S28" s="2">
        <f t="shared" si="3"/>
        <v>11</v>
      </c>
      <c r="T28" s="2">
        <f t="shared" si="3"/>
        <v>-39</v>
      </c>
      <c r="U28" s="2">
        <f t="shared" si="3"/>
        <v>-89</v>
      </c>
      <c r="V28" s="2">
        <f t="shared" si="3"/>
        <v>-196</v>
      </c>
      <c r="W28" s="2">
        <f t="shared" si="3"/>
        <v>-196</v>
      </c>
      <c r="X28" s="2">
        <f t="shared" si="3"/>
        <v>-196</v>
      </c>
      <c r="Y28" s="2">
        <f t="shared" si="3"/>
        <v>-196</v>
      </c>
      <c r="Z28" s="2">
        <f t="shared" si="3"/>
        <v>-196</v>
      </c>
      <c r="AA28" s="2">
        <f t="shared" si="3"/>
        <v>-196</v>
      </c>
      <c r="AB28" s="2">
        <f t="shared" si="3"/>
        <v>-196</v>
      </c>
      <c r="AC28" s="2">
        <f t="shared" si="3"/>
        <v>-196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51</v>
      </c>
      <c r="K30" s="5">
        <v>52</v>
      </c>
      <c r="L30" s="5">
        <v>1</v>
      </c>
      <c r="M30" s="5">
        <v>2</v>
      </c>
      <c r="N30" s="5">
        <v>3</v>
      </c>
      <c r="O30" s="5">
        <v>4</v>
      </c>
      <c r="P30" s="5">
        <v>5</v>
      </c>
      <c r="Q30" s="5">
        <v>6</v>
      </c>
      <c r="R30" s="66">
        <v>7</v>
      </c>
      <c r="S30" s="5">
        <v>8</v>
      </c>
      <c r="T30" s="5">
        <v>9</v>
      </c>
      <c r="U30" s="5">
        <v>10</v>
      </c>
      <c r="V30" s="5">
        <v>11</v>
      </c>
      <c r="W30" s="5">
        <v>12</v>
      </c>
      <c r="X30" s="5">
        <v>13</v>
      </c>
      <c r="Y30" s="5">
        <v>14</v>
      </c>
      <c r="Z30" s="5">
        <v>15</v>
      </c>
      <c r="AA30" s="5">
        <v>16</v>
      </c>
      <c r="AB30" s="5">
        <v>17</v>
      </c>
      <c r="AC30" s="5">
        <v>18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48">
        <v>0</v>
      </c>
      <c r="S31" s="6">
        <v>0</v>
      </c>
      <c r="T31" s="6">
        <v>2</v>
      </c>
      <c r="U31" s="6">
        <v>50</v>
      </c>
      <c r="V31" s="6">
        <v>107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 s="49">
        <v>0</v>
      </c>
      <c r="S32" s="54">
        <v>63</v>
      </c>
      <c r="T32" s="54">
        <v>0</v>
      </c>
      <c r="U32" s="54">
        <v>126</v>
      </c>
      <c r="V32" s="54">
        <v>126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 s="49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-10</v>
      </c>
      <c r="Q35" s="2">
        <f t="shared" si="4"/>
        <v>-10</v>
      </c>
      <c r="R35" s="67">
        <f t="shared" si="4"/>
        <v>-10</v>
      </c>
      <c r="S35" s="2">
        <f t="shared" si="4"/>
        <v>-10</v>
      </c>
      <c r="T35" s="2">
        <f t="shared" si="4"/>
        <v>-12</v>
      </c>
      <c r="U35" s="2">
        <f t="shared" si="4"/>
        <v>-62</v>
      </c>
      <c r="V35" s="2">
        <f t="shared" si="4"/>
        <v>-169</v>
      </c>
      <c r="W35" s="2">
        <f t="shared" si="4"/>
        <v>-169</v>
      </c>
      <c r="X35" s="2">
        <f t="shared" si="4"/>
        <v>-169</v>
      </c>
      <c r="Y35" s="2">
        <f t="shared" si="4"/>
        <v>-169</v>
      </c>
      <c r="Z35" s="2">
        <f t="shared" si="4"/>
        <v>-169</v>
      </c>
      <c r="AA35" s="2">
        <f t="shared" si="4"/>
        <v>-169</v>
      </c>
      <c r="AB35" s="2">
        <f t="shared" si="4"/>
        <v>-169</v>
      </c>
      <c r="AC35" s="2">
        <f t="shared" si="4"/>
        <v>-169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51</v>
      </c>
      <c r="K37" s="5">
        <v>52</v>
      </c>
      <c r="L37" s="5">
        <v>1</v>
      </c>
      <c r="M37" s="5">
        <v>2</v>
      </c>
      <c r="N37" s="5">
        <v>3</v>
      </c>
      <c r="O37" s="5">
        <v>4</v>
      </c>
      <c r="P37" s="5">
        <v>5</v>
      </c>
      <c r="Q37" s="5">
        <v>6</v>
      </c>
      <c r="R37" s="66">
        <v>7</v>
      </c>
      <c r="S37" s="5">
        <v>8</v>
      </c>
      <c r="T37" s="5">
        <v>9</v>
      </c>
      <c r="U37" s="5">
        <v>10</v>
      </c>
      <c r="V37" s="5">
        <v>11</v>
      </c>
      <c r="W37" s="5">
        <v>12</v>
      </c>
      <c r="X37" s="5">
        <v>13</v>
      </c>
      <c r="Y37" s="5">
        <v>14</v>
      </c>
      <c r="Z37" s="5">
        <v>15</v>
      </c>
      <c r="AA37" s="5">
        <v>16</v>
      </c>
      <c r="AB37" s="5">
        <v>17</v>
      </c>
      <c r="AC37" s="5">
        <v>18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3200</v>
      </c>
      <c r="G38" s="5">
        <f>calcFirstRunOut(J42:AC42)</f>
        <v>202108</v>
      </c>
      <c r="H38" s="5" t="s">
        <v>5</v>
      </c>
      <c r="J38" s="6">
        <v>175</v>
      </c>
      <c r="K38" s="6">
        <v>0</v>
      </c>
      <c r="L38" s="6">
        <v>26</v>
      </c>
      <c r="M38" s="6">
        <v>146</v>
      </c>
      <c r="N38" s="6">
        <v>194</v>
      </c>
      <c r="O38" s="6">
        <v>177</v>
      </c>
      <c r="P38" s="6">
        <v>169</v>
      </c>
      <c r="Q38" s="6">
        <v>165</v>
      </c>
      <c r="R38" s="48">
        <v>164</v>
      </c>
      <c r="S38" s="6">
        <v>180</v>
      </c>
      <c r="T38" s="6">
        <v>176</v>
      </c>
      <c r="U38" s="6">
        <v>179</v>
      </c>
      <c r="V38" s="6">
        <v>185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0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 s="4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3200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 s="49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  <c r="J41">
        <v>-1965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1060</v>
      </c>
      <c r="K42" s="2">
        <f t="shared" ref="K42:AC42" si="5">J42-K38+K40+K41</f>
        <v>1060</v>
      </c>
      <c r="L42" s="2">
        <f t="shared" si="5"/>
        <v>1034</v>
      </c>
      <c r="M42" s="2">
        <f t="shared" si="5"/>
        <v>888</v>
      </c>
      <c r="N42" s="2">
        <f t="shared" si="5"/>
        <v>694</v>
      </c>
      <c r="O42" s="2">
        <f t="shared" si="5"/>
        <v>517</v>
      </c>
      <c r="P42" s="2">
        <f t="shared" si="5"/>
        <v>348</v>
      </c>
      <c r="Q42" s="2">
        <f t="shared" si="5"/>
        <v>183</v>
      </c>
      <c r="R42" s="67">
        <f t="shared" si="5"/>
        <v>19</v>
      </c>
      <c r="S42" s="2">
        <f t="shared" si="5"/>
        <v>-161</v>
      </c>
      <c r="T42" s="2">
        <f t="shared" si="5"/>
        <v>-337</v>
      </c>
      <c r="U42" s="2">
        <f t="shared" si="5"/>
        <v>-516</v>
      </c>
      <c r="V42" s="2">
        <f t="shared" si="5"/>
        <v>-701</v>
      </c>
      <c r="W42" s="2">
        <f t="shared" si="5"/>
        <v>-701</v>
      </c>
      <c r="X42" s="2">
        <f t="shared" si="5"/>
        <v>-701</v>
      </c>
      <c r="Y42" s="2">
        <f t="shared" si="5"/>
        <v>-701</v>
      </c>
      <c r="Z42" s="2">
        <f t="shared" si="5"/>
        <v>-701</v>
      </c>
      <c r="AA42" s="2">
        <f t="shared" si="5"/>
        <v>-701</v>
      </c>
      <c r="AB42" s="2">
        <f t="shared" si="5"/>
        <v>-701</v>
      </c>
      <c r="AC42" s="2">
        <f t="shared" si="5"/>
        <v>-701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51</v>
      </c>
      <c r="K44" s="5">
        <v>52</v>
      </c>
      <c r="L44" s="5">
        <v>1</v>
      </c>
      <c r="M44" s="5">
        <v>2</v>
      </c>
      <c r="N44" s="5">
        <v>3</v>
      </c>
      <c r="O44" s="5">
        <v>4</v>
      </c>
      <c r="P44" s="5">
        <v>5</v>
      </c>
      <c r="Q44" s="5">
        <v>6</v>
      </c>
      <c r="R44" s="66">
        <v>7</v>
      </c>
      <c r="S44" s="5">
        <v>8</v>
      </c>
      <c r="T44" s="5">
        <v>9</v>
      </c>
      <c r="U44" s="5">
        <v>10</v>
      </c>
      <c r="V44" s="5">
        <v>11</v>
      </c>
      <c r="W44" s="5">
        <v>12</v>
      </c>
      <c r="X44" s="5">
        <v>13</v>
      </c>
      <c r="Y44" s="5">
        <v>14</v>
      </c>
      <c r="Z44" s="5">
        <v>15</v>
      </c>
      <c r="AA44" s="5">
        <v>16</v>
      </c>
      <c r="AB44" s="5">
        <v>17</v>
      </c>
      <c r="AC44" s="5">
        <v>18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202051</v>
      </c>
      <c r="H45" s="5" t="s">
        <v>5</v>
      </c>
      <c r="J45" s="6">
        <v>0</v>
      </c>
      <c r="K45" s="6">
        <v>0</v>
      </c>
      <c r="L45" s="6">
        <v>0</v>
      </c>
      <c r="M45" s="6">
        <v>3</v>
      </c>
      <c r="N45" s="6">
        <v>1</v>
      </c>
      <c r="O45" s="6">
        <v>1</v>
      </c>
      <c r="P45" s="6">
        <v>1</v>
      </c>
      <c r="Q45" s="6">
        <v>11</v>
      </c>
      <c r="R45" s="48">
        <v>12</v>
      </c>
      <c r="S45" s="6">
        <v>22</v>
      </c>
      <c r="T45" s="6">
        <v>50</v>
      </c>
      <c r="U45" s="6">
        <v>52</v>
      </c>
      <c r="V45" s="6">
        <v>108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60</v>
      </c>
      <c r="M46">
        <v>0</v>
      </c>
      <c r="N46">
        <v>0</v>
      </c>
      <c r="O46">
        <v>0</v>
      </c>
      <c r="P46">
        <v>0</v>
      </c>
      <c r="Q46">
        <v>0</v>
      </c>
      <c r="R46" s="49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 s="4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-2</v>
      </c>
      <c r="M49" s="2">
        <f t="shared" si="6"/>
        <v>-5</v>
      </c>
      <c r="N49" s="2">
        <f t="shared" si="6"/>
        <v>-6</v>
      </c>
      <c r="O49" s="2">
        <f t="shared" si="6"/>
        <v>-7</v>
      </c>
      <c r="P49" s="2">
        <f t="shared" si="6"/>
        <v>-8</v>
      </c>
      <c r="Q49" s="2">
        <f t="shared" si="6"/>
        <v>-19</v>
      </c>
      <c r="R49" s="67">
        <f t="shared" si="6"/>
        <v>-31</v>
      </c>
      <c r="S49" s="2">
        <f t="shared" si="6"/>
        <v>-53</v>
      </c>
      <c r="T49" s="2">
        <f t="shared" si="6"/>
        <v>-103</v>
      </c>
      <c r="U49" s="2">
        <f t="shared" si="6"/>
        <v>-155</v>
      </c>
      <c r="V49" s="2">
        <f t="shared" si="6"/>
        <v>-263</v>
      </c>
      <c r="W49" s="2">
        <f t="shared" si="6"/>
        <v>-263</v>
      </c>
      <c r="X49" s="2">
        <f t="shared" si="6"/>
        <v>-263</v>
      </c>
      <c r="Y49" s="2">
        <f t="shared" si="6"/>
        <v>-263</v>
      </c>
      <c r="Z49" s="2">
        <f t="shared" si="6"/>
        <v>-263</v>
      </c>
      <c r="AA49" s="2">
        <f t="shared" si="6"/>
        <v>-263</v>
      </c>
      <c r="AB49" s="2">
        <f t="shared" si="6"/>
        <v>-263</v>
      </c>
      <c r="AC49" s="2">
        <f t="shared" si="6"/>
        <v>-263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51</v>
      </c>
      <c r="K51" s="5">
        <v>52</v>
      </c>
      <c r="L51" s="5">
        <v>1</v>
      </c>
      <c r="M51" s="5">
        <v>2</v>
      </c>
      <c r="N51" s="5">
        <v>3</v>
      </c>
      <c r="O51" s="5">
        <v>4</v>
      </c>
      <c r="P51" s="5">
        <v>5</v>
      </c>
      <c r="Q51" s="5">
        <v>6</v>
      </c>
      <c r="R51" s="66">
        <v>7</v>
      </c>
      <c r="S51" s="5">
        <v>8</v>
      </c>
      <c r="T51" s="5">
        <v>9</v>
      </c>
      <c r="U51" s="5">
        <v>10</v>
      </c>
      <c r="V51" s="5">
        <v>11</v>
      </c>
      <c r="W51" s="5">
        <v>12</v>
      </c>
      <c r="X51" s="5">
        <v>13</v>
      </c>
      <c r="Y51" s="5">
        <v>14</v>
      </c>
      <c r="Z51" s="5">
        <v>15</v>
      </c>
      <c r="AA51" s="5">
        <v>16</v>
      </c>
      <c r="AB51" s="5">
        <v>17</v>
      </c>
      <c r="AC51" s="5">
        <v>18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202051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48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 s="49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4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-10</v>
      </c>
      <c r="O56" s="2">
        <f t="shared" si="7"/>
        <v>-10</v>
      </c>
      <c r="P56" s="2">
        <f t="shared" si="7"/>
        <v>-10</v>
      </c>
      <c r="Q56" s="2">
        <f t="shared" si="7"/>
        <v>-10</v>
      </c>
      <c r="R56" s="67">
        <f t="shared" si="7"/>
        <v>-10</v>
      </c>
      <c r="S56" s="2">
        <f t="shared" si="7"/>
        <v>-10</v>
      </c>
      <c r="T56" s="2">
        <f t="shared" si="7"/>
        <v>-10</v>
      </c>
      <c r="U56" s="2">
        <f t="shared" si="7"/>
        <v>-10</v>
      </c>
      <c r="V56" s="2">
        <f t="shared" si="7"/>
        <v>-10</v>
      </c>
      <c r="W56" s="2">
        <f t="shared" si="7"/>
        <v>-10</v>
      </c>
      <c r="X56" s="2">
        <f t="shared" si="7"/>
        <v>-10</v>
      </c>
      <c r="Y56" s="2">
        <f t="shared" si="7"/>
        <v>-10</v>
      </c>
      <c r="Z56" s="2">
        <f t="shared" si="7"/>
        <v>-10</v>
      </c>
      <c r="AA56" s="2">
        <f t="shared" si="7"/>
        <v>-10</v>
      </c>
      <c r="AB56" s="2">
        <f t="shared" si="7"/>
        <v>-10</v>
      </c>
      <c r="AC56" s="2">
        <f t="shared" si="7"/>
        <v>-10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51</v>
      </c>
      <c r="K58" s="5">
        <v>52</v>
      </c>
      <c r="L58" s="5">
        <v>1</v>
      </c>
      <c r="M58" s="5">
        <v>2</v>
      </c>
      <c r="N58" s="5">
        <v>3</v>
      </c>
      <c r="O58" s="5">
        <v>4</v>
      </c>
      <c r="P58" s="5">
        <v>5</v>
      </c>
      <c r="Q58" s="5">
        <v>6</v>
      </c>
      <c r="R58" s="66">
        <v>7</v>
      </c>
      <c r="S58" s="5">
        <v>8</v>
      </c>
      <c r="T58" s="5">
        <v>9</v>
      </c>
      <c r="U58" s="5">
        <v>10</v>
      </c>
      <c r="V58" s="5">
        <v>11</v>
      </c>
      <c r="W58" s="5">
        <v>12</v>
      </c>
      <c r="X58" s="5">
        <v>13</v>
      </c>
      <c r="Y58" s="5">
        <v>14</v>
      </c>
      <c r="Z58" s="5">
        <v>15</v>
      </c>
      <c r="AA58" s="5">
        <v>16</v>
      </c>
      <c r="AB58" s="5">
        <v>17</v>
      </c>
      <c r="AC58" s="5">
        <v>18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48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 s="49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49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-10</v>
      </c>
      <c r="R63" s="67">
        <f t="shared" si="8"/>
        <v>-10</v>
      </c>
      <c r="S63" s="2">
        <f t="shared" si="8"/>
        <v>-10</v>
      </c>
      <c r="T63" s="2">
        <f t="shared" si="8"/>
        <v>-10</v>
      </c>
      <c r="U63" s="2">
        <f t="shared" si="8"/>
        <v>-10</v>
      </c>
      <c r="V63" s="2">
        <f t="shared" si="8"/>
        <v>-10</v>
      </c>
      <c r="W63" s="2">
        <f t="shared" si="8"/>
        <v>-10</v>
      </c>
      <c r="X63" s="2">
        <f t="shared" si="8"/>
        <v>-10</v>
      </c>
      <c r="Y63" s="2">
        <f t="shared" si="8"/>
        <v>-10</v>
      </c>
      <c r="Z63" s="2">
        <f t="shared" si="8"/>
        <v>-10</v>
      </c>
      <c r="AA63" s="2">
        <f t="shared" si="8"/>
        <v>-10</v>
      </c>
      <c r="AB63" s="2">
        <f t="shared" si="8"/>
        <v>-10</v>
      </c>
      <c r="AC63" s="2">
        <f t="shared" si="8"/>
        <v>-10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51</v>
      </c>
      <c r="K65" s="5">
        <v>52</v>
      </c>
      <c r="L65" s="5">
        <v>1</v>
      </c>
      <c r="M65" s="5">
        <v>2</v>
      </c>
      <c r="N65" s="5">
        <v>3</v>
      </c>
      <c r="O65" s="5">
        <v>4</v>
      </c>
      <c r="P65" s="5">
        <v>5</v>
      </c>
      <c r="Q65" s="5">
        <v>6</v>
      </c>
      <c r="R65" s="66">
        <v>7</v>
      </c>
      <c r="S65" s="5">
        <v>8</v>
      </c>
      <c r="T65" s="5">
        <v>9</v>
      </c>
      <c r="U65" s="5">
        <v>10</v>
      </c>
      <c r="V65" s="5">
        <v>11</v>
      </c>
      <c r="W65" s="5">
        <v>12</v>
      </c>
      <c r="X65" s="5">
        <v>13</v>
      </c>
      <c r="Y65" s="5">
        <v>14</v>
      </c>
      <c r="Z65" s="5">
        <v>15</v>
      </c>
      <c r="AA65" s="5">
        <v>16</v>
      </c>
      <c r="AB65" s="5">
        <v>17</v>
      </c>
      <c r="AC65" s="5">
        <v>18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48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 s="49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49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-10</v>
      </c>
      <c r="R70" s="67">
        <f t="shared" si="9"/>
        <v>-10</v>
      </c>
      <c r="S70" s="2">
        <f t="shared" si="9"/>
        <v>-10</v>
      </c>
      <c r="T70" s="2">
        <f t="shared" si="9"/>
        <v>-10</v>
      </c>
      <c r="U70" s="2">
        <f t="shared" si="9"/>
        <v>-10</v>
      </c>
      <c r="V70" s="2">
        <f t="shared" si="9"/>
        <v>-10</v>
      </c>
      <c r="W70" s="2">
        <f t="shared" si="9"/>
        <v>-10</v>
      </c>
      <c r="X70" s="2">
        <f t="shared" si="9"/>
        <v>-10</v>
      </c>
      <c r="Y70" s="2">
        <f t="shared" si="9"/>
        <v>-10</v>
      </c>
      <c r="Z70" s="2">
        <f t="shared" si="9"/>
        <v>-10</v>
      </c>
      <c r="AA70" s="2">
        <f t="shared" si="9"/>
        <v>-10</v>
      </c>
      <c r="AB70" s="2">
        <f t="shared" si="9"/>
        <v>-10</v>
      </c>
      <c r="AC70" s="2">
        <f t="shared" si="9"/>
        <v>-10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70"/>
  <sheetViews>
    <sheetView showGridLines="0" topLeftCell="A16" workbookViewId="0">
      <selection activeCell="S22" sqref="S2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113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51</v>
      </c>
      <c r="K2" s="5">
        <v>52</v>
      </c>
      <c r="L2" s="5">
        <v>1</v>
      </c>
      <c r="M2" s="5">
        <v>2</v>
      </c>
      <c r="N2" s="5">
        <v>3</v>
      </c>
      <c r="O2" s="5">
        <v>4</v>
      </c>
      <c r="P2" s="5">
        <v>5</v>
      </c>
      <c r="Q2" s="5">
        <v>6</v>
      </c>
      <c r="R2" s="5">
        <v>7</v>
      </c>
      <c r="S2" s="5">
        <v>8</v>
      </c>
      <c r="T2" s="5">
        <v>9</v>
      </c>
      <c r="U2" s="5">
        <v>10</v>
      </c>
      <c r="V2" s="5">
        <v>11</v>
      </c>
      <c r="W2" s="5">
        <v>12</v>
      </c>
      <c r="X2" s="5">
        <v>13</v>
      </c>
      <c r="Y2" s="5">
        <v>14</v>
      </c>
      <c r="Z2" s="5">
        <v>15</v>
      </c>
      <c r="AA2" s="5">
        <v>16</v>
      </c>
      <c r="AB2" s="5">
        <v>17</v>
      </c>
      <c r="AC2" s="5">
        <v>18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897</v>
      </c>
      <c r="G3" s="5">
        <f>calcFirstRunOut(J7:AC7)</f>
        <v>202111</v>
      </c>
      <c r="H3" s="5" t="s">
        <v>5</v>
      </c>
      <c r="J3" s="6">
        <v>127</v>
      </c>
      <c r="K3" s="6">
        <v>0</v>
      </c>
      <c r="L3" s="6">
        <v>14</v>
      </c>
      <c r="M3" s="6">
        <v>68</v>
      </c>
      <c r="N3" s="6">
        <v>123</v>
      </c>
      <c r="O3" s="6">
        <v>149</v>
      </c>
      <c r="P3" s="6">
        <v>183</v>
      </c>
      <c r="Q3" s="6">
        <v>176</v>
      </c>
      <c r="R3" s="6">
        <v>182</v>
      </c>
      <c r="S3" s="6">
        <v>173</v>
      </c>
      <c r="T3" s="6">
        <v>208</v>
      </c>
      <c r="U3" s="6">
        <v>178</v>
      </c>
      <c r="V3" s="6">
        <v>248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897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480</v>
      </c>
      <c r="O4">
        <v>0</v>
      </c>
      <c r="P4">
        <v>420</v>
      </c>
      <c r="Q4">
        <v>0</v>
      </c>
      <c r="R4">
        <v>0</v>
      </c>
      <c r="S4">
        <v>0</v>
      </c>
      <c r="T4">
        <v>0</v>
      </c>
      <c r="U4" s="54">
        <v>120</v>
      </c>
      <c r="V4" s="54">
        <v>300</v>
      </c>
      <c r="W4" s="54">
        <v>300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 s="9">
        <v>480</v>
      </c>
      <c r="O5">
        <v>0</v>
      </c>
      <c r="P5" s="9">
        <v>420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770</v>
      </c>
      <c r="K7" s="2">
        <f t="shared" ref="K7:AC7" si="0">J7-K3+K5+K6</f>
        <v>770</v>
      </c>
      <c r="L7" s="2">
        <f t="shared" si="0"/>
        <v>756</v>
      </c>
      <c r="M7" s="2">
        <f t="shared" si="0"/>
        <v>688</v>
      </c>
      <c r="N7" s="2">
        <f t="shared" si="0"/>
        <v>1045</v>
      </c>
      <c r="O7" s="2">
        <f t="shared" si="0"/>
        <v>896</v>
      </c>
      <c r="P7" s="2">
        <f t="shared" si="0"/>
        <v>1133</v>
      </c>
      <c r="Q7" s="2">
        <f t="shared" si="0"/>
        <v>957</v>
      </c>
      <c r="R7" s="2">
        <f t="shared" si="0"/>
        <v>775</v>
      </c>
      <c r="S7" s="2">
        <f t="shared" si="0"/>
        <v>602</v>
      </c>
      <c r="T7" s="2">
        <f t="shared" si="0"/>
        <v>394</v>
      </c>
      <c r="U7" s="2">
        <f t="shared" si="0"/>
        <v>216</v>
      </c>
      <c r="V7" s="2">
        <f t="shared" si="0"/>
        <v>-32</v>
      </c>
      <c r="W7" s="2">
        <f t="shared" si="0"/>
        <v>-32</v>
      </c>
      <c r="X7" s="2">
        <f t="shared" si="0"/>
        <v>-32</v>
      </c>
      <c r="Y7" s="2">
        <f t="shared" si="0"/>
        <v>-32</v>
      </c>
      <c r="Z7" s="2">
        <f t="shared" si="0"/>
        <v>-32</v>
      </c>
      <c r="AA7" s="2">
        <f t="shared" si="0"/>
        <v>-32</v>
      </c>
      <c r="AB7" s="2">
        <f t="shared" si="0"/>
        <v>-32</v>
      </c>
      <c r="AC7" s="2">
        <f t="shared" si="0"/>
        <v>-32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51</v>
      </c>
      <c r="K9" s="5">
        <v>52</v>
      </c>
      <c r="L9" s="5">
        <v>1</v>
      </c>
      <c r="M9" s="5">
        <v>2</v>
      </c>
      <c r="N9" s="5">
        <v>3</v>
      </c>
      <c r="O9" s="5">
        <v>4</v>
      </c>
      <c r="P9" s="5">
        <v>5</v>
      </c>
      <c r="Q9" s="5">
        <v>6</v>
      </c>
      <c r="R9" s="5">
        <v>7</v>
      </c>
      <c r="S9" s="5">
        <v>8</v>
      </c>
      <c r="T9" s="5">
        <v>9</v>
      </c>
      <c r="U9" s="5">
        <v>10</v>
      </c>
      <c r="V9" s="5">
        <v>11</v>
      </c>
      <c r="W9" s="5">
        <v>12</v>
      </c>
      <c r="X9" s="5">
        <v>13</v>
      </c>
      <c r="Y9" s="5">
        <v>14</v>
      </c>
      <c r="Z9" s="5">
        <v>15</v>
      </c>
      <c r="AA9" s="5">
        <v>16</v>
      </c>
      <c r="AB9" s="5">
        <v>17</v>
      </c>
      <c r="AC9" s="5">
        <v>18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4205</v>
      </c>
      <c r="G10" s="5">
        <f>calcFirstRunOut(J14:AC14)</f>
        <v>202118</v>
      </c>
      <c r="H10" s="5" t="s">
        <v>5</v>
      </c>
      <c r="J10" s="6">
        <v>663</v>
      </c>
      <c r="K10" s="6">
        <v>0</v>
      </c>
      <c r="L10" s="6">
        <v>106</v>
      </c>
      <c r="M10" s="6">
        <v>540</v>
      </c>
      <c r="N10" s="6">
        <v>767</v>
      </c>
      <c r="O10" s="6">
        <v>745</v>
      </c>
      <c r="P10" s="6">
        <v>751</v>
      </c>
      <c r="Q10" s="6">
        <v>29</v>
      </c>
      <c r="R10" s="69">
        <v>0</v>
      </c>
      <c r="S10" s="69">
        <v>0</v>
      </c>
      <c r="T10" s="69">
        <v>0</v>
      </c>
      <c r="U10" s="69">
        <v>0</v>
      </c>
      <c r="V10" s="69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4205</v>
      </c>
      <c r="G11" s="5"/>
      <c r="H11" s="5" t="s">
        <v>6</v>
      </c>
      <c r="J11">
        <v>1260</v>
      </c>
      <c r="K11">
        <v>0</v>
      </c>
      <c r="L11">
        <v>2394</v>
      </c>
      <c r="M11">
        <v>0</v>
      </c>
      <c r="N11">
        <v>0</v>
      </c>
      <c r="O11">
        <v>0</v>
      </c>
      <c r="P11">
        <v>1575</v>
      </c>
      <c r="Q11">
        <v>0</v>
      </c>
      <c r="R11">
        <v>0</v>
      </c>
      <c r="S11">
        <v>0</v>
      </c>
      <c r="T11" s="54">
        <v>441</v>
      </c>
      <c r="U11" s="54">
        <v>945</v>
      </c>
      <c r="V11" s="54">
        <v>819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0</v>
      </c>
      <c r="K12">
        <v>0</v>
      </c>
      <c r="L12" s="9">
        <v>1134</v>
      </c>
      <c r="M12">
        <v>0</v>
      </c>
      <c r="N12">
        <v>0</v>
      </c>
      <c r="O12">
        <v>0</v>
      </c>
      <c r="P12" s="9">
        <v>1575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3542</v>
      </c>
      <c r="K14" s="2">
        <f t="shared" ref="K14:AC14" si="1">J14-K10+K12+K13</f>
        <v>3542</v>
      </c>
      <c r="L14" s="2">
        <f t="shared" si="1"/>
        <v>4570</v>
      </c>
      <c r="M14" s="2">
        <f t="shared" si="1"/>
        <v>4030</v>
      </c>
      <c r="N14" s="2">
        <f t="shared" si="1"/>
        <v>3263</v>
      </c>
      <c r="O14" s="2">
        <f t="shared" si="1"/>
        <v>2518</v>
      </c>
      <c r="P14" s="2">
        <f t="shared" si="1"/>
        <v>3342</v>
      </c>
      <c r="Q14" s="2">
        <f t="shared" si="1"/>
        <v>3313</v>
      </c>
      <c r="R14" s="2">
        <f t="shared" si="1"/>
        <v>3313</v>
      </c>
      <c r="S14" s="2">
        <f t="shared" si="1"/>
        <v>3313</v>
      </c>
      <c r="T14" s="2">
        <f t="shared" si="1"/>
        <v>3313</v>
      </c>
      <c r="U14" s="2">
        <f t="shared" si="1"/>
        <v>3313</v>
      </c>
      <c r="V14" s="2">
        <f t="shared" si="1"/>
        <v>3313</v>
      </c>
      <c r="W14" s="2">
        <f t="shared" si="1"/>
        <v>3313</v>
      </c>
      <c r="X14" s="2">
        <f t="shared" si="1"/>
        <v>3313</v>
      </c>
      <c r="Y14" s="2">
        <f t="shared" si="1"/>
        <v>3313</v>
      </c>
      <c r="Z14" s="2">
        <f t="shared" si="1"/>
        <v>3313</v>
      </c>
      <c r="AA14" s="2">
        <f t="shared" si="1"/>
        <v>3313</v>
      </c>
      <c r="AB14" s="2">
        <f t="shared" si="1"/>
        <v>3313</v>
      </c>
      <c r="AC14" s="2">
        <f t="shared" si="1"/>
        <v>3313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51</v>
      </c>
      <c r="K16" s="5">
        <v>52</v>
      </c>
      <c r="L16" s="5">
        <v>1</v>
      </c>
      <c r="M16" s="5">
        <v>2</v>
      </c>
      <c r="N16" s="5">
        <v>3</v>
      </c>
      <c r="O16" s="5">
        <v>4</v>
      </c>
      <c r="P16" s="5">
        <v>5</v>
      </c>
      <c r="Q16" s="5">
        <v>6</v>
      </c>
      <c r="R16" s="5">
        <v>7</v>
      </c>
      <c r="S16" s="5">
        <v>8</v>
      </c>
      <c r="T16" s="5">
        <v>9</v>
      </c>
      <c r="U16" s="5">
        <v>10</v>
      </c>
      <c r="V16" s="5">
        <v>11</v>
      </c>
      <c r="W16" s="5">
        <v>12</v>
      </c>
      <c r="X16" s="5">
        <v>13</v>
      </c>
      <c r="Y16" s="5">
        <v>14</v>
      </c>
      <c r="Z16" s="5">
        <v>15</v>
      </c>
      <c r="AA16" s="5">
        <v>16</v>
      </c>
      <c r="AB16" s="5">
        <v>17</v>
      </c>
      <c r="AC16" s="5">
        <v>18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4038</v>
      </c>
      <c r="G17" s="5">
        <f>calcFirstRunOut(J21:AC21)</f>
        <v>202118</v>
      </c>
      <c r="H17" s="5" t="s">
        <v>5</v>
      </c>
      <c r="J17" s="6">
        <v>663</v>
      </c>
      <c r="K17" s="6">
        <v>0</v>
      </c>
      <c r="L17" s="6">
        <v>106</v>
      </c>
      <c r="M17" s="6">
        <v>540</v>
      </c>
      <c r="N17" s="6">
        <v>767</v>
      </c>
      <c r="O17" s="6">
        <v>745</v>
      </c>
      <c r="P17" s="6">
        <v>751</v>
      </c>
      <c r="Q17" s="6">
        <v>29</v>
      </c>
      <c r="R17" s="69">
        <v>0</v>
      </c>
      <c r="S17" s="69">
        <v>0</v>
      </c>
      <c r="T17" s="69">
        <v>0</v>
      </c>
      <c r="U17" s="69">
        <v>0</v>
      </c>
      <c r="V17" s="69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4038</v>
      </c>
      <c r="G18" s="5"/>
      <c r="H18" s="5" t="s">
        <v>6</v>
      </c>
      <c r="J18">
        <v>1134</v>
      </c>
      <c r="K18">
        <v>0</v>
      </c>
      <c r="L18">
        <v>2520</v>
      </c>
      <c r="M18">
        <v>0</v>
      </c>
      <c r="N18">
        <v>0</v>
      </c>
      <c r="O18">
        <v>0</v>
      </c>
      <c r="P18">
        <v>1575</v>
      </c>
      <c r="Q18">
        <v>0</v>
      </c>
      <c r="R18">
        <v>0</v>
      </c>
      <c r="S18">
        <v>0</v>
      </c>
      <c r="T18" s="54">
        <v>126</v>
      </c>
      <c r="U18" s="54">
        <v>1134</v>
      </c>
      <c r="V18" s="54">
        <v>819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0</v>
      </c>
      <c r="K19">
        <v>0</v>
      </c>
      <c r="L19" s="9">
        <v>1260</v>
      </c>
      <c r="M19">
        <v>0</v>
      </c>
      <c r="N19">
        <v>0</v>
      </c>
      <c r="O19">
        <v>0</v>
      </c>
      <c r="P19" s="9">
        <v>1575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3375</v>
      </c>
      <c r="K21" s="2">
        <f t="shared" ref="K21:AC21" si="2">J21-K17+K19+K20</f>
        <v>3375</v>
      </c>
      <c r="L21" s="2">
        <f t="shared" si="2"/>
        <v>4529</v>
      </c>
      <c r="M21" s="2">
        <f t="shared" si="2"/>
        <v>3989</v>
      </c>
      <c r="N21" s="2">
        <f t="shared" si="2"/>
        <v>3222</v>
      </c>
      <c r="O21" s="2">
        <f t="shared" si="2"/>
        <v>2477</v>
      </c>
      <c r="P21" s="2">
        <f t="shared" si="2"/>
        <v>3301</v>
      </c>
      <c r="Q21" s="2">
        <f t="shared" si="2"/>
        <v>3272</v>
      </c>
      <c r="R21" s="2">
        <f t="shared" si="2"/>
        <v>3272</v>
      </c>
      <c r="S21" s="2">
        <f t="shared" si="2"/>
        <v>3272</v>
      </c>
      <c r="T21" s="2">
        <f t="shared" si="2"/>
        <v>3272</v>
      </c>
      <c r="U21" s="2">
        <f t="shared" si="2"/>
        <v>3272</v>
      </c>
      <c r="V21" s="2">
        <f t="shared" si="2"/>
        <v>3272</v>
      </c>
      <c r="W21" s="2">
        <f t="shared" si="2"/>
        <v>3272</v>
      </c>
      <c r="X21" s="2">
        <f t="shared" si="2"/>
        <v>3272</v>
      </c>
      <c r="Y21" s="2">
        <f t="shared" si="2"/>
        <v>3272</v>
      </c>
      <c r="Z21" s="2">
        <f t="shared" si="2"/>
        <v>3272</v>
      </c>
      <c r="AA21" s="2">
        <f t="shared" si="2"/>
        <v>3272</v>
      </c>
      <c r="AB21" s="2">
        <f t="shared" si="2"/>
        <v>3272</v>
      </c>
      <c r="AC21" s="2">
        <f t="shared" si="2"/>
        <v>3272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51</v>
      </c>
      <c r="K23" s="5">
        <v>52</v>
      </c>
      <c r="L23" s="5">
        <v>1</v>
      </c>
      <c r="M23" s="5">
        <v>2</v>
      </c>
      <c r="N23" s="5">
        <v>3</v>
      </c>
      <c r="O23" s="5">
        <v>4</v>
      </c>
      <c r="P23" s="5">
        <v>5</v>
      </c>
      <c r="Q23" s="5">
        <v>6</v>
      </c>
      <c r="R23" s="5">
        <v>7</v>
      </c>
      <c r="S23" s="5">
        <v>8</v>
      </c>
      <c r="T23" s="5">
        <v>9</v>
      </c>
      <c r="U23" s="5">
        <v>10</v>
      </c>
      <c r="V23" s="5">
        <v>11</v>
      </c>
      <c r="W23" s="5">
        <v>12</v>
      </c>
      <c r="X23" s="5">
        <v>13</v>
      </c>
      <c r="Y23" s="5">
        <v>14</v>
      </c>
      <c r="Z23" s="5">
        <v>15</v>
      </c>
      <c r="AA23" s="5">
        <v>16</v>
      </c>
      <c r="AB23" s="5">
        <v>17</v>
      </c>
      <c r="AC23" s="5">
        <v>18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202051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11</v>
      </c>
      <c r="R24" s="6">
        <v>12</v>
      </c>
      <c r="S24" s="6">
        <v>17</v>
      </c>
      <c r="T24" s="6">
        <v>49</v>
      </c>
      <c r="U24" s="6">
        <v>50</v>
      </c>
      <c r="V24" s="6">
        <v>106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63</v>
      </c>
      <c r="Q25">
        <v>0</v>
      </c>
      <c r="R25">
        <v>0</v>
      </c>
      <c r="S25" s="54">
        <v>63</v>
      </c>
      <c r="T25" s="54">
        <v>0</v>
      </c>
      <c r="U25" s="54">
        <v>189</v>
      </c>
      <c r="V25" s="54">
        <v>63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s="9">
        <v>63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  <c r="S27" s="70">
        <v>63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-10</v>
      </c>
      <c r="N28" s="2">
        <f t="shared" si="3"/>
        <v>-10</v>
      </c>
      <c r="O28" s="2">
        <f t="shared" si="3"/>
        <v>-10</v>
      </c>
      <c r="P28" s="2">
        <f t="shared" si="3"/>
        <v>53</v>
      </c>
      <c r="Q28" s="2">
        <f t="shared" si="3"/>
        <v>42</v>
      </c>
      <c r="R28" s="2">
        <f t="shared" si="3"/>
        <v>30</v>
      </c>
      <c r="S28" s="2">
        <f t="shared" si="3"/>
        <v>76</v>
      </c>
      <c r="T28" s="2">
        <f t="shared" si="3"/>
        <v>27</v>
      </c>
      <c r="U28" s="2">
        <f t="shared" si="3"/>
        <v>-23</v>
      </c>
      <c r="V28" s="2">
        <f t="shared" si="3"/>
        <v>-129</v>
      </c>
      <c r="W28" s="2">
        <f t="shared" si="3"/>
        <v>-129</v>
      </c>
      <c r="X28" s="2">
        <f t="shared" si="3"/>
        <v>-129</v>
      </c>
      <c r="Y28" s="2">
        <f t="shared" si="3"/>
        <v>-129</v>
      </c>
      <c r="Z28" s="2">
        <f t="shared" si="3"/>
        <v>-129</v>
      </c>
      <c r="AA28" s="2">
        <f t="shared" si="3"/>
        <v>-129</v>
      </c>
      <c r="AB28" s="2">
        <f t="shared" si="3"/>
        <v>-129</v>
      </c>
      <c r="AC28" s="2">
        <f t="shared" si="3"/>
        <v>-129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51</v>
      </c>
      <c r="K30" s="5">
        <v>52</v>
      </c>
      <c r="L30" s="5">
        <v>1</v>
      </c>
      <c r="M30" s="5">
        <v>2</v>
      </c>
      <c r="N30" s="5">
        <v>3</v>
      </c>
      <c r="O30" s="5">
        <v>4</v>
      </c>
      <c r="P30" s="5">
        <v>5</v>
      </c>
      <c r="Q30" s="5">
        <v>6</v>
      </c>
      <c r="R30" s="5">
        <v>7</v>
      </c>
      <c r="S30" s="5">
        <v>8</v>
      </c>
      <c r="T30" s="5">
        <v>9</v>
      </c>
      <c r="U30" s="5">
        <v>10</v>
      </c>
      <c r="V30" s="5">
        <v>11</v>
      </c>
      <c r="W30" s="5">
        <v>12</v>
      </c>
      <c r="X30" s="5">
        <v>13</v>
      </c>
      <c r="Y30" s="5">
        <v>14</v>
      </c>
      <c r="Z30" s="5">
        <v>15</v>
      </c>
      <c r="AA30" s="5">
        <v>16</v>
      </c>
      <c r="AB30" s="5">
        <v>17</v>
      </c>
      <c r="AC30" s="5">
        <v>18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  <c r="S31" s="6">
        <v>0</v>
      </c>
      <c r="T31" s="6">
        <v>2</v>
      </c>
      <c r="U31" s="6">
        <v>50</v>
      </c>
      <c r="V31" s="6">
        <v>106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s="54">
        <v>63</v>
      </c>
      <c r="T32" s="54">
        <v>0</v>
      </c>
      <c r="U32" s="54">
        <v>126</v>
      </c>
      <c r="V32" s="54">
        <v>126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  <c r="S34" s="70">
        <v>63</v>
      </c>
      <c r="U34">
        <v>0</v>
      </c>
      <c r="V34">
        <v>0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-10</v>
      </c>
      <c r="Q35" s="2">
        <f t="shared" si="4"/>
        <v>-10</v>
      </c>
      <c r="R35" s="2">
        <f t="shared" si="4"/>
        <v>-10</v>
      </c>
      <c r="S35" s="2">
        <f t="shared" si="4"/>
        <v>53</v>
      </c>
      <c r="T35" s="2">
        <f t="shared" si="4"/>
        <v>51</v>
      </c>
      <c r="U35" s="2">
        <f t="shared" si="4"/>
        <v>1</v>
      </c>
      <c r="V35" s="2">
        <f t="shared" si="4"/>
        <v>-105</v>
      </c>
      <c r="W35" s="2">
        <f t="shared" si="4"/>
        <v>-105</v>
      </c>
      <c r="X35" s="2">
        <f t="shared" si="4"/>
        <v>-105</v>
      </c>
      <c r="Y35" s="2">
        <f t="shared" si="4"/>
        <v>-105</v>
      </c>
      <c r="Z35" s="2">
        <f t="shared" si="4"/>
        <v>-105</v>
      </c>
      <c r="AA35" s="2">
        <f t="shared" si="4"/>
        <v>-105</v>
      </c>
      <c r="AB35" s="2">
        <f t="shared" si="4"/>
        <v>-105</v>
      </c>
      <c r="AC35" s="2">
        <f t="shared" si="4"/>
        <v>-105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51</v>
      </c>
      <c r="K37" s="5">
        <v>52</v>
      </c>
      <c r="L37" s="5">
        <v>1</v>
      </c>
      <c r="M37" s="5">
        <v>2</v>
      </c>
      <c r="N37" s="5">
        <v>3</v>
      </c>
      <c r="O37" s="5">
        <v>4</v>
      </c>
      <c r="P37" s="5">
        <v>5</v>
      </c>
      <c r="Q37" s="5">
        <v>6</v>
      </c>
      <c r="R37" s="5">
        <v>7</v>
      </c>
      <c r="S37" s="5">
        <v>8</v>
      </c>
      <c r="T37" s="5">
        <v>9</v>
      </c>
      <c r="U37" s="5">
        <v>10</v>
      </c>
      <c r="V37" s="5">
        <v>11</v>
      </c>
      <c r="W37" s="5">
        <v>12</v>
      </c>
      <c r="X37" s="5">
        <v>13</v>
      </c>
      <c r="Y37" s="5">
        <v>14</v>
      </c>
      <c r="Z37" s="5">
        <v>15</v>
      </c>
      <c r="AA37" s="5">
        <v>16</v>
      </c>
      <c r="AB37" s="5">
        <v>17</v>
      </c>
      <c r="AC37" s="5">
        <v>18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1600</v>
      </c>
      <c r="G38" s="5">
        <f>calcFirstRunOut(J42:AC42)</f>
        <v>202109</v>
      </c>
      <c r="H38" s="5" t="s">
        <v>5</v>
      </c>
      <c r="J38" s="6">
        <v>105</v>
      </c>
      <c r="K38" s="6">
        <v>0</v>
      </c>
      <c r="L38" s="6">
        <v>16</v>
      </c>
      <c r="M38" s="6">
        <v>73</v>
      </c>
      <c r="N38" s="6">
        <v>93</v>
      </c>
      <c r="O38" s="6">
        <v>118</v>
      </c>
      <c r="P38" s="6">
        <v>214</v>
      </c>
      <c r="Q38" s="6">
        <v>177</v>
      </c>
      <c r="R38" s="6">
        <v>192</v>
      </c>
      <c r="S38" s="6">
        <v>180</v>
      </c>
      <c r="T38" s="6">
        <v>198</v>
      </c>
      <c r="U38" s="6">
        <v>208</v>
      </c>
      <c r="V38" s="6">
        <v>216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1600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  <c r="J41" s="53">
        <v>-385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1110</v>
      </c>
      <c r="K42" s="2">
        <f t="shared" ref="K42:AC42" si="5">J42-K38+K40+K41</f>
        <v>1110</v>
      </c>
      <c r="L42" s="2">
        <f t="shared" si="5"/>
        <v>1094</v>
      </c>
      <c r="M42" s="2">
        <f t="shared" si="5"/>
        <v>1021</v>
      </c>
      <c r="N42" s="2">
        <f t="shared" si="5"/>
        <v>928</v>
      </c>
      <c r="O42" s="2">
        <f t="shared" si="5"/>
        <v>810</v>
      </c>
      <c r="P42" s="2">
        <f t="shared" si="5"/>
        <v>596</v>
      </c>
      <c r="Q42" s="2">
        <f t="shared" si="5"/>
        <v>419</v>
      </c>
      <c r="R42" s="2">
        <f t="shared" si="5"/>
        <v>227</v>
      </c>
      <c r="S42" s="2">
        <f t="shared" si="5"/>
        <v>47</v>
      </c>
      <c r="T42" s="2">
        <f t="shared" si="5"/>
        <v>-151</v>
      </c>
      <c r="U42" s="2">
        <f t="shared" si="5"/>
        <v>-359</v>
      </c>
      <c r="V42" s="2">
        <f t="shared" si="5"/>
        <v>-575</v>
      </c>
      <c r="W42" s="2">
        <f t="shared" si="5"/>
        <v>-575</v>
      </c>
      <c r="X42" s="2">
        <f t="shared" si="5"/>
        <v>-575</v>
      </c>
      <c r="Y42" s="2">
        <f t="shared" si="5"/>
        <v>-575</v>
      </c>
      <c r="Z42" s="2">
        <f t="shared" si="5"/>
        <v>-575</v>
      </c>
      <c r="AA42" s="2">
        <f t="shared" si="5"/>
        <v>-575</v>
      </c>
      <c r="AB42" s="2">
        <f t="shared" si="5"/>
        <v>-575</v>
      </c>
      <c r="AC42" s="2">
        <f t="shared" si="5"/>
        <v>-575</v>
      </c>
    </row>
    <row r="43" spans="1:29" ht="42" customHeight="1" x14ac:dyDescent="0.25"/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51</v>
      </c>
      <c r="K44" s="5">
        <v>52</v>
      </c>
      <c r="L44" s="5">
        <v>1</v>
      </c>
      <c r="M44" s="5">
        <v>2</v>
      </c>
      <c r="N44" s="5">
        <v>3</v>
      </c>
      <c r="O44" s="5">
        <v>4</v>
      </c>
      <c r="P44" s="5">
        <v>5</v>
      </c>
      <c r="Q44" s="5">
        <v>6</v>
      </c>
      <c r="R44" s="5">
        <v>7</v>
      </c>
      <c r="S44" s="5">
        <v>8</v>
      </c>
      <c r="T44" s="5">
        <v>9</v>
      </c>
      <c r="U44" s="5">
        <v>10</v>
      </c>
      <c r="V44" s="5">
        <v>11</v>
      </c>
      <c r="W44" s="5">
        <v>12</v>
      </c>
      <c r="X44" s="5">
        <v>13</v>
      </c>
      <c r="Y44" s="5">
        <v>14</v>
      </c>
      <c r="Z44" s="5">
        <v>15</v>
      </c>
      <c r="AA44" s="5">
        <v>16</v>
      </c>
      <c r="AB44" s="5">
        <v>17</v>
      </c>
      <c r="AC44" s="5">
        <v>18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202051</v>
      </c>
      <c r="H45" s="5" t="s">
        <v>5</v>
      </c>
      <c r="J45" s="6">
        <v>0</v>
      </c>
      <c r="K45" s="6">
        <v>0</v>
      </c>
      <c r="L45" s="6">
        <v>0</v>
      </c>
      <c r="M45" s="6">
        <v>3</v>
      </c>
      <c r="N45" s="6">
        <v>1</v>
      </c>
      <c r="O45" s="6">
        <v>1</v>
      </c>
      <c r="P45" s="6">
        <v>1</v>
      </c>
      <c r="Q45" s="6">
        <v>11</v>
      </c>
      <c r="R45" s="6">
        <v>12</v>
      </c>
      <c r="S45" s="6">
        <v>21</v>
      </c>
      <c r="T45" s="6">
        <v>50</v>
      </c>
      <c r="U45" s="6">
        <v>52</v>
      </c>
      <c r="V45" s="6">
        <v>107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60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-2</v>
      </c>
      <c r="M49" s="2">
        <f t="shared" si="6"/>
        <v>-5</v>
      </c>
      <c r="N49" s="2">
        <f t="shared" si="6"/>
        <v>-6</v>
      </c>
      <c r="O49" s="2">
        <f t="shared" si="6"/>
        <v>-7</v>
      </c>
      <c r="P49" s="2">
        <f t="shared" si="6"/>
        <v>-8</v>
      </c>
      <c r="Q49" s="2">
        <f t="shared" si="6"/>
        <v>-19</v>
      </c>
      <c r="R49" s="2">
        <f t="shared" si="6"/>
        <v>-31</v>
      </c>
      <c r="S49" s="2">
        <f t="shared" si="6"/>
        <v>-52</v>
      </c>
      <c r="T49" s="2">
        <f t="shared" si="6"/>
        <v>-102</v>
      </c>
      <c r="U49" s="2">
        <f t="shared" si="6"/>
        <v>-154</v>
      </c>
      <c r="V49" s="2">
        <f t="shared" si="6"/>
        <v>-261</v>
      </c>
      <c r="W49" s="2">
        <f t="shared" si="6"/>
        <v>-261</v>
      </c>
      <c r="X49" s="2">
        <f t="shared" si="6"/>
        <v>-261</v>
      </c>
      <c r="Y49" s="2">
        <f t="shared" si="6"/>
        <v>-261</v>
      </c>
      <c r="Z49" s="2">
        <f t="shared" si="6"/>
        <v>-261</v>
      </c>
      <c r="AA49" s="2">
        <f t="shared" si="6"/>
        <v>-261</v>
      </c>
      <c r="AB49" s="2">
        <f t="shared" si="6"/>
        <v>-261</v>
      </c>
      <c r="AC49" s="2">
        <f t="shared" si="6"/>
        <v>-261</v>
      </c>
    </row>
    <row r="50" spans="1:29" ht="50.25" customHeight="1" x14ac:dyDescent="0.25"/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51</v>
      </c>
      <c r="K51" s="5">
        <v>52</v>
      </c>
      <c r="L51" s="5">
        <v>1</v>
      </c>
      <c r="M51" s="5">
        <v>2</v>
      </c>
      <c r="N51" s="5">
        <v>3</v>
      </c>
      <c r="O51" s="5">
        <v>4</v>
      </c>
      <c r="P51" s="5">
        <v>5</v>
      </c>
      <c r="Q51" s="5">
        <v>6</v>
      </c>
      <c r="R51" s="5">
        <v>7</v>
      </c>
      <c r="S51" s="5">
        <v>8</v>
      </c>
      <c r="T51" s="5">
        <v>9</v>
      </c>
      <c r="U51" s="5">
        <v>10</v>
      </c>
      <c r="V51" s="5">
        <v>11</v>
      </c>
      <c r="W51" s="5">
        <v>12</v>
      </c>
      <c r="X51" s="5">
        <v>13</v>
      </c>
      <c r="Y51" s="5">
        <v>14</v>
      </c>
      <c r="Z51" s="5">
        <v>15</v>
      </c>
      <c r="AA51" s="5">
        <v>16</v>
      </c>
      <c r="AB51" s="5">
        <v>17</v>
      </c>
      <c r="AC51" s="5">
        <v>18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202051</v>
      </c>
      <c r="H52" s="5" t="s">
        <v>5</v>
      </c>
      <c r="J52" s="6">
        <v>0</v>
      </c>
      <c r="K52" s="6">
        <v>0</v>
      </c>
      <c r="L52" s="6">
        <v>0</v>
      </c>
      <c r="M52" s="6">
        <v>3</v>
      </c>
      <c r="N52" s="6">
        <v>1</v>
      </c>
      <c r="O52" s="6">
        <v>1</v>
      </c>
      <c r="P52" s="6">
        <v>1</v>
      </c>
      <c r="Q52" s="6">
        <v>11</v>
      </c>
      <c r="R52" s="6">
        <v>10</v>
      </c>
      <c r="S52" s="6">
        <v>21</v>
      </c>
      <c r="T52" s="6">
        <v>50</v>
      </c>
      <c r="U52" s="6">
        <v>52</v>
      </c>
      <c r="V52" s="6">
        <v>107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-13</v>
      </c>
      <c r="N56" s="2">
        <f t="shared" si="7"/>
        <v>-14</v>
      </c>
      <c r="O56" s="2">
        <f t="shared" si="7"/>
        <v>-15</v>
      </c>
      <c r="P56" s="2">
        <f t="shared" si="7"/>
        <v>-16</v>
      </c>
      <c r="Q56" s="2">
        <f t="shared" si="7"/>
        <v>-27</v>
      </c>
      <c r="R56" s="2">
        <f t="shared" si="7"/>
        <v>-37</v>
      </c>
      <c r="S56" s="2">
        <f t="shared" si="7"/>
        <v>-58</v>
      </c>
      <c r="T56" s="2">
        <f t="shared" si="7"/>
        <v>-108</v>
      </c>
      <c r="U56" s="2">
        <f t="shared" si="7"/>
        <v>-160</v>
      </c>
      <c r="V56" s="2">
        <f t="shared" si="7"/>
        <v>-267</v>
      </c>
      <c r="W56" s="2">
        <f t="shared" si="7"/>
        <v>-267</v>
      </c>
      <c r="X56" s="2">
        <f t="shared" si="7"/>
        <v>-267</v>
      </c>
      <c r="Y56" s="2">
        <f t="shared" si="7"/>
        <v>-267</v>
      </c>
      <c r="Z56" s="2">
        <f t="shared" si="7"/>
        <v>-267</v>
      </c>
      <c r="AA56" s="2">
        <f t="shared" si="7"/>
        <v>-267</v>
      </c>
      <c r="AB56" s="2">
        <f t="shared" si="7"/>
        <v>-267</v>
      </c>
      <c r="AC56" s="2">
        <f t="shared" si="7"/>
        <v>-267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51</v>
      </c>
      <c r="K58" s="5">
        <v>52</v>
      </c>
      <c r="L58" s="5">
        <v>1</v>
      </c>
      <c r="M58" s="5">
        <v>2</v>
      </c>
      <c r="N58" s="5">
        <v>3</v>
      </c>
      <c r="O58" s="5">
        <v>4</v>
      </c>
      <c r="P58" s="5">
        <v>5</v>
      </c>
      <c r="Q58" s="5">
        <v>6</v>
      </c>
      <c r="R58" s="5">
        <v>7</v>
      </c>
      <c r="S58" s="5">
        <v>8</v>
      </c>
      <c r="T58" s="5">
        <v>9</v>
      </c>
      <c r="U58" s="5">
        <v>10</v>
      </c>
      <c r="V58" s="5">
        <v>11</v>
      </c>
      <c r="W58" s="5">
        <v>12</v>
      </c>
      <c r="X58" s="5">
        <v>13</v>
      </c>
      <c r="Y58" s="5">
        <v>14</v>
      </c>
      <c r="Z58" s="5">
        <v>15</v>
      </c>
      <c r="AA58" s="5">
        <v>16</v>
      </c>
      <c r="AB58" s="5">
        <v>17</v>
      </c>
      <c r="AC58" s="5">
        <v>18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11</v>
      </c>
      <c r="R59" s="6">
        <v>12</v>
      </c>
      <c r="S59" s="6">
        <v>20</v>
      </c>
      <c r="T59" s="6">
        <v>41</v>
      </c>
      <c r="U59" s="6">
        <v>50</v>
      </c>
      <c r="V59" s="6">
        <v>107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-21</v>
      </c>
      <c r="R63" s="2">
        <f t="shared" si="8"/>
        <v>-33</v>
      </c>
      <c r="S63" s="2">
        <f t="shared" si="8"/>
        <v>-53</v>
      </c>
      <c r="T63" s="2">
        <f t="shared" si="8"/>
        <v>-94</v>
      </c>
      <c r="U63" s="2">
        <f t="shared" si="8"/>
        <v>-144</v>
      </c>
      <c r="V63" s="2">
        <f t="shared" si="8"/>
        <v>-251</v>
      </c>
      <c r="W63" s="2">
        <f t="shared" si="8"/>
        <v>-251</v>
      </c>
      <c r="X63" s="2">
        <f t="shared" si="8"/>
        <v>-251</v>
      </c>
      <c r="Y63" s="2">
        <f t="shared" si="8"/>
        <v>-251</v>
      </c>
      <c r="Z63" s="2">
        <f t="shared" si="8"/>
        <v>-251</v>
      </c>
      <c r="AA63" s="2">
        <f t="shared" si="8"/>
        <v>-251</v>
      </c>
      <c r="AB63" s="2">
        <f t="shared" si="8"/>
        <v>-251</v>
      </c>
      <c r="AC63" s="2">
        <f t="shared" si="8"/>
        <v>-251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51</v>
      </c>
      <c r="K65" s="5">
        <v>52</v>
      </c>
      <c r="L65" s="5">
        <v>1</v>
      </c>
      <c r="M65" s="5">
        <v>2</v>
      </c>
      <c r="N65" s="5">
        <v>3</v>
      </c>
      <c r="O65" s="5">
        <v>4</v>
      </c>
      <c r="P65" s="5">
        <v>5</v>
      </c>
      <c r="Q65" s="5">
        <v>6</v>
      </c>
      <c r="R65" s="5">
        <v>7</v>
      </c>
      <c r="S65" s="5">
        <v>8</v>
      </c>
      <c r="T65" s="5">
        <v>9</v>
      </c>
      <c r="U65" s="5">
        <v>10</v>
      </c>
      <c r="V65" s="5">
        <v>11</v>
      </c>
      <c r="W65" s="5">
        <v>12</v>
      </c>
      <c r="X65" s="5">
        <v>13</v>
      </c>
      <c r="Y65" s="5">
        <v>14</v>
      </c>
      <c r="Z65" s="5">
        <v>15</v>
      </c>
      <c r="AA65" s="5">
        <v>16</v>
      </c>
      <c r="AB65" s="5">
        <v>17</v>
      </c>
      <c r="AC65" s="5">
        <v>18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11</v>
      </c>
      <c r="R66" s="6">
        <v>12</v>
      </c>
      <c r="S66" s="6">
        <v>20</v>
      </c>
      <c r="T66" s="6">
        <v>41</v>
      </c>
      <c r="U66" s="6">
        <v>50</v>
      </c>
      <c r="V66" s="6">
        <v>107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-21</v>
      </c>
      <c r="R70" s="2">
        <f t="shared" si="9"/>
        <v>-33</v>
      </c>
      <c r="S70" s="2">
        <f t="shared" si="9"/>
        <v>-53</v>
      </c>
      <c r="T70" s="2">
        <f t="shared" si="9"/>
        <v>-94</v>
      </c>
      <c r="U70" s="2">
        <f t="shared" si="9"/>
        <v>-144</v>
      </c>
      <c r="V70" s="2">
        <f t="shared" si="9"/>
        <v>-251</v>
      </c>
      <c r="W70" s="2">
        <f t="shared" si="9"/>
        <v>-251</v>
      </c>
      <c r="X70" s="2">
        <f t="shared" si="9"/>
        <v>-251</v>
      </c>
      <c r="Y70" s="2">
        <f t="shared" si="9"/>
        <v>-251</v>
      </c>
      <c r="Z70" s="2">
        <f t="shared" si="9"/>
        <v>-251</v>
      </c>
      <c r="AA70" s="2">
        <f t="shared" si="9"/>
        <v>-251</v>
      </c>
      <c r="AB70" s="2">
        <f t="shared" si="9"/>
        <v>-251</v>
      </c>
      <c r="AC70" s="2">
        <f t="shared" si="9"/>
        <v>-251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70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52</v>
      </c>
      <c r="K2" s="5">
        <v>1</v>
      </c>
      <c r="L2" s="5">
        <v>2</v>
      </c>
      <c r="M2" s="5">
        <v>3</v>
      </c>
      <c r="N2" s="5">
        <v>4</v>
      </c>
      <c r="O2" s="5">
        <v>5</v>
      </c>
      <c r="P2" s="5">
        <v>6</v>
      </c>
      <c r="Q2" s="5">
        <v>7</v>
      </c>
      <c r="R2" s="5">
        <v>8</v>
      </c>
      <c r="S2" s="5">
        <v>9</v>
      </c>
      <c r="T2" s="5">
        <v>10</v>
      </c>
      <c r="U2" s="5">
        <v>11</v>
      </c>
      <c r="V2" s="5">
        <v>12</v>
      </c>
      <c r="W2" s="5">
        <v>13</v>
      </c>
      <c r="X2" s="5">
        <v>14</v>
      </c>
      <c r="Y2" s="5">
        <v>15</v>
      </c>
      <c r="Z2" s="5">
        <v>16</v>
      </c>
      <c r="AA2" s="5">
        <v>17</v>
      </c>
      <c r="AB2" s="5">
        <v>18</v>
      </c>
      <c r="AC2" s="5">
        <v>19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202112</v>
      </c>
      <c r="H3" s="5" t="s">
        <v>5</v>
      </c>
      <c r="J3" s="6">
        <v>0</v>
      </c>
      <c r="K3" s="6">
        <v>27</v>
      </c>
      <c r="L3" s="6">
        <v>58</v>
      </c>
      <c r="M3" s="6">
        <v>125</v>
      </c>
      <c r="N3" s="6">
        <v>134</v>
      </c>
      <c r="O3" s="6">
        <v>175</v>
      </c>
      <c r="P3" s="6">
        <v>178</v>
      </c>
      <c r="Q3" s="6">
        <v>181</v>
      </c>
      <c r="R3" s="6">
        <v>171</v>
      </c>
      <c r="S3" s="6">
        <v>209</v>
      </c>
      <c r="T3" s="6">
        <v>182</v>
      </c>
      <c r="U3" s="6">
        <v>239</v>
      </c>
      <c r="V3" s="6">
        <v>267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0</v>
      </c>
      <c r="M4">
        <v>480</v>
      </c>
      <c r="N4">
        <v>0</v>
      </c>
      <c r="O4">
        <v>420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 s="9">
        <v>480</v>
      </c>
      <c r="N5">
        <v>0</v>
      </c>
      <c r="O5" s="9">
        <v>420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790</v>
      </c>
      <c r="K7" s="2">
        <f t="shared" ref="K7:AC7" si="0">J7-K3+K5+K6</f>
        <v>763</v>
      </c>
      <c r="L7" s="2">
        <f t="shared" si="0"/>
        <v>705</v>
      </c>
      <c r="M7" s="2">
        <f t="shared" si="0"/>
        <v>1060</v>
      </c>
      <c r="N7" s="2">
        <f t="shared" si="0"/>
        <v>926</v>
      </c>
      <c r="O7" s="2">
        <f t="shared" si="0"/>
        <v>1171</v>
      </c>
      <c r="P7" s="2">
        <f t="shared" si="0"/>
        <v>993</v>
      </c>
      <c r="Q7" s="2">
        <f t="shared" si="0"/>
        <v>812</v>
      </c>
      <c r="R7" s="2">
        <f t="shared" si="0"/>
        <v>641</v>
      </c>
      <c r="S7" s="2">
        <f t="shared" si="0"/>
        <v>432</v>
      </c>
      <c r="T7" s="2">
        <f t="shared" si="0"/>
        <v>250</v>
      </c>
      <c r="U7" s="2">
        <f t="shared" si="0"/>
        <v>11</v>
      </c>
      <c r="V7" s="2">
        <f t="shared" si="0"/>
        <v>-256</v>
      </c>
      <c r="W7" s="2">
        <f t="shared" si="0"/>
        <v>-256</v>
      </c>
      <c r="X7" s="2">
        <f t="shared" si="0"/>
        <v>-256</v>
      </c>
      <c r="Y7" s="2">
        <f t="shared" si="0"/>
        <v>-256</v>
      </c>
      <c r="Z7" s="2">
        <f t="shared" si="0"/>
        <v>-256</v>
      </c>
      <c r="AA7" s="2">
        <f t="shared" si="0"/>
        <v>-256</v>
      </c>
      <c r="AB7" s="2">
        <f t="shared" si="0"/>
        <v>-256</v>
      </c>
      <c r="AC7" s="2">
        <f t="shared" si="0"/>
        <v>-256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52</v>
      </c>
      <c r="K9" s="5">
        <v>1</v>
      </c>
      <c r="L9" s="5">
        <v>2</v>
      </c>
      <c r="M9" s="5">
        <v>3</v>
      </c>
      <c r="N9" s="5">
        <v>4</v>
      </c>
      <c r="O9" s="5">
        <v>5</v>
      </c>
      <c r="P9" s="5">
        <v>6</v>
      </c>
      <c r="Q9" s="5">
        <v>7</v>
      </c>
      <c r="R9" s="5">
        <v>8</v>
      </c>
      <c r="S9" s="5">
        <v>9</v>
      </c>
      <c r="T9" s="5">
        <v>10</v>
      </c>
      <c r="U9" s="5">
        <v>11</v>
      </c>
      <c r="V9" s="5">
        <v>12</v>
      </c>
      <c r="W9" s="5">
        <v>13</v>
      </c>
      <c r="X9" s="5">
        <v>14</v>
      </c>
      <c r="Y9" s="5">
        <v>15</v>
      </c>
      <c r="Z9" s="5">
        <v>16</v>
      </c>
      <c r="AA9" s="5">
        <v>17</v>
      </c>
      <c r="AB9" s="5">
        <v>18</v>
      </c>
      <c r="AC9" s="5">
        <v>19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202119</v>
      </c>
      <c r="H10" s="5" t="s">
        <v>5</v>
      </c>
      <c r="J10" s="6">
        <v>0</v>
      </c>
      <c r="K10" s="6">
        <v>135</v>
      </c>
      <c r="L10" s="6">
        <v>529</v>
      </c>
      <c r="M10" s="6">
        <v>726</v>
      </c>
      <c r="N10" s="6">
        <v>802</v>
      </c>
      <c r="O10" s="6">
        <v>761</v>
      </c>
      <c r="P10" s="6">
        <v>124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0</v>
      </c>
      <c r="K11">
        <v>2394</v>
      </c>
      <c r="L11">
        <v>0</v>
      </c>
      <c r="M11">
        <v>0</v>
      </c>
      <c r="N11">
        <v>0</v>
      </c>
      <c r="O11">
        <v>1575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1134</v>
      </c>
      <c r="L12">
        <v>0</v>
      </c>
      <c r="M12">
        <v>0</v>
      </c>
      <c r="N12">
        <v>0</v>
      </c>
      <c r="O12" s="9">
        <v>1575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3635</v>
      </c>
      <c r="K14" s="2">
        <f t="shared" ref="K14:AC14" si="1">J14-K10+K12+K13</f>
        <v>4634</v>
      </c>
      <c r="L14" s="2">
        <f t="shared" si="1"/>
        <v>4105</v>
      </c>
      <c r="M14" s="2">
        <f t="shared" si="1"/>
        <v>3379</v>
      </c>
      <c r="N14" s="2">
        <f t="shared" si="1"/>
        <v>2577</v>
      </c>
      <c r="O14" s="2">
        <f t="shared" si="1"/>
        <v>3391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52</v>
      </c>
      <c r="K16" s="5">
        <v>1</v>
      </c>
      <c r="L16" s="5">
        <v>2</v>
      </c>
      <c r="M16" s="5">
        <v>3</v>
      </c>
      <c r="N16" s="5">
        <v>4</v>
      </c>
      <c r="O16" s="5">
        <v>5</v>
      </c>
      <c r="P16" s="5">
        <v>6</v>
      </c>
      <c r="Q16" s="5">
        <v>7</v>
      </c>
      <c r="R16" s="5">
        <v>8</v>
      </c>
      <c r="S16" s="5">
        <v>9</v>
      </c>
      <c r="T16" s="5">
        <v>10</v>
      </c>
      <c r="U16" s="5">
        <v>11</v>
      </c>
      <c r="V16" s="5">
        <v>12</v>
      </c>
      <c r="W16" s="5">
        <v>13</v>
      </c>
      <c r="X16" s="5">
        <v>14</v>
      </c>
      <c r="Y16" s="5">
        <v>15</v>
      </c>
      <c r="Z16" s="5">
        <v>16</v>
      </c>
      <c r="AA16" s="5">
        <v>17</v>
      </c>
      <c r="AB16" s="5">
        <v>18</v>
      </c>
      <c r="AC16" s="5">
        <v>19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202119</v>
      </c>
      <c r="H17" s="5" t="s">
        <v>5</v>
      </c>
      <c r="J17" s="6">
        <v>0</v>
      </c>
      <c r="K17" s="6">
        <v>135</v>
      </c>
      <c r="L17" s="6">
        <v>529</v>
      </c>
      <c r="M17" s="6">
        <v>726</v>
      </c>
      <c r="N17" s="6">
        <v>802</v>
      </c>
      <c r="O17" s="6">
        <v>761</v>
      </c>
      <c r="P17" s="6">
        <v>124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0</v>
      </c>
      <c r="K18">
        <v>2520</v>
      </c>
      <c r="L18">
        <v>0</v>
      </c>
      <c r="M18">
        <v>0</v>
      </c>
      <c r="N18">
        <v>0</v>
      </c>
      <c r="O18">
        <v>1575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>
        <v>0</v>
      </c>
      <c r="N19">
        <v>0</v>
      </c>
      <c r="O19" s="9">
        <v>1575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3483</v>
      </c>
      <c r="K21" s="2">
        <f t="shared" ref="K21:AC21" si="2">J21-K17+K19+K20</f>
        <v>4608</v>
      </c>
      <c r="L21" s="2">
        <f t="shared" si="2"/>
        <v>4079</v>
      </c>
      <c r="M21" s="2">
        <f t="shared" si="2"/>
        <v>3353</v>
      </c>
      <c r="N21" s="2">
        <f t="shared" si="2"/>
        <v>2551</v>
      </c>
      <c r="O21" s="2">
        <f t="shared" si="2"/>
        <v>3365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52</v>
      </c>
      <c r="K23" s="5">
        <v>1</v>
      </c>
      <c r="L23" s="5">
        <v>2</v>
      </c>
      <c r="M23" s="5">
        <v>3</v>
      </c>
      <c r="N23" s="5">
        <v>4</v>
      </c>
      <c r="O23" s="5">
        <v>5</v>
      </c>
      <c r="P23" s="5">
        <v>6</v>
      </c>
      <c r="Q23" s="5">
        <v>7</v>
      </c>
      <c r="R23" s="5">
        <v>8</v>
      </c>
      <c r="S23" s="5">
        <v>9</v>
      </c>
      <c r="T23" s="5">
        <v>10</v>
      </c>
      <c r="U23" s="5">
        <v>11</v>
      </c>
      <c r="V23" s="5">
        <v>12</v>
      </c>
      <c r="W23" s="5">
        <v>13</v>
      </c>
      <c r="X23" s="5">
        <v>14</v>
      </c>
      <c r="Y23" s="5">
        <v>15</v>
      </c>
      <c r="Z23" s="5">
        <v>16</v>
      </c>
      <c r="AA23" s="5">
        <v>17</v>
      </c>
      <c r="AB23" s="5">
        <v>18</v>
      </c>
      <c r="AC23" s="5">
        <v>19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202052</v>
      </c>
      <c r="H24" s="5" t="s">
        <v>5</v>
      </c>
      <c r="J24" s="6">
        <v>0</v>
      </c>
      <c r="K24" s="6">
        <v>0</v>
      </c>
      <c r="L24" s="6">
        <v>3</v>
      </c>
      <c r="M24" s="6">
        <v>0</v>
      </c>
      <c r="N24" s="6">
        <v>0</v>
      </c>
      <c r="O24" s="6">
        <v>1</v>
      </c>
      <c r="P24" s="6">
        <v>10</v>
      </c>
      <c r="Q24" s="6">
        <v>12</v>
      </c>
      <c r="R24" s="6">
        <v>15</v>
      </c>
      <c r="S24" s="6">
        <v>46</v>
      </c>
      <c r="T24" s="6">
        <v>50</v>
      </c>
      <c r="U24" s="6">
        <v>99</v>
      </c>
      <c r="V24" s="6">
        <v>110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63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-11</v>
      </c>
      <c r="L28" s="2">
        <f t="shared" si="3"/>
        <v>-14</v>
      </c>
      <c r="M28" s="2">
        <f t="shared" si="3"/>
        <v>-14</v>
      </c>
      <c r="N28" s="2">
        <f t="shared" si="3"/>
        <v>-14</v>
      </c>
      <c r="O28" s="2">
        <f t="shared" si="3"/>
        <v>48</v>
      </c>
      <c r="P28" s="2">
        <f t="shared" si="3"/>
        <v>38</v>
      </c>
      <c r="Q28" s="2">
        <f t="shared" si="3"/>
        <v>26</v>
      </c>
      <c r="R28" s="2">
        <f t="shared" si="3"/>
        <v>11</v>
      </c>
      <c r="S28" s="2">
        <f t="shared" si="3"/>
        <v>-35</v>
      </c>
      <c r="T28" s="2">
        <f t="shared" si="3"/>
        <v>-85</v>
      </c>
      <c r="U28" s="2">
        <f t="shared" si="3"/>
        <v>-184</v>
      </c>
      <c r="V28" s="2">
        <f t="shared" si="3"/>
        <v>-294</v>
      </c>
      <c r="W28" s="2">
        <f t="shared" si="3"/>
        <v>-294</v>
      </c>
      <c r="X28" s="2">
        <f t="shared" si="3"/>
        <v>-294</v>
      </c>
      <c r="Y28" s="2">
        <f t="shared" si="3"/>
        <v>-294</v>
      </c>
      <c r="Z28" s="2">
        <f t="shared" si="3"/>
        <v>-294</v>
      </c>
      <c r="AA28" s="2">
        <f t="shared" si="3"/>
        <v>-294</v>
      </c>
      <c r="AB28" s="2">
        <f t="shared" si="3"/>
        <v>-294</v>
      </c>
      <c r="AC28" s="2">
        <f t="shared" si="3"/>
        <v>-294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52</v>
      </c>
      <c r="K30" s="5">
        <v>1</v>
      </c>
      <c r="L30" s="5">
        <v>2</v>
      </c>
      <c r="M30" s="5">
        <v>3</v>
      </c>
      <c r="N30" s="5">
        <v>4</v>
      </c>
      <c r="O30" s="5">
        <v>5</v>
      </c>
      <c r="P30" s="5">
        <v>6</v>
      </c>
      <c r="Q30" s="5">
        <v>7</v>
      </c>
      <c r="R30" s="5">
        <v>8</v>
      </c>
      <c r="S30" s="5">
        <v>9</v>
      </c>
      <c r="T30" s="5">
        <v>10</v>
      </c>
      <c r="U30" s="5">
        <v>11</v>
      </c>
      <c r="V30" s="5">
        <v>12</v>
      </c>
      <c r="W30" s="5">
        <v>13</v>
      </c>
      <c r="X30" s="5">
        <v>14</v>
      </c>
      <c r="Y30" s="5">
        <v>15</v>
      </c>
      <c r="Z30" s="5">
        <v>16</v>
      </c>
      <c r="AA30" s="5">
        <v>17</v>
      </c>
      <c r="AB30" s="5">
        <v>18</v>
      </c>
      <c r="AC30" s="5">
        <v>19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10</v>
      </c>
      <c r="Q31" s="6">
        <v>12</v>
      </c>
      <c r="R31" s="6">
        <v>15</v>
      </c>
      <c r="S31" s="6">
        <v>46</v>
      </c>
      <c r="T31" s="6">
        <v>50</v>
      </c>
      <c r="U31" s="6">
        <v>99</v>
      </c>
      <c r="V31" s="6">
        <v>110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-20</v>
      </c>
      <c r="Q35" s="2">
        <f t="shared" si="4"/>
        <v>-32</v>
      </c>
      <c r="R35" s="2">
        <f t="shared" si="4"/>
        <v>-47</v>
      </c>
      <c r="S35" s="2">
        <f t="shared" si="4"/>
        <v>-93</v>
      </c>
      <c r="T35" s="2">
        <f t="shared" si="4"/>
        <v>-143</v>
      </c>
      <c r="U35" s="2">
        <f t="shared" si="4"/>
        <v>-242</v>
      </c>
      <c r="V35" s="2">
        <f t="shared" si="4"/>
        <v>-352</v>
      </c>
      <c r="W35" s="2">
        <f t="shared" si="4"/>
        <v>-352</v>
      </c>
      <c r="X35" s="2">
        <f t="shared" si="4"/>
        <v>-352</v>
      </c>
      <c r="Y35" s="2">
        <f t="shared" si="4"/>
        <v>-352</v>
      </c>
      <c r="Z35" s="2">
        <f t="shared" si="4"/>
        <v>-352</v>
      </c>
      <c r="AA35" s="2">
        <f t="shared" si="4"/>
        <v>-352</v>
      </c>
      <c r="AB35" s="2">
        <f t="shared" si="4"/>
        <v>-352</v>
      </c>
      <c r="AC35" s="2">
        <f t="shared" si="4"/>
        <v>-352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52</v>
      </c>
      <c r="K37" s="5">
        <v>1</v>
      </c>
      <c r="L37" s="5">
        <v>2</v>
      </c>
      <c r="M37" s="5">
        <v>3</v>
      </c>
      <c r="N37" s="5">
        <v>4</v>
      </c>
      <c r="O37" s="5">
        <v>5</v>
      </c>
      <c r="P37" s="5">
        <v>6</v>
      </c>
      <c r="Q37" s="5">
        <v>7</v>
      </c>
      <c r="R37" s="5">
        <v>8</v>
      </c>
      <c r="S37" s="5">
        <v>9</v>
      </c>
      <c r="T37" s="5">
        <v>10</v>
      </c>
      <c r="U37" s="5">
        <v>11</v>
      </c>
      <c r="V37" s="5">
        <v>12</v>
      </c>
      <c r="W37" s="5">
        <v>13</v>
      </c>
      <c r="X37" s="5">
        <v>14</v>
      </c>
      <c r="Y37" s="5">
        <v>15</v>
      </c>
      <c r="Z37" s="5">
        <v>16</v>
      </c>
      <c r="AA37" s="5">
        <v>17</v>
      </c>
      <c r="AB37" s="5">
        <v>18</v>
      </c>
      <c r="AC37" s="5">
        <v>19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202109</v>
      </c>
      <c r="H38" s="5" t="s">
        <v>5</v>
      </c>
      <c r="J38" s="6">
        <v>0</v>
      </c>
      <c r="K38" s="6">
        <v>14</v>
      </c>
      <c r="L38" s="6">
        <v>74</v>
      </c>
      <c r="M38" s="6">
        <v>83</v>
      </c>
      <c r="N38" s="6">
        <v>140</v>
      </c>
      <c r="O38" s="6">
        <v>224</v>
      </c>
      <c r="P38" s="6">
        <v>183</v>
      </c>
      <c r="Q38" s="6">
        <v>190</v>
      </c>
      <c r="R38" s="6">
        <v>181</v>
      </c>
      <c r="S38" s="6">
        <v>197</v>
      </c>
      <c r="T38" s="6">
        <v>207</v>
      </c>
      <c r="U38" s="6">
        <v>215</v>
      </c>
      <c r="V38" s="6">
        <v>208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1120</v>
      </c>
      <c r="K42" s="2">
        <f t="shared" ref="K42:AC42" si="5">J42-K38+K40+K41</f>
        <v>1106</v>
      </c>
      <c r="L42" s="2">
        <f t="shared" si="5"/>
        <v>1032</v>
      </c>
      <c r="M42" s="2">
        <f t="shared" si="5"/>
        <v>949</v>
      </c>
      <c r="N42" s="2">
        <f t="shared" si="5"/>
        <v>809</v>
      </c>
      <c r="O42" s="2">
        <f t="shared" si="5"/>
        <v>585</v>
      </c>
      <c r="P42" s="2">
        <f t="shared" si="5"/>
        <v>402</v>
      </c>
      <c r="Q42" s="2">
        <f t="shared" si="5"/>
        <v>212</v>
      </c>
      <c r="R42" s="2">
        <f t="shared" si="5"/>
        <v>31</v>
      </c>
      <c r="S42" s="2">
        <f t="shared" si="5"/>
        <v>-166</v>
      </c>
      <c r="T42" s="2">
        <f t="shared" si="5"/>
        <v>-373</v>
      </c>
      <c r="U42" s="2">
        <f t="shared" si="5"/>
        <v>-588</v>
      </c>
      <c r="V42" s="2">
        <f t="shared" si="5"/>
        <v>-796</v>
      </c>
      <c r="W42" s="2">
        <f t="shared" si="5"/>
        <v>-796</v>
      </c>
      <c r="X42" s="2">
        <f t="shared" si="5"/>
        <v>-796</v>
      </c>
      <c r="Y42" s="2">
        <f t="shared" si="5"/>
        <v>-796</v>
      </c>
      <c r="Z42" s="2">
        <f t="shared" si="5"/>
        <v>-796</v>
      </c>
      <c r="AA42" s="2">
        <f t="shared" si="5"/>
        <v>-796</v>
      </c>
      <c r="AB42" s="2">
        <f t="shared" si="5"/>
        <v>-796</v>
      </c>
      <c r="AC42" s="2">
        <f t="shared" si="5"/>
        <v>-796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52</v>
      </c>
      <c r="K44" s="5">
        <v>1</v>
      </c>
      <c r="L44" s="5">
        <v>2</v>
      </c>
      <c r="M44" s="5">
        <v>3</v>
      </c>
      <c r="N44" s="5">
        <v>4</v>
      </c>
      <c r="O44" s="5">
        <v>5</v>
      </c>
      <c r="P44" s="5">
        <v>6</v>
      </c>
      <c r="Q44" s="5">
        <v>7</v>
      </c>
      <c r="R44" s="5">
        <v>8</v>
      </c>
      <c r="S44" s="5">
        <v>9</v>
      </c>
      <c r="T44" s="5">
        <v>10</v>
      </c>
      <c r="U44" s="5">
        <v>11</v>
      </c>
      <c r="V44" s="5">
        <v>12</v>
      </c>
      <c r="W44" s="5">
        <v>13</v>
      </c>
      <c r="X44" s="5">
        <v>14</v>
      </c>
      <c r="Y44" s="5">
        <v>15</v>
      </c>
      <c r="Z44" s="5">
        <v>16</v>
      </c>
      <c r="AA44" s="5">
        <v>17</v>
      </c>
      <c r="AB44" s="5">
        <v>18</v>
      </c>
      <c r="AC44" s="5">
        <v>19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202052</v>
      </c>
      <c r="H45" s="5" t="s">
        <v>5</v>
      </c>
      <c r="J45" s="6">
        <v>0</v>
      </c>
      <c r="K45" s="6">
        <v>0</v>
      </c>
      <c r="L45" s="6">
        <v>3</v>
      </c>
      <c r="M45" s="6">
        <v>0</v>
      </c>
      <c r="N45" s="6">
        <v>0</v>
      </c>
      <c r="O45" s="6">
        <v>1</v>
      </c>
      <c r="P45" s="6">
        <v>10</v>
      </c>
      <c r="Q45" s="6">
        <v>12</v>
      </c>
      <c r="R45" s="6">
        <v>20</v>
      </c>
      <c r="S45" s="6">
        <v>47</v>
      </c>
      <c r="T45" s="6">
        <v>50</v>
      </c>
      <c r="U45" s="6">
        <v>102</v>
      </c>
      <c r="V45" s="6">
        <v>110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60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-5</v>
      </c>
      <c r="M49" s="2">
        <f t="shared" si="6"/>
        <v>-5</v>
      </c>
      <c r="N49" s="2">
        <f t="shared" si="6"/>
        <v>-5</v>
      </c>
      <c r="O49" s="2">
        <f t="shared" si="6"/>
        <v>-6</v>
      </c>
      <c r="P49" s="2">
        <f t="shared" si="6"/>
        <v>-16</v>
      </c>
      <c r="Q49" s="2">
        <f t="shared" si="6"/>
        <v>-28</v>
      </c>
      <c r="R49" s="2">
        <f t="shared" si="6"/>
        <v>-48</v>
      </c>
      <c r="S49" s="2">
        <f t="shared" si="6"/>
        <v>-95</v>
      </c>
      <c r="T49" s="2">
        <f t="shared" si="6"/>
        <v>-145</v>
      </c>
      <c r="U49" s="2">
        <f t="shared" si="6"/>
        <v>-247</v>
      </c>
      <c r="V49" s="2">
        <f t="shared" si="6"/>
        <v>-357</v>
      </c>
      <c r="W49" s="2">
        <f t="shared" si="6"/>
        <v>-357</v>
      </c>
      <c r="X49" s="2">
        <f t="shared" si="6"/>
        <v>-357</v>
      </c>
      <c r="Y49" s="2">
        <f t="shared" si="6"/>
        <v>-357</v>
      </c>
      <c r="Z49" s="2">
        <f t="shared" si="6"/>
        <v>-357</v>
      </c>
      <c r="AA49" s="2">
        <f t="shared" si="6"/>
        <v>-357</v>
      </c>
      <c r="AB49" s="2">
        <f t="shared" si="6"/>
        <v>-357</v>
      </c>
      <c r="AC49" s="2">
        <f t="shared" si="6"/>
        <v>-357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52</v>
      </c>
      <c r="K51" s="5">
        <v>1</v>
      </c>
      <c r="L51" s="5">
        <v>2</v>
      </c>
      <c r="M51" s="5">
        <v>3</v>
      </c>
      <c r="N51" s="5">
        <v>4</v>
      </c>
      <c r="O51" s="5">
        <v>5</v>
      </c>
      <c r="P51" s="5">
        <v>6</v>
      </c>
      <c r="Q51" s="5">
        <v>7</v>
      </c>
      <c r="R51" s="5">
        <v>8</v>
      </c>
      <c r="S51" s="5">
        <v>9</v>
      </c>
      <c r="T51" s="5">
        <v>10</v>
      </c>
      <c r="U51" s="5">
        <v>11</v>
      </c>
      <c r="V51" s="5">
        <v>12</v>
      </c>
      <c r="W51" s="5">
        <v>13</v>
      </c>
      <c r="X51" s="5">
        <v>14</v>
      </c>
      <c r="Y51" s="5">
        <v>15</v>
      </c>
      <c r="Z51" s="5">
        <v>16</v>
      </c>
      <c r="AA51" s="5">
        <v>17</v>
      </c>
      <c r="AB51" s="5">
        <v>18</v>
      </c>
      <c r="AC51" s="5">
        <v>19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202052</v>
      </c>
      <c r="H52" s="5" t="s">
        <v>5</v>
      </c>
      <c r="J52" s="6">
        <v>0</v>
      </c>
      <c r="K52" s="6">
        <v>0</v>
      </c>
      <c r="L52" s="6">
        <v>3</v>
      </c>
      <c r="M52" s="6">
        <v>0</v>
      </c>
      <c r="N52" s="6">
        <v>0</v>
      </c>
      <c r="O52" s="6">
        <v>1</v>
      </c>
      <c r="P52" s="6">
        <v>10</v>
      </c>
      <c r="Q52" s="6">
        <v>12</v>
      </c>
      <c r="R52" s="6">
        <v>17</v>
      </c>
      <c r="S52" s="6">
        <v>47</v>
      </c>
      <c r="T52" s="6">
        <v>50</v>
      </c>
      <c r="U52" s="6">
        <v>102</v>
      </c>
      <c r="V52" s="6">
        <v>110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28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-11</v>
      </c>
      <c r="L56" s="2">
        <f t="shared" si="7"/>
        <v>-14</v>
      </c>
      <c r="M56" s="2">
        <f t="shared" si="7"/>
        <v>-14</v>
      </c>
      <c r="N56" s="2">
        <f t="shared" si="7"/>
        <v>-14</v>
      </c>
      <c r="O56" s="2">
        <f t="shared" si="7"/>
        <v>-15</v>
      </c>
      <c r="P56" s="2">
        <f t="shared" si="7"/>
        <v>-25</v>
      </c>
      <c r="Q56" s="2">
        <f t="shared" si="7"/>
        <v>-37</v>
      </c>
      <c r="R56" s="2">
        <f t="shared" si="7"/>
        <v>-54</v>
      </c>
      <c r="S56" s="2">
        <f t="shared" si="7"/>
        <v>-101</v>
      </c>
      <c r="T56" s="2">
        <f t="shared" si="7"/>
        <v>-151</v>
      </c>
      <c r="U56" s="2">
        <f t="shared" si="7"/>
        <v>-253</v>
      </c>
      <c r="V56" s="2">
        <f t="shared" si="7"/>
        <v>-363</v>
      </c>
      <c r="W56" s="2">
        <f t="shared" si="7"/>
        <v>-363</v>
      </c>
      <c r="X56" s="2">
        <f t="shared" si="7"/>
        <v>-363</v>
      </c>
      <c r="Y56" s="2">
        <f t="shared" si="7"/>
        <v>-363</v>
      </c>
      <c r="Z56" s="2">
        <f t="shared" si="7"/>
        <v>-363</v>
      </c>
      <c r="AA56" s="2">
        <f t="shared" si="7"/>
        <v>-363</v>
      </c>
      <c r="AB56" s="2">
        <f t="shared" si="7"/>
        <v>-363</v>
      </c>
      <c r="AC56" s="2">
        <f t="shared" si="7"/>
        <v>-363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52</v>
      </c>
      <c r="K58" s="5">
        <v>1</v>
      </c>
      <c r="L58" s="5">
        <v>2</v>
      </c>
      <c r="M58" s="5">
        <v>3</v>
      </c>
      <c r="N58" s="5">
        <v>4</v>
      </c>
      <c r="O58" s="5">
        <v>5</v>
      </c>
      <c r="P58" s="5">
        <v>6</v>
      </c>
      <c r="Q58" s="5">
        <v>7</v>
      </c>
      <c r="R58" s="5">
        <v>8</v>
      </c>
      <c r="S58" s="5">
        <v>9</v>
      </c>
      <c r="T58" s="5">
        <v>10</v>
      </c>
      <c r="U58" s="5">
        <v>11</v>
      </c>
      <c r="V58" s="5">
        <v>12</v>
      </c>
      <c r="W58" s="5">
        <v>13</v>
      </c>
      <c r="X58" s="5">
        <v>14</v>
      </c>
      <c r="Y58" s="5">
        <v>15</v>
      </c>
      <c r="Z58" s="5">
        <v>16</v>
      </c>
      <c r="AA58" s="5">
        <v>17</v>
      </c>
      <c r="AB58" s="5">
        <v>18</v>
      </c>
      <c r="AC58" s="5">
        <v>19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10</v>
      </c>
      <c r="Q59" s="6">
        <v>12</v>
      </c>
      <c r="R59" s="6">
        <v>19</v>
      </c>
      <c r="S59" s="6">
        <v>45</v>
      </c>
      <c r="T59" s="6">
        <v>42</v>
      </c>
      <c r="U59" s="6">
        <v>100</v>
      </c>
      <c r="V59" s="6">
        <v>109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s="9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  <c r="S62">
        <f>25*6</f>
        <v>150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-20</v>
      </c>
      <c r="Q63" s="2">
        <f t="shared" si="8"/>
        <v>-32</v>
      </c>
      <c r="R63" s="2">
        <f t="shared" si="8"/>
        <v>-51</v>
      </c>
      <c r="S63" s="2">
        <f t="shared" si="8"/>
        <v>54</v>
      </c>
      <c r="T63" s="2">
        <f t="shared" si="8"/>
        <v>12</v>
      </c>
      <c r="U63" s="2">
        <f t="shared" si="8"/>
        <v>-88</v>
      </c>
      <c r="V63" s="2">
        <f t="shared" si="8"/>
        <v>-197</v>
      </c>
      <c r="W63" s="2">
        <f t="shared" si="8"/>
        <v>-197</v>
      </c>
      <c r="X63" s="2">
        <f t="shared" si="8"/>
        <v>-197</v>
      </c>
      <c r="Y63" s="2">
        <f t="shared" si="8"/>
        <v>-197</v>
      </c>
      <c r="Z63" s="2">
        <f t="shared" si="8"/>
        <v>-197</v>
      </c>
      <c r="AA63" s="2">
        <f t="shared" si="8"/>
        <v>-197</v>
      </c>
      <c r="AB63" s="2">
        <f t="shared" si="8"/>
        <v>-197</v>
      </c>
      <c r="AC63" s="2">
        <f t="shared" si="8"/>
        <v>-197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52</v>
      </c>
      <c r="K65" s="5">
        <v>1</v>
      </c>
      <c r="L65" s="5">
        <v>2</v>
      </c>
      <c r="M65" s="5">
        <v>3</v>
      </c>
      <c r="N65" s="5">
        <v>4</v>
      </c>
      <c r="O65" s="5">
        <v>5</v>
      </c>
      <c r="P65" s="5">
        <v>6</v>
      </c>
      <c r="Q65" s="5">
        <v>7</v>
      </c>
      <c r="R65" s="5">
        <v>8</v>
      </c>
      <c r="S65" s="5">
        <v>9</v>
      </c>
      <c r="T65" s="5">
        <v>10</v>
      </c>
      <c r="U65" s="5">
        <v>11</v>
      </c>
      <c r="V65" s="5">
        <v>12</v>
      </c>
      <c r="W65" s="5">
        <v>13</v>
      </c>
      <c r="X65" s="5">
        <v>14</v>
      </c>
      <c r="Y65" s="5">
        <v>15</v>
      </c>
      <c r="Z65" s="5">
        <v>16</v>
      </c>
      <c r="AA65" s="5">
        <v>17</v>
      </c>
      <c r="AB65" s="5">
        <v>18</v>
      </c>
      <c r="AC65" s="5">
        <v>19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10</v>
      </c>
      <c r="Q66" s="6">
        <v>12</v>
      </c>
      <c r="R66" s="6">
        <v>19</v>
      </c>
      <c r="S66" s="6">
        <v>45</v>
      </c>
      <c r="T66" s="6">
        <v>42</v>
      </c>
      <c r="U66" s="6">
        <v>100</v>
      </c>
      <c r="V66" s="6">
        <v>109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9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S69">
        <f>9*15</f>
        <v>135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-20</v>
      </c>
      <c r="Q70" s="2">
        <f t="shared" si="9"/>
        <v>-32</v>
      </c>
      <c r="R70" s="2">
        <f t="shared" si="9"/>
        <v>-51</v>
      </c>
      <c r="S70" s="2">
        <f t="shared" si="9"/>
        <v>39</v>
      </c>
      <c r="T70" s="2">
        <f t="shared" si="9"/>
        <v>-3</v>
      </c>
      <c r="U70" s="2">
        <f t="shared" si="9"/>
        <v>-103</v>
      </c>
      <c r="V70" s="2">
        <f t="shared" si="9"/>
        <v>-212</v>
      </c>
      <c r="W70" s="2">
        <f t="shared" si="9"/>
        <v>-212</v>
      </c>
      <c r="X70" s="2">
        <f t="shared" si="9"/>
        <v>-212</v>
      </c>
      <c r="Y70" s="2">
        <f t="shared" si="9"/>
        <v>-212</v>
      </c>
      <c r="Z70" s="2">
        <f t="shared" si="9"/>
        <v>-212</v>
      </c>
      <c r="AA70" s="2">
        <f t="shared" si="9"/>
        <v>-212</v>
      </c>
      <c r="AB70" s="2">
        <f t="shared" si="9"/>
        <v>-212</v>
      </c>
      <c r="AC70" s="2">
        <f t="shared" si="9"/>
        <v>-212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F70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119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52</v>
      </c>
      <c r="K2" s="5">
        <v>1</v>
      </c>
      <c r="L2" s="5">
        <v>2</v>
      </c>
      <c r="M2" s="5">
        <v>3</v>
      </c>
      <c r="N2" s="5">
        <v>4</v>
      </c>
      <c r="O2" s="5">
        <v>5</v>
      </c>
      <c r="P2" s="5">
        <v>6</v>
      </c>
      <c r="Q2" s="5">
        <v>7</v>
      </c>
      <c r="R2" s="5">
        <v>8</v>
      </c>
      <c r="S2" s="5">
        <v>9</v>
      </c>
      <c r="T2" s="5">
        <v>10</v>
      </c>
      <c r="U2" s="5">
        <v>11</v>
      </c>
      <c r="V2" s="5">
        <v>12</v>
      </c>
      <c r="W2" s="5">
        <v>13</v>
      </c>
      <c r="X2" s="5">
        <v>14</v>
      </c>
      <c r="Y2" s="5">
        <v>15</v>
      </c>
      <c r="Z2" s="5">
        <v>16</v>
      </c>
      <c r="AA2" s="5">
        <v>17</v>
      </c>
      <c r="AB2" s="5">
        <v>18</v>
      </c>
      <c r="AC2" s="5">
        <v>19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202112</v>
      </c>
      <c r="H3" s="5" t="s">
        <v>5</v>
      </c>
      <c r="J3" s="6">
        <v>0</v>
      </c>
      <c r="K3" s="6">
        <v>27</v>
      </c>
      <c r="L3" s="6">
        <v>58</v>
      </c>
      <c r="M3" s="6">
        <v>125</v>
      </c>
      <c r="N3" s="6">
        <v>134</v>
      </c>
      <c r="O3" s="6">
        <v>175</v>
      </c>
      <c r="P3" s="6">
        <v>178</v>
      </c>
      <c r="Q3" s="6">
        <v>181</v>
      </c>
      <c r="R3" s="6">
        <v>171</v>
      </c>
      <c r="S3" s="6">
        <v>209</v>
      </c>
      <c r="T3" s="6">
        <v>182</v>
      </c>
      <c r="U3" s="6">
        <v>239</v>
      </c>
      <c r="V3" s="6">
        <v>267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0</v>
      </c>
      <c r="M4">
        <v>480</v>
      </c>
      <c r="N4">
        <v>0</v>
      </c>
      <c r="O4">
        <v>420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 s="9">
        <v>480</v>
      </c>
      <c r="N5">
        <v>0</v>
      </c>
      <c r="O5" s="9">
        <v>420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790</v>
      </c>
      <c r="K7" s="2">
        <f t="shared" ref="K7:AC7" si="0">J7-K3+K5+K6</f>
        <v>763</v>
      </c>
      <c r="L7" s="2">
        <f t="shared" si="0"/>
        <v>705</v>
      </c>
      <c r="M7" s="2">
        <f t="shared" si="0"/>
        <v>1060</v>
      </c>
      <c r="N7" s="2">
        <f t="shared" si="0"/>
        <v>926</v>
      </c>
      <c r="O7" s="2">
        <f t="shared" si="0"/>
        <v>1171</v>
      </c>
      <c r="P7" s="2">
        <f t="shared" si="0"/>
        <v>993</v>
      </c>
      <c r="Q7" s="2">
        <f t="shared" si="0"/>
        <v>812</v>
      </c>
      <c r="R7" s="2">
        <f t="shared" si="0"/>
        <v>641</v>
      </c>
      <c r="S7" s="2">
        <f t="shared" si="0"/>
        <v>432</v>
      </c>
      <c r="T7" s="2">
        <f t="shared" si="0"/>
        <v>250</v>
      </c>
      <c r="U7" s="2">
        <f t="shared" si="0"/>
        <v>11</v>
      </c>
      <c r="V7" s="2">
        <f t="shared" si="0"/>
        <v>-256</v>
      </c>
      <c r="W7" s="2">
        <f t="shared" si="0"/>
        <v>-256</v>
      </c>
      <c r="X7" s="2">
        <f t="shared" si="0"/>
        <v>-256</v>
      </c>
      <c r="Y7" s="2">
        <f t="shared" si="0"/>
        <v>-256</v>
      </c>
      <c r="Z7" s="2">
        <f t="shared" si="0"/>
        <v>-256</v>
      </c>
      <c r="AA7" s="2">
        <f t="shared" si="0"/>
        <v>-256</v>
      </c>
      <c r="AB7" s="2">
        <f t="shared" si="0"/>
        <v>-256</v>
      </c>
      <c r="AC7" s="2">
        <f t="shared" si="0"/>
        <v>-256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52</v>
      </c>
      <c r="K9" s="5">
        <v>1</v>
      </c>
      <c r="L9" s="5">
        <v>2</v>
      </c>
      <c r="M9" s="5">
        <v>3</v>
      </c>
      <c r="N9" s="5">
        <v>4</v>
      </c>
      <c r="O9" s="5">
        <v>5</v>
      </c>
      <c r="P9" s="5">
        <v>6</v>
      </c>
      <c r="Q9" s="5">
        <v>7</v>
      </c>
      <c r="R9" s="5">
        <v>8</v>
      </c>
      <c r="S9" s="5">
        <v>9</v>
      </c>
      <c r="T9" s="5">
        <v>10</v>
      </c>
      <c r="U9" s="5">
        <v>11</v>
      </c>
      <c r="V9" s="5">
        <v>12</v>
      </c>
      <c r="W9" s="5">
        <v>13</v>
      </c>
      <c r="X9" s="5">
        <v>14</v>
      </c>
      <c r="Y9" s="5">
        <v>15</v>
      </c>
      <c r="Z9" s="5">
        <v>16</v>
      </c>
      <c r="AA9" s="5">
        <v>17</v>
      </c>
      <c r="AB9" s="5">
        <v>18</v>
      </c>
      <c r="AC9" s="5">
        <v>19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202119</v>
      </c>
      <c r="H10" s="5" t="s">
        <v>5</v>
      </c>
      <c r="J10" s="6">
        <v>0</v>
      </c>
      <c r="K10" s="6">
        <v>135</v>
      </c>
      <c r="L10" s="6">
        <v>529</v>
      </c>
      <c r="M10" s="6">
        <v>726</v>
      </c>
      <c r="N10" s="6">
        <v>802</v>
      </c>
      <c r="O10" s="6">
        <v>761</v>
      </c>
      <c r="P10" s="6">
        <v>124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0</v>
      </c>
      <c r="K11">
        <v>2394</v>
      </c>
      <c r="L11">
        <v>0</v>
      </c>
      <c r="M11">
        <v>0</v>
      </c>
      <c r="N11">
        <v>0</v>
      </c>
      <c r="O11">
        <v>1575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1134</v>
      </c>
      <c r="L12">
        <v>0</v>
      </c>
      <c r="M12">
        <v>0</v>
      </c>
      <c r="N12">
        <v>0</v>
      </c>
      <c r="O12" s="9">
        <v>1575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3635</v>
      </c>
      <c r="K14" s="2">
        <f t="shared" ref="K14:AC14" si="1">J14-K10+K12+K13</f>
        <v>4634</v>
      </c>
      <c r="L14" s="2">
        <f t="shared" si="1"/>
        <v>4105</v>
      </c>
      <c r="M14" s="2">
        <f t="shared" si="1"/>
        <v>3379</v>
      </c>
      <c r="N14" s="2">
        <f t="shared" si="1"/>
        <v>2577</v>
      </c>
      <c r="O14" s="2">
        <f t="shared" si="1"/>
        <v>3391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52</v>
      </c>
      <c r="K16" s="5">
        <v>1</v>
      </c>
      <c r="L16" s="5">
        <v>2</v>
      </c>
      <c r="M16" s="5">
        <v>3</v>
      </c>
      <c r="N16" s="5">
        <v>4</v>
      </c>
      <c r="O16" s="5">
        <v>5</v>
      </c>
      <c r="P16" s="5">
        <v>6</v>
      </c>
      <c r="Q16" s="5">
        <v>7</v>
      </c>
      <c r="R16" s="5">
        <v>8</v>
      </c>
      <c r="S16" s="5">
        <v>9</v>
      </c>
      <c r="T16" s="5">
        <v>10</v>
      </c>
      <c r="U16" s="5">
        <v>11</v>
      </c>
      <c r="V16" s="5">
        <v>12</v>
      </c>
      <c r="W16" s="5">
        <v>13</v>
      </c>
      <c r="X16" s="5">
        <v>14</v>
      </c>
      <c r="Y16" s="5">
        <v>15</v>
      </c>
      <c r="Z16" s="5">
        <v>16</v>
      </c>
      <c r="AA16" s="5">
        <v>17</v>
      </c>
      <c r="AB16" s="5">
        <v>18</v>
      </c>
      <c r="AC16" s="5">
        <v>19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202119</v>
      </c>
      <c r="H17" s="5" t="s">
        <v>5</v>
      </c>
      <c r="J17" s="6">
        <v>0</v>
      </c>
      <c r="K17" s="6">
        <v>135</v>
      </c>
      <c r="L17" s="6">
        <v>529</v>
      </c>
      <c r="M17" s="6">
        <v>726</v>
      </c>
      <c r="N17" s="6">
        <v>802</v>
      </c>
      <c r="O17" s="6">
        <v>761</v>
      </c>
      <c r="P17" s="6">
        <v>124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0</v>
      </c>
      <c r="K18">
        <v>2520</v>
      </c>
      <c r="L18">
        <v>0</v>
      </c>
      <c r="M18">
        <v>0</v>
      </c>
      <c r="N18">
        <v>0</v>
      </c>
      <c r="O18">
        <v>1575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1260</v>
      </c>
      <c r="L19">
        <v>0</v>
      </c>
      <c r="M19">
        <v>0</v>
      </c>
      <c r="N19">
        <v>0</v>
      </c>
      <c r="O19" s="9">
        <v>1575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3483</v>
      </c>
      <c r="K21" s="2">
        <f t="shared" ref="K21:AC21" si="2">J21-K17+K19+K20</f>
        <v>4608</v>
      </c>
      <c r="L21" s="2">
        <f t="shared" si="2"/>
        <v>4079</v>
      </c>
      <c r="M21" s="2">
        <f t="shared" si="2"/>
        <v>3353</v>
      </c>
      <c r="N21" s="2">
        <f t="shared" si="2"/>
        <v>2551</v>
      </c>
      <c r="O21" s="2">
        <f t="shared" si="2"/>
        <v>3365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52</v>
      </c>
      <c r="K23" s="5">
        <v>1</v>
      </c>
      <c r="L23" s="5">
        <v>2</v>
      </c>
      <c r="M23" s="5">
        <v>3</v>
      </c>
      <c r="N23" s="5">
        <v>4</v>
      </c>
      <c r="O23" s="5">
        <v>5</v>
      </c>
      <c r="P23" s="5">
        <v>6</v>
      </c>
      <c r="Q23" s="5">
        <v>7</v>
      </c>
      <c r="R23" s="5">
        <v>8</v>
      </c>
      <c r="S23" s="5">
        <v>9</v>
      </c>
      <c r="T23" s="5">
        <v>10</v>
      </c>
      <c r="U23" s="5">
        <v>11</v>
      </c>
      <c r="V23" s="5">
        <v>12</v>
      </c>
      <c r="W23" s="5">
        <v>13</v>
      </c>
      <c r="X23" s="5">
        <v>14</v>
      </c>
      <c r="Y23" s="5">
        <v>15</v>
      </c>
      <c r="Z23" s="5">
        <v>16</v>
      </c>
      <c r="AA23" s="5">
        <v>17</v>
      </c>
      <c r="AB23" s="5">
        <v>18</v>
      </c>
      <c r="AC23" s="5">
        <v>19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202052</v>
      </c>
      <c r="H24" s="5" t="s">
        <v>5</v>
      </c>
      <c r="J24" s="6">
        <v>0</v>
      </c>
      <c r="K24" s="6">
        <v>0</v>
      </c>
      <c r="L24" s="6">
        <v>3</v>
      </c>
      <c r="M24" s="6">
        <v>0</v>
      </c>
      <c r="N24" s="6">
        <v>0</v>
      </c>
      <c r="O24" s="6">
        <v>1</v>
      </c>
      <c r="P24" s="6">
        <v>10</v>
      </c>
      <c r="Q24" s="6">
        <v>12</v>
      </c>
      <c r="R24" s="6">
        <v>15</v>
      </c>
      <c r="S24" s="6">
        <v>46</v>
      </c>
      <c r="T24" s="6">
        <v>50</v>
      </c>
      <c r="U24" s="6">
        <v>99</v>
      </c>
      <c r="V24" s="6">
        <v>110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0</v>
      </c>
      <c r="O25">
        <v>63</v>
      </c>
      <c r="P25">
        <v>0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>
        <v>0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-11</v>
      </c>
      <c r="L28" s="2">
        <f t="shared" si="3"/>
        <v>-14</v>
      </c>
      <c r="M28" s="2">
        <f t="shared" si="3"/>
        <v>-14</v>
      </c>
      <c r="N28" s="2">
        <f t="shared" si="3"/>
        <v>-14</v>
      </c>
      <c r="O28" s="2">
        <f t="shared" si="3"/>
        <v>48</v>
      </c>
      <c r="P28" s="2">
        <f t="shared" si="3"/>
        <v>38</v>
      </c>
      <c r="Q28" s="2">
        <f t="shared" si="3"/>
        <v>26</v>
      </c>
      <c r="R28" s="2">
        <f t="shared" si="3"/>
        <v>11</v>
      </c>
      <c r="S28" s="2">
        <f t="shared" si="3"/>
        <v>-35</v>
      </c>
      <c r="T28" s="2">
        <f t="shared" si="3"/>
        <v>-85</v>
      </c>
      <c r="U28" s="2">
        <f t="shared" si="3"/>
        <v>-184</v>
      </c>
      <c r="V28" s="2">
        <f t="shared" si="3"/>
        <v>-294</v>
      </c>
      <c r="W28" s="2">
        <f t="shared" si="3"/>
        <v>-294</v>
      </c>
      <c r="X28" s="2">
        <f t="shared" si="3"/>
        <v>-294</v>
      </c>
      <c r="Y28" s="2">
        <f t="shared" si="3"/>
        <v>-294</v>
      </c>
      <c r="Z28" s="2">
        <f t="shared" si="3"/>
        <v>-294</v>
      </c>
      <c r="AA28" s="2">
        <f t="shared" si="3"/>
        <v>-294</v>
      </c>
      <c r="AB28" s="2">
        <f t="shared" si="3"/>
        <v>-294</v>
      </c>
      <c r="AC28" s="2">
        <f t="shared" si="3"/>
        <v>-294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52</v>
      </c>
      <c r="K30" s="5">
        <v>1</v>
      </c>
      <c r="L30" s="5">
        <v>2</v>
      </c>
      <c r="M30" s="5">
        <v>3</v>
      </c>
      <c r="N30" s="5">
        <v>4</v>
      </c>
      <c r="O30" s="5">
        <v>5</v>
      </c>
      <c r="P30" s="5">
        <v>6</v>
      </c>
      <c r="Q30" s="5">
        <v>7</v>
      </c>
      <c r="R30" s="5">
        <v>8</v>
      </c>
      <c r="S30" s="5">
        <v>9</v>
      </c>
      <c r="T30" s="5">
        <v>10</v>
      </c>
      <c r="U30" s="5">
        <v>11</v>
      </c>
      <c r="V30" s="5">
        <v>12</v>
      </c>
      <c r="W30" s="5">
        <v>13</v>
      </c>
      <c r="X30" s="5">
        <v>14</v>
      </c>
      <c r="Y30" s="5">
        <v>15</v>
      </c>
      <c r="Z30" s="5">
        <v>16</v>
      </c>
      <c r="AA30" s="5">
        <v>17</v>
      </c>
      <c r="AB30" s="5">
        <v>18</v>
      </c>
      <c r="AC30" s="5">
        <v>19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202052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10</v>
      </c>
      <c r="Q31" s="6">
        <v>12</v>
      </c>
      <c r="R31" s="6">
        <v>15</v>
      </c>
      <c r="S31" s="6">
        <v>46</v>
      </c>
      <c r="T31" s="6">
        <v>50</v>
      </c>
      <c r="U31" s="6">
        <v>99</v>
      </c>
      <c r="V31" s="6">
        <v>110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-10</v>
      </c>
      <c r="P35" s="2">
        <f t="shared" si="4"/>
        <v>-20</v>
      </c>
      <c r="Q35" s="2">
        <f t="shared" si="4"/>
        <v>-32</v>
      </c>
      <c r="R35" s="2">
        <f t="shared" si="4"/>
        <v>-47</v>
      </c>
      <c r="S35" s="2">
        <f t="shared" si="4"/>
        <v>-93</v>
      </c>
      <c r="T35" s="2">
        <f t="shared" si="4"/>
        <v>-143</v>
      </c>
      <c r="U35" s="2">
        <f t="shared" si="4"/>
        <v>-242</v>
      </c>
      <c r="V35" s="2">
        <f t="shared" si="4"/>
        <v>-352</v>
      </c>
      <c r="W35" s="2">
        <f t="shared" si="4"/>
        <v>-352</v>
      </c>
      <c r="X35" s="2">
        <f t="shared" si="4"/>
        <v>-352</v>
      </c>
      <c r="Y35" s="2">
        <f t="shared" si="4"/>
        <v>-352</v>
      </c>
      <c r="Z35" s="2">
        <f t="shared" si="4"/>
        <v>-352</v>
      </c>
      <c r="AA35" s="2">
        <f t="shared" si="4"/>
        <v>-352</v>
      </c>
      <c r="AB35" s="2">
        <f t="shared" si="4"/>
        <v>-352</v>
      </c>
      <c r="AC35" s="2">
        <f t="shared" si="4"/>
        <v>-352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52</v>
      </c>
      <c r="K37" s="5">
        <v>1</v>
      </c>
      <c r="L37" s="5">
        <v>2</v>
      </c>
      <c r="M37" s="5">
        <v>3</v>
      </c>
      <c r="N37" s="5">
        <v>4</v>
      </c>
      <c r="O37" s="5">
        <v>5</v>
      </c>
      <c r="P37" s="5">
        <v>6</v>
      </c>
      <c r="Q37" s="5">
        <v>7</v>
      </c>
      <c r="R37" s="5">
        <v>8</v>
      </c>
      <c r="S37" s="5">
        <v>9</v>
      </c>
      <c r="T37" s="5">
        <v>10</v>
      </c>
      <c r="U37" s="5">
        <v>11</v>
      </c>
      <c r="V37" s="5">
        <v>12</v>
      </c>
      <c r="W37" s="5">
        <v>13</v>
      </c>
      <c r="X37" s="5">
        <v>14</v>
      </c>
      <c r="Y37" s="5">
        <v>15</v>
      </c>
      <c r="Z37" s="5">
        <v>16</v>
      </c>
      <c r="AA37" s="5">
        <v>17</v>
      </c>
      <c r="AB37" s="5">
        <v>18</v>
      </c>
      <c r="AC37" s="5">
        <v>19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202109</v>
      </c>
      <c r="H38" s="5" t="s">
        <v>5</v>
      </c>
      <c r="J38" s="6">
        <v>0</v>
      </c>
      <c r="K38" s="6">
        <v>14</v>
      </c>
      <c r="L38" s="6">
        <v>74</v>
      </c>
      <c r="M38" s="6">
        <v>83</v>
      </c>
      <c r="N38" s="6">
        <v>140</v>
      </c>
      <c r="O38" s="6">
        <v>224</v>
      </c>
      <c r="P38" s="6">
        <v>183</v>
      </c>
      <c r="Q38" s="6">
        <v>190</v>
      </c>
      <c r="R38" s="6">
        <v>181</v>
      </c>
      <c r="S38" s="6">
        <v>197</v>
      </c>
      <c r="T38" s="6">
        <v>207</v>
      </c>
      <c r="U38" s="6">
        <v>215</v>
      </c>
      <c r="V38" s="6">
        <v>208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1120</v>
      </c>
      <c r="K42" s="2">
        <f t="shared" ref="K42:AC42" si="5">J42-K38+K40+K41</f>
        <v>1106</v>
      </c>
      <c r="L42" s="2">
        <f t="shared" si="5"/>
        <v>1032</v>
      </c>
      <c r="M42" s="2">
        <f t="shared" si="5"/>
        <v>949</v>
      </c>
      <c r="N42" s="2">
        <f t="shared" si="5"/>
        <v>809</v>
      </c>
      <c r="O42" s="2">
        <f t="shared" si="5"/>
        <v>585</v>
      </c>
      <c r="P42" s="2">
        <f t="shared" si="5"/>
        <v>402</v>
      </c>
      <c r="Q42" s="2">
        <f t="shared" si="5"/>
        <v>212</v>
      </c>
      <c r="R42" s="2">
        <f t="shared" si="5"/>
        <v>31</v>
      </c>
      <c r="S42" s="2">
        <f t="shared" si="5"/>
        <v>-166</v>
      </c>
      <c r="T42" s="2">
        <f t="shared" si="5"/>
        <v>-373</v>
      </c>
      <c r="U42" s="2">
        <f t="shared" si="5"/>
        <v>-588</v>
      </c>
      <c r="V42" s="2">
        <f t="shared" si="5"/>
        <v>-796</v>
      </c>
      <c r="W42" s="2">
        <f t="shared" si="5"/>
        <v>-796</v>
      </c>
      <c r="X42" s="2">
        <f t="shared" si="5"/>
        <v>-796</v>
      </c>
      <c r="Y42" s="2">
        <f t="shared" si="5"/>
        <v>-796</v>
      </c>
      <c r="Z42" s="2">
        <f t="shared" si="5"/>
        <v>-796</v>
      </c>
      <c r="AA42" s="2">
        <f t="shared" si="5"/>
        <v>-796</v>
      </c>
      <c r="AB42" s="2">
        <f t="shared" si="5"/>
        <v>-796</v>
      </c>
      <c r="AC42" s="2">
        <f t="shared" si="5"/>
        <v>-796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52</v>
      </c>
      <c r="K44" s="5">
        <v>1</v>
      </c>
      <c r="L44" s="5">
        <v>2</v>
      </c>
      <c r="M44" s="5">
        <v>3</v>
      </c>
      <c r="N44" s="5">
        <v>4</v>
      </c>
      <c r="O44" s="5">
        <v>5</v>
      </c>
      <c r="P44" s="5">
        <v>6</v>
      </c>
      <c r="Q44" s="5">
        <v>7</v>
      </c>
      <c r="R44" s="5">
        <v>8</v>
      </c>
      <c r="S44" s="5">
        <v>9</v>
      </c>
      <c r="T44" s="5">
        <v>10</v>
      </c>
      <c r="U44" s="5">
        <v>11</v>
      </c>
      <c r="V44" s="5">
        <v>12</v>
      </c>
      <c r="W44" s="5">
        <v>13</v>
      </c>
      <c r="X44" s="5">
        <v>14</v>
      </c>
      <c r="Y44" s="5">
        <v>15</v>
      </c>
      <c r="Z44" s="5">
        <v>16</v>
      </c>
      <c r="AA44" s="5">
        <v>17</v>
      </c>
      <c r="AB44" s="5">
        <v>18</v>
      </c>
      <c r="AC44" s="5">
        <v>19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202052</v>
      </c>
      <c r="H45" s="5" t="s">
        <v>5</v>
      </c>
      <c r="J45" s="6">
        <v>0</v>
      </c>
      <c r="K45" s="6">
        <v>0</v>
      </c>
      <c r="L45" s="6">
        <v>3</v>
      </c>
      <c r="M45" s="6">
        <v>0</v>
      </c>
      <c r="N45" s="6">
        <v>0</v>
      </c>
      <c r="O45" s="6">
        <v>1</v>
      </c>
      <c r="P45" s="6">
        <v>10</v>
      </c>
      <c r="Q45" s="6">
        <v>12</v>
      </c>
      <c r="R45" s="6">
        <v>20</v>
      </c>
      <c r="S45" s="6">
        <v>47</v>
      </c>
      <c r="T45" s="6">
        <v>50</v>
      </c>
      <c r="U45" s="6">
        <v>102</v>
      </c>
      <c r="V45" s="6">
        <v>110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60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32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-5</v>
      </c>
      <c r="M49" s="2">
        <f t="shared" si="6"/>
        <v>-5</v>
      </c>
      <c r="N49" s="2">
        <f t="shared" si="6"/>
        <v>-5</v>
      </c>
      <c r="O49" s="2">
        <f t="shared" si="6"/>
        <v>-6</v>
      </c>
      <c r="P49" s="2">
        <f t="shared" si="6"/>
        <v>-16</v>
      </c>
      <c r="Q49" s="2">
        <f t="shared" si="6"/>
        <v>-28</v>
      </c>
      <c r="R49" s="2">
        <f t="shared" si="6"/>
        <v>-48</v>
      </c>
      <c r="S49" s="2">
        <f t="shared" si="6"/>
        <v>-95</v>
      </c>
      <c r="T49" s="2">
        <f t="shared" si="6"/>
        <v>-145</v>
      </c>
      <c r="U49" s="2">
        <f t="shared" si="6"/>
        <v>-247</v>
      </c>
      <c r="V49" s="2">
        <f t="shared" si="6"/>
        <v>-357</v>
      </c>
      <c r="W49" s="2">
        <f t="shared" si="6"/>
        <v>-357</v>
      </c>
      <c r="X49" s="2">
        <f t="shared" si="6"/>
        <v>-357</v>
      </c>
      <c r="Y49" s="2">
        <f t="shared" si="6"/>
        <v>-357</v>
      </c>
      <c r="Z49" s="2">
        <f t="shared" si="6"/>
        <v>-357</v>
      </c>
      <c r="AA49" s="2">
        <f t="shared" si="6"/>
        <v>-357</v>
      </c>
      <c r="AB49" s="2">
        <f t="shared" si="6"/>
        <v>-357</v>
      </c>
      <c r="AC49" s="2">
        <f t="shared" si="6"/>
        <v>-357</v>
      </c>
    </row>
    <row r="51" spans="1:32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52</v>
      </c>
      <c r="K51" s="5">
        <v>1</v>
      </c>
      <c r="L51" s="5">
        <v>2</v>
      </c>
      <c r="M51" s="5">
        <v>3</v>
      </c>
      <c r="N51" s="5">
        <v>4</v>
      </c>
      <c r="O51" s="5">
        <v>5</v>
      </c>
      <c r="P51" s="5">
        <v>6</v>
      </c>
      <c r="Q51" s="5">
        <v>7</v>
      </c>
      <c r="R51" s="5">
        <v>8</v>
      </c>
      <c r="S51" s="5">
        <v>9</v>
      </c>
      <c r="T51" s="5">
        <v>10</v>
      </c>
      <c r="U51" s="5">
        <v>11</v>
      </c>
      <c r="V51" s="5">
        <v>12</v>
      </c>
      <c r="W51" s="5">
        <v>13</v>
      </c>
      <c r="X51" s="5">
        <v>14</v>
      </c>
      <c r="Y51" s="5">
        <v>15</v>
      </c>
      <c r="Z51" s="5">
        <v>16</v>
      </c>
      <c r="AA51" s="5">
        <v>17</v>
      </c>
      <c r="AB51" s="5">
        <v>18</v>
      </c>
      <c r="AC51" s="5">
        <v>19</v>
      </c>
    </row>
    <row r="52" spans="1:32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202052</v>
      </c>
      <c r="H52" s="5" t="s">
        <v>5</v>
      </c>
      <c r="J52" s="6">
        <v>0</v>
      </c>
      <c r="K52" s="6">
        <v>0</v>
      </c>
      <c r="L52" s="6">
        <v>3</v>
      </c>
      <c r="M52" s="6">
        <v>0</v>
      </c>
      <c r="N52" s="6">
        <v>0</v>
      </c>
      <c r="O52" s="6">
        <v>1</v>
      </c>
      <c r="P52" s="6">
        <v>10</v>
      </c>
      <c r="Q52" s="6">
        <v>12</v>
      </c>
      <c r="R52" s="6">
        <v>17</v>
      </c>
      <c r="S52" s="6">
        <v>47</v>
      </c>
      <c r="T52" s="6">
        <v>50</v>
      </c>
      <c r="U52" s="6">
        <v>102</v>
      </c>
      <c r="V52" s="6">
        <v>110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32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108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32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32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32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-11</v>
      </c>
      <c r="L56" s="2">
        <f t="shared" si="7"/>
        <v>-14</v>
      </c>
      <c r="M56" s="2">
        <f t="shared" si="7"/>
        <v>-14</v>
      </c>
      <c r="N56" s="2">
        <f t="shared" si="7"/>
        <v>-14</v>
      </c>
      <c r="O56" s="2">
        <f t="shared" si="7"/>
        <v>-15</v>
      </c>
      <c r="P56" s="2">
        <f t="shared" si="7"/>
        <v>-25</v>
      </c>
      <c r="Q56" s="2">
        <f t="shared" si="7"/>
        <v>-37</v>
      </c>
      <c r="R56" s="2">
        <f t="shared" si="7"/>
        <v>-54</v>
      </c>
      <c r="S56" s="2">
        <f t="shared" si="7"/>
        <v>-101</v>
      </c>
      <c r="T56" s="2">
        <f t="shared" si="7"/>
        <v>-151</v>
      </c>
      <c r="U56" s="2">
        <f t="shared" si="7"/>
        <v>-253</v>
      </c>
      <c r="V56" s="2">
        <f t="shared" si="7"/>
        <v>-363</v>
      </c>
      <c r="W56" s="2">
        <f t="shared" si="7"/>
        <v>-363</v>
      </c>
      <c r="X56" s="2">
        <f t="shared" si="7"/>
        <v>-363</v>
      </c>
      <c r="Y56" s="2">
        <f t="shared" si="7"/>
        <v>-363</v>
      </c>
      <c r="Z56" s="2">
        <f t="shared" si="7"/>
        <v>-363</v>
      </c>
      <c r="AA56" s="2">
        <f t="shared" si="7"/>
        <v>-363</v>
      </c>
      <c r="AB56" s="2">
        <f t="shared" si="7"/>
        <v>-363</v>
      </c>
      <c r="AC56" s="2">
        <f t="shared" si="7"/>
        <v>-363</v>
      </c>
    </row>
    <row r="58" spans="1:32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52</v>
      </c>
      <c r="K58" s="5">
        <v>1</v>
      </c>
      <c r="L58" s="5">
        <v>2</v>
      </c>
      <c r="M58" s="5">
        <v>3</v>
      </c>
      <c r="N58" s="5">
        <v>4</v>
      </c>
      <c r="O58" s="5">
        <v>5</v>
      </c>
      <c r="P58" s="5">
        <v>6</v>
      </c>
      <c r="Q58" s="5">
        <v>7</v>
      </c>
      <c r="R58" s="5">
        <v>8</v>
      </c>
      <c r="S58" s="5">
        <v>9</v>
      </c>
      <c r="T58" s="5">
        <v>10</v>
      </c>
      <c r="U58" s="5">
        <v>11</v>
      </c>
      <c r="V58" s="5">
        <v>12</v>
      </c>
      <c r="W58" s="5">
        <v>13</v>
      </c>
      <c r="X58" s="5">
        <v>14</v>
      </c>
      <c r="Y58" s="5">
        <v>15</v>
      </c>
      <c r="Z58" s="5">
        <v>16</v>
      </c>
      <c r="AA58" s="5">
        <v>17</v>
      </c>
      <c r="AB58" s="5">
        <v>18</v>
      </c>
      <c r="AC58" s="5">
        <v>19</v>
      </c>
    </row>
    <row r="59" spans="1:32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202052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10</v>
      </c>
      <c r="Q59" s="6">
        <v>12</v>
      </c>
      <c r="R59" s="6">
        <v>19</v>
      </c>
      <c r="S59" s="6">
        <v>45</v>
      </c>
      <c r="T59" s="6">
        <v>42</v>
      </c>
      <c r="U59" s="6">
        <v>100</v>
      </c>
      <c r="V59" s="6">
        <v>109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32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150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 s="72">
        <v>43819</v>
      </c>
      <c r="AE60" s="72">
        <v>43889</v>
      </c>
      <c r="AF60">
        <f>AE60-AD60</f>
        <v>70</v>
      </c>
    </row>
    <row r="61" spans="1:32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s="9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 s="72">
        <v>43826</v>
      </c>
      <c r="AE61" s="72">
        <v>43896</v>
      </c>
      <c r="AF61">
        <f>AE61-AD61</f>
        <v>70</v>
      </c>
    </row>
    <row r="62" spans="1:32" x14ac:dyDescent="0.25">
      <c r="A62" s="102"/>
      <c r="B62" s="7" t="s">
        <v>16</v>
      </c>
      <c r="C62" s="5" t="s">
        <v>17</v>
      </c>
      <c r="G62" s="5"/>
      <c r="H62" s="5" t="s">
        <v>8</v>
      </c>
      <c r="S62">
        <v>150</v>
      </c>
      <c r="T62">
        <v>60</v>
      </c>
    </row>
    <row r="63" spans="1:32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-20</v>
      </c>
      <c r="Q63" s="2">
        <f t="shared" si="8"/>
        <v>-32</v>
      </c>
      <c r="R63" s="2">
        <f t="shared" si="8"/>
        <v>-51</v>
      </c>
      <c r="S63" s="2">
        <f t="shared" si="8"/>
        <v>54</v>
      </c>
      <c r="T63" s="2">
        <f t="shared" si="8"/>
        <v>72</v>
      </c>
      <c r="U63" s="2">
        <f t="shared" si="8"/>
        <v>-28</v>
      </c>
      <c r="V63" s="2">
        <f t="shared" si="8"/>
        <v>-137</v>
      </c>
      <c r="W63" s="2">
        <f t="shared" si="8"/>
        <v>-137</v>
      </c>
      <c r="X63" s="2">
        <f t="shared" si="8"/>
        <v>-137</v>
      </c>
      <c r="Y63" s="2">
        <f t="shared" si="8"/>
        <v>-137</v>
      </c>
      <c r="Z63" s="2">
        <f t="shared" si="8"/>
        <v>-137</v>
      </c>
      <c r="AA63" s="2">
        <f t="shared" si="8"/>
        <v>-137</v>
      </c>
      <c r="AB63" s="2">
        <f t="shared" si="8"/>
        <v>-137</v>
      </c>
      <c r="AC63" s="2">
        <f t="shared" si="8"/>
        <v>-137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52</v>
      </c>
      <c r="K65" s="5">
        <v>1</v>
      </c>
      <c r="L65" s="5">
        <v>2</v>
      </c>
      <c r="M65" s="5">
        <v>3</v>
      </c>
      <c r="N65" s="5">
        <v>4</v>
      </c>
      <c r="O65" s="5">
        <v>5</v>
      </c>
      <c r="P65" s="5">
        <v>6</v>
      </c>
      <c r="Q65" s="5">
        <v>7</v>
      </c>
      <c r="R65" s="5">
        <v>8</v>
      </c>
      <c r="S65" s="5">
        <v>9</v>
      </c>
      <c r="T65" s="5">
        <v>10</v>
      </c>
      <c r="U65" s="5">
        <v>11</v>
      </c>
      <c r="V65" s="5">
        <v>12</v>
      </c>
      <c r="W65" s="5">
        <v>13</v>
      </c>
      <c r="X65" s="5">
        <v>14</v>
      </c>
      <c r="Y65" s="5">
        <v>15</v>
      </c>
      <c r="Z65" s="5">
        <v>16</v>
      </c>
      <c r="AA65" s="5">
        <v>17</v>
      </c>
      <c r="AB65" s="5">
        <v>18</v>
      </c>
      <c r="AC65" s="5">
        <v>19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202052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10</v>
      </c>
      <c r="Q66" s="6">
        <v>12</v>
      </c>
      <c r="R66" s="6">
        <v>19</v>
      </c>
      <c r="S66" s="6">
        <v>45</v>
      </c>
      <c r="T66" s="6">
        <v>42</v>
      </c>
      <c r="U66" s="6">
        <v>100</v>
      </c>
      <c r="V66" s="6">
        <v>109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135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 s="9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T69">
        <v>225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-20</v>
      </c>
      <c r="Q70" s="2">
        <f t="shared" si="9"/>
        <v>-32</v>
      </c>
      <c r="R70" s="2">
        <f t="shared" si="9"/>
        <v>-51</v>
      </c>
      <c r="S70" s="2">
        <f t="shared" si="9"/>
        <v>-96</v>
      </c>
      <c r="T70" s="2">
        <f t="shared" si="9"/>
        <v>87</v>
      </c>
      <c r="U70" s="2">
        <f t="shared" si="9"/>
        <v>-13</v>
      </c>
      <c r="V70" s="2">
        <f t="shared" si="9"/>
        <v>-122</v>
      </c>
      <c r="W70" s="2">
        <f t="shared" si="9"/>
        <v>-122</v>
      </c>
      <c r="X70" s="2">
        <f t="shared" si="9"/>
        <v>-122</v>
      </c>
      <c r="Y70" s="2">
        <f t="shared" si="9"/>
        <v>-122</v>
      </c>
      <c r="Z70" s="2">
        <f t="shared" si="9"/>
        <v>-122</v>
      </c>
      <c r="AA70" s="2">
        <f t="shared" si="9"/>
        <v>-122</v>
      </c>
      <c r="AB70" s="2">
        <f t="shared" si="9"/>
        <v>-122</v>
      </c>
      <c r="AC70" s="2">
        <f t="shared" si="9"/>
        <v>-122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70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  <c r="R27">
        <v>126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159</v>
      </c>
      <c r="S28" s="2">
        <f t="shared" si="3"/>
        <v>109</v>
      </c>
      <c r="T28" s="2">
        <f t="shared" si="3"/>
        <v>10</v>
      </c>
      <c r="U28" s="2">
        <f t="shared" si="3"/>
        <v>-100</v>
      </c>
      <c r="V28" s="2">
        <f t="shared" si="3"/>
        <v>-253</v>
      </c>
      <c r="W28" s="2">
        <f t="shared" si="3"/>
        <v>-253</v>
      </c>
      <c r="X28" s="2">
        <f t="shared" si="3"/>
        <v>-253</v>
      </c>
      <c r="Y28" s="2">
        <f t="shared" si="3"/>
        <v>-253</v>
      </c>
      <c r="Z28" s="2">
        <f t="shared" si="3"/>
        <v>-253</v>
      </c>
      <c r="AA28" s="2">
        <f t="shared" si="3"/>
        <v>-253</v>
      </c>
      <c r="AB28" s="2">
        <f t="shared" si="3"/>
        <v>-253</v>
      </c>
      <c r="AC28" s="2">
        <f t="shared" si="3"/>
        <v>-253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  <c r="R34">
        <v>126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96</v>
      </c>
      <c r="S35" s="2">
        <f t="shared" si="4"/>
        <v>46</v>
      </c>
      <c r="T35" s="2">
        <f t="shared" si="4"/>
        <v>-53</v>
      </c>
      <c r="U35" s="2">
        <f t="shared" si="4"/>
        <v>-163</v>
      </c>
      <c r="V35" s="2">
        <f t="shared" si="4"/>
        <v>-316</v>
      </c>
      <c r="W35" s="2">
        <f t="shared" si="4"/>
        <v>-316</v>
      </c>
      <c r="X35" s="2">
        <f t="shared" si="4"/>
        <v>-316</v>
      </c>
      <c r="Y35" s="2">
        <f t="shared" si="4"/>
        <v>-316</v>
      </c>
      <c r="Z35" s="2">
        <f t="shared" si="4"/>
        <v>-316</v>
      </c>
      <c r="AA35" s="2">
        <f t="shared" si="4"/>
        <v>-316</v>
      </c>
      <c r="AB35" s="2">
        <f t="shared" si="4"/>
        <v>-316</v>
      </c>
      <c r="AC35" s="2">
        <f t="shared" si="4"/>
        <v>-316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  <c r="S62">
        <v>306</v>
      </c>
    </row>
    <row r="63" spans="1:29" x14ac:dyDescent="0.25">
      <c r="A63" s="102"/>
      <c r="B63" s="1" t="s">
        <v>103</v>
      </c>
      <c r="C63" s="5" t="s">
        <v>17</v>
      </c>
      <c r="E63">
        <f>120/6</f>
        <v>20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168</v>
      </c>
      <c r="T63" s="2">
        <f t="shared" si="8"/>
        <v>68</v>
      </c>
      <c r="U63" s="2">
        <f t="shared" si="8"/>
        <v>-41</v>
      </c>
      <c r="V63" s="2">
        <f t="shared" si="8"/>
        <v>-194</v>
      </c>
      <c r="W63" s="2">
        <f t="shared" si="8"/>
        <v>-194</v>
      </c>
      <c r="X63" s="2">
        <f t="shared" si="8"/>
        <v>-194</v>
      </c>
      <c r="Y63" s="2">
        <f t="shared" si="8"/>
        <v>-194</v>
      </c>
      <c r="Z63" s="2">
        <f t="shared" si="8"/>
        <v>-194</v>
      </c>
      <c r="AA63" s="2">
        <f t="shared" si="8"/>
        <v>-194</v>
      </c>
      <c r="AB63" s="2">
        <f t="shared" si="8"/>
        <v>-194</v>
      </c>
      <c r="AC63" s="2">
        <f t="shared" si="8"/>
        <v>-194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S69">
        <v>330</v>
      </c>
    </row>
    <row r="70" spans="1:29" x14ac:dyDescent="0.25">
      <c r="A70" s="102"/>
      <c r="B70" s="1" t="s">
        <v>103</v>
      </c>
      <c r="C70" s="5" t="s">
        <v>17</v>
      </c>
      <c r="E70">
        <f>13*15</f>
        <v>195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192</v>
      </c>
      <c r="T70" s="2">
        <f t="shared" si="9"/>
        <v>92</v>
      </c>
      <c r="U70" s="2">
        <f t="shared" si="9"/>
        <v>-17</v>
      </c>
      <c r="V70" s="2">
        <f t="shared" si="9"/>
        <v>-170</v>
      </c>
      <c r="W70" s="2">
        <f t="shared" si="9"/>
        <v>-170</v>
      </c>
      <c r="X70" s="2">
        <f t="shared" si="9"/>
        <v>-170</v>
      </c>
      <c r="Y70" s="2">
        <f t="shared" si="9"/>
        <v>-170</v>
      </c>
      <c r="Z70" s="2">
        <f t="shared" si="9"/>
        <v>-170</v>
      </c>
      <c r="AA70" s="2">
        <f t="shared" si="9"/>
        <v>-170</v>
      </c>
      <c r="AB70" s="2">
        <f t="shared" si="9"/>
        <v>-170</v>
      </c>
      <c r="AC70" s="2">
        <f t="shared" si="9"/>
        <v>-170</v>
      </c>
    </row>
  </sheetData>
  <mergeCells count="10">
    <mergeCell ref="A45:A49"/>
    <mergeCell ref="A52:A56"/>
    <mergeCell ref="A59:A63"/>
    <mergeCell ref="A66:A70"/>
    <mergeCell ref="A3:A7"/>
    <mergeCell ref="A10:A14"/>
    <mergeCell ref="A17:A21"/>
    <mergeCell ref="A24:A28"/>
    <mergeCell ref="A31:A35"/>
    <mergeCell ref="A38:A42"/>
  </mergeCell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77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126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33</v>
      </c>
      <c r="S28" s="2">
        <f t="shared" si="3"/>
        <v>-17</v>
      </c>
      <c r="T28" s="2">
        <f t="shared" si="3"/>
        <v>-116</v>
      </c>
      <c r="U28" s="2">
        <f t="shared" si="3"/>
        <v>-226</v>
      </c>
      <c r="V28" s="2">
        <f t="shared" si="3"/>
        <v>-379</v>
      </c>
      <c r="W28" s="2">
        <f t="shared" si="3"/>
        <v>-379</v>
      </c>
      <c r="X28" s="2">
        <f t="shared" si="3"/>
        <v>-379</v>
      </c>
      <c r="Y28" s="2">
        <f t="shared" si="3"/>
        <v>-379</v>
      </c>
      <c r="Z28" s="2">
        <f t="shared" si="3"/>
        <v>-379</v>
      </c>
      <c r="AA28" s="2">
        <f t="shared" si="3"/>
        <v>-379</v>
      </c>
      <c r="AB28" s="2">
        <f t="shared" si="3"/>
        <v>-379</v>
      </c>
      <c r="AC28" s="2">
        <f t="shared" si="3"/>
        <v>-379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-30</v>
      </c>
      <c r="S35" s="2">
        <f t="shared" si="4"/>
        <v>-80</v>
      </c>
      <c r="T35" s="2">
        <f t="shared" si="4"/>
        <v>-179</v>
      </c>
      <c r="U35" s="2">
        <f t="shared" si="4"/>
        <v>-289</v>
      </c>
      <c r="V35" s="2">
        <f t="shared" si="4"/>
        <v>-442</v>
      </c>
      <c r="W35" s="2">
        <f t="shared" si="4"/>
        <v>-442</v>
      </c>
      <c r="X35" s="2">
        <f t="shared" si="4"/>
        <v>-442</v>
      </c>
      <c r="Y35" s="2">
        <f t="shared" si="4"/>
        <v>-442</v>
      </c>
      <c r="Z35" s="2">
        <f t="shared" si="4"/>
        <v>-442</v>
      </c>
      <c r="AA35" s="2">
        <f t="shared" si="4"/>
        <v>-442</v>
      </c>
      <c r="AB35" s="2">
        <f t="shared" si="4"/>
        <v>-442</v>
      </c>
      <c r="AC35" s="2">
        <f t="shared" si="4"/>
        <v>-442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-138</v>
      </c>
      <c r="T63" s="2">
        <f t="shared" si="8"/>
        <v>-238</v>
      </c>
      <c r="U63" s="2">
        <f t="shared" si="8"/>
        <v>-347</v>
      </c>
      <c r="V63" s="2">
        <f t="shared" si="8"/>
        <v>-500</v>
      </c>
      <c r="W63" s="2">
        <f t="shared" si="8"/>
        <v>-500</v>
      </c>
      <c r="X63" s="2">
        <f t="shared" si="8"/>
        <v>-500</v>
      </c>
      <c r="Y63" s="2">
        <f t="shared" si="8"/>
        <v>-500</v>
      </c>
      <c r="Z63" s="2">
        <f t="shared" si="8"/>
        <v>-500</v>
      </c>
      <c r="AA63" s="2">
        <f t="shared" si="8"/>
        <v>-500</v>
      </c>
      <c r="AB63" s="2">
        <f t="shared" si="8"/>
        <v>-500</v>
      </c>
      <c r="AC63" s="2">
        <f t="shared" si="8"/>
        <v>-500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-138</v>
      </c>
      <c r="T70" s="2">
        <f t="shared" si="9"/>
        <v>-238</v>
      </c>
      <c r="U70" s="2">
        <f t="shared" si="9"/>
        <v>-347</v>
      </c>
      <c r="V70" s="2">
        <f t="shared" si="9"/>
        <v>-500</v>
      </c>
      <c r="W70" s="2">
        <f t="shared" si="9"/>
        <v>-500</v>
      </c>
      <c r="X70" s="2">
        <f t="shared" si="9"/>
        <v>-500</v>
      </c>
      <c r="Y70" s="2">
        <f t="shared" si="9"/>
        <v>-500</v>
      </c>
      <c r="Z70" s="2">
        <f t="shared" si="9"/>
        <v>-500</v>
      </c>
      <c r="AA70" s="2">
        <f t="shared" si="9"/>
        <v>-500</v>
      </c>
      <c r="AB70" s="2">
        <f t="shared" si="9"/>
        <v>-500</v>
      </c>
      <c r="AC70" s="2">
        <f t="shared" si="9"/>
        <v>-500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1</v>
      </c>
      <c r="K72" s="5">
        <v>2</v>
      </c>
      <c r="L72" s="5">
        <v>3</v>
      </c>
      <c r="M72" s="5">
        <v>4</v>
      </c>
      <c r="N72" s="5">
        <v>5</v>
      </c>
      <c r="O72" s="5">
        <v>6</v>
      </c>
      <c r="P72" s="5">
        <v>7</v>
      </c>
      <c r="Q72" s="5">
        <v>8</v>
      </c>
      <c r="R72" s="5">
        <v>9</v>
      </c>
      <c r="S72" s="5">
        <v>10</v>
      </c>
      <c r="T72" s="5">
        <v>11</v>
      </c>
      <c r="U72" s="5">
        <v>12</v>
      </c>
      <c r="V72" s="5">
        <v>13</v>
      </c>
      <c r="W72" s="5">
        <v>14</v>
      </c>
      <c r="X72" s="5">
        <v>15</v>
      </c>
      <c r="Y72" s="5">
        <v>16</v>
      </c>
      <c r="Z72" s="5">
        <v>17</v>
      </c>
      <c r="AA72" s="5">
        <v>18</v>
      </c>
      <c r="AB72" s="5">
        <v>19</v>
      </c>
      <c r="AC72" s="5">
        <v>20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202001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48</v>
      </c>
      <c r="T73" s="6">
        <v>101</v>
      </c>
      <c r="U73" s="6">
        <v>109</v>
      </c>
      <c r="V73" s="6">
        <v>156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48</v>
      </c>
      <c r="S74">
        <f>7*16</f>
        <v>112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48</v>
      </c>
      <c r="S75">
        <v>112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  <c r="S76">
        <f>4*16</f>
        <v>64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-7</v>
      </c>
      <c r="R77" s="2">
        <f t="shared" si="10"/>
        <v>41</v>
      </c>
      <c r="S77" s="2">
        <f t="shared" si="10"/>
        <v>169</v>
      </c>
      <c r="T77" s="2">
        <f t="shared" si="10"/>
        <v>68</v>
      </c>
      <c r="U77" s="2">
        <f t="shared" si="10"/>
        <v>-41</v>
      </c>
      <c r="V77" s="2">
        <f t="shared" si="10"/>
        <v>-197</v>
      </c>
      <c r="W77" s="2">
        <f t="shared" si="10"/>
        <v>-197</v>
      </c>
      <c r="X77" s="2">
        <f t="shared" si="10"/>
        <v>-197</v>
      </c>
      <c r="Y77" s="2">
        <f t="shared" si="10"/>
        <v>-197</v>
      </c>
      <c r="Z77" s="2">
        <f t="shared" si="10"/>
        <v>-197</v>
      </c>
      <c r="AA77" s="2">
        <f t="shared" si="10"/>
        <v>-197</v>
      </c>
      <c r="AB77" s="2">
        <f t="shared" si="10"/>
        <v>-197</v>
      </c>
      <c r="AC77" s="2">
        <f t="shared" si="10"/>
        <v>-197</v>
      </c>
    </row>
  </sheetData>
  <mergeCells count="11">
    <mergeCell ref="A45:A49"/>
    <mergeCell ref="A52:A56"/>
    <mergeCell ref="A59:A63"/>
    <mergeCell ref="A66:A70"/>
    <mergeCell ref="A73:A77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F77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125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1</v>
      </c>
      <c r="K2" s="5">
        <v>2</v>
      </c>
      <c r="L2" s="5">
        <v>3</v>
      </c>
      <c r="M2" s="5">
        <v>4</v>
      </c>
      <c r="N2" s="5">
        <v>5</v>
      </c>
      <c r="O2" s="5">
        <v>6</v>
      </c>
      <c r="P2" s="5">
        <v>7</v>
      </c>
      <c r="Q2" s="5">
        <v>8</v>
      </c>
      <c r="R2" s="5">
        <v>9</v>
      </c>
      <c r="S2" s="5">
        <v>10</v>
      </c>
      <c r="T2" s="5">
        <v>11</v>
      </c>
      <c r="U2" s="5">
        <v>12</v>
      </c>
      <c r="V2" s="5">
        <v>13</v>
      </c>
      <c r="W2" s="5">
        <v>14</v>
      </c>
      <c r="X2" s="5">
        <v>15</v>
      </c>
      <c r="Y2" s="5">
        <v>16</v>
      </c>
      <c r="Z2" s="5">
        <v>17</v>
      </c>
      <c r="AA2" s="5">
        <v>18</v>
      </c>
      <c r="AB2" s="5">
        <v>19</v>
      </c>
      <c r="AC2" s="5">
        <v>20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790</v>
      </c>
      <c r="G3" s="5">
        <f>calcFirstRunOut(J7:AC7)</f>
        <v>202012</v>
      </c>
      <c r="H3" s="5" t="s">
        <v>5</v>
      </c>
      <c r="J3" s="6">
        <v>27</v>
      </c>
      <c r="K3" s="6">
        <v>58</v>
      </c>
      <c r="L3" s="6">
        <v>125</v>
      </c>
      <c r="M3" s="6">
        <v>134</v>
      </c>
      <c r="N3" s="6">
        <v>175</v>
      </c>
      <c r="O3" s="6">
        <v>178</v>
      </c>
      <c r="P3" s="6">
        <v>181</v>
      </c>
      <c r="Q3" s="6">
        <v>202</v>
      </c>
      <c r="R3" s="6">
        <v>177</v>
      </c>
      <c r="S3" s="6">
        <v>182</v>
      </c>
      <c r="T3" s="6">
        <v>239</v>
      </c>
      <c r="U3" s="6">
        <v>267</v>
      </c>
      <c r="V3" s="6">
        <v>286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790</v>
      </c>
      <c r="G4" s="5"/>
      <c r="H4" s="5" t="s">
        <v>6</v>
      </c>
      <c r="J4">
        <v>0</v>
      </c>
      <c r="K4">
        <v>0</v>
      </c>
      <c r="L4">
        <v>480</v>
      </c>
      <c r="M4">
        <v>0</v>
      </c>
      <c r="N4">
        <v>420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480</v>
      </c>
      <c r="M5">
        <v>0</v>
      </c>
      <c r="N5" s="9">
        <v>420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763</v>
      </c>
      <c r="K7" s="2">
        <f t="shared" ref="K7:AC7" si="0">J7-K3+K5+K6</f>
        <v>705</v>
      </c>
      <c r="L7" s="2">
        <f t="shared" si="0"/>
        <v>1060</v>
      </c>
      <c r="M7" s="2">
        <f t="shared" si="0"/>
        <v>926</v>
      </c>
      <c r="N7" s="2">
        <f t="shared" si="0"/>
        <v>1171</v>
      </c>
      <c r="O7" s="2">
        <f t="shared" si="0"/>
        <v>993</v>
      </c>
      <c r="P7" s="2">
        <f t="shared" si="0"/>
        <v>812</v>
      </c>
      <c r="Q7" s="2">
        <f t="shared" si="0"/>
        <v>610</v>
      </c>
      <c r="R7" s="2">
        <f t="shared" si="0"/>
        <v>433</v>
      </c>
      <c r="S7" s="2">
        <f t="shared" si="0"/>
        <v>251</v>
      </c>
      <c r="T7" s="2">
        <f t="shared" si="0"/>
        <v>12</v>
      </c>
      <c r="U7" s="2">
        <f t="shared" si="0"/>
        <v>-255</v>
      </c>
      <c r="V7" s="2">
        <f t="shared" si="0"/>
        <v>-541</v>
      </c>
      <c r="W7" s="2">
        <f t="shared" si="0"/>
        <v>-541</v>
      </c>
      <c r="X7" s="2">
        <f t="shared" si="0"/>
        <v>-541</v>
      </c>
      <c r="Y7" s="2">
        <f t="shared" si="0"/>
        <v>-541</v>
      </c>
      <c r="Z7" s="2">
        <f t="shared" si="0"/>
        <v>-541</v>
      </c>
      <c r="AA7" s="2">
        <f t="shared" si="0"/>
        <v>-541</v>
      </c>
      <c r="AB7" s="2">
        <f t="shared" si="0"/>
        <v>-541</v>
      </c>
      <c r="AC7" s="2">
        <f t="shared" si="0"/>
        <v>-541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1</v>
      </c>
      <c r="K9" s="5">
        <v>2</v>
      </c>
      <c r="L9" s="5">
        <v>3</v>
      </c>
      <c r="M9" s="5">
        <v>4</v>
      </c>
      <c r="N9" s="5">
        <v>5</v>
      </c>
      <c r="O9" s="5">
        <v>6</v>
      </c>
      <c r="P9" s="5">
        <v>7</v>
      </c>
      <c r="Q9" s="5">
        <v>8</v>
      </c>
      <c r="R9" s="5">
        <v>9</v>
      </c>
      <c r="S9" s="5">
        <v>10</v>
      </c>
      <c r="T9" s="5">
        <v>11</v>
      </c>
      <c r="U9" s="5">
        <v>12</v>
      </c>
      <c r="V9" s="5">
        <v>13</v>
      </c>
      <c r="W9" s="5">
        <v>14</v>
      </c>
      <c r="X9" s="5">
        <v>15</v>
      </c>
      <c r="Y9" s="5">
        <v>16</v>
      </c>
      <c r="Z9" s="5">
        <v>17</v>
      </c>
      <c r="AA9" s="5">
        <v>18</v>
      </c>
      <c r="AB9" s="5">
        <v>19</v>
      </c>
      <c r="AC9" s="5">
        <v>20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3635</v>
      </c>
      <c r="G10" s="5">
        <f>calcFirstRunOut(J14:AC14)</f>
        <v>202020</v>
      </c>
      <c r="H10" s="5" t="s">
        <v>5</v>
      </c>
      <c r="J10" s="6">
        <v>135</v>
      </c>
      <c r="K10" s="6">
        <v>529</v>
      </c>
      <c r="L10" s="6">
        <v>726</v>
      </c>
      <c r="M10" s="6">
        <v>802</v>
      </c>
      <c r="N10" s="6">
        <v>761</v>
      </c>
      <c r="O10" s="6">
        <v>124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3635</v>
      </c>
      <c r="G11" s="5"/>
      <c r="H11" s="5" t="s">
        <v>6</v>
      </c>
      <c r="J11">
        <v>2394</v>
      </c>
      <c r="K11">
        <v>0</v>
      </c>
      <c r="L11">
        <v>0</v>
      </c>
      <c r="M11">
        <v>0</v>
      </c>
      <c r="N11">
        <v>1575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1134</v>
      </c>
      <c r="K12">
        <v>0</v>
      </c>
      <c r="L12">
        <v>0</v>
      </c>
      <c r="M12">
        <v>0</v>
      </c>
      <c r="N12" s="9">
        <v>1575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4634</v>
      </c>
      <c r="K14" s="2">
        <f t="shared" ref="K14:AC14" si="1">J14-K10+K12+K13</f>
        <v>4105</v>
      </c>
      <c r="L14" s="2">
        <f t="shared" si="1"/>
        <v>3379</v>
      </c>
      <c r="M14" s="2">
        <f t="shared" si="1"/>
        <v>2577</v>
      </c>
      <c r="N14" s="2">
        <f t="shared" si="1"/>
        <v>3391</v>
      </c>
      <c r="O14" s="2">
        <f t="shared" si="1"/>
        <v>3267</v>
      </c>
      <c r="P14" s="2">
        <f t="shared" si="1"/>
        <v>3267</v>
      </c>
      <c r="Q14" s="2">
        <f t="shared" si="1"/>
        <v>3267</v>
      </c>
      <c r="R14" s="2">
        <f t="shared" si="1"/>
        <v>3267</v>
      </c>
      <c r="S14" s="2">
        <f t="shared" si="1"/>
        <v>3267</v>
      </c>
      <c r="T14" s="2">
        <f t="shared" si="1"/>
        <v>3267</v>
      </c>
      <c r="U14" s="2">
        <f t="shared" si="1"/>
        <v>3267</v>
      </c>
      <c r="V14" s="2">
        <f t="shared" si="1"/>
        <v>3267</v>
      </c>
      <c r="W14" s="2">
        <f t="shared" si="1"/>
        <v>3267</v>
      </c>
      <c r="X14" s="2">
        <f t="shared" si="1"/>
        <v>3267</v>
      </c>
      <c r="Y14" s="2">
        <f t="shared" si="1"/>
        <v>3267</v>
      </c>
      <c r="Z14" s="2">
        <f t="shared" si="1"/>
        <v>3267</v>
      </c>
      <c r="AA14" s="2">
        <f t="shared" si="1"/>
        <v>3267</v>
      </c>
      <c r="AB14" s="2">
        <f t="shared" si="1"/>
        <v>3267</v>
      </c>
      <c r="AC14" s="2">
        <f t="shared" si="1"/>
        <v>3267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1</v>
      </c>
      <c r="K16" s="5">
        <v>2</v>
      </c>
      <c r="L16" s="5">
        <v>3</v>
      </c>
      <c r="M16" s="5">
        <v>4</v>
      </c>
      <c r="N16" s="5">
        <v>5</v>
      </c>
      <c r="O16" s="5">
        <v>6</v>
      </c>
      <c r="P16" s="5">
        <v>7</v>
      </c>
      <c r="Q16" s="5">
        <v>8</v>
      </c>
      <c r="R16" s="5">
        <v>9</v>
      </c>
      <c r="S16" s="5">
        <v>10</v>
      </c>
      <c r="T16" s="5">
        <v>11</v>
      </c>
      <c r="U16" s="5">
        <v>12</v>
      </c>
      <c r="V16" s="5">
        <v>13</v>
      </c>
      <c r="W16" s="5">
        <v>14</v>
      </c>
      <c r="X16" s="5">
        <v>15</v>
      </c>
      <c r="Y16" s="5">
        <v>16</v>
      </c>
      <c r="Z16" s="5">
        <v>17</v>
      </c>
      <c r="AA16" s="5">
        <v>18</v>
      </c>
      <c r="AB16" s="5">
        <v>19</v>
      </c>
      <c r="AC16" s="5">
        <v>20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3483</v>
      </c>
      <c r="G17" s="5">
        <f>calcFirstRunOut(J21:AC21)</f>
        <v>202020</v>
      </c>
      <c r="H17" s="5" t="s">
        <v>5</v>
      </c>
      <c r="J17" s="6">
        <v>135</v>
      </c>
      <c r="K17" s="6">
        <v>529</v>
      </c>
      <c r="L17" s="6">
        <v>726</v>
      </c>
      <c r="M17" s="6">
        <v>802</v>
      </c>
      <c r="N17" s="6">
        <v>761</v>
      </c>
      <c r="O17" s="6">
        <v>124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3483</v>
      </c>
      <c r="G18" s="5"/>
      <c r="H18" s="5" t="s">
        <v>6</v>
      </c>
      <c r="J18">
        <v>2520</v>
      </c>
      <c r="K18">
        <v>0</v>
      </c>
      <c r="L18">
        <v>0</v>
      </c>
      <c r="M18">
        <v>0</v>
      </c>
      <c r="N18">
        <v>1575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1260</v>
      </c>
      <c r="K19">
        <v>0</v>
      </c>
      <c r="L19">
        <v>0</v>
      </c>
      <c r="M19">
        <v>0</v>
      </c>
      <c r="N19" s="9">
        <v>1575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4608</v>
      </c>
      <c r="K21" s="2">
        <f t="shared" ref="K21:AC21" si="2">J21-K17+K19+K20</f>
        <v>4079</v>
      </c>
      <c r="L21" s="2">
        <f t="shared" si="2"/>
        <v>3353</v>
      </c>
      <c r="M21" s="2">
        <f t="shared" si="2"/>
        <v>2551</v>
      </c>
      <c r="N21" s="2">
        <f t="shared" si="2"/>
        <v>3365</v>
      </c>
      <c r="O21" s="2">
        <f t="shared" si="2"/>
        <v>3241</v>
      </c>
      <c r="P21" s="2">
        <f t="shared" si="2"/>
        <v>3241</v>
      </c>
      <c r="Q21" s="2">
        <f t="shared" si="2"/>
        <v>3241</v>
      </c>
      <c r="R21" s="2">
        <f t="shared" si="2"/>
        <v>3241</v>
      </c>
      <c r="S21" s="2">
        <f t="shared" si="2"/>
        <v>3241</v>
      </c>
      <c r="T21" s="2">
        <f t="shared" si="2"/>
        <v>3241</v>
      </c>
      <c r="U21" s="2">
        <f t="shared" si="2"/>
        <v>3241</v>
      </c>
      <c r="V21" s="2">
        <f t="shared" si="2"/>
        <v>3241</v>
      </c>
      <c r="W21" s="2">
        <f t="shared" si="2"/>
        <v>3241</v>
      </c>
      <c r="X21" s="2">
        <f t="shared" si="2"/>
        <v>3241</v>
      </c>
      <c r="Y21" s="2">
        <f t="shared" si="2"/>
        <v>3241</v>
      </c>
      <c r="Z21" s="2">
        <f t="shared" si="2"/>
        <v>3241</v>
      </c>
      <c r="AA21" s="2">
        <f t="shared" si="2"/>
        <v>3241</v>
      </c>
      <c r="AB21" s="2">
        <f t="shared" si="2"/>
        <v>3241</v>
      </c>
      <c r="AC21" s="2">
        <f t="shared" si="2"/>
        <v>3241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1</v>
      </c>
      <c r="K23" s="5">
        <v>2</v>
      </c>
      <c r="L23" s="5">
        <v>3</v>
      </c>
      <c r="M23" s="5">
        <v>4</v>
      </c>
      <c r="N23" s="5">
        <v>5</v>
      </c>
      <c r="O23" s="5">
        <v>6</v>
      </c>
      <c r="P23" s="5">
        <v>7</v>
      </c>
      <c r="Q23" s="5">
        <v>8</v>
      </c>
      <c r="R23" s="5">
        <v>9</v>
      </c>
      <c r="S23" s="5">
        <v>10</v>
      </c>
      <c r="T23" s="5">
        <v>11</v>
      </c>
      <c r="U23" s="5">
        <v>12</v>
      </c>
      <c r="V23" s="5">
        <v>13</v>
      </c>
      <c r="W23" s="5">
        <v>14</v>
      </c>
      <c r="X23" s="5">
        <v>15</v>
      </c>
      <c r="Y23" s="5">
        <v>16</v>
      </c>
      <c r="Z23" s="5">
        <v>17</v>
      </c>
      <c r="AA23" s="5">
        <v>18</v>
      </c>
      <c r="AB23" s="5">
        <v>19</v>
      </c>
      <c r="AC23" s="5">
        <v>20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202001</v>
      </c>
      <c r="H24" s="5" t="s">
        <v>5</v>
      </c>
      <c r="J24" s="6">
        <v>0</v>
      </c>
      <c r="K24" s="6">
        <v>3</v>
      </c>
      <c r="L24" s="6">
        <v>0</v>
      </c>
      <c r="M24" s="6">
        <v>0</v>
      </c>
      <c r="N24" s="6">
        <v>1</v>
      </c>
      <c r="O24" s="6">
        <v>10</v>
      </c>
      <c r="P24" s="6">
        <v>12</v>
      </c>
      <c r="Q24" s="6">
        <v>18</v>
      </c>
      <c r="R24" s="6">
        <v>38</v>
      </c>
      <c r="S24" s="6">
        <v>50</v>
      </c>
      <c r="T24" s="6">
        <v>99</v>
      </c>
      <c r="U24" s="6">
        <v>110</v>
      </c>
      <c r="V24" s="6">
        <v>153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0</v>
      </c>
      <c r="N25">
        <v>63</v>
      </c>
      <c r="O25">
        <v>0</v>
      </c>
      <c r="P25">
        <v>0</v>
      </c>
      <c r="Q25">
        <v>63</v>
      </c>
      <c r="R25">
        <v>126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>
        <v>0</v>
      </c>
      <c r="N26" s="9">
        <v>63</v>
      </c>
      <c r="O26">
        <v>0</v>
      </c>
      <c r="P26">
        <v>0</v>
      </c>
      <c r="Q26" s="9">
        <v>63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-11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-14</v>
      </c>
      <c r="N28" s="2">
        <f t="shared" si="3"/>
        <v>48</v>
      </c>
      <c r="O28" s="2">
        <f t="shared" si="3"/>
        <v>38</v>
      </c>
      <c r="P28" s="2">
        <f t="shared" si="3"/>
        <v>26</v>
      </c>
      <c r="Q28" s="2">
        <f t="shared" si="3"/>
        <v>71</v>
      </c>
      <c r="R28" s="2">
        <f t="shared" si="3"/>
        <v>33</v>
      </c>
      <c r="S28" s="2">
        <f t="shared" si="3"/>
        <v>-17</v>
      </c>
      <c r="T28" s="2">
        <f t="shared" si="3"/>
        <v>-116</v>
      </c>
      <c r="U28" s="2">
        <f t="shared" si="3"/>
        <v>-226</v>
      </c>
      <c r="V28" s="2">
        <f t="shared" si="3"/>
        <v>-379</v>
      </c>
      <c r="W28" s="2">
        <f t="shared" si="3"/>
        <v>-379</v>
      </c>
      <c r="X28" s="2">
        <f t="shared" si="3"/>
        <v>-379</v>
      </c>
      <c r="Y28" s="2">
        <f t="shared" si="3"/>
        <v>-379</v>
      </c>
      <c r="Z28" s="2">
        <f t="shared" si="3"/>
        <v>-379</v>
      </c>
      <c r="AA28" s="2">
        <f t="shared" si="3"/>
        <v>-379</v>
      </c>
      <c r="AB28" s="2">
        <f t="shared" si="3"/>
        <v>-379</v>
      </c>
      <c r="AC28" s="2">
        <f t="shared" si="3"/>
        <v>-379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1</v>
      </c>
      <c r="K30" s="5">
        <v>2</v>
      </c>
      <c r="L30" s="5">
        <v>3</v>
      </c>
      <c r="M30" s="5">
        <v>4</v>
      </c>
      <c r="N30" s="5">
        <v>5</v>
      </c>
      <c r="O30" s="5">
        <v>6</v>
      </c>
      <c r="P30" s="5">
        <v>7</v>
      </c>
      <c r="Q30" s="5">
        <v>8</v>
      </c>
      <c r="R30" s="5">
        <v>9</v>
      </c>
      <c r="S30" s="5">
        <v>10</v>
      </c>
      <c r="T30" s="5">
        <v>11</v>
      </c>
      <c r="U30" s="5">
        <v>12</v>
      </c>
      <c r="V30" s="5">
        <v>13</v>
      </c>
      <c r="W30" s="5">
        <v>14</v>
      </c>
      <c r="X30" s="5">
        <v>15</v>
      </c>
      <c r="Y30" s="5">
        <v>16</v>
      </c>
      <c r="Z30" s="5">
        <v>17</v>
      </c>
      <c r="AA30" s="5">
        <v>18</v>
      </c>
      <c r="AB30" s="5">
        <v>19</v>
      </c>
      <c r="AC30" s="5">
        <v>20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202001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10</v>
      </c>
      <c r="P31" s="6">
        <v>12</v>
      </c>
      <c r="Q31" s="6">
        <v>15</v>
      </c>
      <c r="R31" s="6">
        <v>46</v>
      </c>
      <c r="S31" s="6">
        <v>50</v>
      </c>
      <c r="T31" s="6">
        <v>99</v>
      </c>
      <c r="U31" s="6">
        <v>110</v>
      </c>
      <c r="V31" s="6">
        <v>153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63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 s="9">
        <v>63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-10</v>
      </c>
      <c r="O35" s="2">
        <f t="shared" si="4"/>
        <v>-20</v>
      </c>
      <c r="P35" s="2">
        <f t="shared" si="4"/>
        <v>-32</v>
      </c>
      <c r="Q35" s="2">
        <f t="shared" si="4"/>
        <v>16</v>
      </c>
      <c r="R35" s="2">
        <f t="shared" si="4"/>
        <v>-30</v>
      </c>
      <c r="S35" s="2">
        <f t="shared" si="4"/>
        <v>-80</v>
      </c>
      <c r="T35" s="2">
        <f t="shared" si="4"/>
        <v>-179</v>
      </c>
      <c r="U35" s="2">
        <f t="shared" si="4"/>
        <v>-289</v>
      </c>
      <c r="V35" s="2">
        <f t="shared" si="4"/>
        <v>-442</v>
      </c>
      <c r="W35" s="2">
        <f t="shared" si="4"/>
        <v>-442</v>
      </c>
      <c r="X35" s="2">
        <f t="shared" si="4"/>
        <v>-442</v>
      </c>
      <c r="Y35" s="2">
        <f t="shared" si="4"/>
        <v>-442</v>
      </c>
      <c r="Z35" s="2">
        <f t="shared" si="4"/>
        <v>-442</v>
      </c>
      <c r="AA35" s="2">
        <f t="shared" si="4"/>
        <v>-442</v>
      </c>
      <c r="AB35" s="2">
        <f t="shared" si="4"/>
        <v>-442</v>
      </c>
      <c r="AC35" s="2">
        <f t="shared" si="4"/>
        <v>-442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1</v>
      </c>
      <c r="K37" s="5">
        <v>2</v>
      </c>
      <c r="L37" s="5">
        <v>3</v>
      </c>
      <c r="M37" s="5">
        <v>4</v>
      </c>
      <c r="N37" s="5">
        <v>5</v>
      </c>
      <c r="O37" s="5">
        <v>6</v>
      </c>
      <c r="P37" s="5">
        <v>7</v>
      </c>
      <c r="Q37" s="5">
        <v>8</v>
      </c>
      <c r="R37" s="5">
        <v>9</v>
      </c>
      <c r="S37" s="5">
        <v>10</v>
      </c>
      <c r="T37" s="5">
        <v>11</v>
      </c>
      <c r="U37" s="5">
        <v>12</v>
      </c>
      <c r="V37" s="5">
        <v>13</v>
      </c>
      <c r="W37" s="5">
        <v>14</v>
      </c>
      <c r="X37" s="5">
        <v>15</v>
      </c>
      <c r="Y37" s="5">
        <v>16</v>
      </c>
      <c r="Z37" s="5">
        <v>17</v>
      </c>
      <c r="AA37" s="5">
        <v>18</v>
      </c>
      <c r="AB37" s="5">
        <v>19</v>
      </c>
      <c r="AC37" s="5">
        <v>20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1120</v>
      </c>
      <c r="G38" s="5">
        <f>calcFirstRunOut(J42:AC42)</f>
        <v>202009</v>
      </c>
      <c r="H38" s="5" t="s">
        <v>5</v>
      </c>
      <c r="J38" s="6">
        <v>14</v>
      </c>
      <c r="K38" s="6">
        <v>74</v>
      </c>
      <c r="L38" s="6">
        <v>83</v>
      </c>
      <c r="M38" s="6">
        <v>140</v>
      </c>
      <c r="N38" s="6">
        <v>224</v>
      </c>
      <c r="O38" s="6">
        <v>183</v>
      </c>
      <c r="P38" s="6">
        <v>190</v>
      </c>
      <c r="Q38" s="6">
        <v>181</v>
      </c>
      <c r="R38" s="6">
        <v>197</v>
      </c>
      <c r="S38" s="6">
        <v>207</v>
      </c>
      <c r="T38" s="6">
        <v>215</v>
      </c>
      <c r="U38" s="6">
        <v>208</v>
      </c>
      <c r="V38" s="6">
        <v>194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1120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1106</v>
      </c>
      <c r="K42" s="2">
        <f t="shared" ref="K42:AC42" si="5">J42-K38+K40+K41</f>
        <v>1032</v>
      </c>
      <c r="L42" s="2">
        <f t="shared" si="5"/>
        <v>949</v>
      </c>
      <c r="M42" s="2">
        <f t="shared" si="5"/>
        <v>809</v>
      </c>
      <c r="N42" s="2">
        <f t="shared" si="5"/>
        <v>585</v>
      </c>
      <c r="O42" s="2">
        <f t="shared" si="5"/>
        <v>402</v>
      </c>
      <c r="P42" s="2">
        <f t="shared" si="5"/>
        <v>212</v>
      </c>
      <c r="Q42" s="2">
        <f t="shared" si="5"/>
        <v>31</v>
      </c>
      <c r="R42" s="2">
        <f t="shared" si="5"/>
        <v>-166</v>
      </c>
      <c r="S42" s="2">
        <f t="shared" si="5"/>
        <v>-373</v>
      </c>
      <c r="T42" s="2">
        <f t="shared" si="5"/>
        <v>-588</v>
      </c>
      <c r="U42" s="2">
        <f t="shared" si="5"/>
        <v>-796</v>
      </c>
      <c r="V42" s="2">
        <f t="shared" si="5"/>
        <v>-990</v>
      </c>
      <c r="W42" s="2">
        <f t="shared" si="5"/>
        <v>-990</v>
      </c>
      <c r="X42" s="2">
        <f t="shared" si="5"/>
        <v>-990</v>
      </c>
      <c r="Y42" s="2">
        <f t="shared" si="5"/>
        <v>-990</v>
      </c>
      <c r="Z42" s="2">
        <f t="shared" si="5"/>
        <v>-990</v>
      </c>
      <c r="AA42" s="2">
        <f t="shared" si="5"/>
        <v>-990</v>
      </c>
      <c r="AB42" s="2">
        <f t="shared" si="5"/>
        <v>-990</v>
      </c>
      <c r="AC42" s="2">
        <f t="shared" si="5"/>
        <v>-990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1</v>
      </c>
      <c r="K44" s="5">
        <v>2</v>
      </c>
      <c r="L44" s="5">
        <v>3</v>
      </c>
      <c r="M44" s="5">
        <v>4</v>
      </c>
      <c r="N44" s="5">
        <v>5</v>
      </c>
      <c r="O44" s="5">
        <v>6</v>
      </c>
      <c r="P44" s="5">
        <v>7</v>
      </c>
      <c r="Q44" s="5">
        <v>8</v>
      </c>
      <c r="R44" s="5">
        <v>9</v>
      </c>
      <c r="S44" s="5">
        <v>10</v>
      </c>
      <c r="T44" s="5">
        <v>11</v>
      </c>
      <c r="U44" s="5">
        <v>12</v>
      </c>
      <c r="V44" s="5">
        <v>13</v>
      </c>
      <c r="W44" s="5">
        <v>14</v>
      </c>
      <c r="X44" s="5">
        <v>15</v>
      </c>
      <c r="Y44" s="5">
        <v>16</v>
      </c>
      <c r="Z44" s="5">
        <v>17</v>
      </c>
      <c r="AA44" s="5">
        <v>18</v>
      </c>
      <c r="AB44" s="5">
        <v>19</v>
      </c>
      <c r="AC44" s="5">
        <v>20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202001</v>
      </c>
      <c r="H45" s="5" t="s">
        <v>5</v>
      </c>
      <c r="J45" s="6">
        <v>0</v>
      </c>
      <c r="K45" s="6">
        <v>3</v>
      </c>
      <c r="L45" s="6">
        <v>0</v>
      </c>
      <c r="M45" s="6">
        <v>0</v>
      </c>
      <c r="N45" s="6">
        <v>1</v>
      </c>
      <c r="O45" s="6">
        <v>10</v>
      </c>
      <c r="P45" s="6">
        <v>12</v>
      </c>
      <c r="Q45" s="6">
        <v>20</v>
      </c>
      <c r="R45" s="6">
        <v>47</v>
      </c>
      <c r="S45" s="6">
        <v>50</v>
      </c>
      <c r="T45" s="6">
        <v>102</v>
      </c>
      <c r="U45" s="6">
        <v>110</v>
      </c>
      <c r="V45" s="6">
        <v>156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60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-5</v>
      </c>
      <c r="N49" s="2">
        <f t="shared" si="6"/>
        <v>-6</v>
      </c>
      <c r="O49" s="2">
        <f t="shared" si="6"/>
        <v>-16</v>
      </c>
      <c r="P49" s="2">
        <f t="shared" si="6"/>
        <v>-28</v>
      </c>
      <c r="Q49" s="2">
        <f t="shared" si="6"/>
        <v>-48</v>
      </c>
      <c r="R49" s="2">
        <f t="shared" si="6"/>
        <v>-95</v>
      </c>
      <c r="S49" s="2">
        <f t="shared" si="6"/>
        <v>-145</v>
      </c>
      <c r="T49" s="2">
        <f t="shared" si="6"/>
        <v>-247</v>
      </c>
      <c r="U49" s="2">
        <f t="shared" si="6"/>
        <v>-357</v>
      </c>
      <c r="V49" s="2">
        <f t="shared" si="6"/>
        <v>-513</v>
      </c>
      <c r="W49" s="2">
        <f t="shared" si="6"/>
        <v>-513</v>
      </c>
      <c r="X49" s="2">
        <f t="shared" si="6"/>
        <v>-513</v>
      </c>
      <c r="Y49" s="2">
        <f t="shared" si="6"/>
        <v>-513</v>
      </c>
      <c r="Z49" s="2">
        <f t="shared" si="6"/>
        <v>-513</v>
      </c>
      <c r="AA49" s="2">
        <f t="shared" si="6"/>
        <v>-513</v>
      </c>
      <c r="AB49" s="2">
        <f t="shared" si="6"/>
        <v>-513</v>
      </c>
      <c r="AC49" s="2">
        <f t="shared" si="6"/>
        <v>-513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1</v>
      </c>
      <c r="K51" s="5">
        <v>2</v>
      </c>
      <c r="L51" s="5">
        <v>3</v>
      </c>
      <c r="M51" s="5">
        <v>4</v>
      </c>
      <c r="N51" s="5">
        <v>5</v>
      </c>
      <c r="O51" s="5">
        <v>6</v>
      </c>
      <c r="P51" s="5">
        <v>7</v>
      </c>
      <c r="Q51" s="5">
        <v>8</v>
      </c>
      <c r="R51" s="5">
        <v>9</v>
      </c>
      <c r="S51" s="5">
        <v>10</v>
      </c>
      <c r="T51" s="5">
        <v>11</v>
      </c>
      <c r="U51" s="5">
        <v>12</v>
      </c>
      <c r="V51" s="5">
        <v>13</v>
      </c>
      <c r="W51" s="5">
        <v>14</v>
      </c>
      <c r="X51" s="5">
        <v>15</v>
      </c>
      <c r="Y51" s="5">
        <v>16</v>
      </c>
      <c r="Z51" s="5">
        <v>17</v>
      </c>
      <c r="AA51" s="5">
        <v>18</v>
      </c>
      <c r="AB51" s="5">
        <v>19</v>
      </c>
      <c r="AC51" s="5">
        <v>20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202001</v>
      </c>
      <c r="H52" s="5" t="s">
        <v>5</v>
      </c>
      <c r="J52" s="6">
        <v>0</v>
      </c>
      <c r="K52" s="6">
        <v>3</v>
      </c>
      <c r="L52" s="6">
        <v>0</v>
      </c>
      <c r="M52" s="6">
        <v>0</v>
      </c>
      <c r="N52" s="6">
        <v>1</v>
      </c>
      <c r="O52" s="6">
        <v>10</v>
      </c>
      <c r="P52" s="6">
        <v>12</v>
      </c>
      <c r="Q52" s="6">
        <v>20</v>
      </c>
      <c r="R52" s="6">
        <v>41</v>
      </c>
      <c r="S52" s="6">
        <v>50</v>
      </c>
      <c r="T52" s="6">
        <v>102</v>
      </c>
      <c r="U52" s="6">
        <v>110</v>
      </c>
      <c r="V52" s="6">
        <v>156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116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-11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-14</v>
      </c>
      <c r="N56" s="2">
        <f t="shared" si="7"/>
        <v>-15</v>
      </c>
      <c r="O56" s="2">
        <f t="shared" si="7"/>
        <v>-25</v>
      </c>
      <c r="P56" s="2">
        <f t="shared" si="7"/>
        <v>-37</v>
      </c>
      <c r="Q56" s="2">
        <f t="shared" si="7"/>
        <v>-57</v>
      </c>
      <c r="R56" s="2">
        <f t="shared" si="7"/>
        <v>-98</v>
      </c>
      <c r="S56" s="2">
        <f t="shared" si="7"/>
        <v>-148</v>
      </c>
      <c r="T56" s="2">
        <f t="shared" si="7"/>
        <v>-250</v>
      </c>
      <c r="U56" s="2">
        <f t="shared" si="7"/>
        <v>-360</v>
      </c>
      <c r="V56" s="2">
        <f t="shared" si="7"/>
        <v>-516</v>
      </c>
      <c r="W56" s="2">
        <f t="shared" si="7"/>
        <v>-516</v>
      </c>
      <c r="X56" s="2">
        <f t="shared" si="7"/>
        <v>-516</v>
      </c>
      <c r="Y56" s="2">
        <f t="shared" si="7"/>
        <v>-516</v>
      </c>
      <c r="Z56" s="2">
        <f t="shared" si="7"/>
        <v>-516</v>
      </c>
      <c r="AA56" s="2">
        <f t="shared" si="7"/>
        <v>-516</v>
      </c>
      <c r="AB56" s="2">
        <f t="shared" si="7"/>
        <v>-516</v>
      </c>
      <c r="AC56" s="2">
        <f t="shared" si="7"/>
        <v>-516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1</v>
      </c>
      <c r="K58" s="5">
        <v>2</v>
      </c>
      <c r="L58" s="5">
        <v>3</v>
      </c>
      <c r="M58" s="5">
        <v>4</v>
      </c>
      <c r="N58" s="5">
        <v>5</v>
      </c>
      <c r="O58" s="5">
        <v>6</v>
      </c>
      <c r="P58" s="5">
        <v>7</v>
      </c>
      <c r="Q58" s="5">
        <v>8</v>
      </c>
      <c r="R58" s="5">
        <v>9</v>
      </c>
      <c r="S58" s="5">
        <v>10</v>
      </c>
      <c r="T58" s="5">
        <v>11</v>
      </c>
      <c r="U58" s="5">
        <v>12</v>
      </c>
      <c r="V58" s="5">
        <v>13</v>
      </c>
      <c r="W58" s="5">
        <v>14</v>
      </c>
      <c r="X58" s="5">
        <v>15</v>
      </c>
      <c r="Y58" s="5">
        <v>16</v>
      </c>
      <c r="Z58" s="5">
        <v>17</v>
      </c>
      <c r="AA58" s="5">
        <v>18</v>
      </c>
      <c r="AB58" s="5">
        <v>19</v>
      </c>
      <c r="AC58" s="5">
        <v>20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202001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10</v>
      </c>
      <c r="P59" s="6">
        <v>12</v>
      </c>
      <c r="Q59" s="6">
        <v>19</v>
      </c>
      <c r="R59" s="6">
        <v>45</v>
      </c>
      <c r="S59" s="6">
        <v>42</v>
      </c>
      <c r="T59" s="6">
        <v>100</v>
      </c>
      <c r="U59" s="6">
        <v>109</v>
      </c>
      <c r="V59" s="6">
        <v>153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306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 s="9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-20</v>
      </c>
      <c r="P63" s="2">
        <f t="shared" si="8"/>
        <v>-32</v>
      </c>
      <c r="Q63" s="2">
        <f t="shared" si="8"/>
        <v>-51</v>
      </c>
      <c r="R63" s="2">
        <f t="shared" si="8"/>
        <v>-96</v>
      </c>
      <c r="S63" s="2">
        <f t="shared" si="8"/>
        <v>-138</v>
      </c>
      <c r="T63" s="2">
        <f t="shared" si="8"/>
        <v>-238</v>
      </c>
      <c r="U63" s="2">
        <f t="shared" si="8"/>
        <v>-347</v>
      </c>
      <c r="V63" s="2">
        <f t="shared" si="8"/>
        <v>-500</v>
      </c>
      <c r="W63" s="2">
        <f t="shared" si="8"/>
        <v>-500</v>
      </c>
      <c r="X63" s="2">
        <f t="shared" si="8"/>
        <v>-500</v>
      </c>
      <c r="Y63" s="2">
        <f t="shared" si="8"/>
        <v>-500</v>
      </c>
      <c r="Z63" s="2">
        <f t="shared" si="8"/>
        <v>-500</v>
      </c>
      <c r="AA63" s="2">
        <f t="shared" si="8"/>
        <v>-500</v>
      </c>
      <c r="AB63" s="2">
        <f t="shared" si="8"/>
        <v>-500</v>
      </c>
      <c r="AC63" s="2">
        <f t="shared" si="8"/>
        <v>-500</v>
      </c>
    </row>
    <row r="65" spans="1:32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1</v>
      </c>
      <c r="K65" s="5">
        <v>2</v>
      </c>
      <c r="L65" s="5">
        <v>3</v>
      </c>
      <c r="M65" s="5">
        <v>4</v>
      </c>
      <c r="N65" s="5">
        <v>5</v>
      </c>
      <c r="O65" s="5">
        <v>6</v>
      </c>
      <c r="P65" s="5">
        <v>7</v>
      </c>
      <c r="Q65" s="5">
        <v>8</v>
      </c>
      <c r="R65" s="5">
        <v>9</v>
      </c>
      <c r="S65" s="5">
        <v>10</v>
      </c>
      <c r="T65" s="5">
        <v>11</v>
      </c>
      <c r="U65" s="5">
        <v>12</v>
      </c>
      <c r="V65" s="5">
        <v>13</v>
      </c>
      <c r="W65" s="5">
        <v>14</v>
      </c>
      <c r="X65" s="5">
        <v>15</v>
      </c>
      <c r="Y65" s="5">
        <v>16</v>
      </c>
      <c r="Z65" s="5">
        <v>17</v>
      </c>
      <c r="AA65" s="5">
        <v>18</v>
      </c>
      <c r="AB65" s="5">
        <v>19</v>
      </c>
      <c r="AC65" s="5">
        <v>20</v>
      </c>
    </row>
    <row r="66" spans="1:32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202001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10</v>
      </c>
      <c r="P66" s="6">
        <v>12</v>
      </c>
      <c r="Q66" s="6">
        <v>19</v>
      </c>
      <c r="R66" s="6">
        <v>45</v>
      </c>
      <c r="S66" s="6">
        <v>42</v>
      </c>
      <c r="T66" s="6">
        <v>100</v>
      </c>
      <c r="U66" s="6">
        <v>109</v>
      </c>
      <c r="V66" s="6">
        <v>153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32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330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 s="72">
        <v>43819</v>
      </c>
      <c r="AE67" s="72">
        <v>43889</v>
      </c>
      <c r="AF67">
        <f>AE67-AD67</f>
        <v>70</v>
      </c>
    </row>
    <row r="68" spans="1:32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 s="9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 s="72">
        <v>43826</v>
      </c>
      <c r="AE68" s="72">
        <v>43896</v>
      </c>
      <c r="AF68">
        <f>AE68-AD68</f>
        <v>70</v>
      </c>
    </row>
    <row r="69" spans="1:32" x14ac:dyDescent="0.25">
      <c r="A69" s="102"/>
      <c r="B69" s="7" t="s">
        <v>16</v>
      </c>
      <c r="C69" s="5" t="s">
        <v>17</v>
      </c>
      <c r="G69" s="5"/>
      <c r="H69" s="5" t="s">
        <v>8</v>
      </c>
      <c r="AD69" s="72">
        <v>43833</v>
      </c>
      <c r="AE69" s="72">
        <v>43903</v>
      </c>
      <c r="AF69">
        <f>AE69-AD69</f>
        <v>70</v>
      </c>
    </row>
    <row r="70" spans="1:32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-20</v>
      </c>
      <c r="P70" s="2">
        <f t="shared" si="9"/>
        <v>-32</v>
      </c>
      <c r="Q70" s="2">
        <f t="shared" si="9"/>
        <v>-51</v>
      </c>
      <c r="R70" s="2">
        <f t="shared" si="9"/>
        <v>-96</v>
      </c>
      <c r="S70" s="2">
        <f t="shared" si="9"/>
        <v>-138</v>
      </c>
      <c r="T70" s="2">
        <f t="shared" si="9"/>
        <v>-238</v>
      </c>
      <c r="U70" s="2">
        <f t="shared" si="9"/>
        <v>-347</v>
      </c>
      <c r="V70" s="2">
        <f t="shared" si="9"/>
        <v>-500</v>
      </c>
      <c r="W70" s="2">
        <f t="shared" si="9"/>
        <v>-500</v>
      </c>
      <c r="X70" s="2">
        <f t="shared" si="9"/>
        <v>-500</v>
      </c>
      <c r="Y70" s="2">
        <f t="shared" si="9"/>
        <v>-500</v>
      </c>
      <c r="Z70" s="2">
        <f t="shared" si="9"/>
        <v>-500</v>
      </c>
      <c r="AA70" s="2">
        <f t="shared" si="9"/>
        <v>-500</v>
      </c>
      <c r="AB70" s="2">
        <f t="shared" si="9"/>
        <v>-500</v>
      </c>
      <c r="AC70" s="2">
        <f t="shared" si="9"/>
        <v>-500</v>
      </c>
    </row>
    <row r="72" spans="1:32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1</v>
      </c>
      <c r="K72" s="5">
        <v>2</v>
      </c>
      <c r="L72" s="5">
        <v>3</v>
      </c>
      <c r="M72" s="5">
        <v>4</v>
      </c>
      <c r="N72" s="5">
        <v>5</v>
      </c>
      <c r="O72" s="5">
        <v>6</v>
      </c>
      <c r="P72" s="5">
        <v>7</v>
      </c>
      <c r="Q72" s="5">
        <v>8</v>
      </c>
      <c r="R72" s="5">
        <v>9</v>
      </c>
      <c r="S72" s="5">
        <v>10</v>
      </c>
      <c r="T72" s="5">
        <v>11</v>
      </c>
      <c r="U72" s="5">
        <v>12</v>
      </c>
      <c r="V72" s="5">
        <v>13</v>
      </c>
      <c r="W72" s="5">
        <v>14</v>
      </c>
      <c r="X72" s="5">
        <v>15</v>
      </c>
      <c r="Y72" s="5">
        <v>16</v>
      </c>
      <c r="Z72" s="5">
        <v>17</v>
      </c>
      <c r="AA72" s="5">
        <v>18</v>
      </c>
      <c r="AB72" s="5">
        <v>19</v>
      </c>
      <c r="AC72" s="5">
        <v>20</v>
      </c>
    </row>
    <row r="73" spans="1:32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202001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48</v>
      </c>
      <c r="T73" s="6">
        <v>101</v>
      </c>
      <c r="U73" s="6">
        <v>109</v>
      </c>
      <c r="V73" s="6">
        <v>156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32" x14ac:dyDescent="0.25">
      <c r="A74" s="102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48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32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0</v>
      </c>
      <c r="S75" s="9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32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32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-7</v>
      </c>
      <c r="R77" s="2">
        <f t="shared" si="10"/>
        <v>-7</v>
      </c>
      <c r="S77" s="2">
        <f t="shared" si="10"/>
        <v>-55</v>
      </c>
      <c r="T77" s="2">
        <f t="shared" si="10"/>
        <v>-156</v>
      </c>
      <c r="U77" s="2">
        <f t="shared" si="10"/>
        <v>-265</v>
      </c>
      <c r="V77" s="2">
        <f t="shared" si="10"/>
        <v>-421</v>
      </c>
      <c r="W77" s="2">
        <f t="shared" si="10"/>
        <v>-421</v>
      </c>
      <c r="X77" s="2">
        <f t="shared" si="10"/>
        <v>-421</v>
      </c>
      <c r="Y77" s="2">
        <f t="shared" si="10"/>
        <v>-421</v>
      </c>
      <c r="Z77" s="2">
        <f t="shared" si="10"/>
        <v>-421</v>
      </c>
      <c r="AA77" s="2">
        <f t="shared" si="10"/>
        <v>-421</v>
      </c>
      <c r="AB77" s="2">
        <f t="shared" si="10"/>
        <v>-421</v>
      </c>
      <c r="AC77" s="2">
        <f t="shared" si="10"/>
        <v>-421</v>
      </c>
    </row>
  </sheetData>
  <mergeCells count="11">
    <mergeCell ref="A45:A49"/>
    <mergeCell ref="A52:A56"/>
    <mergeCell ref="A59:A63"/>
    <mergeCell ref="A66:A70"/>
    <mergeCell ref="A73:A77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AC77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126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760</v>
      </c>
      <c r="G3" s="5">
        <f>calcFirstRunOut(J7:AC7)</f>
        <v>202014</v>
      </c>
      <c r="H3" s="5" t="s">
        <v>5</v>
      </c>
      <c r="J3" s="6">
        <v>59</v>
      </c>
      <c r="K3" s="6">
        <v>124</v>
      </c>
      <c r="L3" s="6">
        <v>153</v>
      </c>
      <c r="M3" s="6">
        <v>168</v>
      </c>
      <c r="N3" s="6">
        <v>129</v>
      </c>
      <c r="O3" s="6">
        <v>94</v>
      </c>
      <c r="P3" s="6">
        <v>68</v>
      </c>
      <c r="Q3" s="6">
        <v>84</v>
      </c>
      <c r="R3" s="6">
        <v>132</v>
      </c>
      <c r="S3" s="6">
        <v>198</v>
      </c>
      <c r="T3" s="6">
        <v>214</v>
      </c>
      <c r="U3" s="6">
        <v>226</v>
      </c>
      <c r="V3" s="6">
        <v>281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760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480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701</v>
      </c>
      <c r="K7" s="2">
        <f t="shared" ref="K7:AC7" si="0">J7-K3+K5+K6</f>
        <v>1057</v>
      </c>
      <c r="L7" s="2">
        <f t="shared" si="0"/>
        <v>904</v>
      </c>
      <c r="M7" s="2">
        <f t="shared" si="0"/>
        <v>1156</v>
      </c>
      <c r="N7" s="2">
        <f t="shared" si="0"/>
        <v>1027</v>
      </c>
      <c r="O7" s="2">
        <f t="shared" si="0"/>
        <v>933</v>
      </c>
      <c r="P7" s="2">
        <f t="shared" si="0"/>
        <v>865</v>
      </c>
      <c r="Q7" s="2">
        <f t="shared" si="0"/>
        <v>781</v>
      </c>
      <c r="R7" s="2">
        <f t="shared" si="0"/>
        <v>649</v>
      </c>
      <c r="S7" s="2">
        <f t="shared" si="0"/>
        <v>451</v>
      </c>
      <c r="T7" s="2">
        <f t="shared" si="0"/>
        <v>237</v>
      </c>
      <c r="U7" s="2">
        <f t="shared" si="0"/>
        <v>11</v>
      </c>
      <c r="V7" s="2">
        <f t="shared" si="0"/>
        <v>-270</v>
      </c>
      <c r="W7" s="2">
        <f t="shared" si="0"/>
        <v>-270</v>
      </c>
      <c r="X7" s="2">
        <f t="shared" si="0"/>
        <v>-270</v>
      </c>
      <c r="Y7" s="2">
        <f t="shared" si="0"/>
        <v>-270</v>
      </c>
      <c r="Z7" s="2">
        <f t="shared" si="0"/>
        <v>-270</v>
      </c>
      <c r="AA7" s="2">
        <f t="shared" si="0"/>
        <v>-270</v>
      </c>
      <c r="AB7" s="2">
        <f t="shared" si="0"/>
        <v>-270</v>
      </c>
      <c r="AC7" s="2">
        <f t="shared" si="0"/>
        <v>-270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4621</v>
      </c>
      <c r="G10" s="5">
        <f>calcFirstRunOut(J14:AC14)</f>
        <v>202021</v>
      </c>
      <c r="H10" s="5" t="s">
        <v>5</v>
      </c>
      <c r="J10" s="6">
        <v>529</v>
      </c>
      <c r="K10" s="6">
        <v>736</v>
      </c>
      <c r="L10" s="6">
        <v>605</v>
      </c>
      <c r="M10" s="6">
        <v>734</v>
      </c>
      <c r="N10" s="6">
        <v>108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4621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4092</v>
      </c>
      <c r="K14" s="2">
        <f t="shared" ref="K14:AC14" si="1">J14-K10+K12+K13</f>
        <v>3356</v>
      </c>
      <c r="L14" s="2">
        <f t="shared" si="1"/>
        <v>2751</v>
      </c>
      <c r="M14" s="2">
        <f t="shared" si="1"/>
        <v>3592</v>
      </c>
      <c r="N14" s="2">
        <f t="shared" si="1"/>
        <v>3484</v>
      </c>
      <c r="O14" s="2">
        <f t="shared" si="1"/>
        <v>3484</v>
      </c>
      <c r="P14" s="2">
        <f t="shared" si="1"/>
        <v>3484</v>
      </c>
      <c r="Q14" s="2">
        <f t="shared" si="1"/>
        <v>3484</v>
      </c>
      <c r="R14" s="2">
        <f t="shared" si="1"/>
        <v>3484</v>
      </c>
      <c r="S14" s="2">
        <f t="shared" si="1"/>
        <v>3484</v>
      </c>
      <c r="T14" s="2">
        <f t="shared" si="1"/>
        <v>3484</v>
      </c>
      <c r="U14" s="2">
        <f t="shared" si="1"/>
        <v>3484</v>
      </c>
      <c r="V14" s="2">
        <f t="shared" si="1"/>
        <v>3484</v>
      </c>
      <c r="W14" s="2">
        <f t="shared" si="1"/>
        <v>3484</v>
      </c>
      <c r="X14" s="2">
        <f t="shared" si="1"/>
        <v>3484</v>
      </c>
      <c r="Y14" s="2">
        <f t="shared" si="1"/>
        <v>3484</v>
      </c>
      <c r="Z14" s="2">
        <f t="shared" si="1"/>
        <v>3484</v>
      </c>
      <c r="AA14" s="2">
        <f t="shared" si="1"/>
        <v>3484</v>
      </c>
      <c r="AB14" s="2">
        <f t="shared" si="1"/>
        <v>3484</v>
      </c>
      <c r="AC14" s="2">
        <f t="shared" si="1"/>
        <v>3484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4595</v>
      </c>
      <c r="G17" s="5">
        <f>calcFirstRunOut(J21:AC21)</f>
        <v>202021</v>
      </c>
      <c r="H17" s="5" t="s">
        <v>5</v>
      </c>
      <c r="J17" s="6">
        <v>529</v>
      </c>
      <c r="K17" s="6">
        <v>736</v>
      </c>
      <c r="L17" s="6">
        <v>605</v>
      </c>
      <c r="M17" s="6">
        <v>734</v>
      </c>
      <c r="N17" s="6">
        <v>108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4595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4066</v>
      </c>
      <c r="K21" s="2">
        <f t="shared" ref="K21:AC21" si="2">J21-K17+K19+K20</f>
        <v>3330</v>
      </c>
      <c r="L21" s="2">
        <f t="shared" si="2"/>
        <v>2725</v>
      </c>
      <c r="M21" s="2">
        <f t="shared" si="2"/>
        <v>3566</v>
      </c>
      <c r="N21" s="2">
        <f t="shared" si="2"/>
        <v>3458</v>
      </c>
      <c r="O21" s="2">
        <f t="shared" si="2"/>
        <v>3458</v>
      </c>
      <c r="P21" s="2">
        <f t="shared" si="2"/>
        <v>3458</v>
      </c>
      <c r="Q21" s="2">
        <f t="shared" si="2"/>
        <v>3458</v>
      </c>
      <c r="R21" s="2">
        <f t="shared" si="2"/>
        <v>3458</v>
      </c>
      <c r="S21" s="2">
        <f t="shared" si="2"/>
        <v>3458</v>
      </c>
      <c r="T21" s="2">
        <f t="shared" si="2"/>
        <v>3458</v>
      </c>
      <c r="U21" s="2">
        <f t="shared" si="2"/>
        <v>3458</v>
      </c>
      <c r="V21" s="2">
        <f t="shared" si="2"/>
        <v>3458</v>
      </c>
      <c r="W21" s="2">
        <f t="shared" si="2"/>
        <v>3458</v>
      </c>
      <c r="X21" s="2">
        <f t="shared" si="2"/>
        <v>3458</v>
      </c>
      <c r="Y21" s="2">
        <f t="shared" si="2"/>
        <v>3458</v>
      </c>
      <c r="Z21" s="2">
        <f t="shared" si="2"/>
        <v>3458</v>
      </c>
      <c r="AA21" s="2">
        <f t="shared" si="2"/>
        <v>3458</v>
      </c>
      <c r="AB21" s="2">
        <f t="shared" si="2"/>
        <v>3458</v>
      </c>
      <c r="AC21" s="2">
        <f t="shared" si="2"/>
        <v>3458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-11</v>
      </c>
      <c r="G24" s="5">
        <f>calcFirstRunOut(J28:AC28)</f>
        <v>202002</v>
      </c>
      <c r="H24" s="5" t="s">
        <v>5</v>
      </c>
      <c r="J24" s="6">
        <v>3</v>
      </c>
      <c r="K24" s="6">
        <v>0</v>
      </c>
      <c r="L24" s="6">
        <v>0</v>
      </c>
      <c r="M24" s="6">
        <v>1</v>
      </c>
      <c r="N24" s="6">
        <v>4</v>
      </c>
      <c r="O24" s="6">
        <v>8</v>
      </c>
      <c r="P24" s="6">
        <v>14</v>
      </c>
      <c r="Q24" s="6">
        <v>20</v>
      </c>
      <c r="R24" s="6">
        <v>39</v>
      </c>
      <c r="S24" s="6">
        <v>91</v>
      </c>
      <c r="T24" s="6">
        <v>96</v>
      </c>
      <c r="U24" s="6">
        <v>121</v>
      </c>
      <c r="V24" s="6">
        <v>157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-11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-14</v>
      </c>
      <c r="K28" s="2">
        <f t="shared" ref="K28:AC28" si="3">J28-K24+K26+K27</f>
        <v>-14</v>
      </c>
      <c r="L28" s="2">
        <f t="shared" si="3"/>
        <v>-14</v>
      </c>
      <c r="M28" s="2">
        <f t="shared" si="3"/>
        <v>48</v>
      </c>
      <c r="N28" s="2">
        <f t="shared" si="3"/>
        <v>44</v>
      </c>
      <c r="O28" s="2">
        <f t="shared" si="3"/>
        <v>36</v>
      </c>
      <c r="P28" s="2">
        <f t="shared" si="3"/>
        <v>85</v>
      </c>
      <c r="Q28" s="2">
        <f t="shared" si="3"/>
        <v>191</v>
      </c>
      <c r="R28" s="2">
        <f t="shared" si="3"/>
        <v>152</v>
      </c>
      <c r="S28" s="2">
        <f t="shared" si="3"/>
        <v>61</v>
      </c>
      <c r="T28" s="2">
        <f t="shared" si="3"/>
        <v>-35</v>
      </c>
      <c r="U28" s="2">
        <f t="shared" si="3"/>
        <v>-156</v>
      </c>
      <c r="V28" s="2">
        <f t="shared" si="3"/>
        <v>-313</v>
      </c>
      <c r="W28" s="2">
        <f t="shared" si="3"/>
        <v>-313</v>
      </c>
      <c r="X28" s="2">
        <f t="shared" si="3"/>
        <v>-313</v>
      </c>
      <c r="Y28" s="2">
        <f t="shared" si="3"/>
        <v>-313</v>
      </c>
      <c r="Z28" s="2">
        <f t="shared" si="3"/>
        <v>-313</v>
      </c>
      <c r="AA28" s="2">
        <f t="shared" si="3"/>
        <v>-313</v>
      </c>
      <c r="AB28" s="2">
        <f t="shared" si="3"/>
        <v>-313</v>
      </c>
      <c r="AC28" s="2">
        <f t="shared" si="3"/>
        <v>-313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-11</v>
      </c>
      <c r="G31" s="5">
        <f>calcFirstRunOut(J35:AC35)</f>
        <v>202002</v>
      </c>
      <c r="H31" s="5" t="s">
        <v>5</v>
      </c>
      <c r="J31" s="6">
        <v>3</v>
      </c>
      <c r="K31" s="6">
        <v>0</v>
      </c>
      <c r="L31" s="6">
        <v>0</v>
      </c>
      <c r="M31" s="6">
        <v>1</v>
      </c>
      <c r="N31" s="6">
        <v>4</v>
      </c>
      <c r="O31" s="6">
        <v>8</v>
      </c>
      <c r="P31" s="6">
        <v>14</v>
      </c>
      <c r="Q31" s="6">
        <v>20</v>
      </c>
      <c r="R31" s="6">
        <v>39</v>
      </c>
      <c r="S31" s="6">
        <v>91</v>
      </c>
      <c r="T31" s="6">
        <v>96</v>
      </c>
      <c r="U31" s="6">
        <v>121</v>
      </c>
      <c r="V31" s="6">
        <v>157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-11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-14</v>
      </c>
      <c r="K35" s="2">
        <f t="shared" ref="K35:AC35" si="4">J35-K31+K33+K34</f>
        <v>-14</v>
      </c>
      <c r="L35" s="2">
        <f t="shared" si="4"/>
        <v>-14</v>
      </c>
      <c r="M35" s="2">
        <f t="shared" si="4"/>
        <v>-15</v>
      </c>
      <c r="N35" s="2">
        <f t="shared" si="4"/>
        <v>-19</v>
      </c>
      <c r="O35" s="2">
        <f t="shared" si="4"/>
        <v>-27</v>
      </c>
      <c r="P35" s="2">
        <f t="shared" si="4"/>
        <v>22</v>
      </c>
      <c r="Q35" s="2">
        <f t="shared" si="4"/>
        <v>191</v>
      </c>
      <c r="R35" s="2">
        <f t="shared" si="4"/>
        <v>152</v>
      </c>
      <c r="S35" s="2">
        <f t="shared" si="4"/>
        <v>61</v>
      </c>
      <c r="T35" s="2">
        <f t="shared" si="4"/>
        <v>-35</v>
      </c>
      <c r="U35" s="2">
        <f t="shared" si="4"/>
        <v>-156</v>
      </c>
      <c r="V35" s="2">
        <f t="shared" si="4"/>
        <v>-313</v>
      </c>
      <c r="W35" s="2">
        <f t="shared" si="4"/>
        <v>-313</v>
      </c>
      <c r="X35" s="2">
        <f t="shared" si="4"/>
        <v>-313</v>
      </c>
      <c r="Y35" s="2">
        <f t="shared" si="4"/>
        <v>-313</v>
      </c>
      <c r="Z35" s="2">
        <f t="shared" si="4"/>
        <v>-313</v>
      </c>
      <c r="AA35" s="2">
        <f t="shared" si="4"/>
        <v>-313</v>
      </c>
      <c r="AB35" s="2">
        <f t="shared" si="4"/>
        <v>-313</v>
      </c>
      <c r="AC35" s="2">
        <f t="shared" si="4"/>
        <v>-313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1089</v>
      </c>
      <c r="G38" s="5">
        <f>calcFirstRunOut(J42:AC42)</f>
        <v>202011</v>
      </c>
      <c r="H38" s="5" t="s">
        <v>5</v>
      </c>
      <c r="J38" s="6">
        <v>72</v>
      </c>
      <c r="K38" s="6">
        <v>88</v>
      </c>
      <c r="L38" s="6">
        <v>104</v>
      </c>
      <c r="M38" s="6">
        <v>191</v>
      </c>
      <c r="N38" s="6">
        <v>141</v>
      </c>
      <c r="O38" s="6">
        <v>142</v>
      </c>
      <c r="P38" s="6">
        <v>84</v>
      </c>
      <c r="Q38" s="6">
        <v>68</v>
      </c>
      <c r="R38" s="6">
        <v>127</v>
      </c>
      <c r="S38" s="6">
        <v>150</v>
      </c>
      <c r="T38" s="6">
        <v>157</v>
      </c>
      <c r="U38" s="6">
        <v>156</v>
      </c>
      <c r="V38" s="6">
        <v>207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1089</v>
      </c>
      <c r="G39" s="5"/>
      <c r="H39" s="5" t="s">
        <v>6</v>
      </c>
      <c r="J39">
        <v>0</v>
      </c>
      <c r="K39" s="40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1017</v>
      </c>
      <c r="K42" s="2">
        <f t="shared" ref="K42:AC42" si="5">J42-K38+K40+K41</f>
        <v>929</v>
      </c>
      <c r="L42" s="2">
        <f t="shared" si="5"/>
        <v>825</v>
      </c>
      <c r="M42" s="2">
        <f t="shared" si="5"/>
        <v>634</v>
      </c>
      <c r="N42" s="2">
        <f t="shared" si="5"/>
        <v>493</v>
      </c>
      <c r="O42" s="2">
        <f t="shared" si="5"/>
        <v>351</v>
      </c>
      <c r="P42" s="2">
        <f t="shared" si="5"/>
        <v>267</v>
      </c>
      <c r="Q42" s="2">
        <f t="shared" si="5"/>
        <v>199</v>
      </c>
      <c r="R42" s="2">
        <f t="shared" si="5"/>
        <v>72</v>
      </c>
      <c r="S42" s="2">
        <f t="shared" si="5"/>
        <v>-78</v>
      </c>
      <c r="T42" s="2">
        <f t="shared" si="5"/>
        <v>-235</v>
      </c>
      <c r="U42" s="2">
        <f t="shared" si="5"/>
        <v>-391</v>
      </c>
      <c r="V42" s="2">
        <f t="shared" si="5"/>
        <v>-598</v>
      </c>
      <c r="W42" s="2">
        <f t="shared" si="5"/>
        <v>-598</v>
      </c>
      <c r="X42" s="2">
        <f t="shared" si="5"/>
        <v>-598</v>
      </c>
      <c r="Y42" s="2">
        <f t="shared" si="5"/>
        <v>-598</v>
      </c>
      <c r="Z42" s="2">
        <f t="shared" si="5"/>
        <v>-598</v>
      </c>
      <c r="AA42" s="2">
        <f t="shared" si="5"/>
        <v>-598</v>
      </c>
      <c r="AB42" s="2">
        <f t="shared" si="5"/>
        <v>-598</v>
      </c>
      <c r="AC42" s="2">
        <f t="shared" si="5"/>
        <v>-598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9</v>
      </c>
      <c r="P45" s="6">
        <v>14</v>
      </c>
      <c r="Q45" s="6">
        <v>20</v>
      </c>
      <c r="R45" s="6">
        <v>49</v>
      </c>
      <c r="S45" s="6">
        <v>93</v>
      </c>
      <c r="T45" s="6">
        <v>97</v>
      </c>
      <c r="U45" s="6">
        <v>121</v>
      </c>
      <c r="V45" s="6">
        <v>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-19</v>
      </c>
      <c r="P49" s="2">
        <f t="shared" si="6"/>
        <v>-33</v>
      </c>
      <c r="Q49" s="2">
        <f t="shared" si="6"/>
        <v>-53</v>
      </c>
      <c r="R49" s="2">
        <f t="shared" si="6"/>
        <v>-102</v>
      </c>
      <c r="S49" s="2">
        <f t="shared" si="6"/>
        <v>-195</v>
      </c>
      <c r="T49" s="2">
        <f t="shared" si="6"/>
        <v>-292</v>
      </c>
      <c r="U49" s="2">
        <f t="shared" si="6"/>
        <v>-413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-11</v>
      </c>
      <c r="G52" s="5">
        <f>calcFirstRunOut(J56:AC56)</f>
        <v>202002</v>
      </c>
      <c r="H52" s="5" t="s">
        <v>5</v>
      </c>
      <c r="J52" s="6">
        <v>3</v>
      </c>
      <c r="K52" s="6">
        <v>0</v>
      </c>
      <c r="L52" s="6">
        <v>0</v>
      </c>
      <c r="M52" s="6">
        <v>1</v>
      </c>
      <c r="N52" s="6">
        <v>4</v>
      </c>
      <c r="O52" s="6">
        <v>9</v>
      </c>
      <c r="P52" s="6">
        <v>14</v>
      </c>
      <c r="Q52" s="6">
        <v>20</v>
      </c>
      <c r="R52" s="6">
        <v>41</v>
      </c>
      <c r="S52" s="6">
        <v>93</v>
      </c>
      <c r="T52" s="6">
        <v>97</v>
      </c>
      <c r="U52" s="6">
        <v>121</v>
      </c>
      <c r="V52" s="6">
        <v>160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-11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-14</v>
      </c>
      <c r="K56" s="2">
        <f t="shared" ref="K56:AC56" si="7">J56-K52+K54+K55</f>
        <v>-14</v>
      </c>
      <c r="L56" s="2">
        <f t="shared" si="7"/>
        <v>-14</v>
      </c>
      <c r="M56" s="2">
        <f t="shared" si="7"/>
        <v>-15</v>
      </c>
      <c r="N56" s="2">
        <f t="shared" si="7"/>
        <v>-19</v>
      </c>
      <c r="O56" s="2">
        <f t="shared" si="7"/>
        <v>-28</v>
      </c>
      <c r="P56" s="2">
        <f t="shared" si="7"/>
        <v>-42</v>
      </c>
      <c r="Q56" s="2">
        <f t="shared" si="7"/>
        <v>-62</v>
      </c>
      <c r="R56" s="2">
        <f t="shared" si="7"/>
        <v>-103</v>
      </c>
      <c r="S56" s="2">
        <f t="shared" si="7"/>
        <v>-196</v>
      </c>
      <c r="T56" s="2">
        <f t="shared" si="7"/>
        <v>-293</v>
      </c>
      <c r="U56" s="2">
        <f t="shared" si="7"/>
        <v>-414</v>
      </c>
      <c r="V56" s="2">
        <f t="shared" si="7"/>
        <v>-574</v>
      </c>
      <c r="W56" s="2">
        <f t="shared" si="7"/>
        <v>-574</v>
      </c>
      <c r="X56" s="2">
        <f t="shared" si="7"/>
        <v>-574</v>
      </c>
      <c r="Y56" s="2">
        <f t="shared" si="7"/>
        <v>-574</v>
      </c>
      <c r="Z56" s="2">
        <f t="shared" si="7"/>
        <v>-574</v>
      </c>
      <c r="AA56" s="2">
        <f t="shared" si="7"/>
        <v>-574</v>
      </c>
      <c r="AB56" s="2">
        <f t="shared" si="7"/>
        <v>-574</v>
      </c>
      <c r="AC56" s="2">
        <f t="shared" si="7"/>
        <v>-574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4</v>
      </c>
      <c r="O59" s="6">
        <v>8</v>
      </c>
      <c r="P59" s="6">
        <v>15</v>
      </c>
      <c r="Q59" s="6">
        <v>19</v>
      </c>
      <c r="R59" s="6">
        <v>47</v>
      </c>
      <c r="S59" s="6">
        <v>91</v>
      </c>
      <c r="T59" s="6">
        <v>81</v>
      </c>
      <c r="U59" s="6">
        <v>120</v>
      </c>
      <c r="V59" s="6">
        <v>158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69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  <c r="R62">
        <v>324</v>
      </c>
    </row>
    <row r="63" spans="1:29" x14ac:dyDescent="0.25">
      <c r="A63" s="102"/>
      <c r="B63" s="1" t="s">
        <v>103</v>
      </c>
      <c r="C63" s="5" t="s">
        <v>17</v>
      </c>
      <c r="E63" s="40" t="s">
        <v>127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-14</v>
      </c>
      <c r="O63" s="2">
        <f t="shared" si="8"/>
        <v>-22</v>
      </c>
      <c r="P63" s="2">
        <f t="shared" si="8"/>
        <v>-37</v>
      </c>
      <c r="Q63" s="2">
        <f t="shared" si="8"/>
        <v>-56</v>
      </c>
      <c r="R63" s="2">
        <f t="shared" si="8"/>
        <v>221</v>
      </c>
      <c r="S63" s="2">
        <f t="shared" si="8"/>
        <v>130</v>
      </c>
      <c r="T63" s="2">
        <f t="shared" si="8"/>
        <v>49</v>
      </c>
      <c r="U63" s="2">
        <f t="shared" si="8"/>
        <v>-71</v>
      </c>
      <c r="V63" s="2">
        <f t="shared" si="8"/>
        <v>-229</v>
      </c>
      <c r="W63" s="2">
        <f t="shared" si="8"/>
        <v>-229</v>
      </c>
      <c r="X63" s="2">
        <f t="shared" si="8"/>
        <v>-229</v>
      </c>
      <c r="Y63" s="2">
        <f t="shared" si="8"/>
        <v>-229</v>
      </c>
      <c r="Z63" s="2">
        <f t="shared" si="8"/>
        <v>-229</v>
      </c>
      <c r="AA63" s="2">
        <f t="shared" si="8"/>
        <v>-229</v>
      </c>
      <c r="AB63" s="2">
        <f t="shared" si="8"/>
        <v>-229</v>
      </c>
      <c r="AC63" s="2">
        <f t="shared" si="8"/>
        <v>-229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4</v>
      </c>
      <c r="O66" s="6">
        <v>8</v>
      </c>
      <c r="P66" s="6">
        <v>15</v>
      </c>
      <c r="Q66" s="6">
        <v>19</v>
      </c>
      <c r="R66" s="6">
        <v>47</v>
      </c>
      <c r="S66" s="6">
        <v>91</v>
      </c>
      <c r="T66" s="6">
        <v>81</v>
      </c>
      <c r="U66" s="6">
        <v>121</v>
      </c>
      <c r="V66" s="6">
        <v>158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R69">
        <v>405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-14</v>
      </c>
      <c r="O70" s="2">
        <f t="shared" si="9"/>
        <v>-22</v>
      </c>
      <c r="P70" s="2">
        <f t="shared" si="9"/>
        <v>-37</v>
      </c>
      <c r="Q70" s="2">
        <f t="shared" si="9"/>
        <v>-56</v>
      </c>
      <c r="R70" s="2">
        <f t="shared" si="9"/>
        <v>302</v>
      </c>
      <c r="S70" s="2">
        <f t="shared" si="9"/>
        <v>211</v>
      </c>
      <c r="T70" s="2">
        <f t="shared" si="9"/>
        <v>130</v>
      </c>
      <c r="U70" s="2">
        <f t="shared" si="9"/>
        <v>9</v>
      </c>
      <c r="V70" s="2">
        <f t="shared" si="9"/>
        <v>-149</v>
      </c>
      <c r="W70" s="2">
        <f t="shared" si="9"/>
        <v>-149</v>
      </c>
      <c r="X70" s="2">
        <f t="shared" si="9"/>
        <v>-149</v>
      </c>
      <c r="Y70" s="2">
        <f t="shared" si="9"/>
        <v>-149</v>
      </c>
      <c r="Z70" s="2">
        <f t="shared" si="9"/>
        <v>-149</v>
      </c>
      <c r="AA70" s="2">
        <f t="shared" si="9"/>
        <v>-149</v>
      </c>
      <c r="AB70" s="2">
        <f t="shared" si="9"/>
        <v>-149</v>
      </c>
      <c r="AC70" s="2">
        <f t="shared" si="9"/>
        <v>-149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4</v>
      </c>
      <c r="O73" s="6">
        <v>9</v>
      </c>
      <c r="P73" s="6">
        <v>13</v>
      </c>
      <c r="Q73" s="6">
        <v>20</v>
      </c>
      <c r="R73" s="6">
        <v>49</v>
      </c>
      <c r="S73" s="6">
        <v>80</v>
      </c>
      <c r="T73" s="6">
        <v>96</v>
      </c>
      <c r="U73" s="6">
        <v>121</v>
      </c>
      <c r="V73" s="6">
        <v>155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  <c r="Q76">
        <v>768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-11</v>
      </c>
      <c r="O77" s="2">
        <f t="shared" si="10"/>
        <v>-20</v>
      </c>
      <c r="P77" s="2">
        <f t="shared" si="10"/>
        <v>-33</v>
      </c>
      <c r="Q77" s="2">
        <f t="shared" si="10"/>
        <v>715</v>
      </c>
      <c r="R77" s="2">
        <f t="shared" si="10"/>
        <v>666</v>
      </c>
      <c r="S77" s="2">
        <f t="shared" si="10"/>
        <v>586</v>
      </c>
      <c r="T77" s="2">
        <f t="shared" si="10"/>
        <v>490</v>
      </c>
      <c r="U77" s="2">
        <f t="shared" si="10"/>
        <v>369</v>
      </c>
      <c r="V77" s="2">
        <f t="shared" si="10"/>
        <v>214</v>
      </c>
      <c r="W77" s="2">
        <f t="shared" si="10"/>
        <v>214</v>
      </c>
      <c r="X77" s="2">
        <f t="shared" si="10"/>
        <v>214</v>
      </c>
      <c r="Y77" s="2">
        <f t="shared" si="10"/>
        <v>214</v>
      </c>
      <c r="Z77" s="2">
        <f t="shared" si="10"/>
        <v>214</v>
      </c>
      <c r="AA77" s="2">
        <f t="shared" si="10"/>
        <v>214</v>
      </c>
      <c r="AB77" s="2">
        <f t="shared" si="10"/>
        <v>214</v>
      </c>
      <c r="AC77" s="2">
        <f t="shared" si="10"/>
        <v>214</v>
      </c>
    </row>
  </sheetData>
  <mergeCells count="11">
    <mergeCell ref="A38:A42"/>
    <mergeCell ref="A3:A7"/>
    <mergeCell ref="A10:A14"/>
    <mergeCell ref="A17:A21"/>
    <mergeCell ref="A24:A28"/>
    <mergeCell ref="A31:A35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77"/>
  <sheetViews>
    <sheetView showGridLines="0" topLeftCell="A43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129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739</v>
      </c>
      <c r="G3" s="5">
        <f>calcFirstRunOut(J7:AC7)</f>
        <v>202014</v>
      </c>
      <c r="H3" s="5" t="s">
        <v>5</v>
      </c>
      <c r="J3" s="6">
        <v>34</v>
      </c>
      <c r="K3" s="6">
        <v>123</v>
      </c>
      <c r="L3" s="6">
        <v>148</v>
      </c>
      <c r="M3" s="6">
        <v>167</v>
      </c>
      <c r="N3" s="6">
        <v>129</v>
      </c>
      <c r="O3" s="6">
        <v>95</v>
      </c>
      <c r="P3" s="6">
        <v>69</v>
      </c>
      <c r="Q3" s="6">
        <v>83</v>
      </c>
      <c r="R3" s="6">
        <v>156</v>
      </c>
      <c r="S3" s="6">
        <v>167</v>
      </c>
      <c r="T3" s="6">
        <v>214</v>
      </c>
      <c r="U3" s="6">
        <v>226</v>
      </c>
      <c r="V3" s="6">
        <v>280</v>
      </c>
      <c r="W3" s="6">
        <v>62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739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480</v>
      </c>
      <c r="K5">
        <v>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1185</v>
      </c>
      <c r="K7" s="2">
        <f t="shared" ref="K7:AC7" si="0">J7-K3+K5+K6</f>
        <v>1062</v>
      </c>
      <c r="L7" s="2">
        <f t="shared" si="0"/>
        <v>914</v>
      </c>
      <c r="M7" s="2">
        <f t="shared" si="0"/>
        <v>1167</v>
      </c>
      <c r="N7" s="2">
        <f t="shared" si="0"/>
        <v>1038</v>
      </c>
      <c r="O7" s="2">
        <f t="shared" si="0"/>
        <v>943</v>
      </c>
      <c r="P7" s="2">
        <f t="shared" si="0"/>
        <v>874</v>
      </c>
      <c r="Q7" s="2">
        <f t="shared" si="0"/>
        <v>791</v>
      </c>
      <c r="R7" s="2">
        <f t="shared" si="0"/>
        <v>635</v>
      </c>
      <c r="S7" s="2">
        <f t="shared" si="0"/>
        <v>468</v>
      </c>
      <c r="T7" s="2">
        <f t="shared" si="0"/>
        <v>254</v>
      </c>
      <c r="U7" s="2">
        <f t="shared" si="0"/>
        <v>28</v>
      </c>
      <c r="V7" s="2">
        <f t="shared" si="0"/>
        <v>-252</v>
      </c>
      <c r="W7" s="2">
        <f t="shared" si="0"/>
        <v>-314</v>
      </c>
      <c r="X7" s="2">
        <f t="shared" si="0"/>
        <v>-314</v>
      </c>
      <c r="Y7" s="2">
        <f t="shared" si="0"/>
        <v>-314</v>
      </c>
      <c r="Z7" s="2">
        <f t="shared" si="0"/>
        <v>-314</v>
      </c>
      <c r="AA7" s="2">
        <f t="shared" si="0"/>
        <v>-314</v>
      </c>
      <c r="AB7" s="2">
        <f t="shared" si="0"/>
        <v>-314</v>
      </c>
      <c r="AC7" s="2">
        <f t="shared" si="0"/>
        <v>-314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4439</v>
      </c>
      <c r="G10" s="5">
        <f>calcFirstRunOut(J14:AC14)</f>
        <v>202021</v>
      </c>
      <c r="H10" s="5" t="s">
        <v>5</v>
      </c>
      <c r="J10" s="6">
        <v>333</v>
      </c>
      <c r="K10" s="6">
        <v>728</v>
      </c>
      <c r="L10" s="6">
        <v>627</v>
      </c>
      <c r="M10" s="6">
        <v>732</v>
      </c>
      <c r="N10" s="6">
        <v>123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4439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4106</v>
      </c>
      <c r="K14" s="2">
        <f t="shared" ref="K14:AC14" si="1">J14-K10+K12+K13</f>
        <v>3378</v>
      </c>
      <c r="L14" s="2">
        <f t="shared" si="1"/>
        <v>2751</v>
      </c>
      <c r="M14" s="2">
        <f t="shared" si="1"/>
        <v>3594</v>
      </c>
      <c r="N14" s="2">
        <f t="shared" si="1"/>
        <v>3471</v>
      </c>
      <c r="O14" s="2">
        <f t="shared" si="1"/>
        <v>3471</v>
      </c>
      <c r="P14" s="2">
        <f t="shared" si="1"/>
        <v>3471</v>
      </c>
      <c r="Q14" s="2">
        <f t="shared" si="1"/>
        <v>3471</v>
      </c>
      <c r="R14" s="2">
        <f t="shared" si="1"/>
        <v>3471</v>
      </c>
      <c r="S14" s="2">
        <f t="shared" si="1"/>
        <v>3471</v>
      </c>
      <c r="T14" s="2">
        <f t="shared" si="1"/>
        <v>3471</v>
      </c>
      <c r="U14" s="2">
        <f t="shared" si="1"/>
        <v>3471</v>
      </c>
      <c r="V14" s="2">
        <f t="shared" si="1"/>
        <v>3471</v>
      </c>
      <c r="W14" s="2">
        <f t="shared" si="1"/>
        <v>3471</v>
      </c>
      <c r="X14" s="2">
        <f t="shared" si="1"/>
        <v>3471</v>
      </c>
      <c r="Y14" s="2">
        <f t="shared" si="1"/>
        <v>3471</v>
      </c>
      <c r="Z14" s="2">
        <f t="shared" si="1"/>
        <v>3471</v>
      </c>
      <c r="AA14" s="2">
        <f t="shared" si="1"/>
        <v>3471</v>
      </c>
      <c r="AB14" s="2">
        <f t="shared" si="1"/>
        <v>3471</v>
      </c>
      <c r="AC14" s="2">
        <f t="shared" si="1"/>
        <v>3471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4413</v>
      </c>
      <c r="G17" s="5">
        <f>calcFirstRunOut(J21:AC21)</f>
        <v>202021</v>
      </c>
      <c r="H17" s="5" t="s">
        <v>5</v>
      </c>
      <c r="J17" s="6">
        <v>333</v>
      </c>
      <c r="K17" s="6">
        <v>728</v>
      </c>
      <c r="L17" s="6">
        <v>627</v>
      </c>
      <c r="M17" s="6">
        <v>732</v>
      </c>
      <c r="N17" s="6">
        <v>123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4413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4080</v>
      </c>
      <c r="K21" s="2">
        <f t="shared" ref="K21:AC21" si="2">J21-K17+K19+K20</f>
        <v>3352</v>
      </c>
      <c r="L21" s="2">
        <f t="shared" si="2"/>
        <v>2725</v>
      </c>
      <c r="M21" s="2">
        <f t="shared" si="2"/>
        <v>3568</v>
      </c>
      <c r="N21" s="2">
        <f t="shared" si="2"/>
        <v>3445</v>
      </c>
      <c r="O21" s="2">
        <f t="shared" si="2"/>
        <v>3445</v>
      </c>
      <c r="P21" s="2">
        <f t="shared" si="2"/>
        <v>3445</v>
      </c>
      <c r="Q21" s="2">
        <f t="shared" si="2"/>
        <v>3445</v>
      </c>
      <c r="R21" s="2">
        <f t="shared" si="2"/>
        <v>3445</v>
      </c>
      <c r="S21" s="2">
        <f t="shared" si="2"/>
        <v>3445</v>
      </c>
      <c r="T21" s="2">
        <f t="shared" si="2"/>
        <v>3445</v>
      </c>
      <c r="U21" s="2">
        <f t="shared" si="2"/>
        <v>3445</v>
      </c>
      <c r="V21" s="2">
        <f t="shared" si="2"/>
        <v>3445</v>
      </c>
      <c r="W21" s="2">
        <f t="shared" si="2"/>
        <v>3445</v>
      </c>
      <c r="X21" s="2">
        <f t="shared" si="2"/>
        <v>3445</v>
      </c>
      <c r="Y21" s="2">
        <f t="shared" si="2"/>
        <v>3445</v>
      </c>
      <c r="Z21" s="2">
        <f t="shared" si="2"/>
        <v>3445</v>
      </c>
      <c r="AA21" s="2">
        <f t="shared" si="2"/>
        <v>3445</v>
      </c>
      <c r="AB21" s="2">
        <f t="shared" si="2"/>
        <v>3445</v>
      </c>
      <c r="AC21" s="2">
        <f t="shared" si="2"/>
        <v>3445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202002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4</v>
      </c>
      <c r="O24" s="6">
        <v>8</v>
      </c>
      <c r="P24" s="6">
        <v>14</v>
      </c>
      <c r="Q24" s="6">
        <v>20</v>
      </c>
      <c r="R24" s="6">
        <v>46</v>
      </c>
      <c r="S24" s="6">
        <v>75</v>
      </c>
      <c r="T24" s="6">
        <v>96</v>
      </c>
      <c r="U24" s="6">
        <v>120</v>
      </c>
      <c r="V24" s="6">
        <v>157</v>
      </c>
      <c r="W24" s="6">
        <v>39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53</v>
      </c>
      <c r="N28" s="2">
        <f t="shared" si="3"/>
        <v>49</v>
      </c>
      <c r="O28" s="2">
        <f t="shared" si="3"/>
        <v>41</v>
      </c>
      <c r="P28" s="2">
        <f t="shared" si="3"/>
        <v>90</v>
      </c>
      <c r="Q28" s="2">
        <f t="shared" si="3"/>
        <v>196</v>
      </c>
      <c r="R28" s="2">
        <f t="shared" si="3"/>
        <v>150</v>
      </c>
      <c r="S28" s="2">
        <f t="shared" si="3"/>
        <v>75</v>
      </c>
      <c r="T28" s="2">
        <f t="shared" si="3"/>
        <v>-21</v>
      </c>
      <c r="U28" s="2">
        <f t="shared" si="3"/>
        <v>-141</v>
      </c>
      <c r="V28" s="2">
        <f t="shared" si="3"/>
        <v>-298</v>
      </c>
      <c r="W28" s="2">
        <f t="shared" si="3"/>
        <v>-337</v>
      </c>
      <c r="X28" s="2">
        <f t="shared" si="3"/>
        <v>-337</v>
      </c>
      <c r="Y28" s="2">
        <f t="shared" si="3"/>
        <v>-337</v>
      </c>
      <c r="Z28" s="2">
        <f t="shared" si="3"/>
        <v>-337</v>
      </c>
      <c r="AA28" s="2">
        <f t="shared" si="3"/>
        <v>-337</v>
      </c>
      <c r="AB28" s="2">
        <f t="shared" si="3"/>
        <v>-337</v>
      </c>
      <c r="AC28" s="2">
        <f t="shared" si="3"/>
        <v>-337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4</v>
      </c>
      <c r="O31" s="6">
        <v>8</v>
      </c>
      <c r="P31" s="6">
        <v>14</v>
      </c>
      <c r="Q31" s="6">
        <v>20</v>
      </c>
      <c r="R31" s="6">
        <v>46</v>
      </c>
      <c r="S31" s="6">
        <v>75</v>
      </c>
      <c r="T31" s="6">
        <v>96</v>
      </c>
      <c r="U31" s="6">
        <v>120</v>
      </c>
      <c r="V31" s="6">
        <v>157</v>
      </c>
      <c r="W31" s="6">
        <v>39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-14</v>
      </c>
      <c r="O35" s="2">
        <f t="shared" si="4"/>
        <v>-22</v>
      </c>
      <c r="P35" s="2">
        <f t="shared" si="4"/>
        <v>27</v>
      </c>
      <c r="Q35" s="2">
        <f t="shared" si="4"/>
        <v>196</v>
      </c>
      <c r="R35" s="2">
        <f t="shared" si="4"/>
        <v>150</v>
      </c>
      <c r="S35" s="2">
        <f t="shared" si="4"/>
        <v>75</v>
      </c>
      <c r="T35" s="2">
        <f t="shared" si="4"/>
        <v>-21</v>
      </c>
      <c r="U35" s="2">
        <f t="shared" si="4"/>
        <v>-141</v>
      </c>
      <c r="V35" s="2">
        <f t="shared" si="4"/>
        <v>-298</v>
      </c>
      <c r="W35" s="2">
        <f t="shared" si="4"/>
        <v>-337</v>
      </c>
      <c r="X35" s="2">
        <f t="shared" si="4"/>
        <v>-337</v>
      </c>
      <c r="Y35" s="2">
        <f t="shared" si="4"/>
        <v>-337</v>
      </c>
      <c r="Z35" s="2">
        <f t="shared" si="4"/>
        <v>-337</v>
      </c>
      <c r="AA35" s="2">
        <f t="shared" si="4"/>
        <v>-337</v>
      </c>
      <c r="AB35" s="2">
        <f t="shared" si="4"/>
        <v>-337</v>
      </c>
      <c r="AC35" s="2">
        <f t="shared" si="4"/>
        <v>-337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1055</v>
      </c>
      <c r="G38" s="5">
        <f>calcFirstRunOut(J42:AC42)</f>
        <v>202011</v>
      </c>
      <c r="H38" s="5" t="s">
        <v>5</v>
      </c>
      <c r="J38" s="6">
        <v>38</v>
      </c>
      <c r="K38" s="6">
        <v>116</v>
      </c>
      <c r="L38" s="6">
        <v>79</v>
      </c>
      <c r="M38" s="6">
        <v>188</v>
      </c>
      <c r="N38" s="6">
        <v>143</v>
      </c>
      <c r="O38" s="6">
        <v>141</v>
      </c>
      <c r="P38" s="6">
        <v>86</v>
      </c>
      <c r="Q38" s="6">
        <v>68</v>
      </c>
      <c r="R38" s="6">
        <v>126</v>
      </c>
      <c r="S38" s="6">
        <v>149</v>
      </c>
      <c r="T38" s="6">
        <v>157</v>
      </c>
      <c r="U38" s="6">
        <v>156</v>
      </c>
      <c r="V38" s="6">
        <v>206</v>
      </c>
      <c r="W38" s="6">
        <v>42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1055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1017</v>
      </c>
      <c r="K42" s="2">
        <f t="shared" ref="K42:AC42" si="5">J42-K38+K40+K41</f>
        <v>901</v>
      </c>
      <c r="L42" s="2">
        <f t="shared" si="5"/>
        <v>822</v>
      </c>
      <c r="M42" s="2">
        <f t="shared" si="5"/>
        <v>634</v>
      </c>
      <c r="N42" s="2">
        <f t="shared" si="5"/>
        <v>491</v>
      </c>
      <c r="O42" s="2">
        <f t="shared" si="5"/>
        <v>350</v>
      </c>
      <c r="P42" s="2">
        <f t="shared" si="5"/>
        <v>264</v>
      </c>
      <c r="Q42" s="2">
        <f t="shared" si="5"/>
        <v>196</v>
      </c>
      <c r="R42" s="2">
        <f t="shared" si="5"/>
        <v>70</v>
      </c>
      <c r="S42" s="2">
        <f t="shared" si="5"/>
        <v>-79</v>
      </c>
      <c r="T42" s="2">
        <f t="shared" si="5"/>
        <v>-236</v>
      </c>
      <c r="U42" s="2">
        <f t="shared" si="5"/>
        <v>-392</v>
      </c>
      <c r="V42" s="2">
        <f t="shared" si="5"/>
        <v>-598</v>
      </c>
      <c r="W42" s="2">
        <f t="shared" si="5"/>
        <v>-640</v>
      </c>
      <c r="X42" s="2">
        <f t="shared" si="5"/>
        <v>-640</v>
      </c>
      <c r="Y42" s="2">
        <f t="shared" si="5"/>
        <v>-640</v>
      </c>
      <c r="Z42" s="2">
        <f t="shared" si="5"/>
        <v>-640</v>
      </c>
      <c r="AA42" s="2">
        <f t="shared" si="5"/>
        <v>-640</v>
      </c>
      <c r="AB42" s="2">
        <f t="shared" si="5"/>
        <v>-640</v>
      </c>
      <c r="AC42" s="2">
        <f t="shared" si="5"/>
        <v>-640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9</v>
      </c>
      <c r="P45" s="6">
        <v>14</v>
      </c>
      <c r="Q45" s="6">
        <v>20</v>
      </c>
      <c r="R45" s="6">
        <v>49</v>
      </c>
      <c r="S45" s="6">
        <v>94</v>
      </c>
      <c r="T45" s="6">
        <v>96</v>
      </c>
      <c r="U45" s="6">
        <v>122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-19</v>
      </c>
      <c r="P49" s="2">
        <f t="shared" si="6"/>
        <v>-33</v>
      </c>
      <c r="Q49" s="2">
        <f t="shared" si="6"/>
        <v>-53</v>
      </c>
      <c r="R49" s="2">
        <f t="shared" si="6"/>
        <v>-102</v>
      </c>
      <c r="S49" s="2">
        <f t="shared" si="6"/>
        <v>-196</v>
      </c>
      <c r="T49" s="2">
        <f t="shared" si="6"/>
        <v>-292</v>
      </c>
      <c r="U49" s="2">
        <f t="shared" si="6"/>
        <v>-414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202002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4</v>
      </c>
      <c r="O52" s="6">
        <v>9</v>
      </c>
      <c r="P52" s="6">
        <v>14</v>
      </c>
      <c r="Q52" s="6">
        <v>20</v>
      </c>
      <c r="R52" s="6">
        <v>48</v>
      </c>
      <c r="S52" s="6">
        <v>79</v>
      </c>
      <c r="T52" s="6">
        <v>97</v>
      </c>
      <c r="U52" s="6">
        <v>121</v>
      </c>
      <c r="V52" s="6">
        <v>159</v>
      </c>
      <c r="W52" s="6">
        <v>42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24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-14</v>
      </c>
      <c r="O56" s="2">
        <f t="shared" si="7"/>
        <v>-23</v>
      </c>
      <c r="P56" s="2">
        <f t="shared" si="7"/>
        <v>-37</v>
      </c>
      <c r="Q56" s="2">
        <f t="shared" si="7"/>
        <v>-57</v>
      </c>
      <c r="R56" s="2">
        <f t="shared" si="7"/>
        <v>-105</v>
      </c>
      <c r="S56" s="2">
        <f t="shared" si="7"/>
        <v>-184</v>
      </c>
      <c r="T56" s="2">
        <f t="shared" si="7"/>
        <v>-281</v>
      </c>
      <c r="U56" s="2">
        <f t="shared" si="7"/>
        <v>-402</v>
      </c>
      <c r="V56" s="2">
        <f t="shared" si="7"/>
        <v>-561</v>
      </c>
      <c r="W56" s="2">
        <f t="shared" si="7"/>
        <v>-603</v>
      </c>
      <c r="X56" s="2">
        <f t="shared" si="7"/>
        <v>-603</v>
      </c>
      <c r="Y56" s="2">
        <f t="shared" si="7"/>
        <v>-603</v>
      </c>
      <c r="Z56" s="2">
        <f t="shared" si="7"/>
        <v>-603</v>
      </c>
      <c r="AA56" s="2">
        <f t="shared" si="7"/>
        <v>-603</v>
      </c>
      <c r="AB56" s="2">
        <f t="shared" si="7"/>
        <v>-603</v>
      </c>
      <c r="AC56" s="2">
        <f t="shared" si="7"/>
        <v>-603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4</v>
      </c>
      <c r="O59" s="6">
        <v>8</v>
      </c>
      <c r="P59" s="6">
        <v>14</v>
      </c>
      <c r="Q59" s="6">
        <v>20</v>
      </c>
      <c r="R59" s="6">
        <v>46</v>
      </c>
      <c r="S59" s="6">
        <v>90</v>
      </c>
      <c r="T59" s="6">
        <v>81</v>
      </c>
      <c r="U59" s="6">
        <v>120</v>
      </c>
      <c r="V59" s="6">
        <v>157</v>
      </c>
      <c r="W59" s="6">
        <v>39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-14</v>
      </c>
      <c r="O63" s="2">
        <f t="shared" si="8"/>
        <v>-22</v>
      </c>
      <c r="P63" s="2">
        <f t="shared" si="8"/>
        <v>-36</v>
      </c>
      <c r="Q63" s="2">
        <f t="shared" si="8"/>
        <v>-56</v>
      </c>
      <c r="R63" s="2">
        <f t="shared" si="8"/>
        <v>-102</v>
      </c>
      <c r="S63" s="2">
        <f t="shared" si="8"/>
        <v>-192</v>
      </c>
      <c r="T63" s="2">
        <f t="shared" si="8"/>
        <v>-273</v>
      </c>
      <c r="U63" s="2">
        <f t="shared" si="8"/>
        <v>-393</v>
      </c>
      <c r="V63" s="2">
        <f t="shared" si="8"/>
        <v>-550</v>
      </c>
      <c r="W63" s="2">
        <f t="shared" si="8"/>
        <v>-589</v>
      </c>
      <c r="X63" s="2">
        <f t="shared" si="8"/>
        <v>-589</v>
      </c>
      <c r="Y63" s="2">
        <f t="shared" si="8"/>
        <v>-589</v>
      </c>
      <c r="Z63" s="2">
        <f t="shared" si="8"/>
        <v>-589</v>
      </c>
      <c r="AA63" s="2">
        <f t="shared" si="8"/>
        <v>-589</v>
      </c>
      <c r="AB63" s="2">
        <f t="shared" si="8"/>
        <v>-589</v>
      </c>
      <c r="AC63" s="2">
        <f t="shared" si="8"/>
        <v>-589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</v>
      </c>
      <c r="R66" s="6">
        <v>46</v>
      </c>
      <c r="S66" s="6">
        <v>90</v>
      </c>
      <c r="T66" s="6">
        <v>81</v>
      </c>
      <c r="U66" s="6">
        <v>120</v>
      </c>
      <c r="V66" s="6">
        <v>157</v>
      </c>
      <c r="W66" s="6">
        <v>39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-11</v>
      </c>
      <c r="R70" s="2">
        <f t="shared" si="9"/>
        <v>-57</v>
      </c>
      <c r="S70" s="2">
        <f t="shared" si="9"/>
        <v>-147</v>
      </c>
      <c r="T70" s="2">
        <f t="shared" si="9"/>
        <v>-228</v>
      </c>
      <c r="U70" s="2">
        <f t="shared" si="9"/>
        <v>-348</v>
      </c>
      <c r="V70" s="2">
        <f t="shared" si="9"/>
        <v>-505</v>
      </c>
      <c r="W70" s="2">
        <f t="shared" si="9"/>
        <v>-544</v>
      </c>
      <c r="X70" s="2">
        <f t="shared" si="9"/>
        <v>-544</v>
      </c>
      <c r="Y70" s="2">
        <f t="shared" si="9"/>
        <v>-544</v>
      </c>
      <c r="Z70" s="2">
        <f t="shared" si="9"/>
        <v>-544</v>
      </c>
      <c r="AA70" s="2">
        <f t="shared" si="9"/>
        <v>-544</v>
      </c>
      <c r="AB70" s="2">
        <f t="shared" si="9"/>
        <v>-544</v>
      </c>
      <c r="AC70" s="2">
        <f t="shared" si="9"/>
        <v>-544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4</v>
      </c>
      <c r="O73" s="6">
        <v>9</v>
      </c>
      <c r="P73" s="6">
        <v>13</v>
      </c>
      <c r="Q73" s="6">
        <v>20</v>
      </c>
      <c r="R73" s="6">
        <v>48</v>
      </c>
      <c r="S73" s="6">
        <v>79</v>
      </c>
      <c r="T73" s="6">
        <v>96</v>
      </c>
      <c r="U73" s="6">
        <v>121</v>
      </c>
      <c r="V73" s="6">
        <v>154</v>
      </c>
      <c r="W73" s="6">
        <v>41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-11</v>
      </c>
      <c r="O77" s="2">
        <f t="shared" si="10"/>
        <v>-20</v>
      </c>
      <c r="P77" s="2">
        <f t="shared" si="10"/>
        <v>-33</v>
      </c>
      <c r="Q77" s="2">
        <f t="shared" si="10"/>
        <v>-53</v>
      </c>
      <c r="R77" s="2">
        <f t="shared" si="10"/>
        <v>-101</v>
      </c>
      <c r="S77" s="2">
        <f t="shared" si="10"/>
        <v>-180</v>
      </c>
      <c r="T77" s="2">
        <f t="shared" si="10"/>
        <v>-276</v>
      </c>
      <c r="U77" s="2">
        <f t="shared" si="10"/>
        <v>-397</v>
      </c>
      <c r="V77" s="2">
        <f t="shared" si="10"/>
        <v>-551</v>
      </c>
      <c r="W77" s="2">
        <f t="shared" si="10"/>
        <v>-592</v>
      </c>
      <c r="X77" s="2">
        <f t="shared" si="10"/>
        <v>-592</v>
      </c>
      <c r="Y77" s="2">
        <f t="shared" si="10"/>
        <v>-592</v>
      </c>
      <c r="Z77" s="2">
        <f t="shared" si="10"/>
        <v>-592</v>
      </c>
      <c r="AA77" s="2">
        <f t="shared" si="10"/>
        <v>-592</v>
      </c>
      <c r="AB77" s="2">
        <f t="shared" si="10"/>
        <v>-592</v>
      </c>
      <c r="AC77" s="2">
        <f t="shared" si="10"/>
        <v>-592</v>
      </c>
    </row>
  </sheetData>
  <mergeCells count="11">
    <mergeCell ref="A45:A49"/>
    <mergeCell ref="A52:A56"/>
    <mergeCell ref="A59:A63"/>
    <mergeCell ref="A66:A70"/>
    <mergeCell ref="A73:A77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77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2</v>
      </c>
      <c r="K2" s="5">
        <v>3</v>
      </c>
      <c r="L2" s="5">
        <v>4</v>
      </c>
      <c r="M2" s="5">
        <v>5</v>
      </c>
      <c r="N2" s="5">
        <v>6</v>
      </c>
      <c r="O2" s="5">
        <v>7</v>
      </c>
      <c r="P2" s="5">
        <v>8</v>
      </c>
      <c r="Q2" s="5">
        <v>9</v>
      </c>
      <c r="R2" s="5">
        <v>10</v>
      </c>
      <c r="S2" s="5">
        <v>11</v>
      </c>
      <c r="T2" s="5">
        <v>12</v>
      </c>
      <c r="U2" s="5">
        <v>13</v>
      </c>
      <c r="V2" s="5">
        <v>14</v>
      </c>
      <c r="W2" s="5">
        <v>15</v>
      </c>
      <c r="X2" s="5">
        <v>16</v>
      </c>
      <c r="Y2" s="5">
        <v>17</v>
      </c>
      <c r="Z2" s="5">
        <v>18</v>
      </c>
      <c r="AA2" s="5">
        <v>19</v>
      </c>
      <c r="AB2" s="5">
        <v>20</v>
      </c>
      <c r="AC2" s="5">
        <v>21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1197</v>
      </c>
      <c r="G3" s="5">
        <f>calcFirstRunOut(J7:AC7)</f>
        <v>202014</v>
      </c>
      <c r="H3" s="5" t="s">
        <v>5</v>
      </c>
      <c r="J3" s="6">
        <v>9</v>
      </c>
      <c r="K3" s="6">
        <v>125</v>
      </c>
      <c r="L3" s="6">
        <v>155</v>
      </c>
      <c r="M3" s="6">
        <v>149</v>
      </c>
      <c r="N3" s="6">
        <v>122</v>
      </c>
      <c r="O3" s="6">
        <v>96</v>
      </c>
      <c r="P3" s="6">
        <v>70</v>
      </c>
      <c r="Q3" s="6">
        <v>82</v>
      </c>
      <c r="R3" s="6">
        <v>153</v>
      </c>
      <c r="S3" s="6">
        <v>165</v>
      </c>
      <c r="T3" s="6">
        <v>213</v>
      </c>
      <c r="U3" s="6">
        <v>226</v>
      </c>
      <c r="V3" s="6">
        <v>277</v>
      </c>
      <c r="W3" s="6">
        <v>195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1197</v>
      </c>
      <c r="G4" s="5"/>
      <c r="H4" s="5" t="s">
        <v>6</v>
      </c>
      <c r="J4">
        <v>0</v>
      </c>
      <c r="K4">
        <v>480</v>
      </c>
      <c r="L4">
        <v>0</v>
      </c>
      <c r="M4">
        <v>420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0</v>
      </c>
      <c r="K5">
        <v>0</v>
      </c>
      <c r="L5">
        <v>0</v>
      </c>
      <c r="M5" s="9">
        <v>420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1188</v>
      </c>
      <c r="K7" s="2">
        <f t="shared" ref="K7:AC7" si="0">J7-K3+K5+K6</f>
        <v>1063</v>
      </c>
      <c r="L7" s="2">
        <f t="shared" si="0"/>
        <v>908</v>
      </c>
      <c r="M7" s="2">
        <f t="shared" si="0"/>
        <v>1179</v>
      </c>
      <c r="N7" s="2">
        <f t="shared" si="0"/>
        <v>1057</v>
      </c>
      <c r="O7" s="2">
        <f t="shared" si="0"/>
        <v>961</v>
      </c>
      <c r="P7" s="2">
        <f t="shared" si="0"/>
        <v>891</v>
      </c>
      <c r="Q7" s="2">
        <f t="shared" si="0"/>
        <v>809</v>
      </c>
      <c r="R7" s="2">
        <f t="shared" si="0"/>
        <v>656</v>
      </c>
      <c r="S7" s="2">
        <f t="shared" si="0"/>
        <v>491</v>
      </c>
      <c r="T7" s="2">
        <f t="shared" si="0"/>
        <v>278</v>
      </c>
      <c r="U7" s="2">
        <f t="shared" si="0"/>
        <v>52</v>
      </c>
      <c r="V7" s="2">
        <f t="shared" si="0"/>
        <v>-225</v>
      </c>
      <c r="W7" s="2">
        <f t="shared" si="0"/>
        <v>-420</v>
      </c>
      <c r="X7" s="2">
        <f t="shared" si="0"/>
        <v>-420</v>
      </c>
      <c r="Y7" s="2">
        <f t="shared" si="0"/>
        <v>-420</v>
      </c>
      <c r="Z7" s="2">
        <f t="shared" si="0"/>
        <v>-420</v>
      </c>
      <c r="AA7" s="2">
        <f t="shared" si="0"/>
        <v>-420</v>
      </c>
      <c r="AB7" s="2">
        <f t="shared" si="0"/>
        <v>-420</v>
      </c>
      <c r="AC7" s="2">
        <f t="shared" si="0"/>
        <v>-420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2</v>
      </c>
      <c r="K9" s="5">
        <v>3</v>
      </c>
      <c r="L9" s="5">
        <v>4</v>
      </c>
      <c r="M9" s="5">
        <v>5</v>
      </c>
      <c r="N9" s="5">
        <v>6</v>
      </c>
      <c r="O9" s="5">
        <v>7</v>
      </c>
      <c r="P9" s="5">
        <v>8</v>
      </c>
      <c r="Q9" s="5">
        <v>9</v>
      </c>
      <c r="R9" s="5">
        <v>10</v>
      </c>
      <c r="S9" s="5">
        <v>11</v>
      </c>
      <c r="T9" s="5">
        <v>12</v>
      </c>
      <c r="U9" s="5">
        <v>13</v>
      </c>
      <c r="V9" s="5">
        <v>14</v>
      </c>
      <c r="W9" s="5">
        <v>15</v>
      </c>
      <c r="X9" s="5">
        <v>16</v>
      </c>
      <c r="Y9" s="5">
        <v>17</v>
      </c>
      <c r="Z9" s="5">
        <v>18</v>
      </c>
      <c r="AA9" s="5">
        <v>19</v>
      </c>
      <c r="AB9" s="5">
        <v>20</v>
      </c>
      <c r="AC9" s="5">
        <v>21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4231</v>
      </c>
      <c r="G10" s="5">
        <f>calcFirstRunOut(J14:AC14)</f>
        <v>202021</v>
      </c>
      <c r="H10" s="5" t="s">
        <v>5</v>
      </c>
      <c r="J10" s="6">
        <v>116</v>
      </c>
      <c r="K10" s="6">
        <v>728</v>
      </c>
      <c r="L10" s="6">
        <v>709</v>
      </c>
      <c r="M10" s="6">
        <v>609</v>
      </c>
      <c r="N10" s="6">
        <v>95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4231</v>
      </c>
      <c r="G11" s="5"/>
      <c r="H11" s="5" t="s">
        <v>6</v>
      </c>
      <c r="J11">
        <v>0</v>
      </c>
      <c r="K11">
        <v>0</v>
      </c>
      <c r="L11">
        <v>0</v>
      </c>
      <c r="M11">
        <v>1575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 s="9">
        <v>1575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4115</v>
      </c>
      <c r="K14" s="2">
        <f t="shared" ref="K14:AC14" si="1">J14-K10+K12+K13</f>
        <v>3387</v>
      </c>
      <c r="L14" s="2">
        <f t="shared" si="1"/>
        <v>2678</v>
      </c>
      <c r="M14" s="2">
        <f t="shared" si="1"/>
        <v>3644</v>
      </c>
      <c r="N14" s="2">
        <f t="shared" si="1"/>
        <v>3549</v>
      </c>
      <c r="O14" s="2">
        <f t="shared" si="1"/>
        <v>3549</v>
      </c>
      <c r="P14" s="2">
        <f t="shared" si="1"/>
        <v>3549</v>
      </c>
      <c r="Q14" s="2">
        <f t="shared" si="1"/>
        <v>3549</v>
      </c>
      <c r="R14" s="2">
        <f t="shared" si="1"/>
        <v>3549</v>
      </c>
      <c r="S14" s="2">
        <f t="shared" si="1"/>
        <v>3549</v>
      </c>
      <c r="T14" s="2">
        <f t="shared" si="1"/>
        <v>3549</v>
      </c>
      <c r="U14" s="2">
        <f t="shared" si="1"/>
        <v>3549</v>
      </c>
      <c r="V14" s="2">
        <f t="shared" si="1"/>
        <v>3549</v>
      </c>
      <c r="W14" s="2">
        <f t="shared" si="1"/>
        <v>3549</v>
      </c>
      <c r="X14" s="2">
        <f t="shared" si="1"/>
        <v>3549</v>
      </c>
      <c r="Y14" s="2">
        <f t="shared" si="1"/>
        <v>3549</v>
      </c>
      <c r="Z14" s="2">
        <f t="shared" si="1"/>
        <v>3549</v>
      </c>
      <c r="AA14" s="2">
        <f t="shared" si="1"/>
        <v>3549</v>
      </c>
      <c r="AB14" s="2">
        <f t="shared" si="1"/>
        <v>3549</v>
      </c>
      <c r="AC14" s="2">
        <f t="shared" si="1"/>
        <v>3549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2</v>
      </c>
      <c r="K16" s="5">
        <v>3</v>
      </c>
      <c r="L16" s="5">
        <v>4</v>
      </c>
      <c r="M16" s="5">
        <v>5</v>
      </c>
      <c r="N16" s="5">
        <v>6</v>
      </c>
      <c r="O16" s="5">
        <v>7</v>
      </c>
      <c r="P16" s="5">
        <v>8</v>
      </c>
      <c r="Q16" s="5">
        <v>9</v>
      </c>
      <c r="R16" s="5">
        <v>10</v>
      </c>
      <c r="S16" s="5">
        <v>11</v>
      </c>
      <c r="T16" s="5">
        <v>12</v>
      </c>
      <c r="U16" s="5">
        <v>13</v>
      </c>
      <c r="V16" s="5">
        <v>14</v>
      </c>
      <c r="W16" s="5">
        <v>15</v>
      </c>
      <c r="X16" s="5">
        <v>16</v>
      </c>
      <c r="Y16" s="5">
        <v>17</v>
      </c>
      <c r="Z16" s="5">
        <v>18</v>
      </c>
      <c r="AA16" s="5">
        <v>19</v>
      </c>
      <c r="AB16" s="5">
        <v>20</v>
      </c>
      <c r="AC16" s="5">
        <v>21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4205</v>
      </c>
      <c r="G17" s="5">
        <f>calcFirstRunOut(J21:AC21)</f>
        <v>202021</v>
      </c>
      <c r="H17" s="5" t="s">
        <v>5</v>
      </c>
      <c r="J17" s="6">
        <v>116</v>
      </c>
      <c r="K17" s="6">
        <v>728</v>
      </c>
      <c r="L17" s="6">
        <v>709</v>
      </c>
      <c r="M17" s="6">
        <v>609</v>
      </c>
      <c r="N17" s="6">
        <v>95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4205</v>
      </c>
      <c r="G18" s="5"/>
      <c r="H18" s="5" t="s">
        <v>6</v>
      </c>
      <c r="J18">
        <v>0</v>
      </c>
      <c r="K18">
        <v>0</v>
      </c>
      <c r="L18">
        <v>0</v>
      </c>
      <c r="M18">
        <v>1575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 s="9">
        <v>1575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4089</v>
      </c>
      <c r="K21" s="2">
        <f t="shared" ref="K21:AC21" si="2">J21-K17+K19+K20</f>
        <v>3361</v>
      </c>
      <c r="L21" s="2">
        <f t="shared" si="2"/>
        <v>2652</v>
      </c>
      <c r="M21" s="2">
        <f t="shared" si="2"/>
        <v>3618</v>
      </c>
      <c r="N21" s="2">
        <f t="shared" si="2"/>
        <v>3523</v>
      </c>
      <c r="O21" s="2">
        <f t="shared" si="2"/>
        <v>3523</v>
      </c>
      <c r="P21" s="2">
        <f t="shared" si="2"/>
        <v>3523</v>
      </c>
      <c r="Q21" s="2">
        <f t="shared" si="2"/>
        <v>3523</v>
      </c>
      <c r="R21" s="2">
        <f t="shared" si="2"/>
        <v>3523</v>
      </c>
      <c r="S21" s="2">
        <f t="shared" si="2"/>
        <v>3523</v>
      </c>
      <c r="T21" s="2">
        <f t="shared" si="2"/>
        <v>3523</v>
      </c>
      <c r="U21" s="2">
        <f t="shared" si="2"/>
        <v>3523</v>
      </c>
      <c r="V21" s="2">
        <f t="shared" si="2"/>
        <v>3523</v>
      </c>
      <c r="W21" s="2">
        <f t="shared" si="2"/>
        <v>3523</v>
      </c>
      <c r="X21" s="2">
        <f t="shared" si="2"/>
        <v>3523</v>
      </c>
      <c r="Y21" s="2">
        <f t="shared" si="2"/>
        <v>3523</v>
      </c>
      <c r="Z21" s="2">
        <f t="shared" si="2"/>
        <v>3523</v>
      </c>
      <c r="AA21" s="2">
        <f t="shared" si="2"/>
        <v>3523</v>
      </c>
      <c r="AB21" s="2">
        <f t="shared" si="2"/>
        <v>3523</v>
      </c>
      <c r="AC21" s="2">
        <f t="shared" si="2"/>
        <v>3523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2</v>
      </c>
      <c r="K23" s="5">
        <v>3</v>
      </c>
      <c r="L23" s="5">
        <v>4</v>
      </c>
      <c r="M23" s="5">
        <v>5</v>
      </c>
      <c r="N23" s="5">
        <v>6</v>
      </c>
      <c r="O23" s="5">
        <v>7</v>
      </c>
      <c r="P23" s="5">
        <v>8</v>
      </c>
      <c r="Q23" s="5">
        <v>9</v>
      </c>
      <c r="R23" s="5">
        <v>10</v>
      </c>
      <c r="S23" s="5">
        <v>11</v>
      </c>
      <c r="T23" s="5">
        <v>12</v>
      </c>
      <c r="U23" s="5">
        <v>13</v>
      </c>
      <c r="V23" s="5">
        <v>14</v>
      </c>
      <c r="W23" s="5">
        <v>15</v>
      </c>
      <c r="X23" s="5">
        <v>16</v>
      </c>
      <c r="Y23" s="5">
        <v>17</v>
      </c>
      <c r="Z23" s="5">
        <v>18</v>
      </c>
      <c r="AA23" s="5">
        <v>19</v>
      </c>
      <c r="AB23" s="5">
        <v>20</v>
      </c>
      <c r="AC23" s="5">
        <v>21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202002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4</v>
      </c>
      <c r="O24" s="6">
        <v>8</v>
      </c>
      <c r="P24" s="6">
        <v>14</v>
      </c>
      <c r="Q24" s="6">
        <v>19</v>
      </c>
      <c r="R24" s="6">
        <v>45</v>
      </c>
      <c r="S24" s="6">
        <v>73</v>
      </c>
      <c r="T24" s="6">
        <v>96</v>
      </c>
      <c r="U24" s="6">
        <v>119</v>
      </c>
      <c r="V24" s="6">
        <v>155</v>
      </c>
      <c r="W24" s="6">
        <v>121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0</v>
      </c>
      <c r="M25">
        <v>63</v>
      </c>
      <c r="N25">
        <v>0</v>
      </c>
      <c r="O25">
        <v>0</v>
      </c>
      <c r="P25">
        <v>63</v>
      </c>
      <c r="Q25">
        <v>126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>
        <v>0</v>
      </c>
      <c r="O26">
        <v>0</v>
      </c>
      <c r="P26" s="9">
        <v>63</v>
      </c>
      <c r="Q26" s="9">
        <v>126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-10</v>
      </c>
      <c r="M28" s="2">
        <f t="shared" si="3"/>
        <v>53</v>
      </c>
      <c r="N28" s="2">
        <f t="shared" si="3"/>
        <v>49</v>
      </c>
      <c r="O28" s="2">
        <f t="shared" si="3"/>
        <v>41</v>
      </c>
      <c r="P28" s="2">
        <f t="shared" si="3"/>
        <v>90</v>
      </c>
      <c r="Q28" s="2">
        <f t="shared" si="3"/>
        <v>197</v>
      </c>
      <c r="R28" s="2">
        <f t="shared" si="3"/>
        <v>152</v>
      </c>
      <c r="S28" s="2">
        <f t="shared" si="3"/>
        <v>79</v>
      </c>
      <c r="T28" s="2">
        <f t="shared" si="3"/>
        <v>-17</v>
      </c>
      <c r="U28" s="2">
        <f t="shared" si="3"/>
        <v>-136</v>
      </c>
      <c r="V28" s="2">
        <f t="shared" si="3"/>
        <v>-291</v>
      </c>
      <c r="W28" s="2">
        <f t="shared" si="3"/>
        <v>-412</v>
      </c>
      <c r="X28" s="2">
        <f t="shared" si="3"/>
        <v>-412</v>
      </c>
      <c r="Y28" s="2">
        <f t="shared" si="3"/>
        <v>-412</v>
      </c>
      <c r="Z28" s="2">
        <f t="shared" si="3"/>
        <v>-412</v>
      </c>
      <c r="AA28" s="2">
        <f t="shared" si="3"/>
        <v>-412</v>
      </c>
      <c r="AB28" s="2">
        <f t="shared" si="3"/>
        <v>-412</v>
      </c>
      <c r="AC28" s="2">
        <f t="shared" si="3"/>
        <v>-412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2</v>
      </c>
      <c r="K30" s="5">
        <v>3</v>
      </c>
      <c r="L30" s="5">
        <v>4</v>
      </c>
      <c r="M30" s="5">
        <v>5</v>
      </c>
      <c r="N30" s="5">
        <v>6</v>
      </c>
      <c r="O30" s="5">
        <v>7</v>
      </c>
      <c r="P30" s="5">
        <v>8</v>
      </c>
      <c r="Q30" s="5">
        <v>9</v>
      </c>
      <c r="R30" s="5">
        <v>10</v>
      </c>
      <c r="S30" s="5">
        <v>11</v>
      </c>
      <c r="T30" s="5">
        <v>12</v>
      </c>
      <c r="U30" s="5">
        <v>13</v>
      </c>
      <c r="V30" s="5">
        <v>14</v>
      </c>
      <c r="W30" s="5">
        <v>15</v>
      </c>
      <c r="X30" s="5">
        <v>16</v>
      </c>
      <c r="Y30" s="5">
        <v>17</v>
      </c>
      <c r="Z30" s="5">
        <v>18</v>
      </c>
      <c r="AA30" s="5">
        <v>19</v>
      </c>
      <c r="AB30" s="5">
        <v>20</v>
      </c>
      <c r="AC30" s="5">
        <v>21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202002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4</v>
      </c>
      <c r="O31" s="6">
        <v>8</v>
      </c>
      <c r="P31" s="6">
        <v>14</v>
      </c>
      <c r="Q31" s="6">
        <v>19</v>
      </c>
      <c r="R31" s="6">
        <v>45</v>
      </c>
      <c r="S31" s="6">
        <v>73</v>
      </c>
      <c r="T31" s="6">
        <v>96</v>
      </c>
      <c r="U31" s="6">
        <v>119</v>
      </c>
      <c r="V31" s="6">
        <v>155</v>
      </c>
      <c r="W31" s="6">
        <v>121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63</v>
      </c>
      <c r="Q32">
        <v>189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 s="9">
        <v>63</v>
      </c>
      <c r="Q33" s="9">
        <v>189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-14</v>
      </c>
      <c r="O35" s="2">
        <f t="shared" si="4"/>
        <v>-22</v>
      </c>
      <c r="P35" s="2">
        <f t="shared" si="4"/>
        <v>27</v>
      </c>
      <c r="Q35" s="2">
        <f t="shared" si="4"/>
        <v>197</v>
      </c>
      <c r="R35" s="2">
        <f t="shared" si="4"/>
        <v>152</v>
      </c>
      <c r="S35" s="2">
        <f t="shared" si="4"/>
        <v>79</v>
      </c>
      <c r="T35" s="2">
        <f t="shared" si="4"/>
        <v>-17</v>
      </c>
      <c r="U35" s="2">
        <f t="shared" si="4"/>
        <v>-136</v>
      </c>
      <c r="V35" s="2">
        <f t="shared" si="4"/>
        <v>-291</v>
      </c>
      <c r="W35" s="2">
        <f t="shared" si="4"/>
        <v>-412</v>
      </c>
      <c r="X35" s="2">
        <f t="shared" si="4"/>
        <v>-412</v>
      </c>
      <c r="Y35" s="2">
        <f t="shared" si="4"/>
        <v>-412</v>
      </c>
      <c r="Z35" s="2">
        <f t="shared" si="4"/>
        <v>-412</v>
      </c>
      <c r="AA35" s="2">
        <f t="shared" si="4"/>
        <v>-412</v>
      </c>
      <c r="AB35" s="2">
        <f t="shared" si="4"/>
        <v>-412</v>
      </c>
      <c r="AC35" s="2">
        <f t="shared" si="4"/>
        <v>-412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2</v>
      </c>
      <c r="K37" s="5">
        <v>3</v>
      </c>
      <c r="L37" s="5">
        <v>4</v>
      </c>
      <c r="M37" s="5">
        <v>5</v>
      </c>
      <c r="N37" s="5">
        <v>6</v>
      </c>
      <c r="O37" s="5">
        <v>7</v>
      </c>
      <c r="P37" s="5">
        <v>8</v>
      </c>
      <c r="Q37" s="5">
        <v>9</v>
      </c>
      <c r="R37" s="5">
        <v>10</v>
      </c>
      <c r="S37" s="5">
        <v>11</v>
      </c>
      <c r="T37" s="5">
        <v>12</v>
      </c>
      <c r="U37" s="5">
        <v>13</v>
      </c>
      <c r="V37" s="5">
        <v>14</v>
      </c>
      <c r="W37" s="5">
        <v>15</v>
      </c>
      <c r="X37" s="5">
        <v>16</v>
      </c>
      <c r="Y37" s="5">
        <v>17</v>
      </c>
      <c r="Z37" s="5">
        <v>18</v>
      </c>
      <c r="AA37" s="5">
        <v>19</v>
      </c>
      <c r="AB37" s="5">
        <v>20</v>
      </c>
      <c r="AC37" s="5">
        <v>21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1435</v>
      </c>
      <c r="G38" s="5">
        <f>calcFirstRunOut(J42:AC42)</f>
        <v>202014</v>
      </c>
      <c r="H38" s="5" t="s">
        <v>5</v>
      </c>
      <c r="J38" s="6">
        <v>15</v>
      </c>
      <c r="K38" s="6">
        <v>116</v>
      </c>
      <c r="L38" s="6">
        <v>79</v>
      </c>
      <c r="M38" s="6">
        <v>164</v>
      </c>
      <c r="N38" s="6">
        <v>134</v>
      </c>
      <c r="O38" s="6">
        <v>140</v>
      </c>
      <c r="P38" s="6">
        <v>89</v>
      </c>
      <c r="Q38" s="6">
        <v>69</v>
      </c>
      <c r="R38" s="6">
        <v>122</v>
      </c>
      <c r="S38" s="6">
        <v>149</v>
      </c>
      <c r="T38" s="6">
        <v>157</v>
      </c>
      <c r="U38" s="6">
        <v>156</v>
      </c>
      <c r="V38" s="6">
        <v>203</v>
      </c>
      <c r="W38" s="6">
        <v>127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1435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1420</v>
      </c>
      <c r="K42" s="2">
        <f t="shared" ref="K42:AC42" si="5">J42-K38+K40+K41</f>
        <v>1304</v>
      </c>
      <c r="L42" s="2">
        <f t="shared" si="5"/>
        <v>1225</v>
      </c>
      <c r="M42" s="2">
        <f t="shared" si="5"/>
        <v>1061</v>
      </c>
      <c r="N42" s="2">
        <f t="shared" si="5"/>
        <v>927</v>
      </c>
      <c r="O42" s="2">
        <f t="shared" si="5"/>
        <v>787</v>
      </c>
      <c r="P42" s="2">
        <f t="shared" si="5"/>
        <v>698</v>
      </c>
      <c r="Q42" s="2">
        <f t="shared" si="5"/>
        <v>629</v>
      </c>
      <c r="R42" s="2">
        <f t="shared" si="5"/>
        <v>507</v>
      </c>
      <c r="S42" s="2">
        <f t="shared" si="5"/>
        <v>358</v>
      </c>
      <c r="T42" s="2">
        <f t="shared" si="5"/>
        <v>201</v>
      </c>
      <c r="U42" s="2">
        <f t="shared" si="5"/>
        <v>45</v>
      </c>
      <c r="V42" s="2">
        <f t="shared" si="5"/>
        <v>-158</v>
      </c>
      <c r="W42" s="2">
        <f t="shared" si="5"/>
        <v>-285</v>
      </c>
      <c r="X42" s="2">
        <f t="shared" si="5"/>
        <v>-285</v>
      </c>
      <c r="Y42" s="2">
        <f t="shared" si="5"/>
        <v>-285</v>
      </c>
      <c r="Z42" s="2">
        <f t="shared" si="5"/>
        <v>-285</v>
      </c>
      <c r="AA42" s="2">
        <f t="shared" si="5"/>
        <v>-285</v>
      </c>
      <c r="AB42" s="2">
        <f t="shared" si="5"/>
        <v>-285</v>
      </c>
      <c r="AC42" s="2">
        <f t="shared" si="5"/>
        <v>-285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2</v>
      </c>
      <c r="K44" s="5">
        <v>3</v>
      </c>
      <c r="L44" s="5">
        <v>4</v>
      </c>
      <c r="M44" s="5">
        <v>5</v>
      </c>
      <c r="N44" s="5">
        <v>6</v>
      </c>
      <c r="O44" s="5">
        <v>7</v>
      </c>
      <c r="P44" s="5">
        <v>8</v>
      </c>
      <c r="Q44" s="5">
        <v>9</v>
      </c>
      <c r="R44" s="5">
        <v>10</v>
      </c>
      <c r="S44" s="5">
        <v>11</v>
      </c>
      <c r="T44" s="5">
        <v>12</v>
      </c>
      <c r="U44" s="5">
        <v>13</v>
      </c>
      <c r="V44" s="5">
        <v>14</v>
      </c>
      <c r="W44" s="5">
        <v>15</v>
      </c>
      <c r="X44" s="5">
        <v>16</v>
      </c>
      <c r="Y44" s="5">
        <v>17</v>
      </c>
      <c r="Z44" s="5">
        <v>18</v>
      </c>
      <c r="AA44" s="5">
        <v>19</v>
      </c>
      <c r="AB44" s="5">
        <v>20</v>
      </c>
      <c r="AC44" s="5">
        <v>21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202002</v>
      </c>
      <c r="H45" s="5" t="s">
        <v>5</v>
      </c>
      <c r="J45" s="6">
        <v>3</v>
      </c>
      <c r="K45" s="6">
        <v>0</v>
      </c>
      <c r="L45" s="6">
        <v>0</v>
      </c>
      <c r="M45" s="6">
        <v>1</v>
      </c>
      <c r="N45" s="6">
        <v>4</v>
      </c>
      <c r="O45" s="6">
        <v>8</v>
      </c>
      <c r="P45" s="6">
        <v>15</v>
      </c>
      <c r="Q45" s="6">
        <v>19</v>
      </c>
      <c r="R45" s="6">
        <v>47</v>
      </c>
      <c r="S45" s="6">
        <v>92</v>
      </c>
      <c r="T45" s="6">
        <v>96</v>
      </c>
      <c r="U45" s="6">
        <v>121</v>
      </c>
      <c r="V45" s="6">
        <v>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-5</v>
      </c>
      <c r="K49" s="2">
        <f t="shared" ref="K49:AC49" si="6">J49-K45+K47+K48</f>
        <v>-5</v>
      </c>
      <c r="L49" s="2">
        <f t="shared" si="6"/>
        <v>-5</v>
      </c>
      <c r="M49" s="2">
        <f t="shared" si="6"/>
        <v>-6</v>
      </c>
      <c r="N49" s="2">
        <f t="shared" si="6"/>
        <v>-10</v>
      </c>
      <c r="O49" s="2">
        <f t="shared" si="6"/>
        <v>-18</v>
      </c>
      <c r="P49" s="2">
        <f t="shared" si="6"/>
        <v>-33</v>
      </c>
      <c r="Q49" s="2">
        <f t="shared" si="6"/>
        <v>-52</v>
      </c>
      <c r="R49" s="2">
        <f t="shared" si="6"/>
        <v>-99</v>
      </c>
      <c r="S49" s="2">
        <f t="shared" si="6"/>
        <v>-191</v>
      </c>
      <c r="T49" s="2">
        <f t="shared" si="6"/>
        <v>-287</v>
      </c>
      <c r="U49" s="2">
        <f t="shared" si="6"/>
        <v>-408</v>
      </c>
      <c r="V49" s="2">
        <f t="shared" si="6"/>
        <v>-414</v>
      </c>
      <c r="W49" s="2">
        <f t="shared" si="6"/>
        <v>-414</v>
      </c>
      <c r="X49" s="2">
        <f t="shared" si="6"/>
        <v>-414</v>
      </c>
      <c r="Y49" s="2">
        <f t="shared" si="6"/>
        <v>-414</v>
      </c>
      <c r="Z49" s="2">
        <f t="shared" si="6"/>
        <v>-414</v>
      </c>
      <c r="AA49" s="2">
        <f t="shared" si="6"/>
        <v>-414</v>
      </c>
      <c r="AB49" s="2">
        <f t="shared" si="6"/>
        <v>-414</v>
      </c>
      <c r="AC49" s="2">
        <f t="shared" si="6"/>
        <v>-414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2</v>
      </c>
      <c r="K51" s="5">
        <v>3</v>
      </c>
      <c r="L51" s="5">
        <v>4</v>
      </c>
      <c r="M51" s="5">
        <v>5</v>
      </c>
      <c r="N51" s="5">
        <v>6</v>
      </c>
      <c r="O51" s="5">
        <v>7</v>
      </c>
      <c r="P51" s="5">
        <v>8</v>
      </c>
      <c r="Q51" s="5">
        <v>9</v>
      </c>
      <c r="R51" s="5">
        <v>10</v>
      </c>
      <c r="S51" s="5">
        <v>11</v>
      </c>
      <c r="T51" s="5">
        <v>12</v>
      </c>
      <c r="U51" s="5">
        <v>13</v>
      </c>
      <c r="V51" s="5">
        <v>14</v>
      </c>
      <c r="W51" s="5">
        <v>15</v>
      </c>
      <c r="X51" s="5">
        <v>16</v>
      </c>
      <c r="Y51" s="5">
        <v>17</v>
      </c>
      <c r="Z51" s="5">
        <v>18</v>
      </c>
      <c r="AA51" s="5">
        <v>19</v>
      </c>
      <c r="AB51" s="5">
        <v>20</v>
      </c>
      <c r="AC51" s="5">
        <v>21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202002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4</v>
      </c>
      <c r="O52" s="6">
        <v>8</v>
      </c>
      <c r="P52" s="6">
        <v>14</v>
      </c>
      <c r="Q52" s="6">
        <v>20</v>
      </c>
      <c r="R52" s="6">
        <v>46</v>
      </c>
      <c r="S52" s="6">
        <v>80</v>
      </c>
      <c r="T52" s="6">
        <v>96</v>
      </c>
      <c r="U52" s="6">
        <v>121</v>
      </c>
      <c r="V52" s="6">
        <v>157</v>
      </c>
      <c r="W52" s="6">
        <v>124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116</v>
      </c>
      <c r="Q53">
        <v>0</v>
      </c>
      <c r="R53">
        <v>24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 s="9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-14</v>
      </c>
      <c r="O56" s="2">
        <f t="shared" si="7"/>
        <v>-22</v>
      </c>
      <c r="P56" s="2">
        <f t="shared" si="7"/>
        <v>-36</v>
      </c>
      <c r="Q56" s="2">
        <f t="shared" si="7"/>
        <v>-56</v>
      </c>
      <c r="R56" s="2">
        <f t="shared" si="7"/>
        <v>-102</v>
      </c>
      <c r="S56" s="2">
        <f t="shared" si="7"/>
        <v>-182</v>
      </c>
      <c r="T56" s="2">
        <f t="shared" si="7"/>
        <v>-278</v>
      </c>
      <c r="U56" s="2">
        <f t="shared" si="7"/>
        <v>-399</v>
      </c>
      <c r="V56" s="2">
        <f t="shared" si="7"/>
        <v>-556</v>
      </c>
      <c r="W56" s="2">
        <f t="shared" si="7"/>
        <v>-680</v>
      </c>
      <c r="X56" s="2">
        <f t="shared" si="7"/>
        <v>-680</v>
      </c>
      <c r="Y56" s="2">
        <f t="shared" si="7"/>
        <v>-680</v>
      </c>
      <c r="Z56" s="2">
        <f t="shared" si="7"/>
        <v>-680</v>
      </c>
      <c r="AA56" s="2">
        <f t="shared" si="7"/>
        <v>-680</v>
      </c>
      <c r="AB56" s="2">
        <f t="shared" si="7"/>
        <v>-680</v>
      </c>
      <c r="AC56" s="2">
        <f t="shared" si="7"/>
        <v>-680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2</v>
      </c>
      <c r="K58" s="5">
        <v>3</v>
      </c>
      <c r="L58" s="5">
        <v>4</v>
      </c>
      <c r="M58" s="5">
        <v>5</v>
      </c>
      <c r="N58" s="5">
        <v>6</v>
      </c>
      <c r="O58" s="5">
        <v>7</v>
      </c>
      <c r="P58" s="5">
        <v>8</v>
      </c>
      <c r="Q58" s="5">
        <v>9</v>
      </c>
      <c r="R58" s="5">
        <v>10</v>
      </c>
      <c r="S58" s="5">
        <v>11</v>
      </c>
      <c r="T58" s="5">
        <v>12</v>
      </c>
      <c r="U58" s="5">
        <v>13</v>
      </c>
      <c r="V58" s="5">
        <v>14</v>
      </c>
      <c r="W58" s="5">
        <v>15</v>
      </c>
      <c r="X58" s="5">
        <v>16</v>
      </c>
      <c r="Y58" s="5">
        <v>17</v>
      </c>
      <c r="Z58" s="5">
        <v>18</v>
      </c>
      <c r="AA58" s="5">
        <v>19</v>
      </c>
      <c r="AB58" s="5">
        <v>20</v>
      </c>
      <c r="AC58" s="5">
        <v>21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202002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1</v>
      </c>
      <c r="R59" s="6">
        <v>45</v>
      </c>
      <c r="S59" s="6">
        <v>88</v>
      </c>
      <c r="T59" s="6">
        <v>96</v>
      </c>
      <c r="U59" s="6">
        <v>99</v>
      </c>
      <c r="V59" s="6">
        <v>156</v>
      </c>
      <c r="W59" s="6">
        <v>121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306</v>
      </c>
      <c r="S60">
        <v>120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 s="9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-10</v>
      </c>
      <c r="O63" s="2">
        <f t="shared" si="8"/>
        <v>-10</v>
      </c>
      <c r="P63" s="2">
        <f t="shared" si="8"/>
        <v>-10</v>
      </c>
      <c r="Q63" s="2">
        <f t="shared" si="8"/>
        <v>-11</v>
      </c>
      <c r="R63" s="2">
        <f t="shared" si="8"/>
        <v>-56</v>
      </c>
      <c r="S63" s="2">
        <f t="shared" si="8"/>
        <v>-144</v>
      </c>
      <c r="T63" s="2">
        <f t="shared" si="8"/>
        <v>-240</v>
      </c>
      <c r="U63" s="2">
        <f t="shared" si="8"/>
        <v>-339</v>
      </c>
      <c r="V63" s="2">
        <f t="shared" si="8"/>
        <v>-495</v>
      </c>
      <c r="W63" s="2">
        <f t="shared" si="8"/>
        <v>-616</v>
      </c>
      <c r="X63" s="2">
        <f t="shared" si="8"/>
        <v>-616</v>
      </c>
      <c r="Y63" s="2">
        <f t="shared" si="8"/>
        <v>-616</v>
      </c>
      <c r="Z63" s="2">
        <f t="shared" si="8"/>
        <v>-616</v>
      </c>
      <c r="AA63" s="2">
        <f t="shared" si="8"/>
        <v>-616</v>
      </c>
      <c r="AB63" s="2">
        <f t="shared" si="8"/>
        <v>-616</v>
      </c>
      <c r="AC63" s="2">
        <f t="shared" si="8"/>
        <v>-616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2</v>
      </c>
      <c r="K65" s="5">
        <v>3</v>
      </c>
      <c r="L65" s="5">
        <v>4</v>
      </c>
      <c r="M65" s="5">
        <v>5</v>
      </c>
      <c r="N65" s="5">
        <v>6</v>
      </c>
      <c r="O65" s="5">
        <v>7</v>
      </c>
      <c r="P65" s="5">
        <v>8</v>
      </c>
      <c r="Q65" s="5">
        <v>9</v>
      </c>
      <c r="R65" s="5">
        <v>10</v>
      </c>
      <c r="S65" s="5">
        <v>11</v>
      </c>
      <c r="T65" s="5">
        <v>12</v>
      </c>
      <c r="U65" s="5">
        <v>13</v>
      </c>
      <c r="V65" s="5">
        <v>14</v>
      </c>
      <c r="W65" s="5">
        <v>15</v>
      </c>
      <c r="X65" s="5">
        <v>16</v>
      </c>
      <c r="Y65" s="5">
        <v>17</v>
      </c>
      <c r="Z65" s="5">
        <v>18</v>
      </c>
      <c r="AA65" s="5">
        <v>19</v>
      </c>
      <c r="AB65" s="5">
        <v>20</v>
      </c>
      <c r="AC65" s="5">
        <v>21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202002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1</v>
      </c>
      <c r="R66" s="6">
        <v>45</v>
      </c>
      <c r="S66" s="6">
        <v>88</v>
      </c>
      <c r="T66" s="6">
        <v>96</v>
      </c>
      <c r="U66" s="6">
        <v>99</v>
      </c>
      <c r="V66" s="6">
        <v>156</v>
      </c>
      <c r="W66" s="6">
        <v>121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330</v>
      </c>
      <c r="S67">
        <v>195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 s="9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-10</v>
      </c>
      <c r="P70" s="2">
        <f t="shared" si="9"/>
        <v>-10</v>
      </c>
      <c r="Q70" s="2">
        <f t="shared" si="9"/>
        <v>-11</v>
      </c>
      <c r="R70" s="2">
        <f t="shared" si="9"/>
        <v>-56</v>
      </c>
      <c r="S70" s="2">
        <f t="shared" si="9"/>
        <v>-144</v>
      </c>
      <c r="T70" s="2">
        <f t="shared" si="9"/>
        <v>-240</v>
      </c>
      <c r="U70" s="2">
        <f t="shared" si="9"/>
        <v>-339</v>
      </c>
      <c r="V70" s="2">
        <f t="shared" si="9"/>
        <v>-495</v>
      </c>
      <c r="W70" s="2">
        <f t="shared" si="9"/>
        <v>-616</v>
      </c>
      <c r="X70" s="2">
        <f t="shared" si="9"/>
        <v>-616</v>
      </c>
      <c r="Y70" s="2">
        <f t="shared" si="9"/>
        <v>-616</v>
      </c>
      <c r="Z70" s="2">
        <f t="shared" si="9"/>
        <v>-616</v>
      </c>
      <c r="AA70" s="2">
        <f t="shared" si="9"/>
        <v>-616</v>
      </c>
      <c r="AB70" s="2">
        <f t="shared" si="9"/>
        <v>-616</v>
      </c>
      <c r="AC70" s="2">
        <f t="shared" si="9"/>
        <v>-616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2</v>
      </c>
      <c r="K72" s="5">
        <v>3</v>
      </c>
      <c r="L72" s="5">
        <v>4</v>
      </c>
      <c r="M72" s="5">
        <v>5</v>
      </c>
      <c r="N72" s="5">
        <v>6</v>
      </c>
      <c r="O72" s="5">
        <v>7</v>
      </c>
      <c r="P72" s="5">
        <v>8</v>
      </c>
      <c r="Q72" s="5">
        <v>9</v>
      </c>
      <c r="R72" s="5">
        <v>10</v>
      </c>
      <c r="S72" s="5">
        <v>11</v>
      </c>
      <c r="T72" s="5">
        <v>12</v>
      </c>
      <c r="U72" s="5">
        <v>13</v>
      </c>
      <c r="V72" s="5">
        <v>14</v>
      </c>
      <c r="W72" s="5">
        <v>15</v>
      </c>
      <c r="X72" s="5">
        <v>16</v>
      </c>
      <c r="Y72" s="5">
        <v>17</v>
      </c>
      <c r="Z72" s="5">
        <v>18</v>
      </c>
      <c r="AA72" s="5">
        <v>19</v>
      </c>
      <c r="AB72" s="5">
        <v>20</v>
      </c>
      <c r="AC72" s="5">
        <v>21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-7</v>
      </c>
      <c r="G73" s="5">
        <f>calcFirstRunOut(J77:AC77)</f>
        <v>202002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2</v>
      </c>
      <c r="R73" s="6">
        <v>46</v>
      </c>
      <c r="S73" s="6">
        <v>91</v>
      </c>
      <c r="T73" s="6">
        <v>82</v>
      </c>
      <c r="U73" s="6">
        <v>121</v>
      </c>
      <c r="V73" s="6">
        <v>152</v>
      </c>
      <c r="W73" s="6">
        <v>121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48</v>
      </c>
      <c r="R74">
        <v>176</v>
      </c>
      <c r="S74">
        <v>80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 s="9">
        <v>0</v>
      </c>
      <c r="Q75">
        <v>0</v>
      </c>
      <c r="R75">
        <v>768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-7</v>
      </c>
      <c r="K77" s="2">
        <f t="shared" ref="K77:AC77" si="10">J77-K73+K75+K76</f>
        <v>-7</v>
      </c>
      <c r="L77" s="2">
        <f t="shared" si="10"/>
        <v>-7</v>
      </c>
      <c r="M77" s="2">
        <f t="shared" si="10"/>
        <v>-7</v>
      </c>
      <c r="N77" s="2">
        <f t="shared" si="10"/>
        <v>-7</v>
      </c>
      <c r="O77" s="2">
        <f t="shared" si="10"/>
        <v>-7</v>
      </c>
      <c r="P77" s="2">
        <f t="shared" si="10"/>
        <v>-7</v>
      </c>
      <c r="Q77" s="2">
        <f t="shared" si="10"/>
        <v>-9</v>
      </c>
      <c r="R77" s="2">
        <f t="shared" si="10"/>
        <v>713</v>
      </c>
      <c r="S77" s="2">
        <f t="shared" si="10"/>
        <v>622</v>
      </c>
      <c r="T77" s="2">
        <f t="shared" si="10"/>
        <v>540</v>
      </c>
      <c r="U77" s="2">
        <f t="shared" si="10"/>
        <v>419</v>
      </c>
      <c r="V77" s="2">
        <f t="shared" si="10"/>
        <v>267</v>
      </c>
      <c r="W77" s="2">
        <f t="shared" si="10"/>
        <v>146</v>
      </c>
      <c r="X77" s="2">
        <f t="shared" si="10"/>
        <v>146</v>
      </c>
      <c r="Y77" s="2">
        <f t="shared" si="10"/>
        <v>146</v>
      </c>
      <c r="Z77" s="2">
        <f t="shared" si="10"/>
        <v>146</v>
      </c>
      <c r="AA77" s="2">
        <f t="shared" si="10"/>
        <v>146</v>
      </c>
      <c r="AB77" s="2">
        <f t="shared" si="10"/>
        <v>146</v>
      </c>
      <c r="AC77" s="2">
        <f t="shared" si="10"/>
        <v>146</v>
      </c>
    </row>
  </sheetData>
  <mergeCells count="11">
    <mergeCell ref="A38:A42"/>
    <mergeCell ref="A3:A7"/>
    <mergeCell ref="A10:A14"/>
    <mergeCell ref="A17:A21"/>
    <mergeCell ref="A24:A28"/>
    <mergeCell ref="A31:A35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84"/>
  <sheetViews>
    <sheetView showGridLines="0" topLeftCell="A43" workbookViewId="0">
      <selection activeCell="K79" sqref="K79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132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1189</v>
      </c>
      <c r="G3" s="5">
        <f>calcFirstRunOut(J7:AC7)</f>
        <v>202014</v>
      </c>
      <c r="H3" s="5" t="s">
        <v>5</v>
      </c>
      <c r="J3" s="6">
        <v>126</v>
      </c>
      <c r="K3" s="6">
        <v>155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166</v>
      </c>
      <c r="S3" s="6">
        <v>213</v>
      </c>
      <c r="T3" s="6">
        <v>226</v>
      </c>
      <c r="U3" s="6">
        <v>278</v>
      </c>
      <c r="V3" s="6">
        <v>266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1189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908</v>
      </c>
      <c r="L7" s="2">
        <f t="shared" si="0"/>
        <v>1238</v>
      </c>
      <c r="M7" s="2">
        <f t="shared" si="0"/>
        <v>1129</v>
      </c>
      <c r="N7" s="2">
        <f t="shared" si="0"/>
        <v>1033</v>
      </c>
      <c r="O7" s="2">
        <f t="shared" si="0"/>
        <v>964</v>
      </c>
      <c r="P7" s="2">
        <f t="shared" si="0"/>
        <v>881</v>
      </c>
      <c r="Q7" s="2">
        <f t="shared" si="0"/>
        <v>727</v>
      </c>
      <c r="R7" s="2">
        <f t="shared" si="0"/>
        <v>561</v>
      </c>
      <c r="S7" s="2">
        <f t="shared" si="0"/>
        <v>348</v>
      </c>
      <c r="T7" s="2">
        <f t="shared" si="0"/>
        <v>122</v>
      </c>
      <c r="U7" s="2">
        <f t="shared" si="0"/>
        <v>-156</v>
      </c>
      <c r="V7" s="2">
        <f t="shared" si="0"/>
        <v>-422</v>
      </c>
      <c r="W7" s="2">
        <f t="shared" si="0"/>
        <v>-422</v>
      </c>
      <c r="X7" s="2">
        <f t="shared" si="0"/>
        <v>-422</v>
      </c>
      <c r="Y7" s="2">
        <f t="shared" si="0"/>
        <v>-422</v>
      </c>
      <c r="Z7" s="2">
        <f t="shared" si="0"/>
        <v>-422</v>
      </c>
      <c r="AA7" s="2">
        <f t="shared" si="0"/>
        <v>-422</v>
      </c>
      <c r="AB7" s="2">
        <f t="shared" si="0"/>
        <v>-422</v>
      </c>
      <c r="AC7" s="2">
        <f t="shared" si="0"/>
        <v>-422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4127</v>
      </c>
      <c r="G10" s="5">
        <f>calcFirstRunOut(J14:AC14)</f>
        <v>202022</v>
      </c>
      <c r="H10" s="5" t="s">
        <v>5</v>
      </c>
      <c r="J10" s="6">
        <v>731</v>
      </c>
      <c r="K10" s="6">
        <v>711</v>
      </c>
      <c r="L10" s="6">
        <v>712</v>
      </c>
      <c r="M10" s="6">
        <v>118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4127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3396</v>
      </c>
      <c r="K14" s="2">
        <f t="shared" ref="K14:AC14" si="1">J14-K10+K12+K13</f>
        <v>2685</v>
      </c>
      <c r="L14" s="2">
        <f t="shared" si="1"/>
        <v>3548</v>
      </c>
      <c r="M14" s="2">
        <f t="shared" si="1"/>
        <v>3430</v>
      </c>
      <c r="N14" s="2">
        <f t="shared" si="1"/>
        <v>3430</v>
      </c>
      <c r="O14" s="2">
        <f t="shared" si="1"/>
        <v>3430</v>
      </c>
      <c r="P14" s="2">
        <f t="shared" si="1"/>
        <v>3430</v>
      </c>
      <c r="Q14" s="2">
        <f t="shared" si="1"/>
        <v>3430</v>
      </c>
      <c r="R14" s="2">
        <f t="shared" si="1"/>
        <v>3430</v>
      </c>
      <c r="S14" s="2">
        <f t="shared" si="1"/>
        <v>3430</v>
      </c>
      <c r="T14" s="2">
        <f t="shared" si="1"/>
        <v>3430</v>
      </c>
      <c r="U14" s="2">
        <f t="shared" si="1"/>
        <v>3430</v>
      </c>
      <c r="V14" s="2">
        <f t="shared" si="1"/>
        <v>3430</v>
      </c>
      <c r="W14" s="2">
        <f t="shared" si="1"/>
        <v>3430</v>
      </c>
      <c r="X14" s="2">
        <f t="shared" si="1"/>
        <v>3430</v>
      </c>
      <c r="Y14" s="2">
        <f t="shared" si="1"/>
        <v>3430</v>
      </c>
      <c r="Z14" s="2">
        <f t="shared" si="1"/>
        <v>3430</v>
      </c>
      <c r="AA14" s="2">
        <f t="shared" si="1"/>
        <v>3430</v>
      </c>
      <c r="AB14" s="2">
        <f t="shared" si="1"/>
        <v>3430</v>
      </c>
      <c r="AC14" s="2">
        <f t="shared" si="1"/>
        <v>3430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4101</v>
      </c>
      <c r="G17" s="5">
        <f>calcFirstRunOut(J21:AC21)</f>
        <v>202022</v>
      </c>
      <c r="H17" s="5" t="s">
        <v>5</v>
      </c>
      <c r="J17" s="6">
        <v>731</v>
      </c>
      <c r="K17" s="6">
        <v>711</v>
      </c>
      <c r="L17" s="6">
        <v>712</v>
      </c>
      <c r="M17" s="6">
        <v>118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4101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3370</v>
      </c>
      <c r="K21" s="2">
        <f t="shared" ref="K21:AC21" si="2">J21-K17+K19+K20</f>
        <v>2659</v>
      </c>
      <c r="L21" s="2">
        <f t="shared" si="2"/>
        <v>3522</v>
      </c>
      <c r="M21" s="2">
        <f t="shared" si="2"/>
        <v>3404</v>
      </c>
      <c r="N21" s="2">
        <f t="shared" si="2"/>
        <v>3404</v>
      </c>
      <c r="O21" s="2">
        <f t="shared" si="2"/>
        <v>3404</v>
      </c>
      <c r="P21" s="2">
        <f t="shared" si="2"/>
        <v>3404</v>
      </c>
      <c r="Q21" s="2">
        <f t="shared" si="2"/>
        <v>3404</v>
      </c>
      <c r="R21" s="2">
        <f t="shared" si="2"/>
        <v>3404</v>
      </c>
      <c r="S21" s="2">
        <f t="shared" si="2"/>
        <v>3404</v>
      </c>
      <c r="T21" s="2">
        <f t="shared" si="2"/>
        <v>3404</v>
      </c>
      <c r="U21" s="2">
        <f t="shared" si="2"/>
        <v>3404</v>
      </c>
      <c r="V21" s="2">
        <f t="shared" si="2"/>
        <v>3404</v>
      </c>
      <c r="W21" s="2">
        <f t="shared" si="2"/>
        <v>3404</v>
      </c>
      <c r="X21" s="2">
        <f t="shared" si="2"/>
        <v>3404</v>
      </c>
      <c r="Y21" s="2">
        <f t="shared" si="2"/>
        <v>3404</v>
      </c>
      <c r="Z21" s="2">
        <f t="shared" si="2"/>
        <v>3404</v>
      </c>
      <c r="AA21" s="2">
        <f t="shared" si="2"/>
        <v>3404</v>
      </c>
      <c r="AB21" s="2">
        <f t="shared" si="2"/>
        <v>3404</v>
      </c>
      <c r="AC21" s="2">
        <f t="shared" si="2"/>
        <v>3404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74</v>
      </c>
      <c r="S24" s="6">
        <v>97</v>
      </c>
      <c r="T24" s="6">
        <v>119</v>
      </c>
      <c r="U24" s="6">
        <v>156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77</v>
      </c>
      <c r="S28" s="2">
        <f t="shared" si="3"/>
        <v>-20</v>
      </c>
      <c r="T28" s="2">
        <f t="shared" si="3"/>
        <v>-139</v>
      </c>
      <c r="U28" s="2">
        <f t="shared" si="3"/>
        <v>-295</v>
      </c>
      <c r="V28" s="2">
        <f t="shared" si="3"/>
        <v>-460</v>
      </c>
      <c r="W28" s="2">
        <f t="shared" si="3"/>
        <v>-460</v>
      </c>
      <c r="X28" s="2">
        <f t="shared" si="3"/>
        <v>-460</v>
      </c>
      <c r="Y28" s="2">
        <f t="shared" si="3"/>
        <v>-460</v>
      </c>
      <c r="Z28" s="2">
        <f t="shared" si="3"/>
        <v>-460</v>
      </c>
      <c r="AA28" s="2">
        <f t="shared" si="3"/>
        <v>-460</v>
      </c>
      <c r="AB28" s="2">
        <f t="shared" si="3"/>
        <v>-460</v>
      </c>
      <c r="AC28" s="2">
        <f t="shared" si="3"/>
        <v>-460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74</v>
      </c>
      <c r="S31" s="6">
        <v>97</v>
      </c>
      <c r="T31" s="6">
        <v>119</v>
      </c>
      <c r="U31" s="6">
        <v>156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77</v>
      </c>
      <c r="S35" s="2">
        <f t="shared" si="4"/>
        <v>-20</v>
      </c>
      <c r="T35" s="2">
        <f t="shared" si="4"/>
        <v>-139</v>
      </c>
      <c r="U35" s="2">
        <f t="shared" si="4"/>
        <v>-295</v>
      </c>
      <c r="V35" s="2">
        <f t="shared" si="4"/>
        <v>-460</v>
      </c>
      <c r="W35" s="2">
        <f t="shared" si="4"/>
        <v>-460</v>
      </c>
      <c r="X35" s="2">
        <f t="shared" si="4"/>
        <v>-460</v>
      </c>
      <c r="Y35" s="2">
        <f t="shared" si="4"/>
        <v>-460</v>
      </c>
      <c r="Z35" s="2">
        <f t="shared" si="4"/>
        <v>-460</v>
      </c>
      <c r="AA35" s="2">
        <f t="shared" si="4"/>
        <v>-460</v>
      </c>
      <c r="AB35" s="2">
        <f t="shared" si="4"/>
        <v>-460</v>
      </c>
      <c r="AC35" s="2">
        <f t="shared" si="4"/>
        <v>-460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1425</v>
      </c>
      <c r="G38" s="5">
        <f>calcFirstRunOut(J42:AC42)</f>
        <v>202014</v>
      </c>
      <c r="H38" s="5" t="s">
        <v>5</v>
      </c>
      <c r="J38" s="6">
        <v>121</v>
      </c>
      <c r="K38" s="6">
        <v>77</v>
      </c>
      <c r="L38" s="6">
        <v>179</v>
      </c>
      <c r="M38" s="6">
        <v>128</v>
      </c>
      <c r="N38" s="6">
        <v>141</v>
      </c>
      <c r="O38" s="6">
        <v>88</v>
      </c>
      <c r="P38" s="6">
        <v>68</v>
      </c>
      <c r="Q38" s="6">
        <v>124</v>
      </c>
      <c r="R38" s="6">
        <v>149</v>
      </c>
      <c r="S38" s="6">
        <v>157</v>
      </c>
      <c r="T38" s="6">
        <v>156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1425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1227</v>
      </c>
      <c r="L42" s="2">
        <f t="shared" si="5"/>
        <v>1048</v>
      </c>
      <c r="M42" s="2">
        <f t="shared" si="5"/>
        <v>920</v>
      </c>
      <c r="N42" s="2">
        <f t="shared" si="5"/>
        <v>779</v>
      </c>
      <c r="O42" s="2">
        <f t="shared" si="5"/>
        <v>691</v>
      </c>
      <c r="P42" s="2">
        <f t="shared" si="5"/>
        <v>623</v>
      </c>
      <c r="Q42" s="2">
        <f t="shared" si="5"/>
        <v>499</v>
      </c>
      <c r="R42" s="2">
        <f t="shared" si="5"/>
        <v>350</v>
      </c>
      <c r="S42" s="2">
        <f t="shared" si="5"/>
        <v>193</v>
      </c>
      <c r="T42" s="2">
        <f t="shared" si="5"/>
        <v>37</v>
      </c>
      <c r="U42" s="2">
        <f t="shared" si="5"/>
        <v>-167</v>
      </c>
      <c r="V42" s="2">
        <f t="shared" si="5"/>
        <v>-337</v>
      </c>
      <c r="W42" s="2">
        <f t="shared" si="5"/>
        <v>-337</v>
      </c>
      <c r="X42" s="2">
        <f t="shared" si="5"/>
        <v>-337</v>
      </c>
      <c r="Y42" s="2">
        <f t="shared" si="5"/>
        <v>-337</v>
      </c>
      <c r="Z42" s="2">
        <f t="shared" si="5"/>
        <v>-337</v>
      </c>
      <c r="AA42" s="2">
        <f t="shared" si="5"/>
        <v>-337</v>
      </c>
      <c r="AB42" s="2">
        <f t="shared" si="5"/>
        <v>-337</v>
      </c>
      <c r="AC42" s="2">
        <f t="shared" si="5"/>
        <v>-337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48</v>
      </c>
      <c r="R45" s="6">
        <v>92</v>
      </c>
      <c r="S45" s="6">
        <v>97</v>
      </c>
      <c r="T45" s="6">
        <v>121</v>
      </c>
      <c r="U45" s="6">
        <v>3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-98</v>
      </c>
      <c r="R49" s="2">
        <f t="shared" si="6"/>
        <v>-190</v>
      </c>
      <c r="S49" s="2">
        <f t="shared" si="6"/>
        <v>-287</v>
      </c>
      <c r="T49" s="2">
        <f t="shared" si="6"/>
        <v>-408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19</v>
      </c>
      <c r="Q52" s="6">
        <v>47</v>
      </c>
      <c r="R52" s="6">
        <v>80</v>
      </c>
      <c r="S52" s="6">
        <v>96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60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 s="9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-56</v>
      </c>
      <c r="Q56" s="2">
        <f t="shared" si="7"/>
        <v>-103</v>
      </c>
      <c r="R56" s="2">
        <f t="shared" si="7"/>
        <v>-183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89</v>
      </c>
      <c r="S59" s="6">
        <v>96</v>
      </c>
      <c r="T59" s="6">
        <v>100</v>
      </c>
      <c r="U59" s="6">
        <v>156</v>
      </c>
      <c r="V59" s="6">
        <v>165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-200</v>
      </c>
      <c r="S63" s="2">
        <f t="shared" si="8"/>
        <v>-296</v>
      </c>
      <c r="T63" s="2">
        <f t="shared" si="8"/>
        <v>-396</v>
      </c>
      <c r="U63" s="2">
        <f t="shared" si="8"/>
        <v>-552</v>
      </c>
      <c r="V63" s="2">
        <f t="shared" si="8"/>
        <v>-717</v>
      </c>
      <c r="W63" s="2">
        <f t="shared" si="8"/>
        <v>-717</v>
      </c>
      <c r="X63" s="2">
        <f t="shared" si="8"/>
        <v>-717</v>
      </c>
      <c r="Y63" s="2">
        <f t="shared" si="8"/>
        <v>-717</v>
      </c>
      <c r="Z63" s="2">
        <f t="shared" si="8"/>
        <v>-717</v>
      </c>
      <c r="AA63" s="2">
        <f t="shared" si="8"/>
        <v>-717</v>
      </c>
      <c r="AB63" s="2">
        <f t="shared" si="8"/>
        <v>-717</v>
      </c>
      <c r="AC63" s="2">
        <f t="shared" si="8"/>
        <v>-717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96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-111</v>
      </c>
      <c r="R70" s="2">
        <f t="shared" si="9"/>
        <v>-200</v>
      </c>
      <c r="S70" s="2">
        <f t="shared" si="9"/>
        <v>-296</v>
      </c>
      <c r="T70" s="2">
        <f t="shared" si="9"/>
        <v>-395</v>
      </c>
      <c r="U70" s="2">
        <f t="shared" si="9"/>
        <v>-551</v>
      </c>
      <c r="V70" s="2">
        <f t="shared" si="9"/>
        <v>-716</v>
      </c>
      <c r="W70" s="2">
        <f t="shared" si="9"/>
        <v>-716</v>
      </c>
      <c r="X70" s="2">
        <f t="shared" si="9"/>
        <v>-716</v>
      </c>
      <c r="Y70" s="2">
        <f t="shared" si="9"/>
        <v>-716</v>
      </c>
      <c r="Z70" s="2">
        <f t="shared" si="9"/>
        <v>-716</v>
      </c>
      <c r="AA70" s="2">
        <f t="shared" si="9"/>
        <v>-716</v>
      </c>
      <c r="AB70" s="2">
        <f t="shared" si="9"/>
        <v>-716</v>
      </c>
      <c r="AC70" s="2">
        <f t="shared" si="9"/>
        <v>-716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19</v>
      </c>
      <c r="Q73" s="6">
        <v>47</v>
      </c>
      <c r="R73" s="6">
        <v>92</v>
      </c>
      <c r="S73" s="6">
        <v>82</v>
      </c>
      <c r="T73" s="6">
        <v>121</v>
      </c>
      <c r="U73" s="6">
        <v>153</v>
      </c>
      <c r="V73" s="6">
        <v>164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-61</v>
      </c>
      <c r="Q77" s="2">
        <f t="shared" si="10"/>
        <v>-108</v>
      </c>
      <c r="R77" s="2">
        <f t="shared" si="10"/>
        <v>-200</v>
      </c>
      <c r="S77" s="2">
        <f t="shared" si="10"/>
        <v>-282</v>
      </c>
      <c r="T77" s="2">
        <f t="shared" si="10"/>
        <v>-403</v>
      </c>
      <c r="U77" s="2">
        <f t="shared" si="10"/>
        <v>-556</v>
      </c>
      <c r="V77" s="2">
        <f t="shared" si="10"/>
        <v>-720</v>
      </c>
      <c r="W77" s="2">
        <f t="shared" si="10"/>
        <v>-720</v>
      </c>
      <c r="X77" s="2">
        <f t="shared" si="10"/>
        <v>-720</v>
      </c>
      <c r="Y77" s="2">
        <f t="shared" si="10"/>
        <v>-720</v>
      </c>
      <c r="Z77" s="2">
        <f t="shared" si="10"/>
        <v>-720</v>
      </c>
      <c r="AA77" s="2">
        <f t="shared" si="10"/>
        <v>-720</v>
      </c>
      <c r="AB77" s="2">
        <f t="shared" si="10"/>
        <v>-720</v>
      </c>
      <c r="AC77" s="2">
        <f t="shared" si="10"/>
        <v>-720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-10</v>
      </c>
      <c r="Q84" s="2">
        <f t="shared" si="11"/>
        <v>-10</v>
      </c>
      <c r="R84" s="2">
        <f t="shared" si="11"/>
        <v>-10</v>
      </c>
      <c r="S84" s="2">
        <f t="shared" si="11"/>
        <v>-10</v>
      </c>
      <c r="T84" s="2">
        <f t="shared" si="11"/>
        <v>-10</v>
      </c>
      <c r="U84" s="2">
        <f t="shared" si="11"/>
        <v>-10</v>
      </c>
      <c r="V84" s="2">
        <f t="shared" si="11"/>
        <v>-10</v>
      </c>
      <c r="W84" s="2">
        <f t="shared" si="11"/>
        <v>-10</v>
      </c>
      <c r="X84" s="2">
        <f t="shared" si="11"/>
        <v>-10</v>
      </c>
      <c r="Y84" s="2">
        <f t="shared" si="11"/>
        <v>-10</v>
      </c>
      <c r="Z84" s="2">
        <f t="shared" si="11"/>
        <v>-10</v>
      </c>
      <c r="AA84" s="2">
        <f t="shared" si="11"/>
        <v>-10</v>
      </c>
      <c r="AB84" s="2">
        <f t="shared" si="11"/>
        <v>-10</v>
      </c>
      <c r="AC84" s="2">
        <f t="shared" si="11"/>
        <v>-10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84"/>
  <sheetViews>
    <sheetView showGridLines="0" topLeftCell="A49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1158</v>
      </c>
      <c r="G3" s="5">
        <f>calcFirstRunOut(J7:AC7)</f>
        <v>202014</v>
      </c>
      <c r="H3" s="5" t="s">
        <v>5</v>
      </c>
      <c r="J3" s="6">
        <v>94</v>
      </c>
      <c r="K3" s="6">
        <v>154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197</v>
      </c>
      <c r="S3" s="6">
        <v>181</v>
      </c>
      <c r="T3" s="6">
        <v>226</v>
      </c>
      <c r="U3" s="6">
        <v>279</v>
      </c>
      <c r="V3" s="6">
        <v>265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1158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1064</v>
      </c>
      <c r="K7" s="2">
        <f t="shared" ref="K7:AC7" si="0">J7-K3+K5+K6</f>
        <v>910</v>
      </c>
      <c r="L7" s="2">
        <f t="shared" si="0"/>
        <v>1240</v>
      </c>
      <c r="M7" s="2">
        <f t="shared" si="0"/>
        <v>1131</v>
      </c>
      <c r="N7" s="2">
        <f t="shared" si="0"/>
        <v>1035</v>
      </c>
      <c r="O7" s="2">
        <f t="shared" si="0"/>
        <v>966</v>
      </c>
      <c r="P7" s="2">
        <f t="shared" si="0"/>
        <v>883</v>
      </c>
      <c r="Q7" s="2">
        <f t="shared" si="0"/>
        <v>729</v>
      </c>
      <c r="R7" s="2">
        <f t="shared" si="0"/>
        <v>532</v>
      </c>
      <c r="S7" s="2">
        <f t="shared" si="0"/>
        <v>351</v>
      </c>
      <c r="T7" s="2">
        <f t="shared" si="0"/>
        <v>125</v>
      </c>
      <c r="U7" s="2">
        <f t="shared" si="0"/>
        <v>-154</v>
      </c>
      <c r="V7" s="2">
        <f t="shared" si="0"/>
        <v>-419</v>
      </c>
      <c r="W7" s="2">
        <f t="shared" si="0"/>
        <v>-419</v>
      </c>
      <c r="X7" s="2">
        <f t="shared" si="0"/>
        <v>-419</v>
      </c>
      <c r="Y7" s="2">
        <f t="shared" si="0"/>
        <v>-419</v>
      </c>
      <c r="Z7" s="2">
        <f t="shared" si="0"/>
        <v>-419</v>
      </c>
      <c r="AA7" s="2">
        <f t="shared" si="0"/>
        <v>-419</v>
      </c>
      <c r="AB7" s="2">
        <f t="shared" si="0"/>
        <v>-419</v>
      </c>
      <c r="AC7" s="2">
        <f t="shared" si="0"/>
        <v>-419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3987</v>
      </c>
      <c r="G10" s="5">
        <f>calcFirstRunOut(J14:AC14)</f>
        <v>202022</v>
      </c>
      <c r="H10" s="5" t="s">
        <v>5</v>
      </c>
      <c r="J10" s="6">
        <v>587</v>
      </c>
      <c r="K10" s="6">
        <v>708</v>
      </c>
      <c r="L10" s="6">
        <v>749</v>
      </c>
      <c r="M10" s="6">
        <v>113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3987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3400</v>
      </c>
      <c r="K14" s="2">
        <f t="shared" ref="K14:AC14" si="1">J14-K10+K12+K13</f>
        <v>2692</v>
      </c>
      <c r="L14" s="2">
        <f t="shared" si="1"/>
        <v>3518</v>
      </c>
      <c r="M14" s="2">
        <f t="shared" si="1"/>
        <v>3405</v>
      </c>
      <c r="N14" s="2">
        <f t="shared" si="1"/>
        <v>3405</v>
      </c>
      <c r="O14" s="2">
        <f t="shared" si="1"/>
        <v>3405</v>
      </c>
      <c r="P14" s="2">
        <f t="shared" si="1"/>
        <v>3405</v>
      </c>
      <c r="Q14" s="2">
        <f t="shared" si="1"/>
        <v>3405</v>
      </c>
      <c r="R14" s="2">
        <f t="shared" si="1"/>
        <v>3405</v>
      </c>
      <c r="S14" s="2">
        <f t="shared" si="1"/>
        <v>3405</v>
      </c>
      <c r="T14" s="2">
        <f t="shared" si="1"/>
        <v>3405</v>
      </c>
      <c r="U14" s="2">
        <f t="shared" si="1"/>
        <v>3405</v>
      </c>
      <c r="V14" s="2">
        <f t="shared" si="1"/>
        <v>3405</v>
      </c>
      <c r="W14" s="2">
        <f t="shared" si="1"/>
        <v>3405</v>
      </c>
      <c r="X14" s="2">
        <f t="shared" si="1"/>
        <v>3405</v>
      </c>
      <c r="Y14" s="2">
        <f t="shared" si="1"/>
        <v>3405</v>
      </c>
      <c r="Z14" s="2">
        <f t="shared" si="1"/>
        <v>3405</v>
      </c>
      <c r="AA14" s="2">
        <f t="shared" si="1"/>
        <v>3405</v>
      </c>
      <c r="AB14" s="2">
        <f t="shared" si="1"/>
        <v>3405</v>
      </c>
      <c r="AC14" s="2">
        <f t="shared" si="1"/>
        <v>3405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3961</v>
      </c>
      <c r="G17" s="5">
        <f>calcFirstRunOut(J21:AC21)</f>
        <v>202022</v>
      </c>
      <c r="H17" s="5" t="s">
        <v>5</v>
      </c>
      <c r="J17" s="6">
        <v>587</v>
      </c>
      <c r="K17" s="6">
        <v>708</v>
      </c>
      <c r="L17" s="6">
        <v>749</v>
      </c>
      <c r="M17" s="6">
        <v>113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3961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3374</v>
      </c>
      <c r="K21" s="2">
        <f t="shared" ref="K21:AC21" si="2">J21-K17+K19+K20</f>
        <v>2666</v>
      </c>
      <c r="L21" s="2">
        <f t="shared" si="2"/>
        <v>3492</v>
      </c>
      <c r="M21" s="2">
        <f t="shared" si="2"/>
        <v>3379</v>
      </c>
      <c r="N21" s="2">
        <f t="shared" si="2"/>
        <v>3379</v>
      </c>
      <c r="O21" s="2">
        <f t="shared" si="2"/>
        <v>3379</v>
      </c>
      <c r="P21" s="2">
        <f t="shared" si="2"/>
        <v>3379</v>
      </c>
      <c r="Q21" s="2">
        <f t="shared" si="2"/>
        <v>3379</v>
      </c>
      <c r="R21" s="2">
        <f t="shared" si="2"/>
        <v>3379</v>
      </c>
      <c r="S21" s="2">
        <f t="shared" si="2"/>
        <v>3379</v>
      </c>
      <c r="T21" s="2">
        <f t="shared" si="2"/>
        <v>3379</v>
      </c>
      <c r="U21" s="2">
        <f t="shared" si="2"/>
        <v>3379</v>
      </c>
      <c r="V21" s="2">
        <f t="shared" si="2"/>
        <v>3379</v>
      </c>
      <c r="W21" s="2">
        <f t="shared" si="2"/>
        <v>3379</v>
      </c>
      <c r="X21" s="2">
        <f t="shared" si="2"/>
        <v>3379</v>
      </c>
      <c r="Y21" s="2">
        <f t="shared" si="2"/>
        <v>3379</v>
      </c>
      <c r="Z21" s="2">
        <f t="shared" si="2"/>
        <v>3379</v>
      </c>
      <c r="AA21" s="2">
        <f t="shared" si="2"/>
        <v>3379</v>
      </c>
      <c r="AB21" s="2">
        <f t="shared" si="2"/>
        <v>3379</v>
      </c>
      <c r="AC21" s="2">
        <f t="shared" si="2"/>
        <v>3379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89</v>
      </c>
      <c r="S24" s="6">
        <v>82</v>
      </c>
      <c r="T24" s="6">
        <v>119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62</v>
      </c>
      <c r="S28" s="2">
        <f t="shared" si="3"/>
        <v>-20</v>
      </c>
      <c r="T28" s="2">
        <f t="shared" si="3"/>
        <v>-139</v>
      </c>
      <c r="U28" s="2">
        <f t="shared" si="3"/>
        <v>-296</v>
      </c>
      <c r="V28" s="2">
        <f t="shared" si="3"/>
        <v>-461</v>
      </c>
      <c r="W28" s="2">
        <f t="shared" si="3"/>
        <v>-461</v>
      </c>
      <c r="X28" s="2">
        <f t="shared" si="3"/>
        <v>-461</v>
      </c>
      <c r="Y28" s="2">
        <f t="shared" si="3"/>
        <v>-461</v>
      </c>
      <c r="Z28" s="2">
        <f t="shared" si="3"/>
        <v>-461</v>
      </c>
      <c r="AA28" s="2">
        <f t="shared" si="3"/>
        <v>-461</v>
      </c>
      <c r="AB28" s="2">
        <f t="shared" si="3"/>
        <v>-461</v>
      </c>
      <c r="AC28" s="2">
        <f t="shared" si="3"/>
        <v>-461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89</v>
      </c>
      <c r="S31" s="6">
        <v>82</v>
      </c>
      <c r="T31" s="6">
        <v>119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62</v>
      </c>
      <c r="S35" s="2">
        <f t="shared" si="4"/>
        <v>-20</v>
      </c>
      <c r="T35" s="2">
        <f t="shared" si="4"/>
        <v>-139</v>
      </c>
      <c r="U35" s="2">
        <f t="shared" si="4"/>
        <v>-296</v>
      </c>
      <c r="V35" s="2">
        <f t="shared" si="4"/>
        <v>-461</v>
      </c>
      <c r="W35" s="2">
        <f t="shared" si="4"/>
        <v>-461</v>
      </c>
      <c r="X35" s="2">
        <f t="shared" si="4"/>
        <v>-461</v>
      </c>
      <c r="Y35" s="2">
        <f t="shared" si="4"/>
        <v>-461</v>
      </c>
      <c r="Z35" s="2">
        <f t="shared" si="4"/>
        <v>-461</v>
      </c>
      <c r="AA35" s="2">
        <f t="shared" si="4"/>
        <v>-461</v>
      </c>
      <c r="AB35" s="2">
        <f t="shared" si="4"/>
        <v>-461</v>
      </c>
      <c r="AC35" s="2">
        <f t="shared" si="4"/>
        <v>-461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1403</v>
      </c>
      <c r="G38" s="5">
        <f>calcFirstRunOut(J42:AC42)</f>
        <v>202014</v>
      </c>
      <c r="H38" s="5" t="s">
        <v>5</v>
      </c>
      <c r="J38" s="6">
        <v>99</v>
      </c>
      <c r="K38" s="6">
        <v>107</v>
      </c>
      <c r="L38" s="6">
        <v>108</v>
      </c>
      <c r="M38" s="6">
        <v>127</v>
      </c>
      <c r="N38" s="6">
        <v>141</v>
      </c>
      <c r="O38" s="6">
        <v>87</v>
      </c>
      <c r="P38" s="6">
        <v>68</v>
      </c>
      <c r="Q38" s="6">
        <v>125</v>
      </c>
      <c r="R38" s="6">
        <v>149</v>
      </c>
      <c r="S38" s="6">
        <v>157</v>
      </c>
      <c r="T38" s="6">
        <v>157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1403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1197</v>
      </c>
      <c r="L42" s="2">
        <f t="shared" si="5"/>
        <v>1089</v>
      </c>
      <c r="M42" s="2">
        <f t="shared" si="5"/>
        <v>962</v>
      </c>
      <c r="N42" s="2">
        <f t="shared" si="5"/>
        <v>821</v>
      </c>
      <c r="O42" s="2">
        <f t="shared" si="5"/>
        <v>734</v>
      </c>
      <c r="P42" s="2">
        <f t="shared" si="5"/>
        <v>666</v>
      </c>
      <c r="Q42" s="2">
        <f t="shared" si="5"/>
        <v>541</v>
      </c>
      <c r="R42" s="2">
        <f t="shared" si="5"/>
        <v>392</v>
      </c>
      <c r="S42" s="2">
        <f t="shared" si="5"/>
        <v>235</v>
      </c>
      <c r="T42" s="2">
        <f t="shared" si="5"/>
        <v>78</v>
      </c>
      <c r="U42" s="2">
        <f t="shared" si="5"/>
        <v>-126</v>
      </c>
      <c r="V42" s="2">
        <f t="shared" si="5"/>
        <v>-296</v>
      </c>
      <c r="W42" s="2">
        <f t="shared" si="5"/>
        <v>-296</v>
      </c>
      <c r="X42" s="2">
        <f t="shared" si="5"/>
        <v>-296</v>
      </c>
      <c r="Y42" s="2">
        <f t="shared" si="5"/>
        <v>-296</v>
      </c>
      <c r="Z42" s="2">
        <f t="shared" si="5"/>
        <v>-296</v>
      </c>
      <c r="AA42" s="2">
        <f t="shared" si="5"/>
        <v>-296</v>
      </c>
      <c r="AB42" s="2">
        <f t="shared" si="5"/>
        <v>-296</v>
      </c>
      <c r="AC42" s="2">
        <f t="shared" si="5"/>
        <v>-296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49</v>
      </c>
      <c r="R45" s="6">
        <v>93</v>
      </c>
      <c r="S45" s="6">
        <v>97</v>
      </c>
      <c r="T45" s="6">
        <v>122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-99</v>
      </c>
      <c r="R49" s="2">
        <f t="shared" si="6"/>
        <v>-192</v>
      </c>
      <c r="S49" s="2">
        <f t="shared" si="6"/>
        <v>-289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20</v>
      </c>
      <c r="Q52" s="6">
        <v>47</v>
      </c>
      <c r="R52" s="6">
        <v>78</v>
      </c>
      <c r="S52" s="6">
        <v>97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80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-182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90</v>
      </c>
      <c r="S59" s="6">
        <v>96</v>
      </c>
      <c r="T59" s="6">
        <v>100</v>
      </c>
      <c r="U59" s="6">
        <v>156</v>
      </c>
      <c r="V59" s="6">
        <v>166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-201</v>
      </c>
      <c r="S63" s="2">
        <f t="shared" si="8"/>
        <v>-297</v>
      </c>
      <c r="T63" s="2">
        <f t="shared" si="8"/>
        <v>-397</v>
      </c>
      <c r="U63" s="2">
        <f t="shared" si="8"/>
        <v>-553</v>
      </c>
      <c r="V63" s="2">
        <f t="shared" si="8"/>
        <v>-719</v>
      </c>
      <c r="W63" s="2">
        <f t="shared" si="8"/>
        <v>-719</v>
      </c>
      <c r="X63" s="2">
        <f t="shared" si="8"/>
        <v>-719</v>
      </c>
      <c r="Y63" s="2">
        <f t="shared" si="8"/>
        <v>-719</v>
      </c>
      <c r="Z63" s="2">
        <f t="shared" si="8"/>
        <v>-719</v>
      </c>
      <c r="AA63" s="2">
        <f t="shared" si="8"/>
        <v>-719</v>
      </c>
      <c r="AB63" s="2">
        <f t="shared" si="8"/>
        <v>-719</v>
      </c>
      <c r="AC63" s="2">
        <f t="shared" si="8"/>
        <v>-719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-111</v>
      </c>
      <c r="R70" s="2">
        <f t="shared" si="9"/>
        <v>-200</v>
      </c>
      <c r="S70" s="2">
        <f t="shared" si="9"/>
        <v>-297</v>
      </c>
      <c r="T70" s="2">
        <f t="shared" si="9"/>
        <v>-396</v>
      </c>
      <c r="U70" s="2">
        <f t="shared" si="9"/>
        <v>-552</v>
      </c>
      <c r="V70" s="2">
        <f t="shared" si="9"/>
        <v>-717</v>
      </c>
      <c r="W70" s="2">
        <f t="shared" si="9"/>
        <v>-717</v>
      </c>
      <c r="X70" s="2">
        <f t="shared" si="9"/>
        <v>-717</v>
      </c>
      <c r="Y70" s="2">
        <f t="shared" si="9"/>
        <v>-717</v>
      </c>
      <c r="Z70" s="2">
        <f t="shared" si="9"/>
        <v>-717</v>
      </c>
      <c r="AA70" s="2">
        <f t="shared" si="9"/>
        <v>-717</v>
      </c>
      <c r="AB70" s="2">
        <f t="shared" si="9"/>
        <v>-717</v>
      </c>
      <c r="AC70" s="2">
        <f t="shared" si="9"/>
        <v>-717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20</v>
      </c>
      <c r="Q73" s="6">
        <v>47</v>
      </c>
      <c r="R73" s="6">
        <v>91</v>
      </c>
      <c r="S73" s="6">
        <v>83</v>
      </c>
      <c r="T73" s="6">
        <v>121</v>
      </c>
      <c r="U73" s="6">
        <v>154</v>
      </c>
      <c r="V73" s="6">
        <v>163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-200</v>
      </c>
      <c r="S77" s="2">
        <f t="shared" si="10"/>
        <v>-283</v>
      </c>
      <c r="T77" s="2">
        <f t="shared" si="10"/>
        <v>-404</v>
      </c>
      <c r="U77" s="2">
        <f t="shared" si="10"/>
        <v>-558</v>
      </c>
      <c r="V77" s="2">
        <f t="shared" si="10"/>
        <v>-721</v>
      </c>
      <c r="W77" s="2">
        <f t="shared" si="10"/>
        <v>-721</v>
      </c>
      <c r="X77" s="2">
        <f t="shared" si="10"/>
        <v>-721</v>
      </c>
      <c r="Y77" s="2">
        <f t="shared" si="10"/>
        <v>-721</v>
      </c>
      <c r="Z77" s="2">
        <f t="shared" si="10"/>
        <v>-721</v>
      </c>
      <c r="AA77" s="2">
        <f t="shared" si="10"/>
        <v>-721</v>
      </c>
      <c r="AB77" s="2">
        <f t="shared" si="10"/>
        <v>-721</v>
      </c>
      <c r="AC77" s="2">
        <f t="shared" si="10"/>
        <v>-721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3</v>
      </c>
      <c r="Q80" s="6">
        <v>47</v>
      </c>
      <c r="R80" s="6">
        <v>91</v>
      </c>
      <c r="S80" s="6">
        <v>97</v>
      </c>
      <c r="T80" s="6">
        <v>104</v>
      </c>
      <c r="U80" s="6">
        <v>158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-13</v>
      </c>
      <c r="Q84" s="2">
        <f t="shared" si="11"/>
        <v>-60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-510</v>
      </c>
      <c r="V84" s="2">
        <f t="shared" si="11"/>
        <v>-678</v>
      </c>
      <c r="W84" s="2">
        <f t="shared" si="11"/>
        <v>-678</v>
      </c>
      <c r="X84" s="2">
        <f t="shared" si="11"/>
        <v>-678</v>
      </c>
      <c r="Y84" s="2">
        <f t="shared" si="11"/>
        <v>-678</v>
      </c>
      <c r="Z84" s="2">
        <f t="shared" si="11"/>
        <v>-678</v>
      </c>
      <c r="AA84" s="2">
        <f t="shared" si="11"/>
        <v>-678</v>
      </c>
      <c r="AB84" s="2">
        <f t="shared" si="11"/>
        <v>-678</v>
      </c>
      <c r="AC84" s="2">
        <f t="shared" si="11"/>
        <v>-678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84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139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1158</v>
      </c>
      <c r="G3" s="5">
        <f>calcFirstRunOut(J7:AC7)</f>
        <v>202014</v>
      </c>
      <c r="H3" s="5" t="s">
        <v>5</v>
      </c>
      <c r="J3" s="6">
        <v>94</v>
      </c>
      <c r="K3" s="6">
        <v>154</v>
      </c>
      <c r="L3" s="6">
        <v>90</v>
      </c>
      <c r="M3" s="6">
        <v>109</v>
      </c>
      <c r="N3" s="6">
        <v>96</v>
      </c>
      <c r="O3" s="6">
        <v>69</v>
      </c>
      <c r="P3" s="6">
        <v>83</v>
      </c>
      <c r="Q3" s="6">
        <v>154</v>
      </c>
      <c r="R3" s="6">
        <v>197</v>
      </c>
      <c r="S3" s="6">
        <v>181</v>
      </c>
      <c r="T3" s="6">
        <v>226</v>
      </c>
      <c r="U3" s="6">
        <v>279</v>
      </c>
      <c r="V3" s="6">
        <v>265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1158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1064</v>
      </c>
      <c r="K7" s="2">
        <f t="shared" ref="K7:AC7" si="0">J7-K3+K5+K6</f>
        <v>910</v>
      </c>
      <c r="L7" s="2">
        <f t="shared" si="0"/>
        <v>1240</v>
      </c>
      <c r="M7" s="2">
        <f t="shared" si="0"/>
        <v>1131</v>
      </c>
      <c r="N7" s="2">
        <f t="shared" si="0"/>
        <v>1035</v>
      </c>
      <c r="O7" s="2">
        <f t="shared" si="0"/>
        <v>966</v>
      </c>
      <c r="P7" s="2">
        <f t="shared" si="0"/>
        <v>883</v>
      </c>
      <c r="Q7" s="2">
        <f t="shared" si="0"/>
        <v>729</v>
      </c>
      <c r="R7" s="2">
        <f t="shared" si="0"/>
        <v>532</v>
      </c>
      <c r="S7" s="2">
        <f t="shared" si="0"/>
        <v>351</v>
      </c>
      <c r="T7" s="2">
        <f t="shared" si="0"/>
        <v>125</v>
      </c>
      <c r="U7" s="2">
        <f t="shared" si="0"/>
        <v>-154</v>
      </c>
      <c r="V7" s="2">
        <f t="shared" si="0"/>
        <v>-419</v>
      </c>
      <c r="W7" s="2">
        <f t="shared" si="0"/>
        <v>-419</v>
      </c>
      <c r="X7" s="2">
        <f t="shared" si="0"/>
        <v>-419</v>
      </c>
      <c r="Y7" s="2">
        <f t="shared" si="0"/>
        <v>-419</v>
      </c>
      <c r="Z7" s="2">
        <f t="shared" si="0"/>
        <v>-419</v>
      </c>
      <c r="AA7" s="2">
        <f t="shared" si="0"/>
        <v>-419</v>
      </c>
      <c r="AB7" s="2">
        <f t="shared" si="0"/>
        <v>-419</v>
      </c>
      <c r="AC7" s="2">
        <f t="shared" si="0"/>
        <v>-419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3987</v>
      </c>
      <c r="G10" s="5">
        <f>calcFirstRunOut(J14:AC14)</f>
        <v>202022</v>
      </c>
      <c r="H10" s="5" t="s">
        <v>5</v>
      </c>
      <c r="J10" s="6">
        <v>587</v>
      </c>
      <c r="K10" s="6">
        <v>708</v>
      </c>
      <c r="L10" s="6">
        <v>749</v>
      </c>
      <c r="M10" s="6">
        <v>113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3987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3400</v>
      </c>
      <c r="K14" s="2">
        <f t="shared" ref="K14:AC14" si="1">J14-K10+K12+K13</f>
        <v>2692</v>
      </c>
      <c r="L14" s="2">
        <f t="shared" si="1"/>
        <v>3518</v>
      </c>
      <c r="M14" s="2">
        <f t="shared" si="1"/>
        <v>3405</v>
      </c>
      <c r="N14" s="2">
        <f t="shared" si="1"/>
        <v>3405</v>
      </c>
      <c r="O14" s="2">
        <f t="shared" si="1"/>
        <v>3405</v>
      </c>
      <c r="P14" s="2">
        <f t="shared" si="1"/>
        <v>3405</v>
      </c>
      <c r="Q14" s="2">
        <f t="shared" si="1"/>
        <v>3405</v>
      </c>
      <c r="R14" s="2">
        <f t="shared" si="1"/>
        <v>3405</v>
      </c>
      <c r="S14" s="2">
        <f t="shared" si="1"/>
        <v>3405</v>
      </c>
      <c r="T14" s="2">
        <f t="shared" si="1"/>
        <v>3405</v>
      </c>
      <c r="U14" s="2">
        <f t="shared" si="1"/>
        <v>3405</v>
      </c>
      <c r="V14" s="2">
        <f t="shared" si="1"/>
        <v>3405</v>
      </c>
      <c r="W14" s="2">
        <f t="shared" si="1"/>
        <v>3405</v>
      </c>
      <c r="X14" s="2">
        <f t="shared" si="1"/>
        <v>3405</v>
      </c>
      <c r="Y14" s="2">
        <f t="shared" si="1"/>
        <v>3405</v>
      </c>
      <c r="Z14" s="2">
        <f t="shared" si="1"/>
        <v>3405</v>
      </c>
      <c r="AA14" s="2">
        <f t="shared" si="1"/>
        <v>3405</v>
      </c>
      <c r="AB14" s="2">
        <f t="shared" si="1"/>
        <v>3405</v>
      </c>
      <c r="AC14" s="2">
        <f t="shared" si="1"/>
        <v>3405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3961</v>
      </c>
      <c r="G17" s="5">
        <f>calcFirstRunOut(J21:AC21)</f>
        <v>202022</v>
      </c>
      <c r="H17" s="5" t="s">
        <v>5</v>
      </c>
      <c r="J17" s="6">
        <v>587</v>
      </c>
      <c r="K17" s="6">
        <v>708</v>
      </c>
      <c r="L17" s="6">
        <v>749</v>
      </c>
      <c r="M17" s="6">
        <v>113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3961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3374</v>
      </c>
      <c r="K21" s="2">
        <f t="shared" ref="K21:AC21" si="2">J21-K17+K19+K20</f>
        <v>2666</v>
      </c>
      <c r="L21" s="2">
        <f t="shared" si="2"/>
        <v>3492</v>
      </c>
      <c r="M21" s="2">
        <f t="shared" si="2"/>
        <v>3379</v>
      </c>
      <c r="N21" s="2">
        <f t="shared" si="2"/>
        <v>3379</v>
      </c>
      <c r="O21" s="2">
        <f t="shared" si="2"/>
        <v>3379</v>
      </c>
      <c r="P21" s="2">
        <f t="shared" si="2"/>
        <v>3379</v>
      </c>
      <c r="Q21" s="2">
        <f t="shared" si="2"/>
        <v>3379</v>
      </c>
      <c r="R21" s="2">
        <f t="shared" si="2"/>
        <v>3379</v>
      </c>
      <c r="S21" s="2">
        <f t="shared" si="2"/>
        <v>3379</v>
      </c>
      <c r="T21" s="2">
        <f t="shared" si="2"/>
        <v>3379</v>
      </c>
      <c r="U21" s="2">
        <f t="shared" si="2"/>
        <v>3379</v>
      </c>
      <c r="V21" s="2">
        <f t="shared" si="2"/>
        <v>3379</v>
      </c>
      <c r="W21" s="2">
        <f t="shared" si="2"/>
        <v>3379</v>
      </c>
      <c r="X21" s="2">
        <f t="shared" si="2"/>
        <v>3379</v>
      </c>
      <c r="Y21" s="2">
        <f t="shared" si="2"/>
        <v>3379</v>
      </c>
      <c r="Z21" s="2">
        <f t="shared" si="2"/>
        <v>3379</v>
      </c>
      <c r="AA21" s="2">
        <f t="shared" si="2"/>
        <v>3379</v>
      </c>
      <c r="AB21" s="2">
        <f t="shared" si="2"/>
        <v>3379</v>
      </c>
      <c r="AC21" s="2">
        <f t="shared" si="2"/>
        <v>3379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19</v>
      </c>
      <c r="Q24" s="6">
        <v>46</v>
      </c>
      <c r="R24" s="6">
        <v>89</v>
      </c>
      <c r="S24" s="6">
        <v>82</v>
      </c>
      <c r="T24" s="6">
        <v>119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197</v>
      </c>
      <c r="Q28" s="2">
        <f t="shared" si="3"/>
        <v>151</v>
      </c>
      <c r="R28" s="2">
        <f t="shared" si="3"/>
        <v>62</v>
      </c>
      <c r="S28" s="2">
        <f t="shared" si="3"/>
        <v>-20</v>
      </c>
      <c r="T28" s="2">
        <f t="shared" si="3"/>
        <v>-139</v>
      </c>
      <c r="U28" s="2">
        <f t="shared" si="3"/>
        <v>-296</v>
      </c>
      <c r="V28" s="2">
        <f t="shared" si="3"/>
        <v>-461</v>
      </c>
      <c r="W28" s="2">
        <f t="shared" si="3"/>
        <v>-461</v>
      </c>
      <c r="X28" s="2">
        <f t="shared" si="3"/>
        <v>-461</v>
      </c>
      <c r="Y28" s="2">
        <f t="shared" si="3"/>
        <v>-461</v>
      </c>
      <c r="Z28" s="2">
        <f t="shared" si="3"/>
        <v>-461</v>
      </c>
      <c r="AA28" s="2">
        <f t="shared" si="3"/>
        <v>-461</v>
      </c>
      <c r="AB28" s="2">
        <f t="shared" si="3"/>
        <v>-461</v>
      </c>
      <c r="AC28" s="2">
        <f t="shared" si="3"/>
        <v>-461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19</v>
      </c>
      <c r="Q31" s="6">
        <v>46</v>
      </c>
      <c r="R31" s="6">
        <v>89</v>
      </c>
      <c r="S31" s="6">
        <v>82</v>
      </c>
      <c r="T31" s="6">
        <v>119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197</v>
      </c>
      <c r="Q35" s="2">
        <f t="shared" si="4"/>
        <v>151</v>
      </c>
      <c r="R35" s="2">
        <f t="shared" si="4"/>
        <v>62</v>
      </c>
      <c r="S35" s="2">
        <f t="shared" si="4"/>
        <v>-20</v>
      </c>
      <c r="T35" s="2">
        <f t="shared" si="4"/>
        <v>-139</v>
      </c>
      <c r="U35" s="2">
        <f t="shared" si="4"/>
        <v>-296</v>
      </c>
      <c r="V35" s="2">
        <f t="shared" si="4"/>
        <v>-461</v>
      </c>
      <c r="W35" s="2">
        <f t="shared" si="4"/>
        <v>-461</v>
      </c>
      <c r="X35" s="2">
        <f t="shared" si="4"/>
        <v>-461</v>
      </c>
      <c r="Y35" s="2">
        <f t="shared" si="4"/>
        <v>-461</v>
      </c>
      <c r="Z35" s="2">
        <f t="shared" si="4"/>
        <v>-461</v>
      </c>
      <c r="AA35" s="2">
        <f t="shared" si="4"/>
        <v>-461</v>
      </c>
      <c r="AB35" s="2">
        <f t="shared" si="4"/>
        <v>-461</v>
      </c>
      <c r="AC35" s="2">
        <f t="shared" si="4"/>
        <v>-461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1403</v>
      </c>
      <c r="G38" s="5">
        <f>calcFirstRunOut(J42:AC42)</f>
        <v>202014</v>
      </c>
      <c r="H38" s="5" t="s">
        <v>5</v>
      </c>
      <c r="J38" s="6">
        <v>99</v>
      </c>
      <c r="K38" s="6">
        <v>107</v>
      </c>
      <c r="L38" s="6">
        <v>108</v>
      </c>
      <c r="M38" s="6">
        <v>127</v>
      </c>
      <c r="N38" s="6">
        <v>141</v>
      </c>
      <c r="O38" s="6">
        <v>87</v>
      </c>
      <c r="P38" s="6">
        <v>68</v>
      </c>
      <c r="Q38" s="6">
        <v>125</v>
      </c>
      <c r="R38" s="6">
        <v>149</v>
      </c>
      <c r="S38" s="6">
        <v>157</v>
      </c>
      <c r="T38" s="6">
        <v>157</v>
      </c>
      <c r="U38" s="6">
        <v>204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1403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1197</v>
      </c>
      <c r="L42" s="2">
        <f t="shared" si="5"/>
        <v>1089</v>
      </c>
      <c r="M42" s="2">
        <f t="shared" si="5"/>
        <v>962</v>
      </c>
      <c r="N42" s="2">
        <f t="shared" si="5"/>
        <v>821</v>
      </c>
      <c r="O42" s="2">
        <f t="shared" si="5"/>
        <v>734</v>
      </c>
      <c r="P42" s="2">
        <f t="shared" si="5"/>
        <v>666</v>
      </c>
      <c r="Q42" s="2">
        <f t="shared" si="5"/>
        <v>541</v>
      </c>
      <c r="R42" s="2">
        <f t="shared" si="5"/>
        <v>392</v>
      </c>
      <c r="S42" s="2">
        <f t="shared" si="5"/>
        <v>235</v>
      </c>
      <c r="T42" s="2">
        <f t="shared" si="5"/>
        <v>78</v>
      </c>
      <c r="U42" s="2">
        <f t="shared" si="5"/>
        <v>-126</v>
      </c>
      <c r="V42" s="2">
        <f t="shared" si="5"/>
        <v>-296</v>
      </c>
      <c r="W42" s="2">
        <f t="shared" si="5"/>
        <v>-296</v>
      </c>
      <c r="X42" s="2">
        <f t="shared" si="5"/>
        <v>-296</v>
      </c>
      <c r="Y42" s="2">
        <f t="shared" si="5"/>
        <v>-296</v>
      </c>
      <c r="Z42" s="2">
        <f t="shared" si="5"/>
        <v>-296</v>
      </c>
      <c r="AA42" s="2">
        <f t="shared" si="5"/>
        <v>-296</v>
      </c>
      <c r="AB42" s="2">
        <f t="shared" si="5"/>
        <v>-296</v>
      </c>
      <c r="AC42" s="2">
        <f t="shared" si="5"/>
        <v>-296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14</v>
      </c>
      <c r="P45" s="6">
        <v>20</v>
      </c>
      <c r="Q45" s="6">
        <v>49</v>
      </c>
      <c r="R45" s="6">
        <v>93</v>
      </c>
      <c r="S45" s="6">
        <v>97</v>
      </c>
      <c r="T45" s="6">
        <v>122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-30</v>
      </c>
      <c r="P49" s="2">
        <f t="shared" si="6"/>
        <v>-50</v>
      </c>
      <c r="Q49" s="2">
        <f t="shared" si="6"/>
        <v>-99</v>
      </c>
      <c r="R49" s="2">
        <f t="shared" si="6"/>
        <v>-192</v>
      </c>
      <c r="S49" s="2">
        <f t="shared" si="6"/>
        <v>-289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15</v>
      </c>
      <c r="P52" s="6">
        <v>20</v>
      </c>
      <c r="Q52" s="6">
        <v>47</v>
      </c>
      <c r="R52" s="6">
        <v>78</v>
      </c>
      <c r="S52" s="6">
        <v>97</v>
      </c>
      <c r="T52" s="6">
        <v>121</v>
      </c>
      <c r="U52" s="6">
        <v>158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240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-182</v>
      </c>
      <c r="S56" s="2">
        <f t="shared" si="7"/>
        <v>-279</v>
      </c>
      <c r="T56" s="2">
        <f t="shared" si="7"/>
        <v>-400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19</v>
      </c>
      <c r="Q59" s="6">
        <v>46</v>
      </c>
      <c r="R59" s="6">
        <v>90</v>
      </c>
      <c r="S59" s="6">
        <v>96</v>
      </c>
      <c r="T59" s="6">
        <v>100</v>
      </c>
      <c r="U59" s="6">
        <v>156</v>
      </c>
      <c r="V59" s="6">
        <v>166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-65</v>
      </c>
      <c r="Q63" s="2">
        <f t="shared" si="8"/>
        <v>-111</v>
      </c>
      <c r="R63" s="2">
        <f t="shared" si="8"/>
        <v>-201</v>
      </c>
      <c r="S63" s="2">
        <f t="shared" si="8"/>
        <v>-297</v>
      </c>
      <c r="T63" s="2">
        <f t="shared" si="8"/>
        <v>-397</v>
      </c>
      <c r="U63" s="2">
        <f t="shared" si="8"/>
        <v>-553</v>
      </c>
      <c r="V63" s="2">
        <f t="shared" si="8"/>
        <v>-719</v>
      </c>
      <c r="W63" s="2">
        <f t="shared" si="8"/>
        <v>-719</v>
      </c>
      <c r="X63" s="2">
        <f t="shared" si="8"/>
        <v>-719</v>
      </c>
      <c r="Y63" s="2">
        <f t="shared" si="8"/>
        <v>-719</v>
      </c>
      <c r="Z63" s="2">
        <f t="shared" si="8"/>
        <v>-719</v>
      </c>
      <c r="AA63" s="2">
        <f t="shared" si="8"/>
        <v>-719</v>
      </c>
      <c r="AB63" s="2">
        <f t="shared" si="8"/>
        <v>-719</v>
      </c>
      <c r="AC63" s="2">
        <f t="shared" si="8"/>
        <v>-719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19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Q69">
        <v>330</v>
      </c>
      <c r="R69">
        <v>195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-65</v>
      </c>
      <c r="Q70" s="2">
        <f t="shared" si="9"/>
        <v>219</v>
      </c>
      <c r="R70" s="2">
        <f t="shared" si="9"/>
        <v>325</v>
      </c>
      <c r="S70" s="2">
        <f t="shared" si="9"/>
        <v>228</v>
      </c>
      <c r="T70" s="2">
        <f t="shared" si="9"/>
        <v>129</v>
      </c>
      <c r="U70" s="2">
        <f t="shared" si="9"/>
        <v>-27</v>
      </c>
      <c r="V70" s="2">
        <f t="shared" si="9"/>
        <v>-192</v>
      </c>
      <c r="W70" s="2">
        <f t="shared" si="9"/>
        <v>-192</v>
      </c>
      <c r="X70" s="2">
        <f t="shared" si="9"/>
        <v>-192</v>
      </c>
      <c r="Y70" s="2">
        <f t="shared" si="9"/>
        <v>-192</v>
      </c>
      <c r="Z70" s="2">
        <f t="shared" si="9"/>
        <v>-192</v>
      </c>
      <c r="AA70" s="2">
        <f t="shared" si="9"/>
        <v>-192</v>
      </c>
      <c r="AB70" s="2">
        <f t="shared" si="9"/>
        <v>-192</v>
      </c>
      <c r="AC70" s="2">
        <f t="shared" si="9"/>
        <v>-192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8</v>
      </c>
      <c r="O73" s="6">
        <v>14</v>
      </c>
      <c r="P73" s="6">
        <v>20</v>
      </c>
      <c r="Q73" s="6">
        <v>47</v>
      </c>
      <c r="R73" s="6">
        <v>91</v>
      </c>
      <c r="S73" s="6">
        <v>83</v>
      </c>
      <c r="T73" s="6">
        <v>121</v>
      </c>
      <c r="U73" s="6">
        <v>154</v>
      </c>
      <c r="V73" s="6">
        <v>163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 s="9">
        <v>768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-28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568</v>
      </c>
      <c r="S77" s="2">
        <f t="shared" si="10"/>
        <v>485</v>
      </c>
      <c r="T77" s="2">
        <f t="shared" si="10"/>
        <v>364</v>
      </c>
      <c r="U77" s="2">
        <f t="shared" si="10"/>
        <v>210</v>
      </c>
      <c r="V77" s="2">
        <f t="shared" si="10"/>
        <v>47</v>
      </c>
      <c r="W77" s="2">
        <f t="shared" si="10"/>
        <v>47</v>
      </c>
      <c r="X77" s="2">
        <f t="shared" si="10"/>
        <v>47</v>
      </c>
      <c r="Y77" s="2">
        <f t="shared" si="10"/>
        <v>47</v>
      </c>
      <c r="Z77" s="2">
        <f t="shared" si="10"/>
        <v>47</v>
      </c>
      <c r="AA77" s="2">
        <f t="shared" si="10"/>
        <v>47</v>
      </c>
      <c r="AB77" s="2">
        <f t="shared" si="10"/>
        <v>47</v>
      </c>
      <c r="AC77" s="2">
        <f t="shared" si="10"/>
        <v>47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3</v>
      </c>
      <c r="Q80" s="6">
        <v>47</v>
      </c>
      <c r="R80" s="6">
        <v>91</v>
      </c>
      <c r="S80" s="6">
        <v>97</v>
      </c>
      <c r="T80" s="6">
        <v>104</v>
      </c>
      <c r="U80" s="6">
        <v>158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-13</v>
      </c>
      <c r="Q84" s="2">
        <f t="shared" si="11"/>
        <v>-60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-510</v>
      </c>
      <c r="V84" s="2">
        <f t="shared" si="11"/>
        <v>-678</v>
      </c>
      <c r="W84" s="2">
        <f t="shared" si="11"/>
        <v>-678</v>
      </c>
      <c r="X84" s="2">
        <f t="shared" si="11"/>
        <v>-678</v>
      </c>
      <c r="Y84" s="2">
        <f t="shared" si="11"/>
        <v>-678</v>
      </c>
      <c r="Z84" s="2">
        <f t="shared" si="11"/>
        <v>-678</v>
      </c>
      <c r="AA84" s="2">
        <f t="shared" si="11"/>
        <v>-678</v>
      </c>
      <c r="AB84" s="2">
        <f t="shared" si="11"/>
        <v>-678</v>
      </c>
      <c r="AC84" s="2">
        <f t="shared" si="11"/>
        <v>-678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84"/>
  <sheetViews>
    <sheetView showGridLines="0" workbookViewId="0">
      <selection activeCell="B67" sqref="B67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141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1143</v>
      </c>
      <c r="G3" s="5">
        <f>calcFirstRunOut(J7:AC7)</f>
        <v>202014</v>
      </c>
      <c r="H3" s="5" t="s">
        <v>5</v>
      </c>
      <c r="J3" s="6">
        <v>78</v>
      </c>
      <c r="K3" s="6">
        <v>155</v>
      </c>
      <c r="L3" s="6">
        <v>106</v>
      </c>
      <c r="M3" s="6">
        <v>108</v>
      </c>
      <c r="N3" s="6">
        <v>95</v>
      </c>
      <c r="O3" s="6">
        <v>69</v>
      </c>
      <c r="P3" s="6">
        <v>84</v>
      </c>
      <c r="Q3" s="6">
        <v>155</v>
      </c>
      <c r="R3" s="6">
        <v>197</v>
      </c>
      <c r="S3" s="6">
        <v>181</v>
      </c>
      <c r="T3" s="6">
        <v>226</v>
      </c>
      <c r="U3" s="6">
        <v>279</v>
      </c>
      <c r="V3" s="6">
        <v>266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1143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1065</v>
      </c>
      <c r="K7" s="2">
        <f t="shared" ref="K7:AC7" si="0">J7-K3+K5+K6</f>
        <v>910</v>
      </c>
      <c r="L7" s="2">
        <f t="shared" si="0"/>
        <v>1224</v>
      </c>
      <c r="M7" s="2">
        <f t="shared" si="0"/>
        <v>1116</v>
      </c>
      <c r="N7" s="2">
        <f t="shared" si="0"/>
        <v>1021</v>
      </c>
      <c r="O7" s="2">
        <f t="shared" si="0"/>
        <v>952</v>
      </c>
      <c r="P7" s="2">
        <f t="shared" si="0"/>
        <v>868</v>
      </c>
      <c r="Q7" s="2">
        <f t="shared" si="0"/>
        <v>713</v>
      </c>
      <c r="R7" s="2">
        <f t="shared" si="0"/>
        <v>516</v>
      </c>
      <c r="S7" s="2">
        <f t="shared" si="0"/>
        <v>335</v>
      </c>
      <c r="T7" s="2">
        <f t="shared" si="0"/>
        <v>109</v>
      </c>
      <c r="U7" s="2">
        <f t="shared" si="0"/>
        <v>-170</v>
      </c>
      <c r="V7" s="2">
        <f t="shared" si="0"/>
        <v>-436</v>
      </c>
      <c r="W7" s="2">
        <f t="shared" si="0"/>
        <v>-436</v>
      </c>
      <c r="X7" s="2">
        <f t="shared" si="0"/>
        <v>-436</v>
      </c>
      <c r="Y7" s="2">
        <f t="shared" si="0"/>
        <v>-436</v>
      </c>
      <c r="Z7" s="2">
        <f t="shared" si="0"/>
        <v>-436</v>
      </c>
      <c r="AA7" s="2">
        <f t="shared" si="0"/>
        <v>-436</v>
      </c>
      <c r="AB7" s="2">
        <f t="shared" si="0"/>
        <v>-436</v>
      </c>
      <c r="AC7" s="2">
        <f t="shared" si="0"/>
        <v>-436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3840</v>
      </c>
      <c r="G10" s="5">
        <f>calcFirstRunOut(J14:AC14)</f>
        <v>202022</v>
      </c>
      <c r="H10" s="5" t="s">
        <v>5</v>
      </c>
      <c r="J10" s="6">
        <v>433</v>
      </c>
      <c r="K10" s="6">
        <v>712</v>
      </c>
      <c r="L10" s="6">
        <v>728</v>
      </c>
      <c r="M10" s="6">
        <v>107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3840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3407</v>
      </c>
      <c r="K14" s="2">
        <f t="shared" ref="K14:AC14" si="1">J14-K10+K12+K13</f>
        <v>2695</v>
      </c>
      <c r="L14" s="2">
        <f t="shared" si="1"/>
        <v>3542</v>
      </c>
      <c r="M14" s="2">
        <f t="shared" si="1"/>
        <v>3435</v>
      </c>
      <c r="N14" s="2">
        <f t="shared" si="1"/>
        <v>3435</v>
      </c>
      <c r="O14" s="2">
        <f t="shared" si="1"/>
        <v>3435</v>
      </c>
      <c r="P14" s="2">
        <f t="shared" si="1"/>
        <v>3435</v>
      </c>
      <c r="Q14" s="2">
        <f t="shared" si="1"/>
        <v>3435</v>
      </c>
      <c r="R14" s="2">
        <f t="shared" si="1"/>
        <v>3435</v>
      </c>
      <c r="S14" s="2">
        <f t="shared" si="1"/>
        <v>3435</v>
      </c>
      <c r="T14" s="2">
        <f t="shared" si="1"/>
        <v>3435</v>
      </c>
      <c r="U14" s="2">
        <f t="shared" si="1"/>
        <v>3435</v>
      </c>
      <c r="V14" s="2">
        <f t="shared" si="1"/>
        <v>3435</v>
      </c>
      <c r="W14" s="2">
        <f t="shared" si="1"/>
        <v>3435</v>
      </c>
      <c r="X14" s="2">
        <f t="shared" si="1"/>
        <v>3435</v>
      </c>
      <c r="Y14" s="2">
        <f t="shared" si="1"/>
        <v>3435</v>
      </c>
      <c r="Z14" s="2">
        <f t="shared" si="1"/>
        <v>3435</v>
      </c>
      <c r="AA14" s="2">
        <f t="shared" si="1"/>
        <v>3435</v>
      </c>
      <c r="AB14" s="2">
        <f t="shared" si="1"/>
        <v>3435</v>
      </c>
      <c r="AC14" s="2">
        <f t="shared" si="1"/>
        <v>3435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3814</v>
      </c>
      <c r="G17" s="5">
        <f>calcFirstRunOut(J21:AC21)</f>
        <v>202022</v>
      </c>
      <c r="H17" s="5" t="s">
        <v>5</v>
      </c>
      <c r="J17" s="6">
        <v>433</v>
      </c>
      <c r="K17" s="6">
        <v>712</v>
      </c>
      <c r="L17" s="6">
        <v>728</v>
      </c>
      <c r="M17" s="6">
        <v>107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3814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3381</v>
      </c>
      <c r="K21" s="2">
        <f t="shared" ref="K21:AC21" si="2">J21-K17+K19+K20</f>
        <v>2669</v>
      </c>
      <c r="L21" s="2">
        <f t="shared" si="2"/>
        <v>3516</v>
      </c>
      <c r="M21" s="2">
        <f t="shared" si="2"/>
        <v>3409</v>
      </c>
      <c r="N21" s="2">
        <f t="shared" si="2"/>
        <v>3409</v>
      </c>
      <c r="O21" s="2">
        <f t="shared" si="2"/>
        <v>3409</v>
      </c>
      <c r="P21" s="2">
        <f t="shared" si="2"/>
        <v>3409</v>
      </c>
      <c r="Q21" s="2">
        <f t="shared" si="2"/>
        <v>3409</v>
      </c>
      <c r="R21" s="2">
        <f t="shared" si="2"/>
        <v>3409</v>
      </c>
      <c r="S21" s="2">
        <f t="shared" si="2"/>
        <v>3409</v>
      </c>
      <c r="T21" s="2">
        <f t="shared" si="2"/>
        <v>3409</v>
      </c>
      <c r="U21" s="2">
        <f t="shared" si="2"/>
        <v>3409</v>
      </c>
      <c r="V21" s="2">
        <f t="shared" si="2"/>
        <v>3409</v>
      </c>
      <c r="W21" s="2">
        <f t="shared" si="2"/>
        <v>3409</v>
      </c>
      <c r="X21" s="2">
        <f t="shared" si="2"/>
        <v>3409</v>
      </c>
      <c r="Y21" s="2">
        <f t="shared" si="2"/>
        <v>3409</v>
      </c>
      <c r="Z21" s="2">
        <f t="shared" si="2"/>
        <v>3409</v>
      </c>
      <c r="AA21" s="2">
        <f t="shared" si="2"/>
        <v>3409</v>
      </c>
      <c r="AB21" s="2">
        <f t="shared" si="2"/>
        <v>3409</v>
      </c>
      <c r="AC21" s="2">
        <f t="shared" si="2"/>
        <v>3409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20</v>
      </c>
      <c r="Q24" s="6">
        <v>45</v>
      </c>
      <c r="R24" s="6">
        <v>90</v>
      </c>
      <c r="S24" s="6">
        <v>82</v>
      </c>
      <c r="T24" s="6">
        <v>120</v>
      </c>
      <c r="U24" s="6">
        <v>157</v>
      </c>
      <c r="V24" s="6">
        <v>165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196</v>
      </c>
      <c r="Q28" s="2">
        <f t="shared" si="3"/>
        <v>151</v>
      </c>
      <c r="R28" s="2">
        <f t="shared" si="3"/>
        <v>61</v>
      </c>
      <c r="S28" s="2">
        <f t="shared" si="3"/>
        <v>42</v>
      </c>
      <c r="T28" s="2">
        <f t="shared" si="3"/>
        <v>-78</v>
      </c>
      <c r="U28" s="2">
        <f t="shared" si="3"/>
        <v>-235</v>
      </c>
      <c r="V28" s="2">
        <f t="shared" si="3"/>
        <v>-400</v>
      </c>
      <c r="W28" s="2">
        <f t="shared" si="3"/>
        <v>-400</v>
      </c>
      <c r="X28" s="2">
        <f t="shared" si="3"/>
        <v>-400</v>
      </c>
      <c r="Y28" s="2">
        <f t="shared" si="3"/>
        <v>-400</v>
      </c>
      <c r="Z28" s="2">
        <f t="shared" si="3"/>
        <v>-400</v>
      </c>
      <c r="AA28" s="2">
        <f t="shared" si="3"/>
        <v>-400</v>
      </c>
      <c r="AB28" s="2">
        <f t="shared" si="3"/>
        <v>-400</v>
      </c>
      <c r="AC28" s="2">
        <f t="shared" si="3"/>
        <v>-400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20</v>
      </c>
      <c r="Q31" s="6">
        <v>45</v>
      </c>
      <c r="R31" s="6">
        <v>90</v>
      </c>
      <c r="S31" s="6">
        <v>82</v>
      </c>
      <c r="T31" s="6">
        <v>120</v>
      </c>
      <c r="U31" s="6">
        <v>157</v>
      </c>
      <c r="V31" s="6">
        <v>165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196</v>
      </c>
      <c r="Q35" s="2">
        <f t="shared" si="4"/>
        <v>151</v>
      </c>
      <c r="R35" s="2">
        <f t="shared" si="4"/>
        <v>61</v>
      </c>
      <c r="S35" s="2">
        <f t="shared" si="4"/>
        <v>42</v>
      </c>
      <c r="T35" s="2">
        <f t="shared" si="4"/>
        <v>-78</v>
      </c>
      <c r="U35" s="2">
        <f t="shared" si="4"/>
        <v>-235</v>
      </c>
      <c r="V35" s="2">
        <f t="shared" si="4"/>
        <v>-400</v>
      </c>
      <c r="W35" s="2">
        <f t="shared" si="4"/>
        <v>-400</v>
      </c>
      <c r="X35" s="2">
        <f t="shared" si="4"/>
        <v>-400</v>
      </c>
      <c r="Y35" s="2">
        <f t="shared" si="4"/>
        <v>-400</v>
      </c>
      <c r="Z35" s="2">
        <f t="shared" si="4"/>
        <v>-400</v>
      </c>
      <c r="AA35" s="2">
        <f t="shared" si="4"/>
        <v>-400</v>
      </c>
      <c r="AB35" s="2">
        <f t="shared" si="4"/>
        <v>-400</v>
      </c>
      <c r="AC35" s="2">
        <f t="shared" si="4"/>
        <v>-400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1392</v>
      </c>
      <c r="G38" s="5">
        <f>calcFirstRunOut(J42:AC42)</f>
        <v>202014</v>
      </c>
      <c r="H38" s="5" t="s">
        <v>5</v>
      </c>
      <c r="J38" s="6">
        <v>87</v>
      </c>
      <c r="K38" s="6">
        <v>108</v>
      </c>
      <c r="L38" s="6">
        <v>141</v>
      </c>
      <c r="M38" s="6">
        <v>126</v>
      </c>
      <c r="N38" s="6">
        <v>141</v>
      </c>
      <c r="O38" s="6">
        <v>87</v>
      </c>
      <c r="P38" s="6">
        <v>68</v>
      </c>
      <c r="Q38" s="6">
        <v>125</v>
      </c>
      <c r="R38" s="6">
        <v>150</v>
      </c>
      <c r="S38" s="6">
        <v>156</v>
      </c>
      <c r="T38" s="6">
        <v>157</v>
      </c>
      <c r="U38" s="6">
        <v>205</v>
      </c>
      <c r="V38" s="6">
        <v>170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1392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1305</v>
      </c>
      <c r="K42" s="2">
        <f t="shared" ref="K42:AC42" si="5">J42-K38+K40+K41</f>
        <v>1197</v>
      </c>
      <c r="L42" s="2">
        <f t="shared" si="5"/>
        <v>1056</v>
      </c>
      <c r="M42" s="2">
        <f t="shared" si="5"/>
        <v>930</v>
      </c>
      <c r="N42" s="2">
        <f t="shared" si="5"/>
        <v>789</v>
      </c>
      <c r="O42" s="2">
        <f t="shared" si="5"/>
        <v>702</v>
      </c>
      <c r="P42" s="2">
        <f t="shared" si="5"/>
        <v>634</v>
      </c>
      <c r="Q42" s="2">
        <f t="shared" si="5"/>
        <v>509</v>
      </c>
      <c r="R42" s="2">
        <f t="shared" si="5"/>
        <v>359</v>
      </c>
      <c r="S42" s="2">
        <f t="shared" si="5"/>
        <v>203</v>
      </c>
      <c r="T42" s="2">
        <f t="shared" si="5"/>
        <v>46</v>
      </c>
      <c r="U42" s="2">
        <f t="shared" si="5"/>
        <v>-159</v>
      </c>
      <c r="V42" s="2">
        <f t="shared" si="5"/>
        <v>-329</v>
      </c>
      <c r="W42" s="2">
        <f t="shared" si="5"/>
        <v>-329</v>
      </c>
      <c r="X42" s="2">
        <f t="shared" si="5"/>
        <v>-329</v>
      </c>
      <c r="Y42" s="2">
        <f t="shared" si="5"/>
        <v>-329</v>
      </c>
      <c r="Z42" s="2">
        <f t="shared" si="5"/>
        <v>-329</v>
      </c>
      <c r="AA42" s="2">
        <f t="shared" si="5"/>
        <v>-329</v>
      </c>
      <c r="AB42" s="2">
        <f t="shared" si="5"/>
        <v>-329</v>
      </c>
      <c r="AC42" s="2">
        <f t="shared" si="5"/>
        <v>-329</v>
      </c>
    </row>
    <row r="44" spans="1:29" x14ac:dyDescent="0.25">
      <c r="A44" s="5" t="s">
        <v>0</v>
      </c>
      <c r="B44" s="5" t="s">
        <v>89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85</v>
      </c>
      <c r="C45" s="5" t="s">
        <v>17</v>
      </c>
      <c r="E45" t="s">
        <v>10</v>
      </c>
      <c r="F45">
        <f>F46+F47</f>
        <v>-2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1</v>
      </c>
      <c r="M45" s="6">
        <v>4</v>
      </c>
      <c r="N45" s="6">
        <v>9</v>
      </c>
      <c r="O45" s="6">
        <v>15</v>
      </c>
      <c r="P45" s="6">
        <v>20</v>
      </c>
      <c r="Q45" s="6">
        <v>49</v>
      </c>
      <c r="R45" s="6">
        <v>94</v>
      </c>
      <c r="S45" s="6">
        <v>97</v>
      </c>
      <c r="T45" s="6">
        <v>120</v>
      </c>
      <c r="U45" s="6">
        <v>0</v>
      </c>
      <c r="V45" s="6">
        <v>0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9820507080</v>
      </c>
      <c r="C46" s="5" t="s">
        <v>17</v>
      </c>
      <c r="E46" t="s">
        <v>11</v>
      </c>
      <c r="F46">
        <v>-2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86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87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88</v>
      </c>
      <c r="C49" s="5" t="s">
        <v>17</v>
      </c>
      <c r="G49" s="5"/>
      <c r="H49" s="5" t="s">
        <v>9</v>
      </c>
      <c r="J49" s="2">
        <f>F45+I46+I47-J45+J47+J48</f>
        <v>-2</v>
      </c>
      <c r="K49" s="2">
        <f t="shared" ref="K49:AC49" si="6">J49-K45+K47+K48</f>
        <v>-2</v>
      </c>
      <c r="L49" s="2">
        <f t="shared" si="6"/>
        <v>-3</v>
      </c>
      <c r="M49" s="2">
        <f t="shared" si="6"/>
        <v>-7</v>
      </c>
      <c r="N49" s="2">
        <f t="shared" si="6"/>
        <v>-16</v>
      </c>
      <c r="O49" s="2">
        <f t="shared" si="6"/>
        <v>-31</v>
      </c>
      <c r="P49" s="2">
        <f t="shared" si="6"/>
        <v>-51</v>
      </c>
      <c r="Q49" s="2">
        <f t="shared" si="6"/>
        <v>-100</v>
      </c>
      <c r="R49" s="2">
        <f t="shared" si="6"/>
        <v>-194</v>
      </c>
      <c r="S49" s="2">
        <f t="shared" si="6"/>
        <v>-291</v>
      </c>
      <c r="T49" s="2">
        <f t="shared" si="6"/>
        <v>-411</v>
      </c>
      <c r="U49" s="2">
        <f t="shared" si="6"/>
        <v>-411</v>
      </c>
      <c r="V49" s="2">
        <f t="shared" si="6"/>
        <v>-411</v>
      </c>
      <c r="W49" s="2">
        <f t="shared" si="6"/>
        <v>-411</v>
      </c>
      <c r="X49" s="2">
        <f t="shared" si="6"/>
        <v>-411</v>
      </c>
      <c r="Y49" s="2">
        <f t="shared" si="6"/>
        <v>-411</v>
      </c>
      <c r="Z49" s="2">
        <f t="shared" si="6"/>
        <v>-411</v>
      </c>
      <c r="AA49" s="2">
        <f t="shared" si="6"/>
        <v>-411</v>
      </c>
      <c r="AB49" s="2">
        <f t="shared" si="6"/>
        <v>-411</v>
      </c>
      <c r="AC49" s="2">
        <f t="shared" si="6"/>
        <v>-411</v>
      </c>
    </row>
    <row r="51" spans="1:29" x14ac:dyDescent="0.25">
      <c r="A51" s="5" t="s">
        <v>0</v>
      </c>
      <c r="B51" s="5" t="s">
        <v>97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95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9</v>
      </c>
      <c r="O52" s="6">
        <v>14</v>
      </c>
      <c r="P52" s="6">
        <v>20</v>
      </c>
      <c r="Q52" s="6">
        <v>47</v>
      </c>
      <c r="R52" s="6">
        <v>92</v>
      </c>
      <c r="S52" s="6">
        <v>82</v>
      </c>
      <c r="T52" s="6">
        <v>121</v>
      </c>
      <c r="U52" s="6">
        <v>159</v>
      </c>
      <c r="V52" s="6">
        <v>168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9820499380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116</v>
      </c>
      <c r="P53">
        <v>0</v>
      </c>
      <c r="Q53">
        <v>24</v>
      </c>
      <c r="R53">
        <v>240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 s="9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96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-23</v>
      </c>
      <c r="O56" s="2">
        <f t="shared" si="7"/>
        <v>-37</v>
      </c>
      <c r="P56" s="2">
        <f t="shared" si="7"/>
        <v>-57</v>
      </c>
      <c r="Q56" s="2">
        <f t="shared" si="7"/>
        <v>-104</v>
      </c>
      <c r="R56" s="2">
        <f t="shared" si="7"/>
        <v>-196</v>
      </c>
      <c r="S56" s="2">
        <f t="shared" si="7"/>
        <v>-278</v>
      </c>
      <c r="T56" s="2">
        <f t="shared" si="7"/>
        <v>-399</v>
      </c>
      <c r="U56" s="2">
        <f t="shared" si="7"/>
        <v>-558</v>
      </c>
      <c r="V56" s="2">
        <f t="shared" si="7"/>
        <v>-726</v>
      </c>
      <c r="W56" s="2">
        <f t="shared" si="7"/>
        <v>-726</v>
      </c>
      <c r="X56" s="2">
        <f t="shared" si="7"/>
        <v>-726</v>
      </c>
      <c r="Y56" s="2">
        <f t="shared" si="7"/>
        <v>-726</v>
      </c>
      <c r="Z56" s="2">
        <f t="shared" si="7"/>
        <v>-726</v>
      </c>
      <c r="AA56" s="2">
        <f t="shared" si="7"/>
        <v>-726</v>
      </c>
      <c r="AB56" s="2">
        <f t="shared" si="7"/>
        <v>-726</v>
      </c>
      <c r="AC56" s="2">
        <f t="shared" si="7"/>
        <v>-726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202003</v>
      </c>
      <c r="H59" s="5" t="s">
        <v>5</v>
      </c>
      <c r="J59" s="6">
        <v>0</v>
      </c>
      <c r="K59" s="6">
        <v>6</v>
      </c>
      <c r="L59" s="6">
        <v>0</v>
      </c>
      <c r="M59" s="6">
        <v>4</v>
      </c>
      <c r="N59" s="6">
        <v>8</v>
      </c>
      <c r="O59" s="6">
        <v>14</v>
      </c>
      <c r="P59" s="6">
        <v>20</v>
      </c>
      <c r="Q59" s="6">
        <v>46</v>
      </c>
      <c r="R59" s="6">
        <v>89</v>
      </c>
      <c r="S59" s="6">
        <v>97</v>
      </c>
      <c r="T59" s="6">
        <v>100</v>
      </c>
      <c r="U59" s="6">
        <v>157</v>
      </c>
      <c r="V59" s="6">
        <v>165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9820554780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306</v>
      </c>
      <c r="R60">
        <v>120</v>
      </c>
      <c r="S60">
        <v>0</v>
      </c>
      <c r="T60">
        <v>222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  <c r="Q62">
        <v>0</v>
      </c>
      <c r="R62">
        <v>0</v>
      </c>
      <c r="T62">
        <v>0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-14</v>
      </c>
      <c r="K63" s="2">
        <f t="shared" ref="K63:AC63" si="8">J63-K59+K61+K62</f>
        <v>-20</v>
      </c>
      <c r="L63" s="2">
        <f t="shared" si="8"/>
        <v>-20</v>
      </c>
      <c r="M63" s="2">
        <f t="shared" si="8"/>
        <v>-24</v>
      </c>
      <c r="N63" s="2">
        <f t="shared" si="8"/>
        <v>-32</v>
      </c>
      <c r="O63" s="2">
        <f t="shared" si="8"/>
        <v>-46</v>
      </c>
      <c r="P63" s="2">
        <f t="shared" si="8"/>
        <v>-66</v>
      </c>
      <c r="Q63" s="2">
        <f t="shared" si="8"/>
        <v>-112</v>
      </c>
      <c r="R63" s="2">
        <f t="shared" si="8"/>
        <v>-201</v>
      </c>
      <c r="S63" s="2">
        <f t="shared" si="8"/>
        <v>-298</v>
      </c>
      <c r="T63" s="2">
        <f t="shared" si="8"/>
        <v>-398</v>
      </c>
      <c r="U63" s="2">
        <f t="shared" si="8"/>
        <v>-555</v>
      </c>
      <c r="V63" s="2">
        <f t="shared" si="8"/>
        <v>-720</v>
      </c>
      <c r="W63" s="2">
        <f t="shared" si="8"/>
        <v>-720</v>
      </c>
      <c r="X63" s="2">
        <f t="shared" si="8"/>
        <v>-720</v>
      </c>
      <c r="Y63" s="2">
        <f t="shared" si="8"/>
        <v>-720</v>
      </c>
      <c r="Z63" s="2">
        <f t="shared" si="8"/>
        <v>-720</v>
      </c>
      <c r="AA63" s="2">
        <f t="shared" si="8"/>
        <v>-720</v>
      </c>
      <c r="AB63" s="2">
        <f t="shared" si="8"/>
        <v>-720</v>
      </c>
      <c r="AC63" s="2">
        <f t="shared" si="8"/>
        <v>-720</v>
      </c>
    </row>
    <row r="65" spans="1:29" x14ac:dyDescent="0.25">
      <c r="A65" s="5" t="s">
        <v>0</v>
      </c>
      <c r="B65" s="5" t="s">
        <v>104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102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8</v>
      </c>
      <c r="O66" s="6">
        <v>14</v>
      </c>
      <c r="P66" s="6">
        <v>20</v>
      </c>
      <c r="Q66" s="6">
        <v>46</v>
      </c>
      <c r="R66" s="6">
        <v>89</v>
      </c>
      <c r="S66" s="6">
        <v>97</v>
      </c>
      <c r="T66" s="6">
        <v>99</v>
      </c>
      <c r="U66" s="6">
        <v>156</v>
      </c>
      <c r="V66" s="6">
        <v>166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9820511880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330</v>
      </c>
      <c r="R67">
        <v>195</v>
      </c>
      <c r="S67">
        <v>0</v>
      </c>
      <c r="T67">
        <v>285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 s="9">
        <v>0</v>
      </c>
      <c r="Q68">
        <v>0</v>
      </c>
      <c r="R68">
        <v>0</v>
      </c>
      <c r="S68">
        <v>0</v>
      </c>
      <c r="T68" s="9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103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-20</v>
      </c>
      <c r="L70" s="2">
        <f t="shared" si="9"/>
        <v>-20</v>
      </c>
      <c r="M70" s="2">
        <f t="shared" si="9"/>
        <v>-24</v>
      </c>
      <c r="N70" s="2">
        <f t="shared" si="9"/>
        <v>-32</v>
      </c>
      <c r="O70" s="2">
        <f t="shared" si="9"/>
        <v>-46</v>
      </c>
      <c r="P70" s="2">
        <f t="shared" si="9"/>
        <v>-66</v>
      </c>
      <c r="Q70" s="2">
        <f t="shared" si="9"/>
        <v>-112</v>
      </c>
      <c r="R70" s="2">
        <f t="shared" si="9"/>
        <v>-201</v>
      </c>
      <c r="S70" s="2">
        <f t="shared" si="9"/>
        <v>-298</v>
      </c>
      <c r="T70" s="2">
        <f t="shared" si="9"/>
        <v>-397</v>
      </c>
      <c r="U70" s="2">
        <f t="shared" si="9"/>
        <v>-553</v>
      </c>
      <c r="V70" s="2">
        <f t="shared" si="9"/>
        <v>-719</v>
      </c>
      <c r="W70" s="2">
        <f t="shared" si="9"/>
        <v>-719</v>
      </c>
      <c r="X70" s="2">
        <f t="shared" si="9"/>
        <v>-719</v>
      </c>
      <c r="Y70" s="2">
        <f t="shared" si="9"/>
        <v>-719</v>
      </c>
      <c r="Z70" s="2">
        <f t="shared" si="9"/>
        <v>-719</v>
      </c>
      <c r="AA70" s="2">
        <f t="shared" si="9"/>
        <v>-719</v>
      </c>
      <c r="AB70" s="2">
        <f t="shared" si="9"/>
        <v>-719</v>
      </c>
      <c r="AC70" s="2">
        <f t="shared" si="9"/>
        <v>-719</v>
      </c>
    </row>
    <row r="72" spans="1:29" x14ac:dyDescent="0.25">
      <c r="A72" s="5" t="s">
        <v>0</v>
      </c>
      <c r="B72" s="5" t="s">
        <v>124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122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6</v>
      </c>
      <c r="L73" s="6">
        <v>0</v>
      </c>
      <c r="M73" s="6">
        <v>4</v>
      </c>
      <c r="N73" s="6">
        <v>9</v>
      </c>
      <c r="O73" s="6">
        <v>13</v>
      </c>
      <c r="P73" s="6">
        <v>20</v>
      </c>
      <c r="Q73" s="6">
        <v>47</v>
      </c>
      <c r="R73" s="6">
        <v>92</v>
      </c>
      <c r="S73" s="6">
        <v>83</v>
      </c>
      <c r="T73" s="6">
        <v>121</v>
      </c>
      <c r="U73" s="6">
        <v>154</v>
      </c>
      <c r="V73" s="6">
        <v>164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9822062780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48</v>
      </c>
      <c r="Q74">
        <v>176</v>
      </c>
      <c r="R74">
        <v>80</v>
      </c>
      <c r="S74">
        <v>32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 s="9">
        <v>0</v>
      </c>
      <c r="P75">
        <v>0</v>
      </c>
      <c r="Q75">
        <v>0</v>
      </c>
      <c r="R75" s="9">
        <v>0</v>
      </c>
      <c r="S75" s="9">
        <v>768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123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-16</v>
      </c>
      <c r="L77" s="2">
        <f t="shared" si="10"/>
        <v>-16</v>
      </c>
      <c r="M77" s="2">
        <f t="shared" si="10"/>
        <v>-20</v>
      </c>
      <c r="N77" s="2">
        <f t="shared" si="10"/>
        <v>-29</v>
      </c>
      <c r="O77" s="2">
        <f t="shared" si="10"/>
        <v>-42</v>
      </c>
      <c r="P77" s="2">
        <f t="shared" si="10"/>
        <v>-62</v>
      </c>
      <c r="Q77" s="2">
        <f t="shared" si="10"/>
        <v>-109</v>
      </c>
      <c r="R77" s="2">
        <f t="shared" si="10"/>
        <v>-201</v>
      </c>
      <c r="S77" s="2">
        <f t="shared" si="10"/>
        <v>484</v>
      </c>
      <c r="T77" s="2">
        <f t="shared" si="10"/>
        <v>363</v>
      </c>
      <c r="U77" s="2">
        <f t="shared" si="10"/>
        <v>209</v>
      </c>
      <c r="V77" s="2">
        <f t="shared" si="10"/>
        <v>45</v>
      </c>
      <c r="W77" s="2">
        <f t="shared" si="10"/>
        <v>45</v>
      </c>
      <c r="X77" s="2">
        <f t="shared" si="10"/>
        <v>45</v>
      </c>
      <c r="Y77" s="2">
        <f t="shared" si="10"/>
        <v>45</v>
      </c>
      <c r="Z77" s="2">
        <f t="shared" si="10"/>
        <v>45</v>
      </c>
      <c r="AA77" s="2">
        <f t="shared" si="10"/>
        <v>45</v>
      </c>
      <c r="AB77" s="2">
        <f t="shared" si="10"/>
        <v>45</v>
      </c>
      <c r="AC77" s="2">
        <f t="shared" si="10"/>
        <v>45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-10</v>
      </c>
      <c r="G80" s="5">
        <f>calcFirstRunOut(J84:AC84)</f>
        <v>202003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2</v>
      </c>
      <c r="Q80" s="6">
        <v>47</v>
      </c>
      <c r="R80" s="6">
        <v>92</v>
      </c>
      <c r="S80" s="6">
        <v>97</v>
      </c>
      <c r="T80" s="6">
        <v>104</v>
      </c>
      <c r="U80" s="6">
        <v>159</v>
      </c>
      <c r="V80" s="6">
        <v>168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9833032280</v>
      </c>
      <c r="C81" s="5" t="s">
        <v>17</v>
      </c>
      <c r="E81" t="s">
        <v>11</v>
      </c>
      <c r="F81">
        <v>-10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175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-10</v>
      </c>
      <c r="K84" s="2">
        <f t="shared" ref="K84:AC84" si="11">J84-K80+K82+K83</f>
        <v>-10</v>
      </c>
      <c r="L84" s="2">
        <f t="shared" si="11"/>
        <v>-10</v>
      </c>
      <c r="M84" s="2">
        <f t="shared" si="11"/>
        <v>-10</v>
      </c>
      <c r="N84" s="2">
        <f t="shared" si="11"/>
        <v>-10</v>
      </c>
      <c r="O84" s="2">
        <f t="shared" si="11"/>
        <v>-10</v>
      </c>
      <c r="P84" s="2">
        <f t="shared" si="11"/>
        <v>-12</v>
      </c>
      <c r="Q84" s="2">
        <f t="shared" si="11"/>
        <v>-59</v>
      </c>
      <c r="R84" s="2">
        <f t="shared" si="11"/>
        <v>-151</v>
      </c>
      <c r="S84" s="2">
        <f t="shared" si="11"/>
        <v>-248</v>
      </c>
      <c r="T84" s="2">
        <f t="shared" si="11"/>
        <v>-352</v>
      </c>
      <c r="U84" s="2">
        <f t="shared" si="11"/>
        <v>-511</v>
      </c>
      <c r="V84" s="2">
        <f t="shared" si="11"/>
        <v>-679</v>
      </c>
      <c r="W84" s="2">
        <f t="shared" si="11"/>
        <v>-679</v>
      </c>
      <c r="X84" s="2">
        <f t="shared" si="11"/>
        <v>-679</v>
      </c>
      <c r="Y84" s="2">
        <f t="shared" si="11"/>
        <v>-679</v>
      </c>
      <c r="Z84" s="2">
        <f t="shared" si="11"/>
        <v>-679</v>
      </c>
      <c r="AA84" s="2">
        <f t="shared" si="11"/>
        <v>-679</v>
      </c>
      <c r="AB84" s="2">
        <f t="shared" si="11"/>
        <v>-679</v>
      </c>
      <c r="AC84" s="2">
        <f t="shared" si="11"/>
        <v>-679</v>
      </c>
    </row>
  </sheetData>
  <mergeCells count="12">
    <mergeCell ref="A80:A84"/>
    <mergeCell ref="A3:A7"/>
    <mergeCell ref="A10:A14"/>
    <mergeCell ref="A17:A21"/>
    <mergeCell ref="A24:A28"/>
    <mergeCell ref="A31:A35"/>
    <mergeCell ref="A38:A42"/>
    <mergeCell ref="A45:A49"/>
    <mergeCell ref="A52:A56"/>
    <mergeCell ref="A59:A63"/>
    <mergeCell ref="A66:A70"/>
    <mergeCell ref="A73:A77"/>
  </mergeCells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91"/>
  <sheetViews>
    <sheetView showGridLines="0" topLeftCell="A64" workbookViewId="0">
      <selection activeCell="E80" sqref="E80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16" width="6.7109375" customWidth="1"/>
    <col min="17" max="17" width="6.7109375" style="49" customWidth="1"/>
    <col min="18" max="29" width="6.7109375" customWidth="1"/>
  </cols>
  <sheetData>
    <row r="1" spans="1:29" x14ac:dyDescent="0.25">
      <c r="A1" t="s">
        <v>151</v>
      </c>
      <c r="B1" t="s">
        <v>13</v>
      </c>
      <c r="Q1" s="65"/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66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1119</v>
      </c>
      <c r="G3" s="5">
        <f>calcFirstRunOut(J7:AC7)</f>
        <v>202014</v>
      </c>
      <c r="H3" s="5" t="s">
        <v>5</v>
      </c>
      <c r="J3" s="6">
        <v>56</v>
      </c>
      <c r="K3" s="6">
        <v>156</v>
      </c>
      <c r="L3" s="6">
        <v>96</v>
      </c>
      <c r="M3" s="6">
        <v>109</v>
      </c>
      <c r="N3" s="6">
        <v>95</v>
      </c>
      <c r="O3" s="6">
        <v>68</v>
      </c>
      <c r="P3" s="6">
        <v>84</v>
      </c>
      <c r="Q3" s="48">
        <v>156</v>
      </c>
      <c r="R3" s="6">
        <v>198</v>
      </c>
      <c r="S3" s="6">
        <v>181</v>
      </c>
      <c r="T3" s="6">
        <v>226</v>
      </c>
      <c r="U3" s="6">
        <v>280</v>
      </c>
      <c r="V3" s="6">
        <v>267</v>
      </c>
      <c r="W3" s="6">
        <v>75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1119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 s="49">
        <v>0</v>
      </c>
      <c r="R4">
        <v>0</v>
      </c>
      <c r="S4" s="40">
        <v>120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 s="49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907</v>
      </c>
      <c r="L7" s="2">
        <f t="shared" si="0"/>
        <v>1231</v>
      </c>
      <c r="M7" s="2">
        <f t="shared" si="0"/>
        <v>1122</v>
      </c>
      <c r="N7" s="2">
        <f t="shared" si="0"/>
        <v>1027</v>
      </c>
      <c r="O7" s="2">
        <f t="shared" si="0"/>
        <v>959</v>
      </c>
      <c r="P7" s="2">
        <f t="shared" si="0"/>
        <v>875</v>
      </c>
      <c r="Q7" s="67">
        <f t="shared" si="0"/>
        <v>719</v>
      </c>
      <c r="R7" s="2">
        <f t="shared" si="0"/>
        <v>521</v>
      </c>
      <c r="S7" s="2">
        <f t="shared" si="0"/>
        <v>340</v>
      </c>
      <c r="T7" s="2">
        <f t="shared" si="0"/>
        <v>114</v>
      </c>
      <c r="U7" s="2">
        <f t="shared" si="0"/>
        <v>-166</v>
      </c>
      <c r="V7" s="2">
        <f t="shared" si="0"/>
        <v>-433</v>
      </c>
      <c r="W7" s="2">
        <f t="shared" si="0"/>
        <v>-508</v>
      </c>
      <c r="X7" s="2">
        <f t="shared" si="0"/>
        <v>-508</v>
      </c>
      <c r="Y7" s="2">
        <f t="shared" si="0"/>
        <v>-508</v>
      </c>
      <c r="Z7" s="2">
        <f t="shared" si="0"/>
        <v>-508</v>
      </c>
      <c r="AA7" s="2">
        <f t="shared" si="0"/>
        <v>-508</v>
      </c>
      <c r="AB7" s="2">
        <f t="shared" si="0"/>
        <v>-508</v>
      </c>
      <c r="AC7" s="2">
        <f t="shared" si="0"/>
        <v>-508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66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3708</v>
      </c>
      <c r="G10" s="5">
        <f>calcFirstRunOut(J14:AC14)</f>
        <v>202022</v>
      </c>
      <c r="H10" s="5" t="s">
        <v>5</v>
      </c>
      <c r="J10" s="6">
        <v>316</v>
      </c>
      <c r="K10" s="6">
        <v>709</v>
      </c>
      <c r="L10" s="6">
        <v>758</v>
      </c>
      <c r="M10" s="6">
        <v>769</v>
      </c>
      <c r="N10" s="6">
        <v>727</v>
      </c>
      <c r="O10" s="6">
        <v>697</v>
      </c>
      <c r="P10" s="6">
        <v>688</v>
      </c>
      <c r="Q10" s="48">
        <v>89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3708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 s="49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 s="49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3392</v>
      </c>
      <c r="K14" s="2">
        <f t="shared" ref="K14:AC14" si="1">J14-K10+K12+K13</f>
        <v>2683</v>
      </c>
      <c r="L14" s="2">
        <f t="shared" si="1"/>
        <v>3500</v>
      </c>
      <c r="M14" s="2">
        <f t="shared" si="1"/>
        <v>2731</v>
      </c>
      <c r="N14" s="2">
        <f t="shared" si="1"/>
        <v>2004</v>
      </c>
      <c r="O14" s="2">
        <f t="shared" si="1"/>
        <v>1307</v>
      </c>
      <c r="P14" s="2">
        <f t="shared" si="1"/>
        <v>619</v>
      </c>
      <c r="Q14" s="67">
        <f t="shared" si="1"/>
        <v>530</v>
      </c>
      <c r="R14" s="82">
        <f t="shared" si="1"/>
        <v>530</v>
      </c>
      <c r="S14" s="2">
        <f t="shared" si="1"/>
        <v>530</v>
      </c>
      <c r="T14" s="2">
        <f t="shared" si="1"/>
        <v>530</v>
      </c>
      <c r="U14" s="2">
        <f t="shared" si="1"/>
        <v>530</v>
      </c>
      <c r="V14" s="2">
        <f t="shared" si="1"/>
        <v>530</v>
      </c>
      <c r="W14" s="2">
        <f t="shared" si="1"/>
        <v>530</v>
      </c>
      <c r="X14" s="2">
        <f t="shared" si="1"/>
        <v>530</v>
      </c>
      <c r="Y14" s="2">
        <f t="shared" si="1"/>
        <v>530</v>
      </c>
      <c r="Z14" s="2">
        <f t="shared" si="1"/>
        <v>530</v>
      </c>
      <c r="AA14" s="2">
        <f t="shared" si="1"/>
        <v>530</v>
      </c>
      <c r="AB14" s="2">
        <f t="shared" si="1"/>
        <v>530</v>
      </c>
      <c r="AC14" s="2">
        <f t="shared" si="1"/>
        <v>530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66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3682</v>
      </c>
      <c r="G17" s="5">
        <f>calcFirstRunOut(J21:AC21)</f>
        <v>202022</v>
      </c>
      <c r="H17" s="5" t="s">
        <v>5</v>
      </c>
      <c r="J17" s="6">
        <v>316</v>
      </c>
      <c r="K17" s="6">
        <v>709</v>
      </c>
      <c r="L17" s="6">
        <v>758</v>
      </c>
      <c r="M17" s="6">
        <v>769</v>
      </c>
      <c r="N17" s="6">
        <v>727</v>
      </c>
      <c r="O17" s="6">
        <v>697</v>
      </c>
      <c r="P17" s="6">
        <v>688</v>
      </c>
      <c r="Q17" s="48">
        <v>89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3682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 s="49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 s="4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3366</v>
      </c>
      <c r="K21" s="2">
        <f t="shared" ref="K21:AC21" si="2">J21-K17+K19+K20</f>
        <v>2657</v>
      </c>
      <c r="L21" s="2">
        <f t="shared" si="2"/>
        <v>3474</v>
      </c>
      <c r="M21" s="2">
        <f t="shared" si="2"/>
        <v>2705</v>
      </c>
      <c r="N21" s="2">
        <f t="shared" si="2"/>
        <v>1978</v>
      </c>
      <c r="O21" s="2">
        <f t="shared" si="2"/>
        <v>1281</v>
      </c>
      <c r="P21" s="2">
        <f t="shared" si="2"/>
        <v>593</v>
      </c>
      <c r="Q21" s="67">
        <f t="shared" si="2"/>
        <v>504</v>
      </c>
      <c r="R21" s="82">
        <f t="shared" si="2"/>
        <v>504</v>
      </c>
      <c r="S21" s="2">
        <f t="shared" si="2"/>
        <v>504</v>
      </c>
      <c r="T21" s="2">
        <f t="shared" si="2"/>
        <v>504</v>
      </c>
      <c r="U21" s="2">
        <f t="shared" si="2"/>
        <v>504</v>
      </c>
      <c r="V21" s="2">
        <f t="shared" si="2"/>
        <v>504</v>
      </c>
      <c r="W21" s="2">
        <f t="shared" si="2"/>
        <v>504</v>
      </c>
      <c r="X21" s="2">
        <f t="shared" si="2"/>
        <v>504</v>
      </c>
      <c r="Y21" s="2">
        <f t="shared" si="2"/>
        <v>504</v>
      </c>
      <c r="Z21" s="2">
        <f t="shared" si="2"/>
        <v>504</v>
      </c>
      <c r="AA21" s="2">
        <f t="shared" si="2"/>
        <v>504</v>
      </c>
      <c r="AB21" s="2">
        <f t="shared" si="2"/>
        <v>504</v>
      </c>
      <c r="AC21" s="2">
        <f t="shared" si="2"/>
        <v>504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66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4</v>
      </c>
      <c r="N24" s="6">
        <v>8</v>
      </c>
      <c r="O24" s="6">
        <v>14</v>
      </c>
      <c r="P24" s="6">
        <v>20</v>
      </c>
      <c r="Q24" s="48">
        <v>46</v>
      </c>
      <c r="R24" s="6">
        <v>90</v>
      </c>
      <c r="S24" s="6">
        <v>82</v>
      </c>
      <c r="T24" s="6">
        <v>120</v>
      </c>
      <c r="U24" s="6">
        <v>157</v>
      </c>
      <c r="V24" s="6">
        <v>166</v>
      </c>
      <c r="W24" s="6">
        <v>43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 s="49">
        <v>0</v>
      </c>
      <c r="R25">
        <v>63</v>
      </c>
      <c r="S25">
        <v>0</v>
      </c>
      <c r="T25" s="40">
        <v>315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 s="49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49</v>
      </c>
      <c r="N28" s="2">
        <f t="shared" si="3"/>
        <v>41</v>
      </c>
      <c r="O28" s="2">
        <f t="shared" si="3"/>
        <v>90</v>
      </c>
      <c r="P28" s="2">
        <f t="shared" si="3"/>
        <v>196</v>
      </c>
      <c r="Q28" s="67">
        <f t="shared" si="3"/>
        <v>150</v>
      </c>
      <c r="R28" s="2">
        <f t="shared" si="3"/>
        <v>60</v>
      </c>
      <c r="S28" s="2">
        <f t="shared" si="3"/>
        <v>41</v>
      </c>
      <c r="T28" s="2">
        <f t="shared" si="3"/>
        <v>-79</v>
      </c>
      <c r="U28" s="2">
        <f t="shared" si="3"/>
        <v>-236</v>
      </c>
      <c r="V28" s="2">
        <f t="shared" si="3"/>
        <v>-402</v>
      </c>
      <c r="W28" s="2">
        <f t="shared" si="3"/>
        <v>-445</v>
      </c>
      <c r="X28" s="2">
        <f t="shared" si="3"/>
        <v>-445</v>
      </c>
      <c r="Y28" s="2">
        <f t="shared" si="3"/>
        <v>-445</v>
      </c>
      <c r="Z28" s="2">
        <f t="shared" si="3"/>
        <v>-445</v>
      </c>
      <c r="AA28" s="2">
        <f t="shared" si="3"/>
        <v>-445</v>
      </c>
      <c r="AB28" s="2">
        <f t="shared" si="3"/>
        <v>-445</v>
      </c>
      <c r="AC28" s="2">
        <f t="shared" si="3"/>
        <v>-445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66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4</v>
      </c>
      <c r="N31" s="6">
        <v>8</v>
      </c>
      <c r="O31" s="6">
        <v>14</v>
      </c>
      <c r="P31" s="6">
        <v>20</v>
      </c>
      <c r="Q31" s="48">
        <v>46</v>
      </c>
      <c r="R31" s="6">
        <v>90</v>
      </c>
      <c r="S31" s="6">
        <v>82</v>
      </c>
      <c r="T31" s="6">
        <v>120</v>
      </c>
      <c r="U31" s="6">
        <v>157</v>
      </c>
      <c r="V31" s="6">
        <v>166</v>
      </c>
      <c r="W31" s="6">
        <v>43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 s="49">
        <v>0</v>
      </c>
      <c r="R32">
        <v>63</v>
      </c>
      <c r="S32">
        <v>0</v>
      </c>
      <c r="T32" s="40">
        <v>315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 s="49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-14</v>
      </c>
      <c r="N35" s="2">
        <f t="shared" si="4"/>
        <v>-22</v>
      </c>
      <c r="O35" s="2">
        <f t="shared" si="4"/>
        <v>27</v>
      </c>
      <c r="P35" s="2">
        <f t="shared" si="4"/>
        <v>196</v>
      </c>
      <c r="Q35" s="67">
        <f t="shared" si="4"/>
        <v>150</v>
      </c>
      <c r="R35" s="2">
        <f t="shared" si="4"/>
        <v>60</v>
      </c>
      <c r="S35" s="2">
        <f t="shared" si="4"/>
        <v>41</v>
      </c>
      <c r="T35" s="2">
        <f t="shared" si="4"/>
        <v>-79</v>
      </c>
      <c r="U35" s="2">
        <f t="shared" si="4"/>
        <v>-236</v>
      </c>
      <c r="V35" s="2">
        <f t="shared" si="4"/>
        <v>-402</v>
      </c>
      <c r="W35" s="2">
        <f t="shared" si="4"/>
        <v>-445</v>
      </c>
      <c r="X35" s="2">
        <f t="shared" si="4"/>
        <v>-445</v>
      </c>
      <c r="Y35" s="2">
        <f t="shared" si="4"/>
        <v>-445</v>
      </c>
      <c r="Z35" s="2">
        <f t="shared" si="4"/>
        <v>-445</v>
      </c>
      <c r="AA35" s="2">
        <f t="shared" si="4"/>
        <v>-445</v>
      </c>
      <c r="AB35" s="2">
        <f t="shared" si="4"/>
        <v>-445</v>
      </c>
      <c r="AC35" s="2">
        <f t="shared" si="4"/>
        <v>-445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66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1368</v>
      </c>
      <c r="G38" s="5">
        <f>calcFirstRunOut(J42:AC42)</f>
        <v>202014</v>
      </c>
      <c r="H38" s="5" t="s">
        <v>5</v>
      </c>
      <c r="J38" s="6">
        <v>64</v>
      </c>
      <c r="K38" s="6">
        <v>111</v>
      </c>
      <c r="L38" s="6">
        <v>110</v>
      </c>
      <c r="M38" s="6">
        <v>125</v>
      </c>
      <c r="N38" s="6">
        <v>142</v>
      </c>
      <c r="O38" s="6">
        <v>85</v>
      </c>
      <c r="P38" s="6">
        <v>68</v>
      </c>
      <c r="Q38" s="48">
        <v>126</v>
      </c>
      <c r="R38" s="6">
        <v>150</v>
      </c>
      <c r="S38" s="6">
        <v>156</v>
      </c>
      <c r="T38" s="6">
        <v>157</v>
      </c>
      <c r="U38" s="6">
        <v>206</v>
      </c>
      <c r="V38" s="6">
        <v>170</v>
      </c>
      <c r="W38" s="6">
        <v>45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1368</v>
      </c>
      <c r="G39" s="5"/>
      <c r="H39" s="5" t="s">
        <v>6</v>
      </c>
      <c r="J39">
        <v>400</v>
      </c>
      <c r="K39">
        <v>0</v>
      </c>
      <c r="L39" s="40">
        <v>400</v>
      </c>
      <c r="M39">
        <v>0</v>
      </c>
      <c r="N39">
        <v>0</v>
      </c>
      <c r="O39">
        <v>0</v>
      </c>
      <c r="P39">
        <v>0</v>
      </c>
      <c r="Q39" s="4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 s="49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1193</v>
      </c>
      <c r="L42" s="2">
        <f t="shared" si="5"/>
        <v>1083</v>
      </c>
      <c r="M42" s="2">
        <f t="shared" si="5"/>
        <v>958</v>
      </c>
      <c r="N42" s="2">
        <f t="shared" si="5"/>
        <v>816</v>
      </c>
      <c r="O42" s="2">
        <f t="shared" si="5"/>
        <v>731</v>
      </c>
      <c r="P42" s="2">
        <f t="shared" si="5"/>
        <v>663</v>
      </c>
      <c r="Q42" s="67">
        <f t="shared" si="5"/>
        <v>537</v>
      </c>
      <c r="R42" s="2">
        <f t="shared" si="5"/>
        <v>387</v>
      </c>
      <c r="S42" s="2">
        <f t="shared" si="5"/>
        <v>231</v>
      </c>
      <c r="T42" s="2">
        <f t="shared" si="5"/>
        <v>74</v>
      </c>
      <c r="U42" s="2">
        <f t="shared" si="5"/>
        <v>-132</v>
      </c>
      <c r="V42" s="2">
        <f t="shared" si="5"/>
        <v>-302</v>
      </c>
      <c r="W42" s="2">
        <f t="shared" si="5"/>
        <v>-347</v>
      </c>
      <c r="X42" s="2">
        <f t="shared" si="5"/>
        <v>-347</v>
      </c>
      <c r="Y42" s="2">
        <f t="shared" si="5"/>
        <v>-347</v>
      </c>
      <c r="Z42" s="2">
        <f t="shared" si="5"/>
        <v>-347</v>
      </c>
      <c r="AA42" s="2">
        <f t="shared" si="5"/>
        <v>-347</v>
      </c>
      <c r="AB42" s="2">
        <f t="shared" si="5"/>
        <v>-347</v>
      </c>
      <c r="AC42" s="2">
        <f t="shared" si="5"/>
        <v>-347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66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0</v>
      </c>
      <c r="M45" s="6">
        <v>4</v>
      </c>
      <c r="N45" s="6">
        <v>9</v>
      </c>
      <c r="O45" s="6">
        <v>14</v>
      </c>
      <c r="P45" s="6">
        <v>20</v>
      </c>
      <c r="Q45" s="48">
        <v>48</v>
      </c>
      <c r="R45" s="6">
        <v>93</v>
      </c>
      <c r="S45" s="6">
        <v>81</v>
      </c>
      <c r="T45" s="6">
        <v>122</v>
      </c>
      <c r="U45" s="6">
        <v>159</v>
      </c>
      <c r="V45" s="6">
        <v>169</v>
      </c>
      <c r="W45" s="6">
        <v>43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116</v>
      </c>
      <c r="P46">
        <v>0</v>
      </c>
      <c r="Q46" s="49">
        <v>24</v>
      </c>
      <c r="R46">
        <v>240</v>
      </c>
      <c r="S46">
        <v>4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83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-10</v>
      </c>
      <c r="L49" s="2">
        <f t="shared" si="6"/>
        <v>-10</v>
      </c>
      <c r="M49" s="2">
        <f t="shared" si="6"/>
        <v>-14</v>
      </c>
      <c r="N49" s="2">
        <f t="shared" si="6"/>
        <v>-23</v>
      </c>
      <c r="O49" s="2">
        <f t="shared" si="6"/>
        <v>-37</v>
      </c>
      <c r="P49" s="2">
        <f t="shared" si="6"/>
        <v>-57</v>
      </c>
      <c r="Q49" s="67">
        <f t="shared" si="6"/>
        <v>-105</v>
      </c>
      <c r="R49" s="2">
        <f t="shared" si="6"/>
        <v>-198</v>
      </c>
      <c r="S49" s="2">
        <f t="shared" si="6"/>
        <v>-279</v>
      </c>
      <c r="T49" s="2">
        <f t="shared" si="6"/>
        <v>-401</v>
      </c>
      <c r="U49" s="2">
        <f t="shared" si="6"/>
        <v>-560</v>
      </c>
      <c r="V49" s="2">
        <f t="shared" si="6"/>
        <v>-729</v>
      </c>
      <c r="W49" s="2">
        <f t="shared" si="6"/>
        <v>-772</v>
      </c>
      <c r="X49" s="2">
        <f t="shared" si="6"/>
        <v>-772</v>
      </c>
      <c r="Y49" s="2">
        <f t="shared" si="6"/>
        <v>-772</v>
      </c>
      <c r="Z49" s="2">
        <f t="shared" si="6"/>
        <v>-772</v>
      </c>
      <c r="AA49" s="2">
        <f t="shared" si="6"/>
        <v>-772</v>
      </c>
      <c r="AB49" s="2">
        <f t="shared" si="6"/>
        <v>-772</v>
      </c>
      <c r="AC49" s="2">
        <f t="shared" si="6"/>
        <v>-772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66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4</v>
      </c>
      <c r="N52" s="6">
        <v>8</v>
      </c>
      <c r="O52" s="6">
        <v>14</v>
      </c>
      <c r="P52" s="6">
        <v>20</v>
      </c>
      <c r="Q52" s="48">
        <v>46</v>
      </c>
      <c r="R52" s="6">
        <v>91</v>
      </c>
      <c r="S52" s="6">
        <v>96</v>
      </c>
      <c r="T52" s="6">
        <v>100</v>
      </c>
      <c r="U52" s="6">
        <v>158</v>
      </c>
      <c r="V52" s="6">
        <v>166</v>
      </c>
      <c r="W52" s="6">
        <v>43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 s="49">
        <v>306</v>
      </c>
      <c r="R53">
        <v>120</v>
      </c>
      <c r="S53">
        <v>0</v>
      </c>
      <c r="T53">
        <v>222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 s="49">
        <v>0</v>
      </c>
      <c r="R54">
        <v>0</v>
      </c>
      <c r="S54">
        <v>0</v>
      </c>
      <c r="T54" s="9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-14</v>
      </c>
      <c r="N56" s="2">
        <f t="shared" si="7"/>
        <v>-22</v>
      </c>
      <c r="O56" s="2">
        <f t="shared" si="7"/>
        <v>-36</v>
      </c>
      <c r="P56" s="2">
        <f t="shared" si="7"/>
        <v>-56</v>
      </c>
      <c r="Q56" s="67">
        <f t="shared" si="7"/>
        <v>-102</v>
      </c>
      <c r="R56" s="2">
        <f t="shared" si="7"/>
        <v>-193</v>
      </c>
      <c r="S56" s="2">
        <f t="shared" si="7"/>
        <v>-289</v>
      </c>
      <c r="T56" s="2">
        <f t="shared" si="7"/>
        <v>-389</v>
      </c>
      <c r="U56" s="2">
        <f t="shared" si="7"/>
        <v>-547</v>
      </c>
      <c r="V56" s="2">
        <f t="shared" si="7"/>
        <v>-713</v>
      </c>
      <c r="W56" s="2">
        <f t="shared" si="7"/>
        <v>-756</v>
      </c>
      <c r="X56" s="2">
        <f t="shared" si="7"/>
        <v>-756</v>
      </c>
      <c r="Y56" s="2">
        <f t="shared" si="7"/>
        <v>-756</v>
      </c>
      <c r="Z56" s="2">
        <f t="shared" si="7"/>
        <v>-756</v>
      </c>
      <c r="AA56" s="2">
        <f t="shared" si="7"/>
        <v>-756</v>
      </c>
      <c r="AB56" s="2">
        <f t="shared" si="7"/>
        <v>-756</v>
      </c>
      <c r="AC56" s="2">
        <f t="shared" si="7"/>
        <v>-756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66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202003</v>
      </c>
      <c r="H59" s="5" t="s">
        <v>5</v>
      </c>
      <c r="J59" s="6">
        <v>0</v>
      </c>
      <c r="K59" s="6">
        <v>0</v>
      </c>
      <c r="L59" s="6">
        <v>0</v>
      </c>
      <c r="M59" s="6">
        <v>4</v>
      </c>
      <c r="N59" s="6">
        <v>8</v>
      </c>
      <c r="O59" s="6">
        <v>14</v>
      </c>
      <c r="P59" s="6">
        <v>20</v>
      </c>
      <c r="Q59" s="48">
        <v>46</v>
      </c>
      <c r="R59" s="6">
        <v>91</v>
      </c>
      <c r="S59" s="6">
        <v>96</v>
      </c>
      <c r="T59" s="6">
        <v>100</v>
      </c>
      <c r="U59" s="6">
        <v>158</v>
      </c>
      <c r="V59" s="6">
        <v>166</v>
      </c>
      <c r="W59" s="6">
        <v>43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 s="49">
        <v>330</v>
      </c>
      <c r="R60">
        <v>195</v>
      </c>
      <c r="S60">
        <v>0</v>
      </c>
      <c r="T60">
        <v>285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 s="49">
        <v>0</v>
      </c>
      <c r="R61">
        <v>0</v>
      </c>
      <c r="S61">
        <v>0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-14</v>
      </c>
      <c r="N63" s="2">
        <f t="shared" si="8"/>
        <v>-22</v>
      </c>
      <c r="O63" s="2">
        <f t="shared" si="8"/>
        <v>-36</v>
      </c>
      <c r="P63" s="2">
        <f t="shared" si="8"/>
        <v>-56</v>
      </c>
      <c r="Q63" s="67">
        <f t="shared" si="8"/>
        <v>-102</v>
      </c>
      <c r="R63" s="2">
        <f t="shared" si="8"/>
        <v>-193</v>
      </c>
      <c r="S63" s="2">
        <f t="shared" si="8"/>
        <v>-289</v>
      </c>
      <c r="T63" s="2">
        <f t="shared" si="8"/>
        <v>-389</v>
      </c>
      <c r="U63" s="2">
        <f t="shared" si="8"/>
        <v>-547</v>
      </c>
      <c r="V63" s="2">
        <f t="shared" si="8"/>
        <v>-713</v>
      </c>
      <c r="W63" s="2">
        <f t="shared" si="8"/>
        <v>-756</v>
      </c>
      <c r="X63" s="2">
        <f t="shared" si="8"/>
        <v>-756</v>
      </c>
      <c r="Y63" s="2">
        <f t="shared" si="8"/>
        <v>-756</v>
      </c>
      <c r="Z63" s="2">
        <f t="shared" si="8"/>
        <v>-756</v>
      </c>
      <c r="AA63" s="2">
        <f t="shared" si="8"/>
        <v>-756</v>
      </c>
      <c r="AB63" s="2">
        <f t="shared" si="8"/>
        <v>-756</v>
      </c>
      <c r="AC63" s="2">
        <f t="shared" si="8"/>
        <v>-756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84">
        <v>9</v>
      </c>
      <c r="Q65" s="66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202003</v>
      </c>
      <c r="H66" s="5" t="s">
        <v>5</v>
      </c>
      <c r="J66" s="6">
        <v>0</v>
      </c>
      <c r="K66" s="6">
        <v>6</v>
      </c>
      <c r="L66" s="6">
        <v>0</v>
      </c>
      <c r="M66" s="6">
        <v>4</v>
      </c>
      <c r="N66" s="6">
        <v>9</v>
      </c>
      <c r="O66" s="6">
        <v>13</v>
      </c>
      <c r="P66" s="6">
        <v>20</v>
      </c>
      <c r="Q66" s="48">
        <v>48</v>
      </c>
      <c r="R66" s="6">
        <v>93</v>
      </c>
      <c r="S66" s="6">
        <v>82</v>
      </c>
      <c r="T66" s="6">
        <v>122</v>
      </c>
      <c r="U66" s="6">
        <v>154</v>
      </c>
      <c r="V66" s="6">
        <v>165</v>
      </c>
      <c r="W66" s="6">
        <v>42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48</v>
      </c>
      <c r="Q67" s="49">
        <v>176</v>
      </c>
      <c r="R67">
        <v>80</v>
      </c>
      <c r="S67">
        <v>32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 s="9">
        <v>0</v>
      </c>
      <c r="P68">
        <v>0</v>
      </c>
      <c r="Q68" s="49">
        <v>0</v>
      </c>
      <c r="R68" s="9">
        <v>768</v>
      </c>
      <c r="S68" s="9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-16</v>
      </c>
      <c r="L70" s="2">
        <f t="shared" si="9"/>
        <v>-16</v>
      </c>
      <c r="M70" s="2">
        <f t="shared" si="9"/>
        <v>-20</v>
      </c>
      <c r="N70" s="2">
        <f t="shared" si="9"/>
        <v>-29</v>
      </c>
      <c r="O70" s="2">
        <f t="shared" si="9"/>
        <v>-42</v>
      </c>
      <c r="P70" s="2">
        <f t="shared" si="9"/>
        <v>-62</v>
      </c>
      <c r="Q70" s="67">
        <f t="shared" si="9"/>
        <v>-110</v>
      </c>
      <c r="R70" s="2">
        <f t="shared" si="9"/>
        <v>565</v>
      </c>
      <c r="S70" s="2">
        <f t="shared" si="9"/>
        <v>483</v>
      </c>
      <c r="T70" s="2">
        <f t="shared" si="9"/>
        <v>361</v>
      </c>
      <c r="U70" s="2">
        <f t="shared" si="9"/>
        <v>207</v>
      </c>
      <c r="V70" s="2">
        <f t="shared" si="9"/>
        <v>42</v>
      </c>
      <c r="W70" s="2">
        <f t="shared" si="9"/>
        <v>0</v>
      </c>
      <c r="X70" s="2">
        <f t="shared" si="9"/>
        <v>0</v>
      </c>
      <c r="Y70" s="2">
        <f t="shared" si="9"/>
        <v>0</v>
      </c>
      <c r="Z70" s="2">
        <f t="shared" si="9"/>
        <v>0</v>
      </c>
      <c r="AA70" s="2">
        <f t="shared" si="9"/>
        <v>0</v>
      </c>
      <c r="AB70" s="2">
        <f t="shared" si="9"/>
        <v>0</v>
      </c>
      <c r="AC70" s="2">
        <f t="shared" si="9"/>
        <v>0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66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2</v>
      </c>
      <c r="Q73" s="48">
        <v>48</v>
      </c>
      <c r="R73" s="6">
        <v>93</v>
      </c>
      <c r="S73" s="6">
        <v>96</v>
      </c>
      <c r="T73" s="6">
        <v>105</v>
      </c>
      <c r="U73" s="6">
        <v>159</v>
      </c>
      <c r="V73" s="6">
        <v>169</v>
      </c>
      <c r="W73" s="6">
        <v>43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 s="49">
        <v>0</v>
      </c>
      <c r="R74">
        <v>0</v>
      </c>
      <c r="S74">
        <v>0</v>
      </c>
      <c r="T74" s="40">
        <v>175</v>
      </c>
      <c r="U74" s="40">
        <v>300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49">
        <v>0</v>
      </c>
      <c r="R75">
        <v>0</v>
      </c>
      <c r="S75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-10</v>
      </c>
      <c r="P77" s="2">
        <f t="shared" si="10"/>
        <v>-12</v>
      </c>
      <c r="Q77" s="67">
        <f t="shared" si="10"/>
        <v>-60</v>
      </c>
      <c r="R77" s="2">
        <f t="shared" si="10"/>
        <v>-153</v>
      </c>
      <c r="S77" s="2">
        <f t="shared" si="10"/>
        <v>-249</v>
      </c>
      <c r="T77" s="2">
        <f t="shared" si="10"/>
        <v>-354</v>
      </c>
      <c r="U77" s="2">
        <f t="shared" si="10"/>
        <v>-513</v>
      </c>
      <c r="V77" s="2">
        <f t="shared" si="10"/>
        <v>-682</v>
      </c>
      <c r="W77" s="2">
        <f t="shared" si="10"/>
        <v>-725</v>
      </c>
      <c r="X77" s="2">
        <f t="shared" si="10"/>
        <v>-725</v>
      </c>
      <c r="Y77" s="2">
        <f t="shared" si="10"/>
        <v>-725</v>
      </c>
      <c r="Z77" s="2">
        <f t="shared" si="10"/>
        <v>-725</v>
      </c>
      <c r="AA77" s="2">
        <f t="shared" si="10"/>
        <v>-725</v>
      </c>
      <c r="AB77" s="2">
        <f t="shared" si="10"/>
        <v>-725</v>
      </c>
      <c r="AC77" s="2">
        <f t="shared" si="10"/>
        <v>-725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66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202022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48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 s="49">
        <v>0</v>
      </c>
      <c r="R81">
        <v>0</v>
      </c>
      <c r="S81">
        <v>0</v>
      </c>
      <c r="T81" s="40">
        <v>70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49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67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3</v>
      </c>
      <c r="K86" s="5">
        <v>4</v>
      </c>
      <c r="L86" s="5">
        <v>5</v>
      </c>
      <c r="M86" s="5">
        <v>6</v>
      </c>
      <c r="N86" s="5">
        <v>7</v>
      </c>
      <c r="O86" s="5">
        <v>8</v>
      </c>
      <c r="P86" s="5">
        <v>9</v>
      </c>
      <c r="Q86" s="66">
        <v>10</v>
      </c>
      <c r="R86" s="5">
        <v>11</v>
      </c>
      <c r="S86" s="5">
        <v>12</v>
      </c>
      <c r="T86" s="5">
        <v>13</v>
      </c>
      <c r="U86" s="5">
        <v>14</v>
      </c>
      <c r="V86" s="5">
        <v>15</v>
      </c>
      <c r="W86" s="5">
        <v>16</v>
      </c>
      <c r="X86" s="5">
        <v>17</v>
      </c>
      <c r="Y86" s="5">
        <v>18</v>
      </c>
      <c r="Z86" s="5">
        <v>19</v>
      </c>
      <c r="AA86" s="5">
        <v>20</v>
      </c>
      <c r="AB86" s="5">
        <v>21</v>
      </c>
      <c r="AC86" s="5">
        <v>22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202003</v>
      </c>
      <c r="H87" s="5" t="s">
        <v>5</v>
      </c>
      <c r="J87" s="6">
        <v>0</v>
      </c>
      <c r="K87" s="6">
        <v>0</v>
      </c>
      <c r="L87" s="6">
        <v>1</v>
      </c>
      <c r="M87" s="6">
        <v>4</v>
      </c>
      <c r="N87" s="6">
        <v>9</v>
      </c>
      <c r="O87" s="6">
        <v>15</v>
      </c>
      <c r="P87" s="6">
        <v>20</v>
      </c>
      <c r="Q87" s="48">
        <v>50</v>
      </c>
      <c r="R87" s="6">
        <v>95</v>
      </c>
      <c r="S87" s="6">
        <v>97</v>
      </c>
      <c r="T87" s="6">
        <v>118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 s="49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 s="4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-3</v>
      </c>
      <c r="M91" s="2">
        <f t="shared" si="12"/>
        <v>-7</v>
      </c>
      <c r="N91" s="2">
        <f t="shared" si="12"/>
        <v>-16</v>
      </c>
      <c r="O91" s="2">
        <f t="shared" si="12"/>
        <v>-31</v>
      </c>
      <c r="P91" s="2">
        <f t="shared" si="12"/>
        <v>-51</v>
      </c>
      <c r="Q91" s="67">
        <f t="shared" si="12"/>
        <v>-101</v>
      </c>
      <c r="R91" s="2">
        <f t="shared" si="12"/>
        <v>-196</v>
      </c>
      <c r="S91" s="2">
        <f t="shared" si="12"/>
        <v>-293</v>
      </c>
      <c r="T91" s="2">
        <f t="shared" si="12"/>
        <v>-411</v>
      </c>
      <c r="U91" s="2">
        <f t="shared" si="12"/>
        <v>-411</v>
      </c>
      <c r="V91" s="2">
        <f t="shared" si="12"/>
        <v>-411</v>
      </c>
      <c r="W91" s="2">
        <f t="shared" si="12"/>
        <v>-411</v>
      </c>
      <c r="X91" s="2">
        <f t="shared" si="12"/>
        <v>-411</v>
      </c>
      <c r="Y91" s="2">
        <f t="shared" si="12"/>
        <v>-411</v>
      </c>
      <c r="Z91" s="2">
        <f t="shared" si="12"/>
        <v>-411</v>
      </c>
      <c r="AA91" s="2">
        <f t="shared" si="12"/>
        <v>-411</v>
      </c>
      <c r="AB91" s="2">
        <f t="shared" si="12"/>
        <v>-411</v>
      </c>
      <c r="AC91" s="2">
        <f t="shared" si="12"/>
        <v>-411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91"/>
  <sheetViews>
    <sheetView showGridLines="0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152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3</v>
      </c>
      <c r="K2" s="5">
        <v>4</v>
      </c>
      <c r="L2" s="5">
        <v>5</v>
      </c>
      <c r="M2" s="5">
        <v>6</v>
      </c>
      <c r="N2" s="5">
        <v>7</v>
      </c>
      <c r="O2" s="5">
        <v>8</v>
      </c>
      <c r="P2" s="5">
        <v>9</v>
      </c>
      <c r="Q2" s="5">
        <v>10</v>
      </c>
      <c r="R2" s="5">
        <v>11</v>
      </c>
      <c r="S2" s="5">
        <v>12</v>
      </c>
      <c r="T2" s="5">
        <v>13</v>
      </c>
      <c r="U2" s="5">
        <v>14</v>
      </c>
      <c r="V2" s="5">
        <v>15</v>
      </c>
      <c r="W2" s="5">
        <v>16</v>
      </c>
      <c r="X2" s="5">
        <v>17</v>
      </c>
      <c r="Y2" s="5">
        <v>18</v>
      </c>
      <c r="Z2" s="5">
        <v>19</v>
      </c>
      <c r="AA2" s="5">
        <v>20</v>
      </c>
      <c r="AB2" s="5">
        <v>21</v>
      </c>
      <c r="AC2" s="5">
        <v>22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1094</v>
      </c>
      <c r="G3" s="5">
        <f>calcFirstRunOut(J7:AC7)</f>
        <v>202014</v>
      </c>
      <c r="H3" s="5" t="s">
        <v>5</v>
      </c>
      <c r="J3" s="6">
        <v>31</v>
      </c>
      <c r="K3" s="6">
        <v>156</v>
      </c>
      <c r="L3" s="6">
        <v>99</v>
      </c>
      <c r="M3" s="6">
        <v>101</v>
      </c>
      <c r="N3" s="6">
        <v>85</v>
      </c>
      <c r="O3" s="6">
        <v>69</v>
      </c>
      <c r="P3" s="6">
        <v>83</v>
      </c>
      <c r="Q3" s="6">
        <v>156</v>
      </c>
      <c r="R3" s="6">
        <v>198</v>
      </c>
      <c r="S3" s="6">
        <v>181</v>
      </c>
      <c r="T3" s="6">
        <v>226</v>
      </c>
      <c r="U3" s="6">
        <v>280</v>
      </c>
      <c r="V3" s="6">
        <v>267</v>
      </c>
      <c r="W3" s="6">
        <v>152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1094</v>
      </c>
      <c r="G4" s="5"/>
      <c r="H4" s="5" t="s">
        <v>6</v>
      </c>
      <c r="J4">
        <v>480</v>
      </c>
      <c r="K4">
        <v>0</v>
      </c>
      <c r="L4">
        <v>420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120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 s="9">
        <v>420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s="9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1063</v>
      </c>
      <c r="K7" s="2">
        <f t="shared" ref="K7:AC7" si="0">J7-K3+K5+K6</f>
        <v>907</v>
      </c>
      <c r="L7" s="2">
        <f t="shared" si="0"/>
        <v>1228</v>
      </c>
      <c r="M7" s="2">
        <f t="shared" si="0"/>
        <v>1127</v>
      </c>
      <c r="N7" s="2">
        <f t="shared" si="0"/>
        <v>1042</v>
      </c>
      <c r="O7" s="2">
        <f t="shared" si="0"/>
        <v>973</v>
      </c>
      <c r="P7" s="2">
        <f t="shared" si="0"/>
        <v>890</v>
      </c>
      <c r="Q7" s="2">
        <f t="shared" si="0"/>
        <v>734</v>
      </c>
      <c r="R7" s="2">
        <f t="shared" si="0"/>
        <v>536</v>
      </c>
      <c r="S7" s="2">
        <f t="shared" si="0"/>
        <v>355</v>
      </c>
      <c r="T7" s="2">
        <f t="shared" si="0"/>
        <v>129</v>
      </c>
      <c r="U7" s="2">
        <f t="shared" si="0"/>
        <v>-151</v>
      </c>
      <c r="V7" s="2">
        <f t="shared" si="0"/>
        <v>-418</v>
      </c>
      <c r="W7" s="2">
        <f t="shared" si="0"/>
        <v>-570</v>
      </c>
      <c r="X7" s="2">
        <f t="shared" si="0"/>
        <v>-570</v>
      </c>
      <c r="Y7" s="2">
        <f t="shared" si="0"/>
        <v>-570</v>
      </c>
      <c r="Z7" s="2">
        <f t="shared" si="0"/>
        <v>-570</v>
      </c>
      <c r="AA7" s="2">
        <f t="shared" si="0"/>
        <v>-570</v>
      </c>
      <c r="AB7" s="2">
        <f t="shared" si="0"/>
        <v>-570</v>
      </c>
      <c r="AC7" s="2">
        <f t="shared" si="0"/>
        <v>-570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3</v>
      </c>
      <c r="K9" s="5">
        <v>4</v>
      </c>
      <c r="L9" s="5">
        <v>5</v>
      </c>
      <c r="M9" s="5">
        <v>6</v>
      </c>
      <c r="N9" s="5">
        <v>7</v>
      </c>
      <c r="O9" s="5">
        <v>8</v>
      </c>
      <c r="P9" s="5">
        <v>9</v>
      </c>
      <c r="Q9" s="5">
        <v>10</v>
      </c>
      <c r="R9" s="5">
        <v>11</v>
      </c>
      <c r="S9" s="5">
        <v>12</v>
      </c>
      <c r="T9" s="5">
        <v>13</v>
      </c>
      <c r="U9" s="5">
        <v>14</v>
      </c>
      <c r="V9" s="5">
        <v>15</v>
      </c>
      <c r="W9" s="5">
        <v>16</v>
      </c>
      <c r="X9" s="5">
        <v>17</v>
      </c>
      <c r="Y9" s="5">
        <v>18</v>
      </c>
      <c r="Z9" s="5">
        <v>19</v>
      </c>
      <c r="AA9" s="5">
        <v>20</v>
      </c>
      <c r="AB9" s="5">
        <v>21</v>
      </c>
      <c r="AC9" s="5">
        <v>22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3567</v>
      </c>
      <c r="G10" s="5">
        <f>calcFirstRunOut(J14:AC14)</f>
        <v>202022</v>
      </c>
      <c r="H10" s="5" t="s">
        <v>5</v>
      </c>
      <c r="J10" s="6">
        <v>176</v>
      </c>
      <c r="K10" s="6">
        <v>708</v>
      </c>
      <c r="L10" s="6">
        <v>773</v>
      </c>
      <c r="M10" s="6">
        <v>737</v>
      </c>
      <c r="N10" s="6">
        <v>719</v>
      </c>
      <c r="O10" s="6">
        <v>697</v>
      </c>
      <c r="P10" s="6">
        <v>689</v>
      </c>
      <c r="Q10" s="6">
        <v>92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3567</v>
      </c>
      <c r="G11" s="5"/>
      <c r="H11" s="5" t="s">
        <v>6</v>
      </c>
      <c r="J11">
        <v>0</v>
      </c>
      <c r="K11">
        <v>0</v>
      </c>
      <c r="L11">
        <v>1575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 s="9">
        <v>1575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3391</v>
      </c>
      <c r="K14" s="2">
        <f t="shared" ref="K14:AC14" si="1">J14-K10+K12+K13</f>
        <v>2683</v>
      </c>
      <c r="L14" s="2">
        <f t="shared" si="1"/>
        <v>3485</v>
      </c>
      <c r="M14" s="2">
        <f t="shared" si="1"/>
        <v>2748</v>
      </c>
      <c r="N14" s="2">
        <f t="shared" si="1"/>
        <v>2029</v>
      </c>
      <c r="O14" s="2">
        <f t="shared" si="1"/>
        <v>1332</v>
      </c>
      <c r="P14" s="2">
        <f t="shared" si="1"/>
        <v>643</v>
      </c>
      <c r="Q14" s="2">
        <f t="shared" si="1"/>
        <v>551</v>
      </c>
      <c r="R14" s="2">
        <f t="shared" si="1"/>
        <v>551</v>
      </c>
      <c r="S14" s="2">
        <f t="shared" si="1"/>
        <v>551</v>
      </c>
      <c r="T14" s="2">
        <f t="shared" si="1"/>
        <v>551</v>
      </c>
      <c r="U14" s="2">
        <f t="shared" si="1"/>
        <v>551</v>
      </c>
      <c r="V14" s="2">
        <f t="shared" si="1"/>
        <v>551</v>
      </c>
      <c r="W14" s="2">
        <f t="shared" si="1"/>
        <v>551</v>
      </c>
      <c r="X14" s="2">
        <f t="shared" si="1"/>
        <v>551</v>
      </c>
      <c r="Y14" s="2">
        <f t="shared" si="1"/>
        <v>551</v>
      </c>
      <c r="Z14" s="2">
        <f t="shared" si="1"/>
        <v>551</v>
      </c>
      <c r="AA14" s="2">
        <f t="shared" si="1"/>
        <v>551</v>
      </c>
      <c r="AB14" s="2">
        <f t="shared" si="1"/>
        <v>551</v>
      </c>
      <c r="AC14" s="2">
        <f t="shared" si="1"/>
        <v>551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3</v>
      </c>
      <c r="K16" s="5">
        <v>4</v>
      </c>
      <c r="L16" s="5">
        <v>5</v>
      </c>
      <c r="M16" s="5">
        <v>6</v>
      </c>
      <c r="N16" s="5">
        <v>7</v>
      </c>
      <c r="O16" s="5">
        <v>8</v>
      </c>
      <c r="P16" s="5">
        <v>9</v>
      </c>
      <c r="Q16" s="5">
        <v>10</v>
      </c>
      <c r="R16" s="5">
        <v>11</v>
      </c>
      <c r="S16" s="5">
        <v>12</v>
      </c>
      <c r="T16" s="5">
        <v>13</v>
      </c>
      <c r="U16" s="5">
        <v>14</v>
      </c>
      <c r="V16" s="5">
        <v>15</v>
      </c>
      <c r="W16" s="5">
        <v>16</v>
      </c>
      <c r="X16" s="5">
        <v>17</v>
      </c>
      <c r="Y16" s="5">
        <v>18</v>
      </c>
      <c r="Z16" s="5">
        <v>19</v>
      </c>
      <c r="AA16" s="5">
        <v>20</v>
      </c>
      <c r="AB16" s="5">
        <v>21</v>
      </c>
      <c r="AC16" s="5">
        <v>22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3541</v>
      </c>
      <c r="G17" s="5">
        <f>calcFirstRunOut(J21:AC21)</f>
        <v>202022</v>
      </c>
      <c r="H17" s="5" t="s">
        <v>5</v>
      </c>
      <c r="J17" s="6">
        <v>176</v>
      </c>
      <c r="K17" s="6">
        <v>708</v>
      </c>
      <c r="L17" s="6">
        <v>773</v>
      </c>
      <c r="M17" s="6">
        <v>737</v>
      </c>
      <c r="N17" s="6">
        <v>719</v>
      </c>
      <c r="O17" s="6">
        <v>697</v>
      </c>
      <c r="P17" s="6">
        <v>689</v>
      </c>
      <c r="Q17" s="6">
        <v>92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3541</v>
      </c>
      <c r="G18" s="5"/>
      <c r="H18" s="5" t="s">
        <v>6</v>
      </c>
      <c r="J18">
        <v>0</v>
      </c>
      <c r="K18">
        <v>0</v>
      </c>
      <c r="L18">
        <v>1575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 s="9">
        <v>1575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3365</v>
      </c>
      <c r="K21" s="2">
        <f t="shared" ref="K21:AC21" si="2">J21-K17+K19+K20</f>
        <v>2657</v>
      </c>
      <c r="L21" s="2">
        <f t="shared" si="2"/>
        <v>3459</v>
      </c>
      <c r="M21" s="2">
        <f t="shared" si="2"/>
        <v>2722</v>
      </c>
      <c r="N21" s="2">
        <f t="shared" si="2"/>
        <v>2003</v>
      </c>
      <c r="O21" s="2">
        <f t="shared" si="2"/>
        <v>1306</v>
      </c>
      <c r="P21" s="2">
        <f t="shared" si="2"/>
        <v>617</v>
      </c>
      <c r="Q21" s="2">
        <f t="shared" si="2"/>
        <v>525</v>
      </c>
      <c r="R21" s="2">
        <f t="shared" si="2"/>
        <v>525</v>
      </c>
      <c r="S21" s="2">
        <f t="shared" si="2"/>
        <v>525</v>
      </c>
      <c r="T21" s="2">
        <f t="shared" si="2"/>
        <v>525</v>
      </c>
      <c r="U21" s="2">
        <f t="shared" si="2"/>
        <v>525</v>
      </c>
      <c r="V21" s="2">
        <f t="shared" si="2"/>
        <v>525</v>
      </c>
      <c r="W21" s="2">
        <f t="shared" si="2"/>
        <v>525</v>
      </c>
      <c r="X21" s="2">
        <f t="shared" si="2"/>
        <v>525</v>
      </c>
      <c r="Y21" s="2">
        <f t="shared" si="2"/>
        <v>525</v>
      </c>
      <c r="Z21" s="2">
        <f t="shared" si="2"/>
        <v>525</v>
      </c>
      <c r="AA21" s="2">
        <f t="shared" si="2"/>
        <v>525</v>
      </c>
      <c r="AB21" s="2">
        <f t="shared" si="2"/>
        <v>525</v>
      </c>
      <c r="AC21" s="2">
        <f t="shared" si="2"/>
        <v>525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3</v>
      </c>
      <c r="K23" s="5">
        <v>4</v>
      </c>
      <c r="L23" s="5">
        <v>5</v>
      </c>
      <c r="M23" s="5">
        <v>6</v>
      </c>
      <c r="N23" s="5">
        <v>7</v>
      </c>
      <c r="O23" s="5">
        <v>8</v>
      </c>
      <c r="P23" s="5">
        <v>9</v>
      </c>
      <c r="Q23" s="5">
        <v>10</v>
      </c>
      <c r="R23" s="5">
        <v>11</v>
      </c>
      <c r="S23" s="5">
        <v>12</v>
      </c>
      <c r="T23" s="5">
        <v>13</v>
      </c>
      <c r="U23" s="5">
        <v>14</v>
      </c>
      <c r="V23" s="5">
        <v>15</v>
      </c>
      <c r="W23" s="5">
        <v>16</v>
      </c>
      <c r="X23" s="5">
        <v>17</v>
      </c>
      <c r="Y23" s="5">
        <v>18</v>
      </c>
      <c r="Z23" s="5">
        <v>19</v>
      </c>
      <c r="AA23" s="5">
        <v>20</v>
      </c>
      <c r="AB23" s="5">
        <v>21</v>
      </c>
      <c r="AC23" s="5">
        <v>22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202003</v>
      </c>
      <c r="H24" s="5" t="s">
        <v>5</v>
      </c>
      <c r="J24" s="6">
        <v>0</v>
      </c>
      <c r="K24" s="6">
        <v>0</v>
      </c>
      <c r="L24" s="6">
        <v>0</v>
      </c>
      <c r="M24" s="6">
        <v>0</v>
      </c>
      <c r="N24" s="6">
        <v>8</v>
      </c>
      <c r="O24" s="6">
        <v>14</v>
      </c>
      <c r="P24" s="6">
        <v>20</v>
      </c>
      <c r="Q24" s="6">
        <v>46</v>
      </c>
      <c r="R24" s="6">
        <v>90</v>
      </c>
      <c r="S24" s="6">
        <v>82</v>
      </c>
      <c r="T24" s="6">
        <v>120</v>
      </c>
      <c r="U24" s="6">
        <v>158</v>
      </c>
      <c r="V24" s="6">
        <v>166</v>
      </c>
      <c r="W24" s="6">
        <v>83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0</v>
      </c>
      <c r="L25">
        <v>63</v>
      </c>
      <c r="M25">
        <v>0</v>
      </c>
      <c r="N25">
        <v>0</v>
      </c>
      <c r="O25">
        <v>63</v>
      </c>
      <c r="P25">
        <v>126</v>
      </c>
      <c r="Q25">
        <v>0</v>
      </c>
      <c r="R25">
        <v>63</v>
      </c>
      <c r="S25">
        <v>315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>
        <v>0</v>
      </c>
      <c r="N26">
        <v>0</v>
      </c>
      <c r="O26" s="9">
        <v>63</v>
      </c>
      <c r="P26" s="9">
        <v>126</v>
      </c>
      <c r="Q26">
        <v>0</v>
      </c>
      <c r="R26">
        <v>0</v>
      </c>
      <c r="S26" s="9">
        <v>63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-10</v>
      </c>
      <c r="L28" s="2">
        <f t="shared" si="3"/>
        <v>53</v>
      </c>
      <c r="M28" s="2">
        <f t="shared" si="3"/>
        <v>53</v>
      </c>
      <c r="N28" s="2">
        <f t="shared" si="3"/>
        <v>45</v>
      </c>
      <c r="O28" s="2">
        <f t="shared" si="3"/>
        <v>94</v>
      </c>
      <c r="P28" s="2">
        <f t="shared" si="3"/>
        <v>200</v>
      </c>
      <c r="Q28" s="2">
        <f t="shared" si="3"/>
        <v>154</v>
      </c>
      <c r="R28" s="2">
        <f t="shared" si="3"/>
        <v>64</v>
      </c>
      <c r="S28" s="2">
        <f t="shared" si="3"/>
        <v>45</v>
      </c>
      <c r="T28" s="2">
        <f t="shared" si="3"/>
        <v>-75</v>
      </c>
      <c r="U28" s="2">
        <f t="shared" si="3"/>
        <v>-233</v>
      </c>
      <c r="V28" s="2">
        <f t="shared" si="3"/>
        <v>-399</v>
      </c>
      <c r="W28" s="2">
        <f t="shared" si="3"/>
        <v>-482</v>
      </c>
      <c r="X28" s="2">
        <f t="shared" si="3"/>
        <v>-482</v>
      </c>
      <c r="Y28" s="2">
        <f t="shared" si="3"/>
        <v>-482</v>
      </c>
      <c r="Z28" s="2">
        <f t="shared" si="3"/>
        <v>-482</v>
      </c>
      <c r="AA28" s="2">
        <f t="shared" si="3"/>
        <v>-482</v>
      </c>
      <c r="AB28" s="2">
        <f t="shared" si="3"/>
        <v>-482</v>
      </c>
      <c r="AC28" s="2">
        <f t="shared" si="3"/>
        <v>-482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3</v>
      </c>
      <c r="K30" s="5">
        <v>4</v>
      </c>
      <c r="L30" s="5">
        <v>5</v>
      </c>
      <c r="M30" s="5">
        <v>6</v>
      </c>
      <c r="N30" s="5">
        <v>7</v>
      </c>
      <c r="O30" s="5">
        <v>8</v>
      </c>
      <c r="P30" s="5">
        <v>9</v>
      </c>
      <c r="Q30" s="5">
        <v>10</v>
      </c>
      <c r="R30" s="5">
        <v>11</v>
      </c>
      <c r="S30" s="5">
        <v>12</v>
      </c>
      <c r="T30" s="5">
        <v>13</v>
      </c>
      <c r="U30" s="5">
        <v>14</v>
      </c>
      <c r="V30" s="5">
        <v>15</v>
      </c>
      <c r="W30" s="5">
        <v>16</v>
      </c>
      <c r="X30" s="5">
        <v>17</v>
      </c>
      <c r="Y30" s="5">
        <v>18</v>
      </c>
      <c r="Z30" s="5">
        <v>19</v>
      </c>
      <c r="AA30" s="5">
        <v>20</v>
      </c>
      <c r="AB30" s="5">
        <v>21</v>
      </c>
      <c r="AC30" s="5">
        <v>22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202003</v>
      </c>
      <c r="H31" s="5" t="s">
        <v>5</v>
      </c>
      <c r="J31" s="6">
        <v>0</v>
      </c>
      <c r="K31" s="6">
        <v>0</v>
      </c>
      <c r="L31" s="6">
        <v>0</v>
      </c>
      <c r="M31" s="6">
        <v>0</v>
      </c>
      <c r="N31" s="6">
        <v>8</v>
      </c>
      <c r="O31" s="6">
        <v>14</v>
      </c>
      <c r="P31" s="6">
        <v>20</v>
      </c>
      <c r="Q31" s="6">
        <v>46</v>
      </c>
      <c r="R31" s="6">
        <v>90</v>
      </c>
      <c r="S31" s="6">
        <v>82</v>
      </c>
      <c r="T31" s="6">
        <v>120</v>
      </c>
      <c r="U31" s="6">
        <v>158</v>
      </c>
      <c r="V31" s="6">
        <v>166</v>
      </c>
      <c r="W31" s="6">
        <v>83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0</v>
      </c>
      <c r="O32">
        <v>63</v>
      </c>
      <c r="P32">
        <v>189</v>
      </c>
      <c r="Q32">
        <v>0</v>
      </c>
      <c r="R32">
        <v>63</v>
      </c>
      <c r="S32">
        <v>315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>
        <v>0</v>
      </c>
      <c r="O33" s="9">
        <v>63</v>
      </c>
      <c r="P33" s="9">
        <v>189</v>
      </c>
      <c r="Q33">
        <v>0</v>
      </c>
      <c r="R33">
        <v>0</v>
      </c>
      <c r="S33" s="9">
        <v>63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-10</v>
      </c>
      <c r="L35" s="2">
        <f t="shared" si="4"/>
        <v>-10</v>
      </c>
      <c r="M35" s="2">
        <f t="shared" si="4"/>
        <v>-10</v>
      </c>
      <c r="N35" s="2">
        <f t="shared" si="4"/>
        <v>-18</v>
      </c>
      <c r="O35" s="2">
        <f t="shared" si="4"/>
        <v>31</v>
      </c>
      <c r="P35" s="2">
        <f t="shared" si="4"/>
        <v>200</v>
      </c>
      <c r="Q35" s="2">
        <f t="shared" si="4"/>
        <v>154</v>
      </c>
      <c r="R35" s="2">
        <f t="shared" si="4"/>
        <v>64</v>
      </c>
      <c r="S35" s="2">
        <f t="shared" si="4"/>
        <v>45</v>
      </c>
      <c r="T35" s="2">
        <f t="shared" si="4"/>
        <v>-75</v>
      </c>
      <c r="U35" s="2">
        <f t="shared" si="4"/>
        <v>-233</v>
      </c>
      <c r="V35" s="2">
        <f t="shared" si="4"/>
        <v>-399</v>
      </c>
      <c r="W35" s="2">
        <f t="shared" si="4"/>
        <v>-482</v>
      </c>
      <c r="X35" s="2">
        <f t="shared" si="4"/>
        <v>-482</v>
      </c>
      <c r="Y35" s="2">
        <f t="shared" si="4"/>
        <v>-482</v>
      </c>
      <c r="Z35" s="2">
        <f t="shared" si="4"/>
        <v>-482</v>
      </c>
      <c r="AA35" s="2">
        <f t="shared" si="4"/>
        <v>-482</v>
      </c>
      <c r="AB35" s="2">
        <f t="shared" si="4"/>
        <v>-482</v>
      </c>
      <c r="AC35" s="2">
        <f t="shared" si="4"/>
        <v>-482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3</v>
      </c>
      <c r="K37" s="5">
        <v>4</v>
      </c>
      <c r="L37" s="5">
        <v>5</v>
      </c>
      <c r="M37" s="5">
        <v>6</v>
      </c>
      <c r="N37" s="5">
        <v>7</v>
      </c>
      <c r="O37" s="5">
        <v>8</v>
      </c>
      <c r="P37" s="5">
        <v>9</v>
      </c>
      <c r="Q37" s="5">
        <v>10</v>
      </c>
      <c r="R37" s="5">
        <v>11</v>
      </c>
      <c r="S37" s="5">
        <v>12</v>
      </c>
      <c r="T37" s="5">
        <v>13</v>
      </c>
      <c r="U37" s="5">
        <v>14</v>
      </c>
      <c r="V37" s="5">
        <v>15</v>
      </c>
      <c r="W37" s="5">
        <v>16</v>
      </c>
      <c r="X37" s="5">
        <v>17</v>
      </c>
      <c r="Y37" s="5">
        <v>18</v>
      </c>
      <c r="Z37" s="5">
        <v>19</v>
      </c>
      <c r="AA37" s="5">
        <v>20</v>
      </c>
      <c r="AB37" s="5">
        <v>21</v>
      </c>
      <c r="AC37" s="5">
        <v>22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1339</v>
      </c>
      <c r="G38" s="5">
        <f>calcFirstRunOut(J42:AC42)</f>
        <v>202014</v>
      </c>
      <c r="H38" s="5" t="s">
        <v>5</v>
      </c>
      <c r="J38" s="6">
        <v>35</v>
      </c>
      <c r="K38" s="6">
        <v>111</v>
      </c>
      <c r="L38" s="6">
        <v>112</v>
      </c>
      <c r="M38" s="6">
        <v>135</v>
      </c>
      <c r="N38" s="6">
        <v>130</v>
      </c>
      <c r="O38" s="6">
        <v>86</v>
      </c>
      <c r="P38" s="6">
        <v>68</v>
      </c>
      <c r="Q38" s="6">
        <v>126</v>
      </c>
      <c r="R38" s="6">
        <v>149</v>
      </c>
      <c r="S38" s="6">
        <v>157</v>
      </c>
      <c r="T38" s="6">
        <v>156</v>
      </c>
      <c r="U38" s="6">
        <v>206</v>
      </c>
      <c r="V38" s="6">
        <v>170</v>
      </c>
      <c r="W38" s="6">
        <v>90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1339</v>
      </c>
      <c r="G39" s="5"/>
      <c r="H39" s="5" t="s">
        <v>6</v>
      </c>
      <c r="J39">
        <v>400</v>
      </c>
      <c r="K39">
        <v>0</v>
      </c>
      <c r="L39">
        <v>400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1304</v>
      </c>
      <c r="K42" s="2">
        <f t="shared" ref="K42:AC42" si="5">J42-K38+K40+K41</f>
        <v>1193</v>
      </c>
      <c r="L42" s="2">
        <f t="shared" si="5"/>
        <v>1081</v>
      </c>
      <c r="M42" s="2">
        <f t="shared" si="5"/>
        <v>946</v>
      </c>
      <c r="N42" s="2">
        <f t="shared" si="5"/>
        <v>816</v>
      </c>
      <c r="O42" s="2">
        <f t="shared" si="5"/>
        <v>730</v>
      </c>
      <c r="P42" s="2">
        <f t="shared" si="5"/>
        <v>662</v>
      </c>
      <c r="Q42" s="2">
        <f t="shared" si="5"/>
        <v>536</v>
      </c>
      <c r="R42" s="2">
        <f t="shared" si="5"/>
        <v>387</v>
      </c>
      <c r="S42" s="2">
        <f t="shared" si="5"/>
        <v>230</v>
      </c>
      <c r="T42" s="2">
        <f t="shared" si="5"/>
        <v>74</v>
      </c>
      <c r="U42" s="2">
        <f t="shared" si="5"/>
        <v>-132</v>
      </c>
      <c r="V42" s="2">
        <f t="shared" si="5"/>
        <v>-302</v>
      </c>
      <c r="W42" s="2">
        <f t="shared" si="5"/>
        <v>-392</v>
      </c>
      <c r="X42" s="2">
        <f t="shared" si="5"/>
        <v>-392</v>
      </c>
      <c r="Y42" s="2">
        <f t="shared" si="5"/>
        <v>-392</v>
      </c>
      <c r="Z42" s="2">
        <f t="shared" si="5"/>
        <v>-392</v>
      </c>
      <c r="AA42" s="2">
        <f t="shared" si="5"/>
        <v>-392</v>
      </c>
      <c r="AB42" s="2">
        <f t="shared" si="5"/>
        <v>-392</v>
      </c>
      <c r="AC42" s="2">
        <f t="shared" si="5"/>
        <v>-392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3</v>
      </c>
      <c r="K44" s="5">
        <v>4</v>
      </c>
      <c r="L44" s="5">
        <v>5</v>
      </c>
      <c r="M44" s="5">
        <v>6</v>
      </c>
      <c r="N44" s="5">
        <v>7</v>
      </c>
      <c r="O44" s="5">
        <v>8</v>
      </c>
      <c r="P44" s="5">
        <v>9</v>
      </c>
      <c r="Q44" s="5">
        <v>10</v>
      </c>
      <c r="R44" s="5">
        <v>11</v>
      </c>
      <c r="S44" s="5">
        <v>12</v>
      </c>
      <c r="T44" s="5">
        <v>13</v>
      </c>
      <c r="U44" s="5">
        <v>14</v>
      </c>
      <c r="V44" s="5">
        <v>15</v>
      </c>
      <c r="W44" s="5">
        <v>16</v>
      </c>
      <c r="X44" s="5">
        <v>17</v>
      </c>
      <c r="Y44" s="5">
        <v>18</v>
      </c>
      <c r="Z44" s="5">
        <v>19</v>
      </c>
      <c r="AA44" s="5">
        <v>20</v>
      </c>
      <c r="AB44" s="5">
        <v>21</v>
      </c>
      <c r="AC44" s="5">
        <v>22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202003</v>
      </c>
      <c r="H45" s="5" t="s">
        <v>5</v>
      </c>
      <c r="J45" s="6">
        <v>0</v>
      </c>
      <c r="K45" s="6">
        <v>0</v>
      </c>
      <c r="L45" s="6">
        <v>0</v>
      </c>
      <c r="M45" s="6">
        <v>0</v>
      </c>
      <c r="N45" s="6">
        <v>9</v>
      </c>
      <c r="O45" s="6">
        <v>14</v>
      </c>
      <c r="P45" s="6">
        <v>20</v>
      </c>
      <c r="Q45" s="6">
        <v>48</v>
      </c>
      <c r="R45" s="6">
        <v>92</v>
      </c>
      <c r="S45" s="6">
        <v>82</v>
      </c>
      <c r="T45" s="6">
        <v>121</v>
      </c>
      <c r="U45" s="6">
        <v>159</v>
      </c>
      <c r="V45" s="6">
        <v>169</v>
      </c>
      <c r="W45" s="6">
        <v>84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0</v>
      </c>
      <c r="O46">
        <v>116</v>
      </c>
      <c r="P46">
        <v>0</v>
      </c>
      <c r="Q46">
        <v>24</v>
      </c>
      <c r="R46">
        <v>240</v>
      </c>
      <c r="S46">
        <v>4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9">
        <v>0</v>
      </c>
      <c r="R47">
        <v>0</v>
      </c>
      <c r="S47" s="9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-10</v>
      </c>
      <c r="L49" s="2">
        <f t="shared" si="6"/>
        <v>-10</v>
      </c>
      <c r="M49" s="2">
        <f t="shared" si="6"/>
        <v>-10</v>
      </c>
      <c r="N49" s="2">
        <f t="shared" si="6"/>
        <v>-19</v>
      </c>
      <c r="O49" s="2">
        <f t="shared" si="6"/>
        <v>-33</v>
      </c>
      <c r="P49" s="2">
        <f t="shared" si="6"/>
        <v>-53</v>
      </c>
      <c r="Q49" s="2">
        <f t="shared" si="6"/>
        <v>-101</v>
      </c>
      <c r="R49" s="2">
        <f t="shared" si="6"/>
        <v>-193</v>
      </c>
      <c r="S49" s="2">
        <f t="shared" si="6"/>
        <v>-275</v>
      </c>
      <c r="T49" s="2">
        <f t="shared" si="6"/>
        <v>-396</v>
      </c>
      <c r="U49" s="2">
        <f t="shared" si="6"/>
        <v>-555</v>
      </c>
      <c r="V49" s="2">
        <f t="shared" si="6"/>
        <v>-724</v>
      </c>
      <c r="W49" s="2">
        <f t="shared" si="6"/>
        <v>-808</v>
      </c>
      <c r="X49" s="2">
        <f t="shared" si="6"/>
        <v>-808</v>
      </c>
      <c r="Y49" s="2">
        <f t="shared" si="6"/>
        <v>-808</v>
      </c>
      <c r="Z49" s="2">
        <f t="shared" si="6"/>
        <v>-808</v>
      </c>
      <c r="AA49" s="2">
        <f t="shared" si="6"/>
        <v>-808</v>
      </c>
      <c r="AB49" s="2">
        <f t="shared" si="6"/>
        <v>-808</v>
      </c>
      <c r="AC49" s="2">
        <f t="shared" si="6"/>
        <v>-808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3</v>
      </c>
      <c r="K51" s="5">
        <v>4</v>
      </c>
      <c r="L51" s="5">
        <v>5</v>
      </c>
      <c r="M51" s="5">
        <v>6</v>
      </c>
      <c r="N51" s="5">
        <v>7</v>
      </c>
      <c r="O51" s="5">
        <v>8</v>
      </c>
      <c r="P51" s="5">
        <v>9</v>
      </c>
      <c r="Q51" s="5">
        <v>10</v>
      </c>
      <c r="R51" s="5">
        <v>11</v>
      </c>
      <c r="S51" s="5">
        <v>12</v>
      </c>
      <c r="T51" s="5">
        <v>13</v>
      </c>
      <c r="U51" s="5">
        <v>14</v>
      </c>
      <c r="V51" s="5">
        <v>15</v>
      </c>
      <c r="W51" s="5">
        <v>16</v>
      </c>
      <c r="X51" s="5">
        <v>17</v>
      </c>
      <c r="Y51" s="5">
        <v>18</v>
      </c>
      <c r="Z51" s="5">
        <v>19</v>
      </c>
      <c r="AA51" s="5">
        <v>20</v>
      </c>
      <c r="AB51" s="5">
        <v>21</v>
      </c>
      <c r="AC51" s="5">
        <v>22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202003</v>
      </c>
      <c r="H52" s="5" t="s">
        <v>5</v>
      </c>
      <c r="J52" s="6">
        <v>0</v>
      </c>
      <c r="K52" s="6">
        <v>0</v>
      </c>
      <c r="L52" s="6">
        <v>0</v>
      </c>
      <c r="M52" s="6">
        <v>0</v>
      </c>
      <c r="N52" s="6">
        <v>8</v>
      </c>
      <c r="O52" s="6">
        <v>14</v>
      </c>
      <c r="P52" s="6">
        <v>20</v>
      </c>
      <c r="Q52" s="6">
        <v>46</v>
      </c>
      <c r="R52" s="6">
        <v>90</v>
      </c>
      <c r="S52" s="6">
        <v>97</v>
      </c>
      <c r="T52" s="6">
        <v>120</v>
      </c>
      <c r="U52" s="6">
        <v>131</v>
      </c>
      <c r="V52" s="6">
        <v>167</v>
      </c>
      <c r="W52" s="6">
        <v>83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306</v>
      </c>
      <c r="R53">
        <v>120</v>
      </c>
      <c r="S53">
        <v>0</v>
      </c>
      <c r="T53">
        <v>384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 s="9">
        <v>426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-10</v>
      </c>
      <c r="L56" s="2">
        <f t="shared" si="7"/>
        <v>-10</v>
      </c>
      <c r="M56" s="2">
        <f t="shared" si="7"/>
        <v>-10</v>
      </c>
      <c r="N56" s="2">
        <f t="shared" si="7"/>
        <v>-18</v>
      </c>
      <c r="O56" s="2">
        <f t="shared" si="7"/>
        <v>-32</v>
      </c>
      <c r="P56" s="2">
        <f t="shared" si="7"/>
        <v>-52</v>
      </c>
      <c r="Q56" s="2">
        <f t="shared" si="7"/>
        <v>-98</v>
      </c>
      <c r="R56" s="2">
        <f t="shared" si="7"/>
        <v>-188</v>
      </c>
      <c r="S56" s="2">
        <f t="shared" si="7"/>
        <v>141</v>
      </c>
      <c r="T56" s="2">
        <f t="shared" si="7"/>
        <v>21</v>
      </c>
      <c r="U56" s="2">
        <f t="shared" si="7"/>
        <v>-110</v>
      </c>
      <c r="V56" s="2">
        <f t="shared" si="7"/>
        <v>-277</v>
      </c>
      <c r="W56" s="2">
        <f t="shared" si="7"/>
        <v>-360</v>
      </c>
      <c r="X56" s="2">
        <f t="shared" si="7"/>
        <v>-360</v>
      </c>
      <c r="Y56" s="2">
        <f t="shared" si="7"/>
        <v>-360</v>
      </c>
      <c r="Z56" s="2">
        <f t="shared" si="7"/>
        <v>-360</v>
      </c>
      <c r="AA56" s="2">
        <f t="shared" si="7"/>
        <v>-360</v>
      </c>
      <c r="AB56" s="2">
        <f t="shared" si="7"/>
        <v>-360</v>
      </c>
      <c r="AC56" s="2">
        <f t="shared" si="7"/>
        <v>-360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3</v>
      </c>
      <c r="K58" s="5">
        <v>4</v>
      </c>
      <c r="L58" s="5">
        <v>5</v>
      </c>
      <c r="M58" s="5">
        <v>6</v>
      </c>
      <c r="N58" s="5">
        <v>7</v>
      </c>
      <c r="O58" s="5">
        <v>8</v>
      </c>
      <c r="P58" s="5">
        <v>9</v>
      </c>
      <c r="Q58" s="5">
        <v>10</v>
      </c>
      <c r="R58" s="5">
        <v>11</v>
      </c>
      <c r="S58" s="5">
        <v>12</v>
      </c>
      <c r="T58" s="5">
        <v>13</v>
      </c>
      <c r="U58" s="5">
        <v>14</v>
      </c>
      <c r="V58" s="5">
        <v>15</v>
      </c>
      <c r="W58" s="5">
        <v>16</v>
      </c>
      <c r="X58" s="5">
        <v>17</v>
      </c>
      <c r="Y58" s="5">
        <v>18</v>
      </c>
      <c r="Z58" s="5">
        <v>19</v>
      </c>
      <c r="AA58" s="5">
        <v>20</v>
      </c>
      <c r="AB58" s="5">
        <v>21</v>
      </c>
      <c r="AC58" s="5">
        <v>22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202003</v>
      </c>
      <c r="H59" s="5" t="s">
        <v>5</v>
      </c>
      <c r="J59" s="6">
        <v>0</v>
      </c>
      <c r="K59" s="6">
        <v>0</v>
      </c>
      <c r="L59" s="6">
        <v>0</v>
      </c>
      <c r="M59" s="6">
        <v>0</v>
      </c>
      <c r="N59" s="6">
        <v>8</v>
      </c>
      <c r="O59" s="6">
        <v>14</v>
      </c>
      <c r="P59" s="6">
        <v>20</v>
      </c>
      <c r="Q59" s="6">
        <v>46</v>
      </c>
      <c r="R59" s="6">
        <v>90</v>
      </c>
      <c r="S59" s="6">
        <v>97</v>
      </c>
      <c r="T59" s="6">
        <v>120</v>
      </c>
      <c r="U59" s="6">
        <v>131</v>
      </c>
      <c r="V59" s="6">
        <v>166</v>
      </c>
      <c r="W59" s="6">
        <v>84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330</v>
      </c>
      <c r="R60">
        <v>195</v>
      </c>
      <c r="S60">
        <v>0</v>
      </c>
      <c r="T60">
        <v>285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 s="9">
        <v>525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-10</v>
      </c>
      <c r="L63" s="2">
        <f t="shared" si="8"/>
        <v>-10</v>
      </c>
      <c r="M63" s="2">
        <f t="shared" si="8"/>
        <v>-10</v>
      </c>
      <c r="N63" s="2">
        <f t="shared" si="8"/>
        <v>-18</v>
      </c>
      <c r="O63" s="2">
        <f t="shared" si="8"/>
        <v>-32</v>
      </c>
      <c r="P63" s="2">
        <f t="shared" si="8"/>
        <v>-52</v>
      </c>
      <c r="Q63" s="2">
        <f t="shared" si="8"/>
        <v>-98</v>
      </c>
      <c r="R63" s="2">
        <f t="shared" si="8"/>
        <v>-188</v>
      </c>
      <c r="S63" s="2">
        <f t="shared" si="8"/>
        <v>240</v>
      </c>
      <c r="T63" s="2">
        <f t="shared" si="8"/>
        <v>120</v>
      </c>
      <c r="U63" s="2">
        <f t="shared" si="8"/>
        <v>-11</v>
      </c>
      <c r="V63" s="2">
        <f t="shared" si="8"/>
        <v>-177</v>
      </c>
      <c r="W63" s="2">
        <f t="shared" si="8"/>
        <v>-261</v>
      </c>
      <c r="X63" s="2">
        <f t="shared" si="8"/>
        <v>-261</v>
      </c>
      <c r="Y63" s="2">
        <f t="shared" si="8"/>
        <v>-261</v>
      </c>
      <c r="Z63" s="2">
        <f t="shared" si="8"/>
        <v>-261</v>
      </c>
      <c r="AA63" s="2">
        <f t="shared" si="8"/>
        <v>-261</v>
      </c>
      <c r="AB63" s="2">
        <f t="shared" si="8"/>
        <v>-261</v>
      </c>
      <c r="AC63" s="2">
        <f t="shared" si="8"/>
        <v>-261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3</v>
      </c>
      <c r="K65" s="5">
        <v>4</v>
      </c>
      <c r="L65" s="5">
        <v>5</v>
      </c>
      <c r="M65" s="5">
        <v>6</v>
      </c>
      <c r="N65" s="5">
        <v>7</v>
      </c>
      <c r="O65" s="5">
        <v>8</v>
      </c>
      <c r="P65" s="5">
        <v>9</v>
      </c>
      <c r="Q65" s="5">
        <v>10</v>
      </c>
      <c r="R65" s="5">
        <v>11</v>
      </c>
      <c r="S65" s="5">
        <v>12</v>
      </c>
      <c r="T65" s="5">
        <v>13</v>
      </c>
      <c r="U65" s="5">
        <v>14</v>
      </c>
      <c r="V65" s="5">
        <v>15</v>
      </c>
      <c r="W65" s="5">
        <v>16</v>
      </c>
      <c r="X65" s="5">
        <v>17</v>
      </c>
      <c r="Y65" s="5">
        <v>18</v>
      </c>
      <c r="Z65" s="5">
        <v>19</v>
      </c>
      <c r="AA65" s="5">
        <v>20</v>
      </c>
      <c r="AB65" s="5">
        <v>21</v>
      </c>
      <c r="AC65" s="5">
        <v>22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202003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6</v>
      </c>
      <c r="Q66" s="6">
        <v>48</v>
      </c>
      <c r="R66" s="6">
        <v>92</v>
      </c>
      <c r="S66" s="6">
        <v>96</v>
      </c>
      <c r="T66" s="6">
        <v>104</v>
      </c>
      <c r="U66" s="6">
        <v>155</v>
      </c>
      <c r="V66" s="6">
        <v>164</v>
      </c>
      <c r="W66" s="6">
        <v>82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48</v>
      </c>
      <c r="Q67">
        <v>176</v>
      </c>
      <c r="R67">
        <v>80</v>
      </c>
      <c r="S67">
        <v>160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>
        <v>0</v>
      </c>
      <c r="O68" s="9">
        <v>0</v>
      </c>
      <c r="P68">
        <v>0</v>
      </c>
      <c r="Q68">
        <v>0</v>
      </c>
      <c r="R68" s="9">
        <v>768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-7</v>
      </c>
      <c r="P70" s="2">
        <f t="shared" si="9"/>
        <v>-13</v>
      </c>
      <c r="Q70" s="2">
        <f t="shared" si="9"/>
        <v>-61</v>
      </c>
      <c r="R70" s="2">
        <f t="shared" si="9"/>
        <v>615</v>
      </c>
      <c r="S70" s="2">
        <f t="shared" si="9"/>
        <v>519</v>
      </c>
      <c r="T70" s="2">
        <f t="shared" si="9"/>
        <v>415</v>
      </c>
      <c r="U70" s="2">
        <f t="shared" si="9"/>
        <v>260</v>
      </c>
      <c r="V70" s="2">
        <f t="shared" si="9"/>
        <v>96</v>
      </c>
      <c r="W70" s="2">
        <f t="shared" si="9"/>
        <v>14</v>
      </c>
      <c r="X70" s="2">
        <f t="shared" si="9"/>
        <v>14</v>
      </c>
      <c r="Y70" s="2">
        <f t="shared" si="9"/>
        <v>14</v>
      </c>
      <c r="Z70" s="2">
        <f t="shared" si="9"/>
        <v>14</v>
      </c>
      <c r="AA70" s="2">
        <f t="shared" si="9"/>
        <v>14</v>
      </c>
      <c r="AB70" s="2">
        <f t="shared" si="9"/>
        <v>14</v>
      </c>
      <c r="AC70" s="2">
        <f t="shared" si="9"/>
        <v>14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3</v>
      </c>
      <c r="K72" s="5">
        <v>4</v>
      </c>
      <c r="L72" s="5">
        <v>5</v>
      </c>
      <c r="M72" s="5">
        <v>6</v>
      </c>
      <c r="N72" s="5">
        <v>7</v>
      </c>
      <c r="O72" s="5">
        <v>8</v>
      </c>
      <c r="P72" s="5">
        <v>9</v>
      </c>
      <c r="Q72" s="5">
        <v>10</v>
      </c>
      <c r="R72" s="5">
        <v>11</v>
      </c>
      <c r="S72" s="5">
        <v>12</v>
      </c>
      <c r="T72" s="5">
        <v>13</v>
      </c>
      <c r="U72" s="5">
        <v>14</v>
      </c>
      <c r="V72" s="5">
        <v>15</v>
      </c>
      <c r="W72" s="5">
        <v>16</v>
      </c>
      <c r="X72" s="5">
        <v>17</v>
      </c>
      <c r="Y72" s="5">
        <v>18</v>
      </c>
      <c r="Z72" s="5">
        <v>19</v>
      </c>
      <c r="AA72" s="5">
        <v>20</v>
      </c>
      <c r="AB72" s="5">
        <v>21</v>
      </c>
      <c r="AC72" s="5">
        <v>22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202003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2</v>
      </c>
      <c r="Q73" s="6">
        <v>48</v>
      </c>
      <c r="R73" s="6">
        <v>92</v>
      </c>
      <c r="S73" s="6">
        <v>97</v>
      </c>
      <c r="T73" s="6">
        <v>121</v>
      </c>
      <c r="U73" s="6">
        <v>137</v>
      </c>
      <c r="V73" s="6">
        <v>169</v>
      </c>
      <c r="W73" s="6">
        <v>84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475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-10</v>
      </c>
      <c r="P77" s="2">
        <f t="shared" si="10"/>
        <v>-12</v>
      </c>
      <c r="Q77" s="2">
        <f t="shared" si="10"/>
        <v>-60</v>
      </c>
      <c r="R77" s="2">
        <f t="shared" si="10"/>
        <v>-152</v>
      </c>
      <c r="S77" s="2">
        <f t="shared" si="10"/>
        <v>-249</v>
      </c>
      <c r="T77" s="2">
        <f t="shared" si="10"/>
        <v>-370</v>
      </c>
      <c r="U77" s="2">
        <f t="shared" si="10"/>
        <v>-507</v>
      </c>
      <c r="V77" s="2">
        <f t="shared" si="10"/>
        <v>-676</v>
      </c>
      <c r="W77" s="2">
        <f t="shared" si="10"/>
        <v>-760</v>
      </c>
      <c r="X77" s="2">
        <f t="shared" si="10"/>
        <v>-760</v>
      </c>
      <c r="Y77" s="2">
        <f t="shared" si="10"/>
        <v>-760</v>
      </c>
      <c r="Z77" s="2">
        <f t="shared" si="10"/>
        <v>-760</v>
      </c>
      <c r="AA77" s="2">
        <f t="shared" si="10"/>
        <v>-760</v>
      </c>
      <c r="AB77" s="2">
        <f t="shared" si="10"/>
        <v>-760</v>
      </c>
      <c r="AC77" s="2">
        <f t="shared" si="10"/>
        <v>-760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3</v>
      </c>
      <c r="K79" s="5">
        <v>4</v>
      </c>
      <c r="L79" s="5">
        <v>5</v>
      </c>
      <c r="M79" s="5">
        <v>6</v>
      </c>
      <c r="N79" s="5">
        <v>7</v>
      </c>
      <c r="O79" s="5">
        <v>8</v>
      </c>
      <c r="P79" s="5">
        <v>9</v>
      </c>
      <c r="Q79" s="5">
        <v>10</v>
      </c>
      <c r="R79" s="5">
        <v>11</v>
      </c>
      <c r="S79" s="5">
        <v>12</v>
      </c>
      <c r="T79" s="5">
        <v>13</v>
      </c>
      <c r="U79" s="5">
        <v>14</v>
      </c>
      <c r="V79" s="5">
        <v>15</v>
      </c>
      <c r="W79" s="5">
        <v>16</v>
      </c>
      <c r="X79" s="5">
        <v>17</v>
      </c>
      <c r="Y79" s="5">
        <v>18</v>
      </c>
      <c r="Z79" s="5">
        <v>19</v>
      </c>
      <c r="AA79" s="5">
        <v>20</v>
      </c>
      <c r="AB79" s="5">
        <v>21</v>
      </c>
      <c r="AC79" s="5">
        <v>22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134</v>
      </c>
      <c r="V80" s="6">
        <v>169</v>
      </c>
      <c r="W80" s="6">
        <v>84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70</v>
      </c>
      <c r="U81">
        <v>105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-134</v>
      </c>
      <c r="V84" s="2">
        <f t="shared" si="11"/>
        <v>-303</v>
      </c>
      <c r="W84" s="2">
        <f t="shared" si="11"/>
        <v>-387</v>
      </c>
      <c r="X84" s="2">
        <f t="shared" si="11"/>
        <v>-387</v>
      </c>
      <c r="Y84" s="2">
        <f t="shared" si="11"/>
        <v>-387</v>
      </c>
      <c r="Z84" s="2">
        <f t="shared" si="11"/>
        <v>-387</v>
      </c>
      <c r="AA84" s="2">
        <f t="shared" si="11"/>
        <v>-387</v>
      </c>
      <c r="AB84" s="2">
        <f t="shared" si="11"/>
        <v>-387</v>
      </c>
      <c r="AC84" s="2">
        <f t="shared" si="11"/>
        <v>-387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3</v>
      </c>
      <c r="K86" s="5">
        <v>4</v>
      </c>
      <c r="L86" s="5">
        <v>5</v>
      </c>
      <c r="M86" s="5">
        <v>6</v>
      </c>
      <c r="N86" s="5">
        <v>7</v>
      </c>
      <c r="O86" s="5">
        <v>8</v>
      </c>
      <c r="P86" s="5">
        <v>9</v>
      </c>
      <c r="Q86" s="5">
        <v>10</v>
      </c>
      <c r="R86" s="5">
        <v>11</v>
      </c>
      <c r="S86" s="5">
        <v>12</v>
      </c>
      <c r="T86" s="5">
        <v>13</v>
      </c>
      <c r="U86" s="5">
        <v>14</v>
      </c>
      <c r="V86" s="5">
        <v>15</v>
      </c>
      <c r="W86" s="5">
        <v>16</v>
      </c>
      <c r="X86" s="5">
        <v>17</v>
      </c>
      <c r="Y86" s="5">
        <v>18</v>
      </c>
      <c r="Z86" s="5">
        <v>19</v>
      </c>
      <c r="AA86" s="5">
        <v>20</v>
      </c>
      <c r="AB86" s="5">
        <v>21</v>
      </c>
      <c r="AC86" s="5">
        <v>22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202003</v>
      </c>
      <c r="H87" s="5" t="s">
        <v>5</v>
      </c>
      <c r="J87" s="6">
        <v>0</v>
      </c>
      <c r="K87" s="6">
        <v>0</v>
      </c>
      <c r="L87" s="6">
        <v>1</v>
      </c>
      <c r="M87" s="6">
        <v>4</v>
      </c>
      <c r="N87" s="6">
        <v>9</v>
      </c>
      <c r="O87" s="6">
        <v>15</v>
      </c>
      <c r="P87" s="6">
        <v>21</v>
      </c>
      <c r="Q87" s="6">
        <v>50</v>
      </c>
      <c r="R87" s="6">
        <v>96</v>
      </c>
      <c r="S87" s="6">
        <v>98</v>
      </c>
      <c r="T87" s="6">
        <v>115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-3</v>
      </c>
      <c r="M91" s="2">
        <f t="shared" si="12"/>
        <v>-7</v>
      </c>
      <c r="N91" s="2">
        <f t="shared" si="12"/>
        <v>-16</v>
      </c>
      <c r="O91" s="2">
        <f t="shared" si="12"/>
        <v>-31</v>
      </c>
      <c r="P91" s="2">
        <f t="shared" si="12"/>
        <v>-52</v>
      </c>
      <c r="Q91" s="2">
        <f t="shared" si="12"/>
        <v>-102</v>
      </c>
      <c r="R91" s="2">
        <f t="shared" si="12"/>
        <v>-198</v>
      </c>
      <c r="S91" s="2">
        <f t="shared" si="12"/>
        <v>-296</v>
      </c>
      <c r="T91" s="2">
        <f t="shared" si="12"/>
        <v>-411</v>
      </c>
      <c r="U91" s="2">
        <f t="shared" si="12"/>
        <v>-411</v>
      </c>
      <c r="V91" s="2">
        <f t="shared" si="12"/>
        <v>-411</v>
      </c>
      <c r="W91" s="2">
        <f t="shared" si="12"/>
        <v>-411</v>
      </c>
      <c r="X91" s="2">
        <f t="shared" si="12"/>
        <v>-411</v>
      </c>
      <c r="Y91" s="2">
        <f t="shared" si="12"/>
        <v>-411</v>
      </c>
      <c r="Z91" s="2">
        <f t="shared" si="12"/>
        <v>-411</v>
      </c>
      <c r="AA91" s="2">
        <f t="shared" si="12"/>
        <v>-411</v>
      </c>
      <c r="AB91" s="2">
        <f t="shared" si="12"/>
        <v>-411</v>
      </c>
      <c r="AC91" s="2">
        <f t="shared" si="12"/>
        <v>-411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91"/>
  <sheetViews>
    <sheetView showGridLines="0" topLeftCell="A13" workbookViewId="0"/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153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1061</v>
      </c>
      <c r="G3" s="5">
        <f>calcFirstRunOut(J7:AC7)</f>
        <v>202014</v>
      </c>
      <c r="H3" s="5" t="s">
        <v>5</v>
      </c>
      <c r="J3" s="6">
        <v>155</v>
      </c>
      <c r="K3" s="6">
        <v>99</v>
      </c>
      <c r="L3" s="6">
        <v>109</v>
      </c>
      <c r="M3" s="6">
        <v>81</v>
      </c>
      <c r="N3" s="6">
        <v>67</v>
      </c>
      <c r="O3" s="6">
        <v>85</v>
      </c>
      <c r="P3" s="6">
        <v>158</v>
      </c>
      <c r="Q3" s="6">
        <v>198</v>
      </c>
      <c r="R3" s="6">
        <v>182</v>
      </c>
      <c r="S3" s="6">
        <v>227</v>
      </c>
      <c r="T3" s="6">
        <v>281</v>
      </c>
      <c r="U3" s="6">
        <v>269</v>
      </c>
      <c r="V3" s="6">
        <v>356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1061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906</v>
      </c>
      <c r="K7" s="2">
        <f t="shared" ref="K7:AC7" si="0">J7-K3+K5+K6</f>
        <v>1227</v>
      </c>
      <c r="L7" s="2">
        <f t="shared" si="0"/>
        <v>1118</v>
      </c>
      <c r="M7" s="2">
        <f t="shared" si="0"/>
        <v>1037</v>
      </c>
      <c r="N7" s="2">
        <f t="shared" si="0"/>
        <v>970</v>
      </c>
      <c r="O7" s="2">
        <f t="shared" si="0"/>
        <v>885</v>
      </c>
      <c r="P7" s="2">
        <f t="shared" si="0"/>
        <v>727</v>
      </c>
      <c r="Q7" s="2">
        <f t="shared" si="0"/>
        <v>529</v>
      </c>
      <c r="R7" s="2">
        <f t="shared" si="0"/>
        <v>347</v>
      </c>
      <c r="S7" s="2">
        <f t="shared" si="0"/>
        <v>120</v>
      </c>
      <c r="T7" s="2">
        <f t="shared" si="0"/>
        <v>-161</v>
      </c>
      <c r="U7" s="2">
        <f t="shared" si="0"/>
        <v>-430</v>
      </c>
      <c r="V7" s="2">
        <f t="shared" si="0"/>
        <v>-786</v>
      </c>
      <c r="W7" s="2">
        <f t="shared" si="0"/>
        <v>-786</v>
      </c>
      <c r="X7" s="2">
        <f t="shared" si="0"/>
        <v>-786</v>
      </c>
      <c r="Y7" s="2">
        <f t="shared" si="0"/>
        <v>-786</v>
      </c>
      <c r="Z7" s="2">
        <f t="shared" si="0"/>
        <v>-786</v>
      </c>
      <c r="AA7" s="2">
        <f t="shared" si="0"/>
        <v>-786</v>
      </c>
      <c r="AB7" s="2">
        <f t="shared" si="0"/>
        <v>-786</v>
      </c>
      <c r="AC7" s="2">
        <f t="shared" si="0"/>
        <v>-786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3386</v>
      </c>
      <c r="G10" s="5">
        <f>calcFirstRunOut(J14:AC14)</f>
        <v>202023</v>
      </c>
      <c r="H10" s="5" t="s">
        <v>5</v>
      </c>
      <c r="J10" s="6">
        <v>715</v>
      </c>
      <c r="K10" s="6">
        <v>773</v>
      </c>
      <c r="L10" s="6">
        <v>769</v>
      </c>
      <c r="M10" s="6">
        <v>706</v>
      </c>
      <c r="N10" s="6">
        <v>697</v>
      </c>
      <c r="O10" s="6">
        <v>689</v>
      </c>
      <c r="P10" s="6">
        <v>74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3386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2671</v>
      </c>
      <c r="K14" s="2">
        <f t="shared" ref="K14:AC14" si="1">J14-K10+K12+K13</f>
        <v>3473</v>
      </c>
      <c r="L14" s="2">
        <f t="shared" si="1"/>
        <v>2704</v>
      </c>
      <c r="M14" s="2">
        <f t="shared" si="1"/>
        <v>1998</v>
      </c>
      <c r="N14" s="2">
        <f t="shared" si="1"/>
        <v>1301</v>
      </c>
      <c r="O14" s="2">
        <f t="shared" si="1"/>
        <v>612</v>
      </c>
      <c r="P14" s="2">
        <f t="shared" si="1"/>
        <v>538</v>
      </c>
      <c r="Q14" s="2">
        <f t="shared" si="1"/>
        <v>538</v>
      </c>
      <c r="R14" s="2">
        <f t="shared" si="1"/>
        <v>538</v>
      </c>
      <c r="S14" s="2">
        <f t="shared" si="1"/>
        <v>538</v>
      </c>
      <c r="T14" s="2">
        <f t="shared" si="1"/>
        <v>538</v>
      </c>
      <c r="U14" s="2">
        <f t="shared" si="1"/>
        <v>538</v>
      </c>
      <c r="V14" s="2">
        <f t="shared" si="1"/>
        <v>538</v>
      </c>
      <c r="W14" s="2">
        <f t="shared" si="1"/>
        <v>538</v>
      </c>
      <c r="X14" s="2">
        <f t="shared" si="1"/>
        <v>538</v>
      </c>
      <c r="Y14" s="2">
        <f t="shared" si="1"/>
        <v>538</v>
      </c>
      <c r="Z14" s="2">
        <f t="shared" si="1"/>
        <v>538</v>
      </c>
      <c r="AA14" s="2">
        <f t="shared" si="1"/>
        <v>538</v>
      </c>
      <c r="AB14" s="2">
        <f t="shared" si="1"/>
        <v>538</v>
      </c>
      <c r="AC14" s="2">
        <f t="shared" si="1"/>
        <v>538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3360</v>
      </c>
      <c r="G17" s="5">
        <f>calcFirstRunOut(J21:AC21)</f>
        <v>202023</v>
      </c>
      <c r="H17" s="5" t="s">
        <v>5</v>
      </c>
      <c r="J17" s="6">
        <v>715</v>
      </c>
      <c r="K17" s="6">
        <v>773</v>
      </c>
      <c r="L17" s="6">
        <v>769</v>
      </c>
      <c r="M17" s="6">
        <v>706</v>
      </c>
      <c r="N17" s="6">
        <v>697</v>
      </c>
      <c r="O17" s="6">
        <v>689</v>
      </c>
      <c r="P17" s="6">
        <v>74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3360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2645</v>
      </c>
      <c r="K21" s="2">
        <f t="shared" ref="K21:AC21" si="2">J21-K17+K19+K20</f>
        <v>3447</v>
      </c>
      <c r="L21" s="2">
        <f t="shared" si="2"/>
        <v>2678</v>
      </c>
      <c r="M21" s="2">
        <f t="shared" si="2"/>
        <v>1972</v>
      </c>
      <c r="N21" s="2">
        <f t="shared" si="2"/>
        <v>1275</v>
      </c>
      <c r="O21" s="2">
        <f t="shared" si="2"/>
        <v>586</v>
      </c>
      <c r="P21" s="2">
        <f t="shared" si="2"/>
        <v>512</v>
      </c>
      <c r="Q21" s="2">
        <f t="shared" si="2"/>
        <v>512</v>
      </c>
      <c r="R21" s="2">
        <f t="shared" si="2"/>
        <v>512</v>
      </c>
      <c r="S21" s="2">
        <f t="shared" si="2"/>
        <v>512</v>
      </c>
      <c r="T21" s="2">
        <f t="shared" si="2"/>
        <v>512</v>
      </c>
      <c r="U21" s="2">
        <f t="shared" si="2"/>
        <v>512</v>
      </c>
      <c r="V21" s="2">
        <f t="shared" si="2"/>
        <v>512</v>
      </c>
      <c r="W21" s="2">
        <f t="shared" si="2"/>
        <v>512</v>
      </c>
      <c r="X21" s="2">
        <f t="shared" si="2"/>
        <v>512</v>
      </c>
      <c r="Y21" s="2">
        <f t="shared" si="2"/>
        <v>512</v>
      </c>
      <c r="Z21" s="2">
        <f t="shared" si="2"/>
        <v>512</v>
      </c>
      <c r="AA21" s="2">
        <f t="shared" si="2"/>
        <v>512</v>
      </c>
      <c r="AB21" s="2">
        <f t="shared" si="2"/>
        <v>512</v>
      </c>
      <c r="AC21" s="2">
        <f t="shared" si="2"/>
        <v>512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202004</v>
      </c>
      <c r="H24" s="5" t="s">
        <v>5</v>
      </c>
      <c r="J24" s="6">
        <v>0</v>
      </c>
      <c r="K24" s="6">
        <v>2</v>
      </c>
      <c r="L24" s="6">
        <v>0</v>
      </c>
      <c r="M24" s="6">
        <v>8</v>
      </c>
      <c r="N24" s="6">
        <v>15</v>
      </c>
      <c r="O24" s="6">
        <v>19</v>
      </c>
      <c r="P24" s="6">
        <v>47</v>
      </c>
      <c r="Q24" s="6">
        <v>91</v>
      </c>
      <c r="R24" s="6">
        <v>82</v>
      </c>
      <c r="S24" s="6">
        <v>120</v>
      </c>
      <c r="T24" s="6">
        <v>159</v>
      </c>
      <c r="U24" s="6">
        <v>167</v>
      </c>
      <c r="V24" s="6">
        <v>190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>
        <v>0</v>
      </c>
      <c r="Q26">
        <v>0</v>
      </c>
      <c r="R26" s="9">
        <v>63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51</v>
      </c>
      <c r="L28" s="2">
        <f t="shared" si="3"/>
        <v>51</v>
      </c>
      <c r="M28" s="2">
        <f t="shared" si="3"/>
        <v>43</v>
      </c>
      <c r="N28" s="2">
        <f t="shared" si="3"/>
        <v>91</v>
      </c>
      <c r="O28" s="2">
        <f t="shared" si="3"/>
        <v>198</v>
      </c>
      <c r="P28" s="2">
        <f t="shared" si="3"/>
        <v>151</v>
      </c>
      <c r="Q28" s="2">
        <f t="shared" si="3"/>
        <v>60</v>
      </c>
      <c r="R28" s="2">
        <f t="shared" si="3"/>
        <v>41</v>
      </c>
      <c r="S28" s="2">
        <f t="shared" si="3"/>
        <v>-79</v>
      </c>
      <c r="T28" s="2">
        <f t="shared" si="3"/>
        <v>-238</v>
      </c>
      <c r="U28" s="2">
        <f t="shared" si="3"/>
        <v>-405</v>
      </c>
      <c r="V28" s="2">
        <f t="shared" si="3"/>
        <v>-595</v>
      </c>
      <c r="W28" s="2">
        <f t="shared" si="3"/>
        <v>-595</v>
      </c>
      <c r="X28" s="2">
        <f t="shared" si="3"/>
        <v>-595</v>
      </c>
      <c r="Y28" s="2">
        <f t="shared" si="3"/>
        <v>-595</v>
      </c>
      <c r="Z28" s="2">
        <f t="shared" si="3"/>
        <v>-595</v>
      </c>
      <c r="AA28" s="2">
        <f t="shared" si="3"/>
        <v>-595</v>
      </c>
      <c r="AB28" s="2">
        <f t="shared" si="3"/>
        <v>-595</v>
      </c>
      <c r="AC28" s="2">
        <f t="shared" si="3"/>
        <v>-595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202004</v>
      </c>
      <c r="H31" s="5" t="s">
        <v>5</v>
      </c>
      <c r="J31" s="6">
        <v>0</v>
      </c>
      <c r="K31" s="6">
        <v>2</v>
      </c>
      <c r="L31" s="6">
        <v>0</v>
      </c>
      <c r="M31" s="6">
        <v>8</v>
      </c>
      <c r="N31" s="6">
        <v>15</v>
      </c>
      <c r="O31" s="6">
        <v>19</v>
      </c>
      <c r="P31" s="6">
        <v>47</v>
      </c>
      <c r="Q31" s="6">
        <v>91</v>
      </c>
      <c r="R31" s="6">
        <v>82</v>
      </c>
      <c r="S31" s="6">
        <v>120</v>
      </c>
      <c r="T31" s="6">
        <v>159</v>
      </c>
      <c r="U31" s="6">
        <v>167</v>
      </c>
      <c r="V31" s="6">
        <v>190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>
        <v>0</v>
      </c>
      <c r="Q33">
        <v>0</v>
      </c>
      <c r="R33" s="9">
        <v>63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-12</v>
      </c>
      <c r="L35" s="2">
        <f t="shared" si="4"/>
        <v>-12</v>
      </c>
      <c r="M35" s="2">
        <f t="shared" si="4"/>
        <v>-20</v>
      </c>
      <c r="N35" s="2">
        <f t="shared" si="4"/>
        <v>28</v>
      </c>
      <c r="O35" s="2">
        <f t="shared" si="4"/>
        <v>198</v>
      </c>
      <c r="P35" s="2">
        <f t="shared" si="4"/>
        <v>151</v>
      </c>
      <c r="Q35" s="2">
        <f t="shared" si="4"/>
        <v>60</v>
      </c>
      <c r="R35" s="2">
        <f t="shared" si="4"/>
        <v>41</v>
      </c>
      <c r="S35" s="2">
        <f t="shared" si="4"/>
        <v>-79</v>
      </c>
      <c r="T35" s="2">
        <f t="shared" si="4"/>
        <v>-238</v>
      </c>
      <c r="U35" s="2">
        <f t="shared" si="4"/>
        <v>-405</v>
      </c>
      <c r="V35" s="2">
        <f t="shared" si="4"/>
        <v>-595</v>
      </c>
      <c r="W35" s="2">
        <f t="shared" si="4"/>
        <v>-595</v>
      </c>
      <c r="X35" s="2">
        <f t="shared" si="4"/>
        <v>-595</v>
      </c>
      <c r="Y35" s="2">
        <f t="shared" si="4"/>
        <v>-595</v>
      </c>
      <c r="Z35" s="2">
        <f t="shared" si="4"/>
        <v>-595</v>
      </c>
      <c r="AA35" s="2">
        <f t="shared" si="4"/>
        <v>-595</v>
      </c>
      <c r="AB35" s="2">
        <f t="shared" si="4"/>
        <v>-595</v>
      </c>
      <c r="AC35" s="2">
        <f t="shared" si="4"/>
        <v>-595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1302</v>
      </c>
      <c r="G38" s="5">
        <f>calcFirstRunOut(J42:AC42)</f>
        <v>202014</v>
      </c>
      <c r="H38" s="5" t="s">
        <v>5</v>
      </c>
      <c r="J38" s="6">
        <v>111</v>
      </c>
      <c r="K38" s="6">
        <v>113</v>
      </c>
      <c r="L38" s="6">
        <v>98</v>
      </c>
      <c r="M38" s="6">
        <v>129</v>
      </c>
      <c r="N38" s="6">
        <v>84</v>
      </c>
      <c r="O38" s="6">
        <v>68</v>
      </c>
      <c r="P38" s="6">
        <v>128</v>
      </c>
      <c r="Q38" s="6">
        <v>150</v>
      </c>
      <c r="R38" s="6">
        <v>157</v>
      </c>
      <c r="S38" s="6">
        <v>156</v>
      </c>
      <c r="T38" s="6">
        <v>207</v>
      </c>
      <c r="U38" s="6">
        <v>170</v>
      </c>
      <c r="V38" s="6">
        <v>209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1302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1191</v>
      </c>
      <c r="K42" s="2">
        <f t="shared" ref="K42:AC42" si="5">J42-K38+K40+K41</f>
        <v>1078</v>
      </c>
      <c r="L42" s="2">
        <f t="shared" si="5"/>
        <v>980</v>
      </c>
      <c r="M42" s="2">
        <f t="shared" si="5"/>
        <v>851</v>
      </c>
      <c r="N42" s="2">
        <f t="shared" si="5"/>
        <v>767</v>
      </c>
      <c r="O42" s="2">
        <f t="shared" si="5"/>
        <v>699</v>
      </c>
      <c r="P42" s="2">
        <f t="shared" si="5"/>
        <v>571</v>
      </c>
      <c r="Q42" s="2">
        <f t="shared" si="5"/>
        <v>421</v>
      </c>
      <c r="R42" s="2">
        <f t="shared" si="5"/>
        <v>264</v>
      </c>
      <c r="S42" s="2">
        <f t="shared" si="5"/>
        <v>108</v>
      </c>
      <c r="T42" s="2">
        <f t="shared" si="5"/>
        <v>-99</v>
      </c>
      <c r="U42" s="2">
        <f t="shared" si="5"/>
        <v>-269</v>
      </c>
      <c r="V42" s="2">
        <f t="shared" si="5"/>
        <v>-478</v>
      </c>
      <c r="W42" s="2">
        <f t="shared" si="5"/>
        <v>-478</v>
      </c>
      <c r="X42" s="2">
        <f t="shared" si="5"/>
        <v>-478</v>
      </c>
      <c r="Y42" s="2">
        <f t="shared" si="5"/>
        <v>-478</v>
      </c>
      <c r="Z42" s="2">
        <f t="shared" si="5"/>
        <v>-478</v>
      </c>
      <c r="AA42" s="2">
        <f t="shared" si="5"/>
        <v>-478</v>
      </c>
      <c r="AB42" s="2">
        <f t="shared" si="5"/>
        <v>-478</v>
      </c>
      <c r="AC42" s="2">
        <f t="shared" si="5"/>
        <v>-478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202004</v>
      </c>
      <c r="H45" s="5" t="s">
        <v>5</v>
      </c>
      <c r="J45" s="6">
        <v>0</v>
      </c>
      <c r="K45" s="6">
        <v>2</v>
      </c>
      <c r="L45" s="6">
        <v>0</v>
      </c>
      <c r="M45" s="6">
        <v>9</v>
      </c>
      <c r="N45" s="6">
        <v>14</v>
      </c>
      <c r="O45" s="6">
        <v>20</v>
      </c>
      <c r="P45" s="6">
        <v>49</v>
      </c>
      <c r="Q45" s="6">
        <v>94</v>
      </c>
      <c r="R45" s="6">
        <v>82</v>
      </c>
      <c r="S45" s="6">
        <v>122</v>
      </c>
      <c r="T45" s="6">
        <v>160</v>
      </c>
      <c r="U45" s="6">
        <v>171</v>
      </c>
      <c r="V45" s="6">
        <v>191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-12</v>
      </c>
      <c r="L49" s="2">
        <f t="shared" si="6"/>
        <v>-12</v>
      </c>
      <c r="M49" s="2">
        <f t="shared" si="6"/>
        <v>-21</v>
      </c>
      <c r="N49" s="2">
        <f t="shared" si="6"/>
        <v>-35</v>
      </c>
      <c r="O49" s="2">
        <f t="shared" si="6"/>
        <v>-55</v>
      </c>
      <c r="P49" s="2">
        <f t="shared" si="6"/>
        <v>-104</v>
      </c>
      <c r="Q49" s="2">
        <f t="shared" si="6"/>
        <v>-198</v>
      </c>
      <c r="R49" s="2">
        <f t="shared" si="6"/>
        <v>-280</v>
      </c>
      <c r="S49" s="2">
        <f t="shared" si="6"/>
        <v>-402</v>
      </c>
      <c r="T49" s="2">
        <f t="shared" si="6"/>
        <v>-562</v>
      </c>
      <c r="U49" s="2">
        <f t="shared" si="6"/>
        <v>-733</v>
      </c>
      <c r="V49" s="2">
        <f t="shared" si="6"/>
        <v>-924</v>
      </c>
      <c r="W49" s="2">
        <f t="shared" si="6"/>
        <v>-924</v>
      </c>
      <c r="X49" s="2">
        <f t="shared" si="6"/>
        <v>-924</v>
      </c>
      <c r="Y49" s="2">
        <f t="shared" si="6"/>
        <v>-924</v>
      </c>
      <c r="Z49" s="2">
        <f t="shared" si="6"/>
        <v>-924</v>
      </c>
      <c r="AA49" s="2">
        <f t="shared" si="6"/>
        <v>-924</v>
      </c>
      <c r="AB49" s="2">
        <f t="shared" si="6"/>
        <v>-924</v>
      </c>
      <c r="AC49" s="2">
        <f t="shared" si="6"/>
        <v>-924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202004</v>
      </c>
      <c r="H52" s="5" t="s">
        <v>5</v>
      </c>
      <c r="J52" s="6">
        <v>0</v>
      </c>
      <c r="K52" s="6">
        <v>2</v>
      </c>
      <c r="L52" s="6">
        <v>0</v>
      </c>
      <c r="M52" s="6">
        <v>8</v>
      </c>
      <c r="N52" s="6">
        <v>15</v>
      </c>
      <c r="O52" s="6">
        <v>19</v>
      </c>
      <c r="P52" s="6">
        <v>47</v>
      </c>
      <c r="Q52" s="6">
        <v>92</v>
      </c>
      <c r="R52" s="6">
        <v>96</v>
      </c>
      <c r="S52" s="6">
        <v>121</v>
      </c>
      <c r="T52" s="6">
        <v>132</v>
      </c>
      <c r="U52" s="6">
        <v>168</v>
      </c>
      <c r="V52" s="6">
        <v>190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-12</v>
      </c>
      <c r="L56" s="2">
        <f t="shared" si="7"/>
        <v>-12</v>
      </c>
      <c r="M56" s="2">
        <f t="shared" si="7"/>
        <v>-20</v>
      </c>
      <c r="N56" s="2">
        <f t="shared" si="7"/>
        <v>-35</v>
      </c>
      <c r="O56" s="2">
        <f t="shared" si="7"/>
        <v>-54</v>
      </c>
      <c r="P56" s="2">
        <f t="shared" si="7"/>
        <v>-101</v>
      </c>
      <c r="Q56" s="2">
        <f t="shared" si="7"/>
        <v>-193</v>
      </c>
      <c r="R56" s="2">
        <f t="shared" si="7"/>
        <v>137</v>
      </c>
      <c r="S56" s="2">
        <f t="shared" si="7"/>
        <v>16</v>
      </c>
      <c r="T56" s="2">
        <f t="shared" si="7"/>
        <v>-116</v>
      </c>
      <c r="U56" s="2">
        <f t="shared" si="7"/>
        <v>-284</v>
      </c>
      <c r="V56" s="2">
        <f t="shared" si="7"/>
        <v>-474</v>
      </c>
      <c r="W56" s="2">
        <f t="shared" si="7"/>
        <v>-474</v>
      </c>
      <c r="X56" s="2">
        <f t="shared" si="7"/>
        <v>-474</v>
      </c>
      <c r="Y56" s="2">
        <f t="shared" si="7"/>
        <v>-474</v>
      </c>
      <c r="Z56" s="2">
        <f t="shared" si="7"/>
        <v>-474</v>
      </c>
      <c r="AA56" s="2">
        <f t="shared" si="7"/>
        <v>-474</v>
      </c>
      <c r="AB56" s="2">
        <f t="shared" si="7"/>
        <v>-474</v>
      </c>
      <c r="AC56" s="2">
        <f t="shared" si="7"/>
        <v>-474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202004</v>
      </c>
      <c r="H59" s="5" t="s">
        <v>5</v>
      </c>
      <c r="J59" s="6">
        <v>0</v>
      </c>
      <c r="K59" s="6">
        <v>2</v>
      </c>
      <c r="L59" s="6">
        <v>0</v>
      </c>
      <c r="M59" s="6">
        <v>8</v>
      </c>
      <c r="N59" s="6">
        <v>15</v>
      </c>
      <c r="O59" s="6">
        <v>19</v>
      </c>
      <c r="P59" s="6">
        <v>47</v>
      </c>
      <c r="Q59" s="6">
        <v>92</v>
      </c>
      <c r="R59" s="6">
        <v>96</v>
      </c>
      <c r="S59" s="6">
        <v>121</v>
      </c>
      <c r="T59" s="6">
        <v>132</v>
      </c>
      <c r="U59" s="6">
        <v>168</v>
      </c>
      <c r="V59" s="6">
        <v>190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-12</v>
      </c>
      <c r="L63" s="2">
        <f t="shared" si="8"/>
        <v>-12</v>
      </c>
      <c r="M63" s="2">
        <f t="shared" si="8"/>
        <v>-20</v>
      </c>
      <c r="N63" s="2">
        <f t="shared" si="8"/>
        <v>-35</v>
      </c>
      <c r="O63" s="2">
        <f t="shared" si="8"/>
        <v>-54</v>
      </c>
      <c r="P63" s="2">
        <f t="shared" si="8"/>
        <v>-101</v>
      </c>
      <c r="Q63" s="2">
        <f t="shared" si="8"/>
        <v>-193</v>
      </c>
      <c r="R63" s="2">
        <f t="shared" si="8"/>
        <v>236</v>
      </c>
      <c r="S63" s="2">
        <f t="shared" si="8"/>
        <v>115</v>
      </c>
      <c r="T63" s="2">
        <f t="shared" si="8"/>
        <v>-17</v>
      </c>
      <c r="U63" s="2">
        <f t="shared" si="8"/>
        <v>-185</v>
      </c>
      <c r="V63" s="2">
        <f t="shared" si="8"/>
        <v>-375</v>
      </c>
      <c r="W63" s="2">
        <f t="shared" si="8"/>
        <v>-375</v>
      </c>
      <c r="X63" s="2">
        <f t="shared" si="8"/>
        <v>-375</v>
      </c>
      <c r="Y63" s="2">
        <f t="shared" si="8"/>
        <v>-375</v>
      </c>
      <c r="Z63" s="2">
        <f t="shared" si="8"/>
        <v>-375</v>
      </c>
      <c r="AA63" s="2">
        <f t="shared" si="8"/>
        <v>-375</v>
      </c>
      <c r="AB63" s="2">
        <f t="shared" si="8"/>
        <v>-375</v>
      </c>
      <c r="AC63" s="2">
        <f t="shared" si="8"/>
        <v>-375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6</v>
      </c>
      <c r="P66" s="6">
        <v>49</v>
      </c>
      <c r="Q66" s="6">
        <v>94</v>
      </c>
      <c r="R66" s="6">
        <v>95</v>
      </c>
      <c r="S66" s="6">
        <v>105</v>
      </c>
      <c r="T66" s="6">
        <v>155</v>
      </c>
      <c r="U66" s="6">
        <v>167</v>
      </c>
      <c r="V66" s="6">
        <v>185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>
        <v>0</v>
      </c>
      <c r="Q68" s="9">
        <v>768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-13</v>
      </c>
      <c r="P70" s="2">
        <f t="shared" si="9"/>
        <v>-62</v>
      </c>
      <c r="Q70" s="2">
        <f t="shared" si="9"/>
        <v>612</v>
      </c>
      <c r="R70" s="2">
        <f t="shared" si="9"/>
        <v>517</v>
      </c>
      <c r="S70" s="2">
        <f t="shared" si="9"/>
        <v>412</v>
      </c>
      <c r="T70" s="2">
        <f t="shared" si="9"/>
        <v>257</v>
      </c>
      <c r="U70" s="2">
        <f t="shared" si="9"/>
        <v>90</v>
      </c>
      <c r="V70" s="2">
        <f t="shared" si="9"/>
        <v>-95</v>
      </c>
      <c r="W70" s="2">
        <f t="shared" si="9"/>
        <v>-95</v>
      </c>
      <c r="X70" s="2">
        <f t="shared" si="9"/>
        <v>-95</v>
      </c>
      <c r="Y70" s="2">
        <f t="shared" si="9"/>
        <v>-95</v>
      </c>
      <c r="Z70" s="2">
        <f t="shared" si="9"/>
        <v>-95</v>
      </c>
      <c r="AA70" s="2">
        <f t="shared" si="9"/>
        <v>-95</v>
      </c>
      <c r="AB70" s="2">
        <f t="shared" si="9"/>
        <v>-95</v>
      </c>
      <c r="AC70" s="2">
        <f t="shared" si="9"/>
        <v>-95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2</v>
      </c>
      <c r="P73" s="6">
        <v>49</v>
      </c>
      <c r="Q73" s="6">
        <v>94</v>
      </c>
      <c r="R73" s="6">
        <v>96</v>
      </c>
      <c r="S73" s="6">
        <v>122</v>
      </c>
      <c r="T73" s="6">
        <v>138</v>
      </c>
      <c r="U73" s="6">
        <v>171</v>
      </c>
      <c r="V73" s="6">
        <v>191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250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-12</v>
      </c>
      <c r="P77" s="2">
        <f t="shared" si="10"/>
        <v>-61</v>
      </c>
      <c r="Q77" s="2">
        <f t="shared" si="10"/>
        <v>-155</v>
      </c>
      <c r="R77" s="2">
        <f t="shared" si="10"/>
        <v>-251</v>
      </c>
      <c r="S77" s="2">
        <f t="shared" si="10"/>
        <v>-373</v>
      </c>
      <c r="T77" s="2">
        <f t="shared" si="10"/>
        <v>-511</v>
      </c>
      <c r="U77" s="2">
        <f t="shared" si="10"/>
        <v>-682</v>
      </c>
      <c r="V77" s="2">
        <f t="shared" si="10"/>
        <v>-873</v>
      </c>
      <c r="W77" s="2">
        <f t="shared" si="10"/>
        <v>-873</v>
      </c>
      <c r="X77" s="2">
        <f t="shared" si="10"/>
        <v>-873</v>
      </c>
      <c r="Y77" s="2">
        <f t="shared" si="10"/>
        <v>-873</v>
      </c>
      <c r="Z77" s="2">
        <f t="shared" si="10"/>
        <v>-873</v>
      </c>
      <c r="AA77" s="2">
        <f t="shared" si="10"/>
        <v>-873</v>
      </c>
      <c r="AB77" s="2">
        <f t="shared" si="10"/>
        <v>-873</v>
      </c>
      <c r="AC77" s="2">
        <f t="shared" si="10"/>
        <v>-873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133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1</v>
      </c>
      <c r="L87" s="6">
        <v>4</v>
      </c>
      <c r="M87" s="6">
        <v>9</v>
      </c>
      <c r="N87" s="6">
        <v>13</v>
      </c>
      <c r="O87" s="6">
        <v>21</v>
      </c>
      <c r="P87" s="6">
        <v>51</v>
      </c>
      <c r="Q87" s="6">
        <v>96</v>
      </c>
      <c r="R87" s="6">
        <v>98</v>
      </c>
      <c r="S87" s="6">
        <v>114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-3</v>
      </c>
      <c r="L91" s="2">
        <f t="shared" si="12"/>
        <v>-7</v>
      </c>
      <c r="M91" s="2">
        <f t="shared" si="12"/>
        <v>-16</v>
      </c>
      <c r="N91" s="2">
        <f t="shared" si="12"/>
        <v>-29</v>
      </c>
      <c r="O91" s="2">
        <f t="shared" si="12"/>
        <v>-50</v>
      </c>
      <c r="P91" s="2">
        <f t="shared" si="12"/>
        <v>-101</v>
      </c>
      <c r="Q91" s="2">
        <f t="shared" si="12"/>
        <v>-197</v>
      </c>
      <c r="R91" s="2">
        <f t="shared" si="12"/>
        <v>-295</v>
      </c>
      <c r="S91" s="2">
        <f t="shared" si="12"/>
        <v>-409</v>
      </c>
      <c r="T91" s="2">
        <f t="shared" si="12"/>
        <v>-409</v>
      </c>
      <c r="U91" s="2">
        <f t="shared" si="12"/>
        <v>-409</v>
      </c>
      <c r="V91" s="2">
        <f t="shared" si="12"/>
        <v>-409</v>
      </c>
      <c r="W91" s="2">
        <f t="shared" si="12"/>
        <v>-409</v>
      </c>
      <c r="X91" s="2">
        <f t="shared" si="12"/>
        <v>-409</v>
      </c>
      <c r="Y91" s="2">
        <f t="shared" si="12"/>
        <v>-409</v>
      </c>
      <c r="Z91" s="2">
        <f t="shared" si="12"/>
        <v>-409</v>
      </c>
      <c r="AA91" s="2">
        <f t="shared" si="12"/>
        <v>-409</v>
      </c>
      <c r="AB91" s="2">
        <f t="shared" si="12"/>
        <v>-409</v>
      </c>
      <c r="AC91" s="2">
        <f t="shared" si="12"/>
        <v>-409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91"/>
  <sheetViews>
    <sheetView showGridLines="0" topLeftCell="A14" workbookViewId="0">
      <selection activeCell="U21" sqref="U2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154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1028</v>
      </c>
      <c r="G3" s="5">
        <f>calcFirstRunOut(J7:AC7)</f>
        <v>202014</v>
      </c>
      <c r="H3" s="5" t="s">
        <v>5</v>
      </c>
      <c r="J3" s="6">
        <v>122</v>
      </c>
      <c r="K3" s="6">
        <v>99</v>
      </c>
      <c r="L3" s="6">
        <v>92</v>
      </c>
      <c r="M3" s="6">
        <v>31</v>
      </c>
      <c r="N3" s="6">
        <v>57</v>
      </c>
      <c r="O3" s="6">
        <v>84</v>
      </c>
      <c r="P3" s="6">
        <v>158</v>
      </c>
      <c r="Q3" s="6">
        <v>199</v>
      </c>
      <c r="R3" s="6">
        <v>214</v>
      </c>
      <c r="S3" s="6">
        <v>192</v>
      </c>
      <c r="T3" s="6">
        <v>281</v>
      </c>
      <c r="U3" s="6">
        <v>269</v>
      </c>
      <c r="V3" s="6">
        <v>357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1028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906</v>
      </c>
      <c r="K7" s="2">
        <f t="shared" ref="K7:AC7" si="0">J7-K3+K5+K6</f>
        <v>1227</v>
      </c>
      <c r="L7" s="2">
        <f t="shared" si="0"/>
        <v>1135</v>
      </c>
      <c r="M7" s="2">
        <f t="shared" si="0"/>
        <v>1104</v>
      </c>
      <c r="N7" s="2">
        <f t="shared" si="0"/>
        <v>1047</v>
      </c>
      <c r="O7" s="2">
        <f t="shared" si="0"/>
        <v>963</v>
      </c>
      <c r="P7" s="2">
        <f t="shared" si="0"/>
        <v>805</v>
      </c>
      <c r="Q7" s="2">
        <f t="shared" si="0"/>
        <v>606</v>
      </c>
      <c r="R7" s="2">
        <f t="shared" si="0"/>
        <v>392</v>
      </c>
      <c r="S7" s="2">
        <f t="shared" si="0"/>
        <v>200</v>
      </c>
      <c r="T7" s="2">
        <f t="shared" si="0"/>
        <v>-81</v>
      </c>
      <c r="U7" s="2">
        <f t="shared" si="0"/>
        <v>-350</v>
      </c>
      <c r="V7" s="2">
        <f t="shared" si="0"/>
        <v>-707</v>
      </c>
      <c r="W7" s="2">
        <f t="shared" si="0"/>
        <v>-707</v>
      </c>
      <c r="X7" s="2">
        <f t="shared" si="0"/>
        <v>-707</v>
      </c>
      <c r="Y7" s="2">
        <f t="shared" si="0"/>
        <v>-707</v>
      </c>
      <c r="Z7" s="2">
        <f t="shared" si="0"/>
        <v>-707</v>
      </c>
      <c r="AA7" s="2">
        <f t="shared" si="0"/>
        <v>-707</v>
      </c>
      <c r="AB7" s="2">
        <f t="shared" si="0"/>
        <v>-707</v>
      </c>
      <c r="AC7" s="2">
        <f t="shared" si="0"/>
        <v>-707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3235</v>
      </c>
      <c r="G10" s="5">
        <f>calcFirstRunOut(J14:AC14)</f>
        <v>202023</v>
      </c>
      <c r="H10" s="5" t="s">
        <v>5</v>
      </c>
      <c r="J10" s="6">
        <v>569</v>
      </c>
      <c r="K10" s="6">
        <v>773</v>
      </c>
      <c r="L10" s="6">
        <v>709</v>
      </c>
      <c r="M10" s="6">
        <v>594</v>
      </c>
      <c r="N10" s="6">
        <v>690</v>
      </c>
      <c r="O10" s="6">
        <v>689</v>
      </c>
      <c r="P10" s="6">
        <v>71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3235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2666</v>
      </c>
      <c r="K14" s="2">
        <f t="shared" ref="K14:AC14" si="1">J14-K10+K12+K13</f>
        <v>3468</v>
      </c>
      <c r="L14" s="2">
        <f t="shared" si="1"/>
        <v>2759</v>
      </c>
      <c r="M14" s="2">
        <f t="shared" si="1"/>
        <v>2165</v>
      </c>
      <c r="N14" s="2">
        <f t="shared" si="1"/>
        <v>1475</v>
      </c>
      <c r="O14" s="2">
        <f t="shared" si="1"/>
        <v>786</v>
      </c>
      <c r="P14" s="2">
        <f t="shared" si="1"/>
        <v>715</v>
      </c>
      <c r="Q14" s="2">
        <f t="shared" si="1"/>
        <v>715</v>
      </c>
      <c r="R14" s="2">
        <f t="shared" si="1"/>
        <v>715</v>
      </c>
      <c r="S14" s="2">
        <f t="shared" si="1"/>
        <v>715</v>
      </c>
      <c r="T14" s="2">
        <f t="shared" si="1"/>
        <v>715</v>
      </c>
      <c r="U14" s="2">
        <f t="shared" si="1"/>
        <v>715</v>
      </c>
      <c r="V14" s="2">
        <f t="shared" si="1"/>
        <v>715</v>
      </c>
      <c r="W14" s="2">
        <f t="shared" si="1"/>
        <v>715</v>
      </c>
      <c r="X14" s="2">
        <f t="shared" si="1"/>
        <v>715</v>
      </c>
      <c r="Y14" s="2">
        <f t="shared" si="1"/>
        <v>715</v>
      </c>
      <c r="Z14" s="2">
        <f t="shared" si="1"/>
        <v>715</v>
      </c>
      <c r="AA14" s="2">
        <f t="shared" si="1"/>
        <v>715</v>
      </c>
      <c r="AB14" s="2">
        <f t="shared" si="1"/>
        <v>715</v>
      </c>
      <c r="AC14" s="2">
        <f t="shared" si="1"/>
        <v>715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3209</v>
      </c>
      <c r="G17" s="5">
        <f>calcFirstRunOut(J21:AC21)</f>
        <v>202023</v>
      </c>
      <c r="H17" s="5" t="s">
        <v>5</v>
      </c>
      <c r="J17" s="6">
        <v>569</v>
      </c>
      <c r="K17" s="6">
        <v>773</v>
      </c>
      <c r="L17" s="6">
        <v>709</v>
      </c>
      <c r="M17" s="6">
        <v>594</v>
      </c>
      <c r="N17" s="6">
        <v>690</v>
      </c>
      <c r="O17" s="6">
        <v>689</v>
      </c>
      <c r="P17" s="6">
        <v>71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3209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2640</v>
      </c>
      <c r="K21" s="2">
        <f t="shared" ref="K21:AC21" si="2">J21-K17+K19+K20</f>
        <v>3442</v>
      </c>
      <c r="L21" s="2">
        <f t="shared" si="2"/>
        <v>2733</v>
      </c>
      <c r="M21" s="2">
        <f t="shared" si="2"/>
        <v>2139</v>
      </c>
      <c r="N21" s="2">
        <f t="shared" si="2"/>
        <v>1449</v>
      </c>
      <c r="O21" s="2">
        <f t="shared" si="2"/>
        <v>760</v>
      </c>
      <c r="P21" s="2">
        <f t="shared" si="2"/>
        <v>689</v>
      </c>
      <c r="Q21" s="2">
        <f t="shared" si="2"/>
        <v>689</v>
      </c>
      <c r="R21" s="2">
        <f t="shared" si="2"/>
        <v>689</v>
      </c>
      <c r="S21" s="2">
        <f t="shared" si="2"/>
        <v>689</v>
      </c>
      <c r="T21" s="2">
        <f t="shared" si="2"/>
        <v>689</v>
      </c>
      <c r="U21" s="2">
        <f t="shared" si="2"/>
        <v>689</v>
      </c>
      <c r="V21" s="2">
        <f t="shared" si="2"/>
        <v>689</v>
      </c>
      <c r="W21" s="2">
        <f t="shared" si="2"/>
        <v>689</v>
      </c>
      <c r="X21" s="2">
        <f t="shared" si="2"/>
        <v>689</v>
      </c>
      <c r="Y21" s="2">
        <f t="shared" si="2"/>
        <v>689</v>
      </c>
      <c r="Z21" s="2">
        <f t="shared" si="2"/>
        <v>689</v>
      </c>
      <c r="AA21" s="2">
        <f t="shared" si="2"/>
        <v>689</v>
      </c>
      <c r="AB21" s="2">
        <f t="shared" si="2"/>
        <v>689</v>
      </c>
      <c r="AC21" s="2">
        <f t="shared" si="2"/>
        <v>689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-10</v>
      </c>
      <c r="G24" s="5">
        <f>calcFirstRunOut(J28:AC28)</f>
        <v>202004</v>
      </c>
      <c r="H24" s="5" t="s">
        <v>5</v>
      </c>
      <c r="J24" s="6">
        <v>0</v>
      </c>
      <c r="K24" s="6">
        <v>1</v>
      </c>
      <c r="L24" s="6">
        <v>2</v>
      </c>
      <c r="M24" s="6">
        <v>0</v>
      </c>
      <c r="N24" s="6">
        <v>14</v>
      </c>
      <c r="O24" s="6">
        <v>19</v>
      </c>
      <c r="P24" s="6">
        <v>47</v>
      </c>
      <c r="Q24" s="6">
        <v>92</v>
      </c>
      <c r="R24" s="6">
        <v>96</v>
      </c>
      <c r="S24" s="6">
        <v>103</v>
      </c>
      <c r="T24" s="6">
        <v>158</v>
      </c>
      <c r="U24" s="6">
        <v>168</v>
      </c>
      <c r="V24" s="6">
        <v>190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-10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>
        <v>0</v>
      </c>
      <c r="Q26">
        <v>0</v>
      </c>
      <c r="R26" s="9">
        <v>63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-10</v>
      </c>
      <c r="K28" s="2">
        <f t="shared" ref="K28:AC28" si="3">J28-K24+K26+K27</f>
        <v>52</v>
      </c>
      <c r="L28" s="2">
        <f t="shared" si="3"/>
        <v>50</v>
      </c>
      <c r="M28" s="2">
        <f t="shared" si="3"/>
        <v>50</v>
      </c>
      <c r="N28" s="2">
        <f t="shared" si="3"/>
        <v>99</v>
      </c>
      <c r="O28" s="2">
        <f t="shared" si="3"/>
        <v>206</v>
      </c>
      <c r="P28" s="2">
        <f t="shared" si="3"/>
        <v>159</v>
      </c>
      <c r="Q28" s="2">
        <f t="shared" si="3"/>
        <v>67</v>
      </c>
      <c r="R28" s="2">
        <f t="shared" si="3"/>
        <v>34</v>
      </c>
      <c r="S28" s="2">
        <f t="shared" si="3"/>
        <v>-69</v>
      </c>
      <c r="T28" s="2">
        <f t="shared" si="3"/>
        <v>-227</v>
      </c>
      <c r="U28" s="2">
        <f t="shared" si="3"/>
        <v>-395</v>
      </c>
      <c r="V28" s="2">
        <f t="shared" si="3"/>
        <v>-585</v>
      </c>
      <c r="W28" s="2">
        <f t="shared" si="3"/>
        <v>-585</v>
      </c>
      <c r="X28" s="2">
        <f t="shared" si="3"/>
        <v>-585</v>
      </c>
      <c r="Y28" s="2">
        <f t="shared" si="3"/>
        <v>-585</v>
      </c>
      <c r="Z28" s="2">
        <f t="shared" si="3"/>
        <v>-585</v>
      </c>
      <c r="AA28" s="2">
        <f t="shared" si="3"/>
        <v>-585</v>
      </c>
      <c r="AB28" s="2">
        <f t="shared" si="3"/>
        <v>-585</v>
      </c>
      <c r="AC28" s="2">
        <f t="shared" si="3"/>
        <v>-585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-10</v>
      </c>
      <c r="G31" s="5">
        <f>calcFirstRunOut(J35:AC35)</f>
        <v>202004</v>
      </c>
      <c r="H31" s="5" t="s">
        <v>5</v>
      </c>
      <c r="J31" s="6">
        <v>0</v>
      </c>
      <c r="K31" s="6">
        <v>1</v>
      </c>
      <c r="L31" s="6">
        <v>2</v>
      </c>
      <c r="M31" s="6">
        <v>0</v>
      </c>
      <c r="N31" s="6">
        <v>14</v>
      </c>
      <c r="O31" s="6">
        <v>19</v>
      </c>
      <c r="P31" s="6">
        <v>47</v>
      </c>
      <c r="Q31" s="6">
        <v>92</v>
      </c>
      <c r="R31" s="6">
        <v>96</v>
      </c>
      <c r="S31" s="6">
        <v>103</v>
      </c>
      <c r="T31" s="6">
        <v>158</v>
      </c>
      <c r="U31" s="6">
        <v>168</v>
      </c>
      <c r="V31" s="6">
        <v>190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-10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>
        <v>0</v>
      </c>
      <c r="Q33">
        <v>0</v>
      </c>
      <c r="R33" s="9">
        <v>63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-10</v>
      </c>
      <c r="K35" s="2">
        <f t="shared" ref="K35:AC35" si="4">J35-K31+K33+K34</f>
        <v>-11</v>
      </c>
      <c r="L35" s="2">
        <f t="shared" si="4"/>
        <v>-13</v>
      </c>
      <c r="M35" s="2">
        <f t="shared" si="4"/>
        <v>-13</v>
      </c>
      <c r="N35" s="2">
        <f t="shared" si="4"/>
        <v>36</v>
      </c>
      <c r="O35" s="2">
        <f t="shared" si="4"/>
        <v>206</v>
      </c>
      <c r="P35" s="2">
        <f t="shared" si="4"/>
        <v>159</v>
      </c>
      <c r="Q35" s="2">
        <f t="shared" si="4"/>
        <v>67</v>
      </c>
      <c r="R35" s="2">
        <f t="shared" si="4"/>
        <v>34</v>
      </c>
      <c r="S35" s="2">
        <f t="shared" si="4"/>
        <v>-69</v>
      </c>
      <c r="T35" s="2">
        <f t="shared" si="4"/>
        <v>-227</v>
      </c>
      <c r="U35" s="2">
        <f t="shared" si="4"/>
        <v>-395</v>
      </c>
      <c r="V35" s="2">
        <f t="shared" si="4"/>
        <v>-585</v>
      </c>
      <c r="W35" s="2">
        <f t="shared" si="4"/>
        <v>-585</v>
      </c>
      <c r="X35" s="2">
        <f t="shared" si="4"/>
        <v>-585</v>
      </c>
      <c r="Y35" s="2">
        <f t="shared" si="4"/>
        <v>-585</v>
      </c>
      <c r="Z35" s="2">
        <f t="shared" si="4"/>
        <v>-585</v>
      </c>
      <c r="AA35" s="2">
        <f t="shared" si="4"/>
        <v>-585</v>
      </c>
      <c r="AB35" s="2">
        <f t="shared" si="4"/>
        <v>-585</v>
      </c>
      <c r="AC35" s="2">
        <f t="shared" si="4"/>
        <v>-585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1278</v>
      </c>
      <c r="G38" s="5">
        <f>calcFirstRunOut(J42:AC42)</f>
        <v>202014</v>
      </c>
      <c r="H38" s="5" t="s">
        <v>5</v>
      </c>
      <c r="J38" s="6">
        <v>89</v>
      </c>
      <c r="K38" s="6">
        <v>151</v>
      </c>
      <c r="L38" s="6">
        <v>98</v>
      </c>
      <c r="M38" s="6">
        <v>52</v>
      </c>
      <c r="N38" s="6">
        <v>83</v>
      </c>
      <c r="O38" s="6">
        <v>68</v>
      </c>
      <c r="P38" s="6">
        <v>128</v>
      </c>
      <c r="Q38" s="6">
        <v>150</v>
      </c>
      <c r="R38" s="6">
        <v>157</v>
      </c>
      <c r="S38" s="6">
        <v>156</v>
      </c>
      <c r="T38" s="6">
        <v>207</v>
      </c>
      <c r="U38" s="6">
        <v>170</v>
      </c>
      <c r="V38" s="6">
        <v>209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1278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1189</v>
      </c>
      <c r="K42" s="2">
        <f t="shared" ref="K42:AC42" si="5">J42-K38+K40+K41</f>
        <v>1038</v>
      </c>
      <c r="L42" s="2">
        <f t="shared" si="5"/>
        <v>940</v>
      </c>
      <c r="M42" s="2">
        <f t="shared" si="5"/>
        <v>888</v>
      </c>
      <c r="N42" s="2">
        <f t="shared" si="5"/>
        <v>805</v>
      </c>
      <c r="O42" s="2">
        <f t="shared" si="5"/>
        <v>737</v>
      </c>
      <c r="P42" s="2">
        <f t="shared" si="5"/>
        <v>609</v>
      </c>
      <c r="Q42" s="2">
        <f t="shared" si="5"/>
        <v>459</v>
      </c>
      <c r="R42" s="2">
        <f t="shared" si="5"/>
        <v>302</v>
      </c>
      <c r="S42" s="2">
        <f t="shared" si="5"/>
        <v>146</v>
      </c>
      <c r="T42" s="2">
        <f t="shared" si="5"/>
        <v>-61</v>
      </c>
      <c r="U42" s="2">
        <f t="shared" si="5"/>
        <v>-231</v>
      </c>
      <c r="V42" s="2">
        <f t="shared" si="5"/>
        <v>-440</v>
      </c>
      <c r="W42" s="2">
        <f t="shared" si="5"/>
        <v>-440</v>
      </c>
      <c r="X42" s="2">
        <f t="shared" si="5"/>
        <v>-440</v>
      </c>
      <c r="Y42" s="2">
        <f t="shared" si="5"/>
        <v>-440</v>
      </c>
      <c r="Z42" s="2">
        <f t="shared" si="5"/>
        <v>-440</v>
      </c>
      <c r="AA42" s="2">
        <f t="shared" si="5"/>
        <v>-440</v>
      </c>
      <c r="AB42" s="2">
        <f t="shared" si="5"/>
        <v>-440</v>
      </c>
      <c r="AC42" s="2">
        <f t="shared" si="5"/>
        <v>-440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-10</v>
      </c>
      <c r="G45" s="5">
        <f>calcFirstRunOut(J49:AC49)</f>
        <v>202004</v>
      </c>
      <c r="H45" s="5" t="s">
        <v>5</v>
      </c>
      <c r="J45" s="6">
        <v>0</v>
      </c>
      <c r="K45" s="6">
        <v>1</v>
      </c>
      <c r="L45" s="6">
        <v>2</v>
      </c>
      <c r="M45" s="6">
        <v>0</v>
      </c>
      <c r="N45" s="6">
        <v>15</v>
      </c>
      <c r="O45" s="6">
        <v>20</v>
      </c>
      <c r="P45" s="6">
        <v>48</v>
      </c>
      <c r="Q45" s="6">
        <v>94</v>
      </c>
      <c r="R45" s="6">
        <v>83</v>
      </c>
      <c r="S45" s="6">
        <v>122</v>
      </c>
      <c r="T45" s="6">
        <v>160</v>
      </c>
      <c r="U45" s="6">
        <v>171</v>
      </c>
      <c r="V45" s="6">
        <v>191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-10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164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9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-10</v>
      </c>
      <c r="K49" s="2">
        <f t="shared" ref="K49:AC49" si="6">J49-K45+K47+K48</f>
        <v>-11</v>
      </c>
      <c r="L49" s="2">
        <f t="shared" si="6"/>
        <v>-13</v>
      </c>
      <c r="M49" s="2">
        <f t="shared" si="6"/>
        <v>-13</v>
      </c>
      <c r="N49" s="2">
        <f t="shared" si="6"/>
        <v>-28</v>
      </c>
      <c r="O49" s="2">
        <f t="shared" si="6"/>
        <v>-48</v>
      </c>
      <c r="P49" s="2">
        <f t="shared" si="6"/>
        <v>-96</v>
      </c>
      <c r="Q49" s="2">
        <f t="shared" si="6"/>
        <v>-190</v>
      </c>
      <c r="R49" s="2">
        <f t="shared" si="6"/>
        <v>-273</v>
      </c>
      <c r="S49" s="2">
        <f t="shared" si="6"/>
        <v>-395</v>
      </c>
      <c r="T49" s="2">
        <f t="shared" si="6"/>
        <v>-555</v>
      </c>
      <c r="U49" s="2">
        <f t="shared" si="6"/>
        <v>-726</v>
      </c>
      <c r="V49" s="2">
        <f t="shared" si="6"/>
        <v>-917</v>
      </c>
      <c r="W49" s="2">
        <f t="shared" si="6"/>
        <v>-917</v>
      </c>
      <c r="X49" s="2">
        <f t="shared" si="6"/>
        <v>-917</v>
      </c>
      <c r="Y49" s="2">
        <f t="shared" si="6"/>
        <v>-917</v>
      </c>
      <c r="Z49" s="2">
        <f t="shared" si="6"/>
        <v>-917</v>
      </c>
      <c r="AA49" s="2">
        <f t="shared" si="6"/>
        <v>-917</v>
      </c>
      <c r="AB49" s="2">
        <f t="shared" si="6"/>
        <v>-917</v>
      </c>
      <c r="AC49" s="2">
        <f t="shared" si="6"/>
        <v>-917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-10</v>
      </c>
      <c r="G52" s="5">
        <f>calcFirstRunOut(J56:AC56)</f>
        <v>202004</v>
      </c>
      <c r="H52" s="5" t="s">
        <v>5</v>
      </c>
      <c r="J52" s="6">
        <v>0</v>
      </c>
      <c r="K52" s="6">
        <v>1</v>
      </c>
      <c r="L52" s="6">
        <v>2</v>
      </c>
      <c r="M52" s="6">
        <v>0</v>
      </c>
      <c r="N52" s="6">
        <v>14</v>
      </c>
      <c r="O52" s="6">
        <v>19</v>
      </c>
      <c r="P52" s="6">
        <v>48</v>
      </c>
      <c r="Q52" s="6">
        <v>91</v>
      </c>
      <c r="R52" s="6">
        <v>97</v>
      </c>
      <c r="S52" s="6">
        <v>121</v>
      </c>
      <c r="T52" s="6">
        <v>132</v>
      </c>
      <c r="U52" s="6">
        <v>168</v>
      </c>
      <c r="V52" s="6">
        <v>190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-10</v>
      </c>
      <c r="K56" s="2">
        <f t="shared" ref="K56:AC56" si="7">J56-K52+K54+K55</f>
        <v>-11</v>
      </c>
      <c r="L56" s="2">
        <f t="shared" si="7"/>
        <v>-13</v>
      </c>
      <c r="M56" s="2">
        <f t="shared" si="7"/>
        <v>-13</v>
      </c>
      <c r="N56" s="2">
        <f t="shared" si="7"/>
        <v>-27</v>
      </c>
      <c r="O56" s="2">
        <f t="shared" si="7"/>
        <v>-46</v>
      </c>
      <c r="P56" s="2">
        <f t="shared" si="7"/>
        <v>-94</v>
      </c>
      <c r="Q56" s="2">
        <f t="shared" si="7"/>
        <v>-185</v>
      </c>
      <c r="R56" s="2">
        <f t="shared" si="7"/>
        <v>144</v>
      </c>
      <c r="S56" s="2">
        <f t="shared" si="7"/>
        <v>23</v>
      </c>
      <c r="T56" s="2">
        <f t="shared" si="7"/>
        <v>-109</v>
      </c>
      <c r="U56" s="2">
        <f t="shared" si="7"/>
        <v>-277</v>
      </c>
      <c r="V56" s="2">
        <f t="shared" si="7"/>
        <v>-467</v>
      </c>
      <c r="W56" s="2">
        <f t="shared" si="7"/>
        <v>-467</v>
      </c>
      <c r="X56" s="2">
        <f t="shared" si="7"/>
        <v>-467</v>
      </c>
      <c r="Y56" s="2">
        <f t="shared" si="7"/>
        <v>-467</v>
      </c>
      <c r="Z56" s="2">
        <f t="shared" si="7"/>
        <v>-467</v>
      </c>
      <c r="AA56" s="2">
        <f t="shared" si="7"/>
        <v>-467</v>
      </c>
      <c r="AB56" s="2">
        <f t="shared" si="7"/>
        <v>-467</v>
      </c>
      <c r="AC56" s="2">
        <f t="shared" si="7"/>
        <v>-467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-10</v>
      </c>
      <c r="G59" s="5">
        <f>calcFirstRunOut(J63:AC63)</f>
        <v>202004</v>
      </c>
      <c r="H59" s="5" t="s">
        <v>5</v>
      </c>
      <c r="J59" s="6">
        <v>0</v>
      </c>
      <c r="K59" s="6">
        <v>1</v>
      </c>
      <c r="L59" s="6">
        <v>2</v>
      </c>
      <c r="M59" s="6">
        <v>0</v>
      </c>
      <c r="N59" s="6">
        <v>14</v>
      </c>
      <c r="O59" s="6">
        <v>19</v>
      </c>
      <c r="P59" s="6">
        <v>48</v>
      </c>
      <c r="Q59" s="6">
        <v>91</v>
      </c>
      <c r="R59" s="6">
        <v>97</v>
      </c>
      <c r="S59" s="6">
        <v>120</v>
      </c>
      <c r="T59" s="6">
        <v>133</v>
      </c>
      <c r="U59" s="6">
        <v>168</v>
      </c>
      <c r="V59" s="6">
        <v>190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-10</v>
      </c>
      <c r="K63" s="2">
        <f t="shared" ref="K63:AC63" si="8">J63-K59+K61+K62</f>
        <v>-11</v>
      </c>
      <c r="L63" s="2">
        <f t="shared" si="8"/>
        <v>-13</v>
      </c>
      <c r="M63" s="2">
        <f t="shared" si="8"/>
        <v>-13</v>
      </c>
      <c r="N63" s="2">
        <f t="shared" si="8"/>
        <v>-27</v>
      </c>
      <c r="O63" s="2">
        <f t="shared" si="8"/>
        <v>-46</v>
      </c>
      <c r="P63" s="2">
        <f t="shared" si="8"/>
        <v>-94</v>
      </c>
      <c r="Q63" s="2">
        <f t="shared" si="8"/>
        <v>-185</v>
      </c>
      <c r="R63" s="2">
        <f t="shared" si="8"/>
        <v>243</v>
      </c>
      <c r="S63" s="2">
        <f t="shared" si="8"/>
        <v>123</v>
      </c>
      <c r="T63" s="2">
        <f t="shared" si="8"/>
        <v>-10</v>
      </c>
      <c r="U63" s="2">
        <f t="shared" si="8"/>
        <v>-178</v>
      </c>
      <c r="V63" s="2">
        <f t="shared" si="8"/>
        <v>-368</v>
      </c>
      <c r="W63" s="2">
        <f t="shared" si="8"/>
        <v>-368</v>
      </c>
      <c r="X63" s="2">
        <f t="shared" si="8"/>
        <v>-368</v>
      </c>
      <c r="Y63" s="2">
        <f t="shared" si="8"/>
        <v>-368</v>
      </c>
      <c r="Z63" s="2">
        <f t="shared" si="8"/>
        <v>-368</v>
      </c>
      <c r="AA63" s="2">
        <f t="shared" si="8"/>
        <v>-368</v>
      </c>
      <c r="AB63" s="2">
        <f t="shared" si="8"/>
        <v>-368</v>
      </c>
      <c r="AC63" s="2">
        <f t="shared" si="8"/>
        <v>-368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-7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7</v>
      </c>
      <c r="P66" s="6">
        <v>48</v>
      </c>
      <c r="Q66" s="6">
        <v>94</v>
      </c>
      <c r="R66" s="6">
        <v>96</v>
      </c>
      <c r="S66" s="6">
        <v>105</v>
      </c>
      <c r="T66" s="6">
        <v>155</v>
      </c>
      <c r="U66" s="6">
        <v>167</v>
      </c>
      <c r="V66" s="6">
        <v>186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-7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>
        <v>0</v>
      </c>
      <c r="Q68" s="9">
        <v>768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-7</v>
      </c>
      <c r="K70" s="2">
        <f t="shared" ref="K70:AC70" si="9">J70-K66+K68+K69</f>
        <v>-7</v>
      </c>
      <c r="L70" s="2">
        <f t="shared" si="9"/>
        <v>-7</v>
      </c>
      <c r="M70" s="2">
        <f t="shared" si="9"/>
        <v>-7</v>
      </c>
      <c r="N70" s="2">
        <f t="shared" si="9"/>
        <v>-7</v>
      </c>
      <c r="O70" s="2">
        <f t="shared" si="9"/>
        <v>-14</v>
      </c>
      <c r="P70" s="2">
        <f t="shared" si="9"/>
        <v>-62</v>
      </c>
      <c r="Q70" s="2">
        <f t="shared" si="9"/>
        <v>612</v>
      </c>
      <c r="R70" s="2">
        <f t="shared" si="9"/>
        <v>516</v>
      </c>
      <c r="S70" s="2">
        <f t="shared" si="9"/>
        <v>411</v>
      </c>
      <c r="T70" s="2">
        <f t="shared" si="9"/>
        <v>256</v>
      </c>
      <c r="U70" s="2">
        <f t="shared" si="9"/>
        <v>89</v>
      </c>
      <c r="V70" s="2">
        <f t="shared" si="9"/>
        <v>-97</v>
      </c>
      <c r="W70" s="2">
        <f t="shared" si="9"/>
        <v>-97</v>
      </c>
      <c r="X70" s="2">
        <f t="shared" si="9"/>
        <v>-97</v>
      </c>
      <c r="Y70" s="2">
        <f t="shared" si="9"/>
        <v>-97</v>
      </c>
      <c r="Z70" s="2">
        <f t="shared" si="9"/>
        <v>-97</v>
      </c>
      <c r="AA70" s="2">
        <f t="shared" si="9"/>
        <v>-97</v>
      </c>
      <c r="AB70" s="2">
        <f t="shared" si="9"/>
        <v>-97</v>
      </c>
      <c r="AC70" s="2">
        <f t="shared" si="9"/>
        <v>-97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-10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3</v>
      </c>
      <c r="P73" s="6">
        <v>48</v>
      </c>
      <c r="Q73" s="6">
        <v>94</v>
      </c>
      <c r="R73" s="6">
        <v>97</v>
      </c>
      <c r="S73" s="6">
        <v>122</v>
      </c>
      <c r="T73" s="6">
        <v>138</v>
      </c>
      <c r="U73" s="6">
        <v>171</v>
      </c>
      <c r="V73" s="6">
        <v>191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-10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500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 s="9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-10</v>
      </c>
      <c r="K77" s="2">
        <f t="shared" ref="K77:AC77" si="10">J77-K73+K75+K76</f>
        <v>-10</v>
      </c>
      <c r="L77" s="2">
        <f t="shared" si="10"/>
        <v>-10</v>
      </c>
      <c r="M77" s="2">
        <f t="shared" si="10"/>
        <v>-10</v>
      </c>
      <c r="N77" s="2">
        <f t="shared" si="10"/>
        <v>-10</v>
      </c>
      <c r="O77" s="2">
        <f t="shared" si="10"/>
        <v>-13</v>
      </c>
      <c r="P77" s="2">
        <f t="shared" si="10"/>
        <v>-61</v>
      </c>
      <c r="Q77" s="2">
        <f t="shared" si="10"/>
        <v>-155</v>
      </c>
      <c r="R77" s="2">
        <f t="shared" si="10"/>
        <v>-252</v>
      </c>
      <c r="S77" s="2">
        <f t="shared" si="10"/>
        <v>-374</v>
      </c>
      <c r="T77" s="2">
        <f t="shared" si="10"/>
        <v>-512</v>
      </c>
      <c r="U77" s="2">
        <f t="shared" si="10"/>
        <v>-683</v>
      </c>
      <c r="V77" s="2">
        <f t="shared" si="10"/>
        <v>-874</v>
      </c>
      <c r="W77" s="2">
        <f t="shared" si="10"/>
        <v>-874</v>
      </c>
      <c r="X77" s="2">
        <f t="shared" si="10"/>
        <v>-874</v>
      </c>
      <c r="Y77" s="2">
        <f t="shared" si="10"/>
        <v>-874</v>
      </c>
      <c r="Z77" s="2">
        <f t="shared" si="10"/>
        <v>-874</v>
      </c>
      <c r="AA77" s="2">
        <f t="shared" si="10"/>
        <v>-874</v>
      </c>
      <c r="AB77" s="2">
        <f t="shared" si="10"/>
        <v>-874</v>
      </c>
      <c r="AC77" s="2">
        <f t="shared" si="10"/>
        <v>-874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202023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133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 s="9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0</v>
      </c>
      <c r="T84" s="2">
        <f t="shared" si="11"/>
        <v>0</v>
      </c>
      <c r="U84" s="2">
        <f t="shared" si="11"/>
        <v>0</v>
      </c>
      <c r="V84" s="2">
        <f t="shared" si="11"/>
        <v>0</v>
      </c>
      <c r="W84" s="2">
        <f t="shared" si="11"/>
        <v>0</v>
      </c>
      <c r="X84" s="2">
        <f t="shared" si="11"/>
        <v>0</v>
      </c>
      <c r="Y84" s="2">
        <f t="shared" si="11"/>
        <v>0</v>
      </c>
      <c r="Z84" s="2">
        <f t="shared" si="11"/>
        <v>0</v>
      </c>
      <c r="AA84" s="2">
        <f t="shared" si="11"/>
        <v>0</v>
      </c>
      <c r="AB84" s="2">
        <f t="shared" si="11"/>
        <v>0</v>
      </c>
      <c r="AC84" s="2">
        <f t="shared" si="11"/>
        <v>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1</v>
      </c>
      <c r="L87" s="6">
        <v>4</v>
      </c>
      <c r="M87" s="6">
        <v>10</v>
      </c>
      <c r="N87" s="6">
        <v>13</v>
      </c>
      <c r="O87" s="6">
        <v>21</v>
      </c>
      <c r="P87" s="6">
        <v>51</v>
      </c>
      <c r="Q87" s="6">
        <v>96</v>
      </c>
      <c r="R87" s="6">
        <v>98</v>
      </c>
      <c r="S87" s="6">
        <v>113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-3</v>
      </c>
      <c r="L91" s="2">
        <f t="shared" si="12"/>
        <v>-7</v>
      </c>
      <c r="M91" s="2">
        <f t="shared" si="12"/>
        <v>-17</v>
      </c>
      <c r="N91" s="2">
        <f t="shared" si="12"/>
        <v>-30</v>
      </c>
      <c r="O91" s="2">
        <f t="shared" si="12"/>
        <v>-51</v>
      </c>
      <c r="P91" s="2">
        <f t="shared" si="12"/>
        <v>-102</v>
      </c>
      <c r="Q91" s="2">
        <f t="shared" si="12"/>
        <v>-198</v>
      </c>
      <c r="R91" s="2">
        <f t="shared" si="12"/>
        <v>-296</v>
      </c>
      <c r="S91" s="2">
        <f t="shared" si="12"/>
        <v>-409</v>
      </c>
      <c r="T91" s="2">
        <f t="shared" si="12"/>
        <v>-409</v>
      </c>
      <c r="U91" s="2">
        <f t="shared" si="12"/>
        <v>-409</v>
      </c>
      <c r="V91" s="2">
        <f t="shared" si="12"/>
        <v>-409</v>
      </c>
      <c r="W91" s="2">
        <f t="shared" si="12"/>
        <v>-409</v>
      </c>
      <c r="X91" s="2">
        <f t="shared" si="12"/>
        <v>-409</v>
      </c>
      <c r="Y91" s="2">
        <f t="shared" si="12"/>
        <v>-409</v>
      </c>
      <c r="Z91" s="2">
        <f t="shared" si="12"/>
        <v>-409</v>
      </c>
      <c r="AA91" s="2">
        <f t="shared" si="12"/>
        <v>-409</v>
      </c>
      <c r="AB91" s="2">
        <f t="shared" si="12"/>
        <v>-409</v>
      </c>
      <c r="AC91" s="2">
        <f t="shared" si="12"/>
        <v>-409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91"/>
  <sheetViews>
    <sheetView showGridLines="0" topLeftCell="A28" workbookViewId="0">
      <selection activeCell="V37" sqref="V37:V4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157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4</v>
      </c>
      <c r="K2" s="5">
        <v>5</v>
      </c>
      <c r="L2" s="5">
        <v>6</v>
      </c>
      <c r="M2" s="5">
        <v>7</v>
      </c>
      <c r="N2" s="5">
        <v>8</v>
      </c>
      <c r="O2" s="5">
        <v>9</v>
      </c>
      <c r="P2" s="5">
        <v>10</v>
      </c>
      <c r="Q2" s="5">
        <v>11</v>
      </c>
      <c r="R2" s="5">
        <v>12</v>
      </c>
      <c r="S2" s="5">
        <v>13</v>
      </c>
      <c r="T2" s="5">
        <v>14</v>
      </c>
      <c r="U2" s="5">
        <v>15</v>
      </c>
      <c r="V2" s="5">
        <v>16</v>
      </c>
      <c r="W2" s="5">
        <v>17</v>
      </c>
      <c r="X2" s="5">
        <v>18</v>
      </c>
      <c r="Y2" s="5">
        <v>19</v>
      </c>
      <c r="Z2" s="5">
        <v>20</v>
      </c>
      <c r="AA2" s="5">
        <v>21</v>
      </c>
      <c r="AB2" s="5">
        <v>22</v>
      </c>
      <c r="AC2" s="5">
        <v>23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950</v>
      </c>
      <c r="G3" s="5">
        <f>calcFirstRunOut(J7:AC7)</f>
        <v>202014</v>
      </c>
      <c r="H3" s="5" t="s">
        <v>5</v>
      </c>
      <c r="J3" s="6">
        <v>48</v>
      </c>
      <c r="K3" s="6">
        <v>106</v>
      </c>
      <c r="L3" s="6">
        <v>87</v>
      </c>
      <c r="M3" s="6">
        <v>12</v>
      </c>
      <c r="N3" s="6">
        <v>60</v>
      </c>
      <c r="O3" s="6">
        <v>85</v>
      </c>
      <c r="P3" s="6">
        <v>161</v>
      </c>
      <c r="Q3" s="6">
        <v>200</v>
      </c>
      <c r="R3" s="6">
        <v>214</v>
      </c>
      <c r="S3" s="6">
        <v>193</v>
      </c>
      <c r="T3" s="6">
        <v>284</v>
      </c>
      <c r="U3" s="6">
        <v>270</v>
      </c>
      <c r="V3" s="6">
        <v>359</v>
      </c>
      <c r="W3" s="6">
        <v>264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950</v>
      </c>
      <c r="G4" s="5"/>
      <c r="H4" s="5" t="s">
        <v>6</v>
      </c>
      <c r="J4">
        <v>0</v>
      </c>
      <c r="K4">
        <v>420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 s="9">
        <v>420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902</v>
      </c>
      <c r="K7" s="2">
        <f t="shared" ref="K7:AC7" si="0">J7-K3+K5+K6</f>
        <v>1216</v>
      </c>
      <c r="L7" s="2">
        <f t="shared" si="0"/>
        <v>1129</v>
      </c>
      <c r="M7" s="2">
        <f t="shared" si="0"/>
        <v>1117</v>
      </c>
      <c r="N7" s="2">
        <f t="shared" si="0"/>
        <v>1057</v>
      </c>
      <c r="O7" s="2">
        <f t="shared" si="0"/>
        <v>972</v>
      </c>
      <c r="P7" s="2">
        <f t="shared" si="0"/>
        <v>811</v>
      </c>
      <c r="Q7" s="2">
        <f t="shared" si="0"/>
        <v>611</v>
      </c>
      <c r="R7" s="2">
        <f t="shared" si="0"/>
        <v>397</v>
      </c>
      <c r="S7" s="2">
        <f t="shared" si="0"/>
        <v>204</v>
      </c>
      <c r="T7" s="2">
        <f t="shared" si="0"/>
        <v>-80</v>
      </c>
      <c r="U7" s="2">
        <f t="shared" si="0"/>
        <v>-350</v>
      </c>
      <c r="V7" s="2">
        <f t="shared" si="0"/>
        <v>-709</v>
      </c>
      <c r="W7" s="2">
        <f t="shared" si="0"/>
        <v>-973</v>
      </c>
      <c r="X7" s="2">
        <f t="shared" si="0"/>
        <v>-973</v>
      </c>
      <c r="Y7" s="2">
        <f t="shared" si="0"/>
        <v>-973</v>
      </c>
      <c r="Z7" s="2">
        <f t="shared" si="0"/>
        <v>-973</v>
      </c>
      <c r="AA7" s="2">
        <f t="shared" si="0"/>
        <v>-973</v>
      </c>
      <c r="AB7" s="2">
        <f t="shared" si="0"/>
        <v>-973</v>
      </c>
      <c r="AC7" s="2">
        <f t="shared" si="0"/>
        <v>-973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4</v>
      </c>
      <c r="K9" s="5">
        <v>5</v>
      </c>
      <c r="L9" s="5">
        <v>6</v>
      </c>
      <c r="M9" s="5">
        <v>7</v>
      </c>
      <c r="N9" s="5">
        <v>8</v>
      </c>
      <c r="O9" s="5">
        <v>9</v>
      </c>
      <c r="P9" s="5">
        <v>10</v>
      </c>
      <c r="Q9" s="5">
        <v>11</v>
      </c>
      <c r="R9" s="5">
        <v>12</v>
      </c>
      <c r="S9" s="5">
        <v>13</v>
      </c>
      <c r="T9" s="5">
        <v>14</v>
      </c>
      <c r="U9" s="5">
        <v>15</v>
      </c>
      <c r="V9" s="5">
        <v>16</v>
      </c>
      <c r="W9" s="5">
        <v>17</v>
      </c>
      <c r="X9" s="5">
        <v>18</v>
      </c>
      <c r="Y9" s="5">
        <v>19</v>
      </c>
      <c r="Z9" s="5">
        <v>20</v>
      </c>
      <c r="AA9" s="5">
        <v>21</v>
      </c>
      <c r="AB9" s="5">
        <v>22</v>
      </c>
      <c r="AC9" s="5">
        <v>23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2821</v>
      </c>
      <c r="G10" s="5">
        <f>calcFirstRunOut(J14:AC14)</f>
        <v>202023</v>
      </c>
      <c r="H10" s="5" t="s">
        <v>5</v>
      </c>
      <c r="J10" s="6">
        <v>179</v>
      </c>
      <c r="K10" s="6">
        <v>775</v>
      </c>
      <c r="L10" s="6">
        <v>637</v>
      </c>
      <c r="M10" s="6">
        <v>604</v>
      </c>
      <c r="N10" s="6">
        <v>690</v>
      </c>
      <c r="O10" s="6">
        <v>689</v>
      </c>
      <c r="P10" s="6">
        <v>48</v>
      </c>
      <c r="Q10" s="6">
        <v>0</v>
      </c>
      <c r="R10" s="6">
        <v>0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2821</v>
      </c>
      <c r="G11" s="5"/>
      <c r="H11" s="5" t="s">
        <v>6</v>
      </c>
      <c r="J11">
        <v>0</v>
      </c>
      <c r="K11">
        <v>1575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 s="9">
        <v>1575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2642</v>
      </c>
      <c r="K14" s="2">
        <f t="shared" ref="K14:AC14" si="1">J14-K10+K12+K13</f>
        <v>3442</v>
      </c>
      <c r="L14" s="2">
        <f t="shared" si="1"/>
        <v>2805</v>
      </c>
      <c r="M14" s="2">
        <f t="shared" si="1"/>
        <v>2201</v>
      </c>
      <c r="N14" s="2">
        <f t="shared" si="1"/>
        <v>1511</v>
      </c>
      <c r="O14" s="2">
        <f t="shared" si="1"/>
        <v>822</v>
      </c>
      <c r="P14" s="2">
        <f t="shared" si="1"/>
        <v>774</v>
      </c>
      <c r="Q14" s="2">
        <f t="shared" si="1"/>
        <v>774</v>
      </c>
      <c r="R14" s="2">
        <f t="shared" si="1"/>
        <v>774</v>
      </c>
      <c r="S14" s="2">
        <f t="shared" si="1"/>
        <v>774</v>
      </c>
      <c r="T14" s="2">
        <f t="shared" si="1"/>
        <v>774</v>
      </c>
      <c r="U14" s="2">
        <f t="shared" si="1"/>
        <v>774</v>
      </c>
      <c r="V14" s="2">
        <f t="shared" si="1"/>
        <v>774</v>
      </c>
      <c r="W14" s="2">
        <f t="shared" si="1"/>
        <v>774</v>
      </c>
      <c r="X14" s="2">
        <f t="shared" si="1"/>
        <v>774</v>
      </c>
      <c r="Y14" s="2">
        <f t="shared" si="1"/>
        <v>774</v>
      </c>
      <c r="Z14" s="2">
        <f t="shared" si="1"/>
        <v>774</v>
      </c>
      <c r="AA14" s="2">
        <f t="shared" si="1"/>
        <v>774</v>
      </c>
      <c r="AB14" s="2">
        <f t="shared" si="1"/>
        <v>774</v>
      </c>
      <c r="AC14" s="2">
        <f t="shared" si="1"/>
        <v>774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4</v>
      </c>
      <c r="K16" s="5">
        <v>5</v>
      </c>
      <c r="L16" s="5">
        <v>6</v>
      </c>
      <c r="M16" s="5">
        <v>7</v>
      </c>
      <c r="N16" s="5">
        <v>8</v>
      </c>
      <c r="O16" s="5">
        <v>9</v>
      </c>
      <c r="P16" s="5">
        <v>10</v>
      </c>
      <c r="Q16" s="5">
        <v>11</v>
      </c>
      <c r="R16" s="5">
        <v>12</v>
      </c>
      <c r="S16" s="5">
        <v>13</v>
      </c>
      <c r="T16" s="5">
        <v>14</v>
      </c>
      <c r="U16" s="5">
        <v>15</v>
      </c>
      <c r="V16" s="5">
        <v>16</v>
      </c>
      <c r="W16" s="5">
        <v>17</v>
      </c>
      <c r="X16" s="5">
        <v>18</v>
      </c>
      <c r="Y16" s="5">
        <v>19</v>
      </c>
      <c r="Z16" s="5">
        <v>20</v>
      </c>
      <c r="AA16" s="5">
        <v>21</v>
      </c>
      <c r="AB16" s="5">
        <v>22</v>
      </c>
      <c r="AC16" s="5">
        <v>23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2795</v>
      </c>
      <c r="G17" s="5">
        <f>calcFirstRunOut(J21:AC21)</f>
        <v>202023</v>
      </c>
      <c r="H17" s="5" t="s">
        <v>5</v>
      </c>
      <c r="J17" s="6">
        <v>179</v>
      </c>
      <c r="K17" s="6">
        <v>775</v>
      </c>
      <c r="L17" s="6">
        <v>637</v>
      </c>
      <c r="M17" s="6">
        <v>604</v>
      </c>
      <c r="N17" s="6">
        <v>690</v>
      </c>
      <c r="O17" s="6">
        <v>689</v>
      </c>
      <c r="P17" s="6">
        <v>48</v>
      </c>
      <c r="Q17" s="6">
        <v>0</v>
      </c>
      <c r="R17" s="6">
        <v>0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2795</v>
      </c>
      <c r="G18" s="5"/>
      <c r="H18" s="5" t="s">
        <v>6</v>
      </c>
      <c r="J18">
        <v>0</v>
      </c>
      <c r="K18">
        <v>1575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 s="9">
        <v>1575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2616</v>
      </c>
      <c r="K21" s="2">
        <f t="shared" ref="K21:AC21" si="2">J21-K17+K19+K20</f>
        <v>3416</v>
      </c>
      <c r="L21" s="2">
        <f t="shared" si="2"/>
        <v>2779</v>
      </c>
      <c r="M21" s="2">
        <f t="shared" si="2"/>
        <v>2175</v>
      </c>
      <c r="N21" s="2">
        <f t="shared" si="2"/>
        <v>1485</v>
      </c>
      <c r="O21" s="2">
        <f t="shared" si="2"/>
        <v>796</v>
      </c>
      <c r="P21" s="2">
        <f t="shared" si="2"/>
        <v>748</v>
      </c>
      <c r="Q21" s="2">
        <f t="shared" si="2"/>
        <v>748</v>
      </c>
      <c r="R21" s="2">
        <f t="shared" si="2"/>
        <v>748</v>
      </c>
      <c r="S21" s="2">
        <f t="shared" si="2"/>
        <v>748</v>
      </c>
      <c r="T21" s="2">
        <f t="shared" si="2"/>
        <v>748</v>
      </c>
      <c r="U21" s="2">
        <f t="shared" si="2"/>
        <v>748</v>
      </c>
      <c r="V21" s="2">
        <f t="shared" si="2"/>
        <v>748</v>
      </c>
      <c r="W21" s="2">
        <f t="shared" si="2"/>
        <v>748</v>
      </c>
      <c r="X21" s="2">
        <f t="shared" si="2"/>
        <v>748</v>
      </c>
      <c r="Y21" s="2">
        <f t="shared" si="2"/>
        <v>748</v>
      </c>
      <c r="Z21" s="2">
        <f t="shared" si="2"/>
        <v>748</v>
      </c>
      <c r="AA21" s="2">
        <f t="shared" si="2"/>
        <v>748</v>
      </c>
      <c r="AB21" s="2">
        <f t="shared" si="2"/>
        <v>748</v>
      </c>
      <c r="AC21" s="2">
        <f t="shared" si="2"/>
        <v>748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4</v>
      </c>
      <c r="K23" s="5">
        <v>5</v>
      </c>
      <c r="L23" s="5">
        <v>6</v>
      </c>
      <c r="M23" s="5">
        <v>7</v>
      </c>
      <c r="N23" s="5">
        <v>8</v>
      </c>
      <c r="O23" s="5">
        <v>9</v>
      </c>
      <c r="P23" s="5">
        <v>10</v>
      </c>
      <c r="Q23" s="5">
        <v>11</v>
      </c>
      <c r="R23" s="5">
        <v>12</v>
      </c>
      <c r="S23" s="5">
        <v>13</v>
      </c>
      <c r="T23" s="5">
        <v>14</v>
      </c>
      <c r="U23" s="5">
        <v>15</v>
      </c>
      <c r="V23" s="5">
        <v>16</v>
      </c>
      <c r="W23" s="5">
        <v>17</v>
      </c>
      <c r="X23" s="5">
        <v>18</v>
      </c>
      <c r="Y23" s="5">
        <v>19</v>
      </c>
      <c r="Z23" s="5">
        <v>20</v>
      </c>
      <c r="AA23" s="5">
        <v>21</v>
      </c>
      <c r="AB23" s="5">
        <v>22</v>
      </c>
      <c r="AC23" s="5">
        <v>23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-13</v>
      </c>
      <c r="G24" s="5">
        <f>calcFirstRunOut(J28:AC28)</f>
        <v>202004</v>
      </c>
      <c r="H24" s="5" t="s">
        <v>5</v>
      </c>
      <c r="J24" s="6">
        <v>0</v>
      </c>
      <c r="K24" s="6">
        <v>1</v>
      </c>
      <c r="L24" s="6">
        <v>5</v>
      </c>
      <c r="M24" s="6">
        <v>0</v>
      </c>
      <c r="N24" s="6">
        <v>14</v>
      </c>
      <c r="O24" s="6">
        <v>20</v>
      </c>
      <c r="P24" s="6">
        <v>48</v>
      </c>
      <c r="Q24" s="6">
        <v>93</v>
      </c>
      <c r="R24" s="6">
        <v>96</v>
      </c>
      <c r="S24" s="6">
        <v>104</v>
      </c>
      <c r="T24" s="6">
        <v>159</v>
      </c>
      <c r="U24" s="6">
        <v>170</v>
      </c>
      <c r="V24" s="6">
        <v>190</v>
      </c>
      <c r="W24" s="6">
        <v>223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-13</v>
      </c>
      <c r="G25" s="5"/>
      <c r="H25" s="5" t="s">
        <v>6</v>
      </c>
      <c r="J25">
        <v>0</v>
      </c>
      <c r="K25">
        <v>63</v>
      </c>
      <c r="L25">
        <v>0</v>
      </c>
      <c r="M25">
        <v>0</v>
      </c>
      <c r="N25">
        <v>63</v>
      </c>
      <c r="O25">
        <v>126</v>
      </c>
      <c r="P25">
        <v>0</v>
      </c>
      <c r="Q25">
        <v>63</v>
      </c>
      <c r="R25">
        <v>315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 s="9">
        <v>63</v>
      </c>
      <c r="L26">
        <v>0</v>
      </c>
      <c r="M26">
        <v>0</v>
      </c>
      <c r="N26" s="9">
        <v>63</v>
      </c>
      <c r="O26" s="9">
        <v>126</v>
      </c>
      <c r="P26" s="9">
        <v>63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-13</v>
      </c>
      <c r="K28" s="2">
        <f t="shared" ref="K28:AC28" si="3">J28-K24+K26+K27</f>
        <v>49</v>
      </c>
      <c r="L28" s="2">
        <f t="shared" si="3"/>
        <v>44</v>
      </c>
      <c r="M28" s="2">
        <f t="shared" si="3"/>
        <v>44</v>
      </c>
      <c r="N28" s="2">
        <f t="shared" si="3"/>
        <v>93</v>
      </c>
      <c r="O28" s="2">
        <f t="shared" si="3"/>
        <v>199</v>
      </c>
      <c r="P28" s="2">
        <f t="shared" si="3"/>
        <v>214</v>
      </c>
      <c r="Q28" s="2">
        <f t="shared" si="3"/>
        <v>121</v>
      </c>
      <c r="R28" s="2">
        <f t="shared" si="3"/>
        <v>25</v>
      </c>
      <c r="S28" s="2">
        <f t="shared" si="3"/>
        <v>-79</v>
      </c>
      <c r="T28" s="2">
        <f t="shared" si="3"/>
        <v>-238</v>
      </c>
      <c r="U28" s="2">
        <f t="shared" si="3"/>
        <v>-408</v>
      </c>
      <c r="V28" s="2">
        <f t="shared" si="3"/>
        <v>-598</v>
      </c>
      <c r="W28" s="2">
        <f t="shared" si="3"/>
        <v>-821</v>
      </c>
      <c r="X28" s="2">
        <f t="shared" si="3"/>
        <v>-821</v>
      </c>
      <c r="Y28" s="2">
        <f t="shared" si="3"/>
        <v>-821</v>
      </c>
      <c r="Z28" s="2">
        <f t="shared" si="3"/>
        <v>-821</v>
      </c>
      <c r="AA28" s="2">
        <f t="shared" si="3"/>
        <v>-821</v>
      </c>
      <c r="AB28" s="2">
        <f t="shared" si="3"/>
        <v>-821</v>
      </c>
      <c r="AC28" s="2">
        <f t="shared" si="3"/>
        <v>-821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4</v>
      </c>
      <c r="K30" s="5">
        <v>5</v>
      </c>
      <c r="L30" s="5">
        <v>6</v>
      </c>
      <c r="M30" s="5">
        <v>7</v>
      </c>
      <c r="N30" s="5">
        <v>8</v>
      </c>
      <c r="O30" s="5">
        <v>9</v>
      </c>
      <c r="P30" s="5">
        <v>10</v>
      </c>
      <c r="Q30" s="5">
        <v>11</v>
      </c>
      <c r="R30" s="5">
        <v>12</v>
      </c>
      <c r="S30" s="5">
        <v>13</v>
      </c>
      <c r="T30" s="5">
        <v>14</v>
      </c>
      <c r="U30" s="5">
        <v>15</v>
      </c>
      <c r="V30" s="5">
        <v>16</v>
      </c>
      <c r="W30" s="5">
        <v>17</v>
      </c>
      <c r="X30" s="5">
        <v>18</v>
      </c>
      <c r="Y30" s="5">
        <v>19</v>
      </c>
      <c r="Z30" s="5">
        <v>20</v>
      </c>
      <c r="AA30" s="5">
        <v>21</v>
      </c>
      <c r="AB30" s="5">
        <v>22</v>
      </c>
      <c r="AC30" s="5">
        <v>23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-13</v>
      </c>
      <c r="G31" s="5">
        <f>calcFirstRunOut(J35:AC35)</f>
        <v>202004</v>
      </c>
      <c r="H31" s="5" t="s">
        <v>5</v>
      </c>
      <c r="J31" s="6">
        <v>0</v>
      </c>
      <c r="K31" s="6">
        <v>1</v>
      </c>
      <c r="L31" s="6">
        <v>5</v>
      </c>
      <c r="M31" s="6">
        <v>0</v>
      </c>
      <c r="N31" s="6">
        <v>14</v>
      </c>
      <c r="O31" s="6">
        <v>20</v>
      </c>
      <c r="P31" s="6">
        <v>48</v>
      </c>
      <c r="Q31" s="6">
        <v>93</v>
      </c>
      <c r="R31" s="6">
        <v>96</v>
      </c>
      <c r="S31" s="6">
        <v>104</v>
      </c>
      <c r="T31" s="6">
        <v>159</v>
      </c>
      <c r="U31" s="6">
        <v>170</v>
      </c>
      <c r="V31" s="6">
        <v>190</v>
      </c>
      <c r="W31" s="6">
        <v>223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-13</v>
      </c>
      <c r="G32" s="5"/>
      <c r="H32" s="5" t="s">
        <v>6</v>
      </c>
      <c r="J32">
        <v>0</v>
      </c>
      <c r="K32">
        <v>0</v>
      </c>
      <c r="L32">
        <v>0</v>
      </c>
      <c r="M32">
        <v>0</v>
      </c>
      <c r="N32">
        <v>63</v>
      </c>
      <c r="O32">
        <v>189</v>
      </c>
      <c r="P32">
        <v>0</v>
      </c>
      <c r="Q32">
        <v>63</v>
      </c>
      <c r="R32">
        <v>315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>
        <v>0</v>
      </c>
      <c r="N33" s="9">
        <v>63</v>
      </c>
      <c r="O33" s="9">
        <v>189</v>
      </c>
      <c r="P33" s="9">
        <v>63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-13</v>
      </c>
      <c r="K35" s="2">
        <f t="shared" ref="K35:AC35" si="4">J35-K31+K33+K34</f>
        <v>-14</v>
      </c>
      <c r="L35" s="2">
        <f t="shared" si="4"/>
        <v>-19</v>
      </c>
      <c r="M35" s="2">
        <f t="shared" si="4"/>
        <v>-19</v>
      </c>
      <c r="N35" s="2">
        <f t="shared" si="4"/>
        <v>30</v>
      </c>
      <c r="O35" s="2">
        <f t="shared" si="4"/>
        <v>199</v>
      </c>
      <c r="P35" s="2">
        <f t="shared" si="4"/>
        <v>214</v>
      </c>
      <c r="Q35" s="2">
        <f t="shared" si="4"/>
        <v>121</v>
      </c>
      <c r="R35" s="2">
        <f t="shared" si="4"/>
        <v>25</v>
      </c>
      <c r="S35" s="2">
        <f t="shared" si="4"/>
        <v>-79</v>
      </c>
      <c r="T35" s="2">
        <f t="shared" si="4"/>
        <v>-238</v>
      </c>
      <c r="U35" s="2">
        <f t="shared" si="4"/>
        <v>-408</v>
      </c>
      <c r="V35" s="2">
        <f t="shared" si="4"/>
        <v>-598</v>
      </c>
      <c r="W35" s="2">
        <f t="shared" si="4"/>
        <v>-821</v>
      </c>
      <c r="X35" s="2">
        <f t="shared" si="4"/>
        <v>-821</v>
      </c>
      <c r="Y35" s="2">
        <f t="shared" si="4"/>
        <v>-821</v>
      </c>
      <c r="Z35" s="2">
        <f t="shared" si="4"/>
        <v>-821</v>
      </c>
      <c r="AA35" s="2">
        <f t="shared" si="4"/>
        <v>-821</v>
      </c>
      <c r="AB35" s="2">
        <f t="shared" si="4"/>
        <v>-821</v>
      </c>
      <c r="AC35" s="2">
        <f t="shared" si="4"/>
        <v>-821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4</v>
      </c>
      <c r="K37" s="5">
        <v>5</v>
      </c>
      <c r="L37" s="5">
        <v>6</v>
      </c>
      <c r="M37" s="5">
        <v>7</v>
      </c>
      <c r="N37" s="5">
        <v>8</v>
      </c>
      <c r="O37" s="5">
        <v>9</v>
      </c>
      <c r="P37" s="5">
        <v>10</v>
      </c>
      <c r="Q37" s="5">
        <v>11</v>
      </c>
      <c r="R37" s="5">
        <v>12</v>
      </c>
      <c r="S37" s="5">
        <v>13</v>
      </c>
      <c r="T37" s="5">
        <v>14</v>
      </c>
      <c r="U37" s="5">
        <v>15</v>
      </c>
      <c r="V37" s="5">
        <v>16</v>
      </c>
      <c r="W37" s="5">
        <v>17</v>
      </c>
      <c r="X37" s="5">
        <v>18</v>
      </c>
      <c r="Y37" s="5">
        <v>19</v>
      </c>
      <c r="Z37" s="5">
        <v>20</v>
      </c>
      <c r="AA37" s="5">
        <v>21</v>
      </c>
      <c r="AB37" s="5">
        <v>22</v>
      </c>
      <c r="AC37" s="5">
        <v>23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1619</v>
      </c>
      <c r="G38" s="5">
        <f>calcFirstRunOut(J42:AC42)</f>
        <v>202017</v>
      </c>
      <c r="H38" s="5" t="s">
        <v>5</v>
      </c>
      <c r="J38" s="6">
        <v>34</v>
      </c>
      <c r="K38" s="6">
        <v>154</v>
      </c>
      <c r="L38" s="6">
        <v>91</v>
      </c>
      <c r="M38" s="6">
        <v>21</v>
      </c>
      <c r="N38" s="6">
        <v>65</v>
      </c>
      <c r="O38" s="6">
        <v>68</v>
      </c>
      <c r="P38" s="6">
        <v>130</v>
      </c>
      <c r="Q38" s="6">
        <v>151</v>
      </c>
      <c r="R38" s="6">
        <v>157</v>
      </c>
      <c r="S38" s="6">
        <v>156</v>
      </c>
      <c r="T38" s="6">
        <v>209</v>
      </c>
      <c r="U38" s="6">
        <v>170</v>
      </c>
      <c r="V38" s="6">
        <v>210</v>
      </c>
      <c r="W38" s="6">
        <v>131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1619</v>
      </c>
      <c r="G39" s="5"/>
      <c r="H39" s="5" t="s">
        <v>6</v>
      </c>
      <c r="J39">
        <v>0</v>
      </c>
      <c r="K39">
        <v>400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 s="9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1585</v>
      </c>
      <c r="K42" s="2">
        <f t="shared" ref="K42:AC42" si="5">J42-K38+K40+K41</f>
        <v>1431</v>
      </c>
      <c r="L42" s="2">
        <f t="shared" si="5"/>
        <v>1340</v>
      </c>
      <c r="M42" s="2">
        <f t="shared" si="5"/>
        <v>1319</v>
      </c>
      <c r="N42" s="2">
        <f t="shared" si="5"/>
        <v>1254</v>
      </c>
      <c r="O42" s="2">
        <f t="shared" si="5"/>
        <v>1186</v>
      </c>
      <c r="P42" s="2">
        <f t="shared" si="5"/>
        <v>1056</v>
      </c>
      <c r="Q42" s="2">
        <f t="shared" si="5"/>
        <v>905</v>
      </c>
      <c r="R42" s="2">
        <f t="shared" si="5"/>
        <v>748</v>
      </c>
      <c r="S42" s="2">
        <f t="shared" si="5"/>
        <v>592</v>
      </c>
      <c r="T42" s="2">
        <f t="shared" si="5"/>
        <v>383</v>
      </c>
      <c r="U42" s="2">
        <f t="shared" si="5"/>
        <v>213</v>
      </c>
      <c r="V42" s="2">
        <f t="shared" si="5"/>
        <v>3</v>
      </c>
      <c r="W42" s="2">
        <f t="shared" si="5"/>
        <v>-128</v>
      </c>
      <c r="X42" s="2">
        <f t="shared" si="5"/>
        <v>-128</v>
      </c>
      <c r="Y42" s="2">
        <f t="shared" si="5"/>
        <v>-128</v>
      </c>
      <c r="Z42" s="2">
        <f t="shared" si="5"/>
        <v>-128</v>
      </c>
      <c r="AA42" s="2">
        <f t="shared" si="5"/>
        <v>-128</v>
      </c>
      <c r="AB42" s="2">
        <f t="shared" si="5"/>
        <v>-128</v>
      </c>
      <c r="AC42" s="2">
        <f t="shared" si="5"/>
        <v>-128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4</v>
      </c>
      <c r="K44" s="5">
        <v>5</v>
      </c>
      <c r="L44" s="5">
        <v>6</v>
      </c>
      <c r="M44" s="5">
        <v>7</v>
      </c>
      <c r="N44" s="5">
        <v>8</v>
      </c>
      <c r="O44" s="5">
        <v>9</v>
      </c>
      <c r="P44" s="5">
        <v>10</v>
      </c>
      <c r="Q44" s="5">
        <v>11</v>
      </c>
      <c r="R44" s="5">
        <v>12</v>
      </c>
      <c r="S44" s="5">
        <v>13</v>
      </c>
      <c r="T44" s="5">
        <v>14</v>
      </c>
      <c r="U44" s="5">
        <v>15</v>
      </c>
      <c r="V44" s="5">
        <v>16</v>
      </c>
      <c r="W44" s="5">
        <v>17</v>
      </c>
      <c r="X44" s="5">
        <v>18</v>
      </c>
      <c r="Y44" s="5">
        <v>19</v>
      </c>
      <c r="Z44" s="5">
        <v>20</v>
      </c>
      <c r="AA44" s="5">
        <v>21</v>
      </c>
      <c r="AB44" s="5">
        <v>22</v>
      </c>
      <c r="AC44" s="5">
        <v>23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-13</v>
      </c>
      <c r="G45" s="5">
        <f>calcFirstRunOut(J49:AC49)</f>
        <v>202004</v>
      </c>
      <c r="H45" s="5" t="s">
        <v>5</v>
      </c>
      <c r="J45" s="6">
        <v>0</v>
      </c>
      <c r="K45" s="6">
        <v>1</v>
      </c>
      <c r="L45" s="6">
        <v>5</v>
      </c>
      <c r="M45" s="6">
        <v>0</v>
      </c>
      <c r="N45" s="6">
        <v>15</v>
      </c>
      <c r="O45" s="6">
        <v>20</v>
      </c>
      <c r="P45" s="6">
        <v>50</v>
      </c>
      <c r="Q45" s="6">
        <v>95</v>
      </c>
      <c r="R45" s="6">
        <v>97</v>
      </c>
      <c r="S45" s="6">
        <v>105</v>
      </c>
      <c r="T45" s="6">
        <v>162</v>
      </c>
      <c r="U45" s="6">
        <v>170</v>
      </c>
      <c r="V45" s="6">
        <v>197</v>
      </c>
      <c r="W45" s="6">
        <v>226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-13</v>
      </c>
      <c r="G46" s="5"/>
      <c r="H46" s="5" t="s">
        <v>6</v>
      </c>
      <c r="J46">
        <v>0</v>
      </c>
      <c r="K46">
        <v>0</v>
      </c>
      <c r="L46">
        <v>0</v>
      </c>
      <c r="M46">
        <v>0</v>
      </c>
      <c r="N46">
        <v>116</v>
      </c>
      <c r="O46">
        <v>0</v>
      </c>
      <c r="P46">
        <v>24</v>
      </c>
      <c r="Q46">
        <v>240</v>
      </c>
      <c r="R46">
        <v>164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>
        <v>0</v>
      </c>
      <c r="M47" s="9">
        <v>0</v>
      </c>
      <c r="N47">
        <v>0</v>
      </c>
      <c r="O47">
        <v>0</v>
      </c>
      <c r="P47" s="9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-13</v>
      </c>
      <c r="K49" s="2">
        <f t="shared" ref="K49:AC49" si="6">J49-K45+K47+K48</f>
        <v>-14</v>
      </c>
      <c r="L49" s="2">
        <f t="shared" si="6"/>
        <v>-19</v>
      </c>
      <c r="M49" s="2">
        <f t="shared" si="6"/>
        <v>-19</v>
      </c>
      <c r="N49" s="2">
        <f t="shared" si="6"/>
        <v>-34</v>
      </c>
      <c r="O49" s="2">
        <f t="shared" si="6"/>
        <v>-54</v>
      </c>
      <c r="P49" s="2">
        <f t="shared" si="6"/>
        <v>-104</v>
      </c>
      <c r="Q49" s="2">
        <f t="shared" si="6"/>
        <v>-199</v>
      </c>
      <c r="R49" s="2">
        <f t="shared" si="6"/>
        <v>-296</v>
      </c>
      <c r="S49" s="2">
        <f t="shared" si="6"/>
        <v>-401</v>
      </c>
      <c r="T49" s="2">
        <f t="shared" si="6"/>
        <v>-563</v>
      </c>
      <c r="U49" s="2">
        <f t="shared" si="6"/>
        <v>-733</v>
      </c>
      <c r="V49" s="2">
        <f t="shared" si="6"/>
        <v>-930</v>
      </c>
      <c r="W49" s="2">
        <f t="shared" si="6"/>
        <v>-1156</v>
      </c>
      <c r="X49" s="2">
        <f t="shared" si="6"/>
        <v>-1156</v>
      </c>
      <c r="Y49" s="2">
        <f t="shared" si="6"/>
        <v>-1156</v>
      </c>
      <c r="Z49" s="2">
        <f t="shared" si="6"/>
        <v>-1156</v>
      </c>
      <c r="AA49" s="2">
        <f t="shared" si="6"/>
        <v>-1156</v>
      </c>
      <c r="AB49" s="2">
        <f t="shared" si="6"/>
        <v>-1156</v>
      </c>
      <c r="AC49" s="2">
        <f t="shared" si="6"/>
        <v>-1156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4</v>
      </c>
      <c r="K51" s="5">
        <v>5</v>
      </c>
      <c r="L51" s="5">
        <v>6</v>
      </c>
      <c r="M51" s="5">
        <v>7</v>
      </c>
      <c r="N51" s="5">
        <v>8</v>
      </c>
      <c r="O51" s="5">
        <v>9</v>
      </c>
      <c r="P51" s="5">
        <v>10</v>
      </c>
      <c r="Q51" s="5">
        <v>11</v>
      </c>
      <c r="R51" s="5">
        <v>12</v>
      </c>
      <c r="S51" s="5">
        <v>13</v>
      </c>
      <c r="T51" s="5">
        <v>14</v>
      </c>
      <c r="U51" s="5">
        <v>15</v>
      </c>
      <c r="V51" s="5">
        <v>16</v>
      </c>
      <c r="W51" s="5">
        <v>17</v>
      </c>
      <c r="X51" s="5">
        <v>18</v>
      </c>
      <c r="Y51" s="5">
        <v>19</v>
      </c>
      <c r="Z51" s="5">
        <v>20</v>
      </c>
      <c r="AA51" s="5">
        <v>21</v>
      </c>
      <c r="AB51" s="5">
        <v>22</v>
      </c>
      <c r="AC51" s="5">
        <v>23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-13</v>
      </c>
      <c r="G52" s="5">
        <f>calcFirstRunOut(J56:AC56)</f>
        <v>202004</v>
      </c>
      <c r="H52" s="5" t="s">
        <v>5</v>
      </c>
      <c r="J52" s="6">
        <v>0</v>
      </c>
      <c r="K52" s="6">
        <v>1</v>
      </c>
      <c r="L52" s="6">
        <v>5</v>
      </c>
      <c r="M52" s="6">
        <v>0</v>
      </c>
      <c r="N52" s="6">
        <v>14</v>
      </c>
      <c r="O52" s="6">
        <v>20</v>
      </c>
      <c r="P52" s="6">
        <v>48</v>
      </c>
      <c r="Q52" s="6">
        <v>93</v>
      </c>
      <c r="R52" s="6">
        <v>97</v>
      </c>
      <c r="S52" s="6">
        <v>122</v>
      </c>
      <c r="T52" s="6">
        <v>159</v>
      </c>
      <c r="U52" s="6">
        <v>170</v>
      </c>
      <c r="V52" s="6">
        <v>190</v>
      </c>
      <c r="W52" s="6">
        <v>224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-13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306</v>
      </c>
      <c r="Q53">
        <v>120</v>
      </c>
      <c r="R53">
        <v>0</v>
      </c>
      <c r="S53">
        <v>384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>
        <v>0</v>
      </c>
      <c r="O54" s="9">
        <v>0</v>
      </c>
      <c r="P54">
        <v>0</v>
      </c>
      <c r="Q54">
        <v>0</v>
      </c>
      <c r="R54" s="9">
        <v>426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-13</v>
      </c>
      <c r="K56" s="2">
        <f t="shared" ref="K56:AC56" si="7">J56-K52+K54+K55</f>
        <v>-14</v>
      </c>
      <c r="L56" s="2">
        <f t="shared" si="7"/>
        <v>-19</v>
      </c>
      <c r="M56" s="2">
        <f t="shared" si="7"/>
        <v>-19</v>
      </c>
      <c r="N56" s="2">
        <f t="shared" si="7"/>
        <v>-33</v>
      </c>
      <c r="O56" s="2">
        <f t="shared" si="7"/>
        <v>-53</v>
      </c>
      <c r="P56" s="2">
        <f t="shared" si="7"/>
        <v>-101</v>
      </c>
      <c r="Q56" s="2">
        <f t="shared" si="7"/>
        <v>-194</v>
      </c>
      <c r="R56" s="2">
        <f t="shared" si="7"/>
        <v>135</v>
      </c>
      <c r="S56" s="2">
        <f t="shared" si="7"/>
        <v>13</v>
      </c>
      <c r="T56" s="2">
        <f t="shared" si="7"/>
        <v>-146</v>
      </c>
      <c r="U56" s="2">
        <f t="shared" si="7"/>
        <v>-316</v>
      </c>
      <c r="V56" s="2">
        <f t="shared" si="7"/>
        <v>-506</v>
      </c>
      <c r="W56" s="2">
        <f t="shared" si="7"/>
        <v>-730</v>
      </c>
      <c r="X56" s="2">
        <f t="shared" si="7"/>
        <v>-730</v>
      </c>
      <c r="Y56" s="2">
        <f t="shared" si="7"/>
        <v>-730</v>
      </c>
      <c r="Z56" s="2">
        <f t="shared" si="7"/>
        <v>-730</v>
      </c>
      <c r="AA56" s="2">
        <f t="shared" si="7"/>
        <v>-730</v>
      </c>
      <c r="AB56" s="2">
        <f t="shared" si="7"/>
        <v>-730</v>
      </c>
      <c r="AC56" s="2">
        <f t="shared" si="7"/>
        <v>-730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-13</v>
      </c>
      <c r="G59" s="5">
        <f>calcFirstRunOut(J63:AC63)</f>
        <v>202004</v>
      </c>
      <c r="H59" s="5" t="s">
        <v>5</v>
      </c>
      <c r="J59" s="6">
        <v>0</v>
      </c>
      <c r="K59" s="6">
        <v>1</v>
      </c>
      <c r="L59" s="6">
        <v>5</v>
      </c>
      <c r="M59" s="6">
        <v>0</v>
      </c>
      <c r="N59" s="6">
        <v>14</v>
      </c>
      <c r="O59" s="6">
        <v>20</v>
      </c>
      <c r="P59" s="6">
        <v>48</v>
      </c>
      <c r="Q59" s="6">
        <v>93</v>
      </c>
      <c r="R59" s="6">
        <v>97</v>
      </c>
      <c r="S59" s="6">
        <v>121</v>
      </c>
      <c r="T59" s="6">
        <v>160</v>
      </c>
      <c r="U59" s="6">
        <v>169</v>
      </c>
      <c r="V59" s="6">
        <v>191</v>
      </c>
      <c r="W59" s="6">
        <v>224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-13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330</v>
      </c>
      <c r="Q60">
        <v>195</v>
      </c>
      <c r="R60">
        <v>0</v>
      </c>
      <c r="S60">
        <v>285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>
        <v>0</v>
      </c>
      <c r="O61" s="9">
        <v>0</v>
      </c>
      <c r="P61">
        <v>0</v>
      </c>
      <c r="Q61">
        <v>0</v>
      </c>
      <c r="R61" s="9">
        <v>525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-13</v>
      </c>
      <c r="K63" s="2">
        <f t="shared" ref="K63:AC63" si="8">J63-K59+K61+K62</f>
        <v>-14</v>
      </c>
      <c r="L63" s="2">
        <f t="shared" si="8"/>
        <v>-19</v>
      </c>
      <c r="M63" s="2">
        <f t="shared" si="8"/>
        <v>-19</v>
      </c>
      <c r="N63" s="2">
        <f t="shared" si="8"/>
        <v>-33</v>
      </c>
      <c r="O63" s="2">
        <f t="shared" si="8"/>
        <v>-53</v>
      </c>
      <c r="P63" s="2">
        <f t="shared" si="8"/>
        <v>-101</v>
      </c>
      <c r="Q63" s="2">
        <f t="shared" si="8"/>
        <v>-194</v>
      </c>
      <c r="R63" s="2">
        <f t="shared" si="8"/>
        <v>234</v>
      </c>
      <c r="S63" s="2">
        <f t="shared" si="8"/>
        <v>113</v>
      </c>
      <c r="T63" s="2">
        <f t="shared" si="8"/>
        <v>-47</v>
      </c>
      <c r="U63" s="2">
        <f t="shared" si="8"/>
        <v>-216</v>
      </c>
      <c r="V63" s="2">
        <f t="shared" si="8"/>
        <v>-407</v>
      </c>
      <c r="W63" s="2">
        <f t="shared" si="8"/>
        <v>-631</v>
      </c>
      <c r="X63" s="2">
        <f t="shared" si="8"/>
        <v>-631</v>
      </c>
      <c r="Y63" s="2">
        <f t="shared" si="8"/>
        <v>-631</v>
      </c>
      <c r="Z63" s="2">
        <f t="shared" si="8"/>
        <v>-631</v>
      </c>
      <c r="AA63" s="2">
        <f t="shared" si="8"/>
        <v>-631</v>
      </c>
      <c r="AB63" s="2">
        <f t="shared" si="8"/>
        <v>-631</v>
      </c>
      <c r="AC63" s="2">
        <f t="shared" si="8"/>
        <v>-631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4</v>
      </c>
      <c r="K65" s="5">
        <v>5</v>
      </c>
      <c r="L65" s="5">
        <v>6</v>
      </c>
      <c r="M65" s="5">
        <v>7</v>
      </c>
      <c r="N65" s="5">
        <v>8</v>
      </c>
      <c r="O65" s="5">
        <v>9</v>
      </c>
      <c r="P65" s="5">
        <v>10</v>
      </c>
      <c r="Q65" s="5">
        <v>11</v>
      </c>
      <c r="R65" s="5">
        <v>12</v>
      </c>
      <c r="S65" s="5">
        <v>13</v>
      </c>
      <c r="T65" s="5">
        <v>14</v>
      </c>
      <c r="U65" s="5">
        <v>15</v>
      </c>
      <c r="V65" s="5">
        <v>16</v>
      </c>
      <c r="W65" s="5">
        <v>17</v>
      </c>
      <c r="X65" s="5">
        <v>18</v>
      </c>
      <c r="Y65" s="5">
        <v>19</v>
      </c>
      <c r="Z65" s="5">
        <v>20</v>
      </c>
      <c r="AA65" s="5">
        <v>21</v>
      </c>
      <c r="AB65" s="5">
        <v>22</v>
      </c>
      <c r="AC65" s="5">
        <v>23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-10</v>
      </c>
      <c r="G66" s="5">
        <f>calcFirstRunOut(J70:AC70)</f>
        <v>202004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6</v>
      </c>
      <c r="P66" s="6">
        <v>50</v>
      </c>
      <c r="Q66" s="6">
        <v>95</v>
      </c>
      <c r="R66" s="6">
        <v>96</v>
      </c>
      <c r="S66" s="6">
        <v>124</v>
      </c>
      <c r="T66" s="6">
        <v>134</v>
      </c>
      <c r="U66" s="6">
        <v>166</v>
      </c>
      <c r="V66" s="6">
        <v>192</v>
      </c>
      <c r="W66" s="6">
        <v>221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-10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0</v>
      </c>
      <c r="O67">
        <v>48</v>
      </c>
      <c r="P67">
        <v>176</v>
      </c>
      <c r="Q67">
        <v>80</v>
      </c>
      <c r="R67">
        <v>160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>
        <v>0</v>
      </c>
      <c r="N68" s="9">
        <v>0</v>
      </c>
      <c r="O68">
        <v>0</v>
      </c>
      <c r="P68" s="9">
        <v>768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-10</v>
      </c>
      <c r="K70" s="2">
        <f t="shared" ref="K70:AC70" si="9">J70-K66+K68+K69</f>
        <v>-10</v>
      </c>
      <c r="L70" s="2">
        <f t="shared" si="9"/>
        <v>-10</v>
      </c>
      <c r="M70" s="2">
        <f t="shared" si="9"/>
        <v>-10</v>
      </c>
      <c r="N70" s="2">
        <f t="shared" si="9"/>
        <v>-10</v>
      </c>
      <c r="O70" s="2">
        <f t="shared" si="9"/>
        <v>-16</v>
      </c>
      <c r="P70" s="2">
        <f t="shared" si="9"/>
        <v>702</v>
      </c>
      <c r="Q70" s="2">
        <f t="shared" si="9"/>
        <v>607</v>
      </c>
      <c r="R70" s="2">
        <f t="shared" si="9"/>
        <v>511</v>
      </c>
      <c r="S70" s="2">
        <f t="shared" si="9"/>
        <v>387</v>
      </c>
      <c r="T70" s="2">
        <f t="shared" si="9"/>
        <v>253</v>
      </c>
      <c r="U70" s="2">
        <f t="shared" si="9"/>
        <v>87</v>
      </c>
      <c r="V70" s="2">
        <f t="shared" si="9"/>
        <v>-105</v>
      </c>
      <c r="W70" s="2">
        <f t="shared" si="9"/>
        <v>-326</v>
      </c>
      <c r="X70" s="2">
        <f t="shared" si="9"/>
        <v>-326</v>
      </c>
      <c r="Y70" s="2">
        <f t="shared" si="9"/>
        <v>-326</v>
      </c>
      <c r="Z70" s="2">
        <f t="shared" si="9"/>
        <v>-326</v>
      </c>
      <c r="AA70" s="2">
        <f t="shared" si="9"/>
        <v>-326</v>
      </c>
      <c r="AB70" s="2">
        <f t="shared" si="9"/>
        <v>-326</v>
      </c>
      <c r="AC70" s="2">
        <f t="shared" si="9"/>
        <v>-326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4</v>
      </c>
      <c r="K72" s="5">
        <v>5</v>
      </c>
      <c r="L72" s="5">
        <v>6</v>
      </c>
      <c r="M72" s="5">
        <v>7</v>
      </c>
      <c r="N72" s="5">
        <v>8</v>
      </c>
      <c r="O72" s="5">
        <v>9</v>
      </c>
      <c r="P72" s="5">
        <v>10</v>
      </c>
      <c r="Q72" s="5">
        <v>11</v>
      </c>
      <c r="R72" s="5">
        <v>12</v>
      </c>
      <c r="S72" s="5">
        <v>13</v>
      </c>
      <c r="T72" s="5">
        <v>14</v>
      </c>
      <c r="U72" s="5">
        <v>15</v>
      </c>
      <c r="V72" s="5">
        <v>16</v>
      </c>
      <c r="W72" s="5">
        <v>17</v>
      </c>
      <c r="X72" s="5">
        <v>18</v>
      </c>
      <c r="Y72" s="5">
        <v>19</v>
      </c>
      <c r="Z72" s="5">
        <v>20</v>
      </c>
      <c r="AA72" s="5">
        <v>21</v>
      </c>
      <c r="AB72" s="5">
        <v>22</v>
      </c>
      <c r="AC72" s="5">
        <v>23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-13</v>
      </c>
      <c r="G73" s="5">
        <f>calcFirstRunOut(J77:AC77)</f>
        <v>202004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2</v>
      </c>
      <c r="P73" s="6">
        <v>50</v>
      </c>
      <c r="Q73" s="6">
        <v>95</v>
      </c>
      <c r="R73" s="6">
        <v>97</v>
      </c>
      <c r="S73" s="6">
        <v>124</v>
      </c>
      <c r="T73" s="6">
        <v>162</v>
      </c>
      <c r="U73" s="6">
        <v>170</v>
      </c>
      <c r="V73" s="6">
        <v>197</v>
      </c>
      <c r="W73" s="6">
        <v>226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-13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585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s="9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-13</v>
      </c>
      <c r="K77" s="2">
        <f t="shared" ref="K77:AC77" si="10">J77-K73+K75+K76</f>
        <v>-13</v>
      </c>
      <c r="L77" s="2">
        <f t="shared" si="10"/>
        <v>-13</v>
      </c>
      <c r="M77" s="2">
        <f t="shared" si="10"/>
        <v>-13</v>
      </c>
      <c r="N77" s="2">
        <f t="shared" si="10"/>
        <v>-13</v>
      </c>
      <c r="O77" s="2">
        <f t="shared" si="10"/>
        <v>-15</v>
      </c>
      <c r="P77" s="2">
        <f t="shared" si="10"/>
        <v>-65</v>
      </c>
      <c r="Q77" s="2">
        <f t="shared" si="10"/>
        <v>-160</v>
      </c>
      <c r="R77" s="2">
        <f t="shared" si="10"/>
        <v>-257</v>
      </c>
      <c r="S77" s="2">
        <f t="shared" si="10"/>
        <v>-381</v>
      </c>
      <c r="T77" s="2">
        <f t="shared" si="10"/>
        <v>-543</v>
      </c>
      <c r="U77" s="2">
        <f t="shared" si="10"/>
        <v>-713</v>
      </c>
      <c r="V77" s="2">
        <f t="shared" si="10"/>
        <v>-910</v>
      </c>
      <c r="W77" s="2">
        <f t="shared" si="10"/>
        <v>-1136</v>
      </c>
      <c r="X77" s="2">
        <f t="shared" si="10"/>
        <v>-1136</v>
      </c>
      <c r="Y77" s="2">
        <f t="shared" si="10"/>
        <v>-1136</v>
      </c>
      <c r="Z77" s="2">
        <f t="shared" si="10"/>
        <v>-1136</v>
      </c>
      <c r="AA77" s="2">
        <f t="shared" si="10"/>
        <v>-1136</v>
      </c>
      <c r="AB77" s="2">
        <f t="shared" si="10"/>
        <v>-1136</v>
      </c>
      <c r="AC77" s="2">
        <f t="shared" si="10"/>
        <v>-1136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4</v>
      </c>
      <c r="K79" s="5">
        <v>5</v>
      </c>
      <c r="L79" s="5">
        <v>6</v>
      </c>
      <c r="M79" s="5">
        <v>7</v>
      </c>
      <c r="N79" s="5">
        <v>8</v>
      </c>
      <c r="O79" s="5">
        <v>9</v>
      </c>
      <c r="P79" s="5">
        <v>10</v>
      </c>
      <c r="Q79" s="5">
        <v>11</v>
      </c>
      <c r="R79" s="5">
        <v>12</v>
      </c>
      <c r="S79" s="5">
        <v>13</v>
      </c>
      <c r="T79" s="5">
        <v>14</v>
      </c>
      <c r="U79" s="5">
        <v>15</v>
      </c>
      <c r="V79" s="5">
        <v>16</v>
      </c>
      <c r="W79" s="5">
        <v>17</v>
      </c>
      <c r="X79" s="5">
        <v>18</v>
      </c>
      <c r="Y79" s="5">
        <v>19</v>
      </c>
      <c r="Z79" s="5">
        <v>20</v>
      </c>
      <c r="AA79" s="5">
        <v>21</v>
      </c>
      <c r="AB79" s="5">
        <v>22</v>
      </c>
      <c r="AC79" s="5">
        <v>23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6</v>
      </c>
      <c r="T80" s="6">
        <v>162</v>
      </c>
      <c r="U80" s="6">
        <v>170</v>
      </c>
      <c r="V80" s="6">
        <v>197</v>
      </c>
      <c r="W80" s="6">
        <v>226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280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 s="9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0</v>
      </c>
      <c r="S84" s="2">
        <f t="shared" si="11"/>
        <v>-6</v>
      </c>
      <c r="T84" s="2">
        <f t="shared" si="11"/>
        <v>-168</v>
      </c>
      <c r="U84" s="2">
        <f t="shared" si="11"/>
        <v>-338</v>
      </c>
      <c r="V84" s="2">
        <f t="shared" si="11"/>
        <v>-535</v>
      </c>
      <c r="W84" s="2">
        <f t="shared" si="11"/>
        <v>-761</v>
      </c>
      <c r="X84" s="2">
        <f t="shared" si="11"/>
        <v>-761</v>
      </c>
      <c r="Y84" s="2">
        <f t="shared" si="11"/>
        <v>-761</v>
      </c>
      <c r="Z84" s="2">
        <f t="shared" si="11"/>
        <v>-761</v>
      </c>
      <c r="AA84" s="2">
        <f t="shared" si="11"/>
        <v>-761</v>
      </c>
      <c r="AB84" s="2">
        <f t="shared" si="11"/>
        <v>-761</v>
      </c>
      <c r="AC84" s="2">
        <f t="shared" si="11"/>
        <v>-761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4</v>
      </c>
      <c r="K86" s="5">
        <v>5</v>
      </c>
      <c r="L86" s="5">
        <v>6</v>
      </c>
      <c r="M86" s="5">
        <v>7</v>
      </c>
      <c r="N86" s="5">
        <v>8</v>
      </c>
      <c r="O86" s="5">
        <v>9</v>
      </c>
      <c r="P86" s="5">
        <v>10</v>
      </c>
      <c r="Q86" s="5">
        <v>11</v>
      </c>
      <c r="R86" s="5">
        <v>12</v>
      </c>
      <c r="S86" s="5">
        <v>13</v>
      </c>
      <c r="T86" s="5">
        <v>14</v>
      </c>
      <c r="U86" s="5">
        <v>15</v>
      </c>
      <c r="V86" s="5">
        <v>16</v>
      </c>
      <c r="W86" s="5">
        <v>17</v>
      </c>
      <c r="X86" s="5">
        <v>18</v>
      </c>
      <c r="Y86" s="5">
        <v>19</v>
      </c>
      <c r="Z86" s="5">
        <v>20</v>
      </c>
      <c r="AA86" s="5">
        <v>21</v>
      </c>
      <c r="AB86" s="5">
        <v>22</v>
      </c>
      <c r="AC86" s="5">
        <v>23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202004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91"/>
  <sheetViews>
    <sheetView showGridLines="0" topLeftCell="A55" workbookViewId="0">
      <selection activeCell="B81" sqref="B81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158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1336</v>
      </c>
      <c r="G3" s="5">
        <f>calcFirstRunOut(J7:AC7)</f>
        <v>202014</v>
      </c>
      <c r="H3" s="5" t="s">
        <v>5</v>
      </c>
      <c r="J3" s="6">
        <v>112</v>
      </c>
      <c r="K3" s="6">
        <v>94</v>
      </c>
      <c r="L3" s="6">
        <v>32</v>
      </c>
      <c r="M3" s="6">
        <v>59</v>
      </c>
      <c r="N3" s="6">
        <v>85</v>
      </c>
      <c r="O3" s="6">
        <v>159</v>
      </c>
      <c r="P3" s="6">
        <v>200</v>
      </c>
      <c r="Q3" s="6">
        <v>214</v>
      </c>
      <c r="R3" s="6">
        <v>192</v>
      </c>
      <c r="S3" s="6">
        <v>283</v>
      </c>
      <c r="T3" s="6">
        <v>269</v>
      </c>
      <c r="U3" s="6">
        <v>357</v>
      </c>
      <c r="V3" s="6">
        <v>441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916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420</v>
      </c>
      <c r="G5" s="5"/>
      <c r="H5" s="5" t="s">
        <v>7</v>
      </c>
      <c r="J5" s="9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1224</v>
      </c>
      <c r="K7" s="2">
        <f t="shared" ref="K7:AC7" si="0">J7-K3+K5+K6</f>
        <v>1130</v>
      </c>
      <c r="L7" s="2">
        <f t="shared" si="0"/>
        <v>1098</v>
      </c>
      <c r="M7" s="2">
        <f t="shared" si="0"/>
        <v>1039</v>
      </c>
      <c r="N7" s="2">
        <f t="shared" si="0"/>
        <v>954</v>
      </c>
      <c r="O7" s="2">
        <f t="shared" si="0"/>
        <v>795</v>
      </c>
      <c r="P7" s="2">
        <f t="shared" si="0"/>
        <v>595</v>
      </c>
      <c r="Q7" s="2">
        <f t="shared" si="0"/>
        <v>381</v>
      </c>
      <c r="R7" s="2">
        <f t="shared" si="0"/>
        <v>189</v>
      </c>
      <c r="S7" s="2">
        <f t="shared" si="0"/>
        <v>-94</v>
      </c>
      <c r="T7" s="2">
        <f t="shared" si="0"/>
        <v>-363</v>
      </c>
      <c r="U7" s="2">
        <f t="shared" si="0"/>
        <v>-720</v>
      </c>
      <c r="V7" s="2">
        <f t="shared" si="0"/>
        <v>-1161</v>
      </c>
      <c r="W7" s="2">
        <f t="shared" si="0"/>
        <v>-1161</v>
      </c>
      <c r="X7" s="2">
        <f t="shared" si="0"/>
        <v>-1161</v>
      </c>
      <c r="Y7" s="2">
        <f t="shared" si="0"/>
        <v>-1161</v>
      </c>
      <c r="Z7" s="2">
        <f t="shared" si="0"/>
        <v>-1161</v>
      </c>
      <c r="AA7" s="2">
        <f t="shared" si="0"/>
        <v>-1161</v>
      </c>
      <c r="AB7" s="2">
        <f t="shared" si="0"/>
        <v>-1161</v>
      </c>
      <c r="AC7" s="2">
        <f t="shared" si="0"/>
        <v>-1161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4243</v>
      </c>
      <c r="G10" s="5">
        <f>calcFirstRunOut(J14:AC14)</f>
        <v>202011</v>
      </c>
      <c r="H10" s="5" t="s">
        <v>5</v>
      </c>
      <c r="J10" s="6">
        <v>781</v>
      </c>
      <c r="K10" s="6">
        <v>642</v>
      </c>
      <c r="L10" s="6">
        <v>531</v>
      </c>
      <c r="M10" s="6">
        <v>679</v>
      </c>
      <c r="N10" s="6">
        <v>689</v>
      </c>
      <c r="O10" s="6">
        <v>781</v>
      </c>
      <c r="P10" s="6">
        <v>764</v>
      </c>
      <c r="Q10" s="6">
        <v>758</v>
      </c>
      <c r="R10" s="6">
        <v>629</v>
      </c>
      <c r="S10" s="6">
        <v>30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2668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1575</v>
      </c>
      <c r="G12" s="5"/>
      <c r="H12" s="5" t="s">
        <v>7</v>
      </c>
      <c r="J12" s="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3462</v>
      </c>
      <c r="K14" s="2">
        <f t="shared" ref="K14:AC14" si="1">J14-K10+K12+K13</f>
        <v>2820</v>
      </c>
      <c r="L14" s="2">
        <f t="shared" si="1"/>
        <v>2289</v>
      </c>
      <c r="M14" s="2">
        <f t="shared" si="1"/>
        <v>1610</v>
      </c>
      <c r="N14" s="2">
        <f t="shared" si="1"/>
        <v>921</v>
      </c>
      <c r="O14" s="2">
        <f t="shared" si="1"/>
        <v>140</v>
      </c>
      <c r="P14" s="2">
        <f t="shared" si="1"/>
        <v>-624</v>
      </c>
      <c r="Q14" s="2">
        <f t="shared" si="1"/>
        <v>-1382</v>
      </c>
      <c r="R14" s="2">
        <f t="shared" si="1"/>
        <v>-2011</v>
      </c>
      <c r="S14" s="82">
        <f t="shared" si="1"/>
        <v>-2041</v>
      </c>
      <c r="T14" s="2">
        <f t="shared" si="1"/>
        <v>-2041</v>
      </c>
      <c r="U14" s="2">
        <f t="shared" si="1"/>
        <v>-2041</v>
      </c>
      <c r="V14" s="2">
        <f t="shared" si="1"/>
        <v>-2041</v>
      </c>
      <c r="W14" s="2">
        <f t="shared" si="1"/>
        <v>-2041</v>
      </c>
      <c r="X14" s="2">
        <f t="shared" si="1"/>
        <v>-2041</v>
      </c>
      <c r="Y14" s="2">
        <f t="shared" si="1"/>
        <v>-2041</v>
      </c>
      <c r="Z14" s="2">
        <f t="shared" si="1"/>
        <v>-2041</v>
      </c>
      <c r="AA14" s="2">
        <f t="shared" si="1"/>
        <v>-2041</v>
      </c>
      <c r="AB14" s="2">
        <f t="shared" si="1"/>
        <v>-2041</v>
      </c>
      <c r="AC14" s="2">
        <f t="shared" si="1"/>
        <v>-2041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4217</v>
      </c>
      <c r="G17" s="5">
        <f>calcFirstRunOut(J21:AC21)</f>
        <v>202011</v>
      </c>
      <c r="H17" s="5" t="s">
        <v>5</v>
      </c>
      <c r="J17" s="6">
        <v>781</v>
      </c>
      <c r="K17" s="6">
        <v>642</v>
      </c>
      <c r="L17" s="6">
        <v>531</v>
      </c>
      <c r="M17" s="6">
        <v>679</v>
      </c>
      <c r="N17" s="6">
        <v>689</v>
      </c>
      <c r="O17" s="6">
        <v>781</v>
      </c>
      <c r="P17" s="6">
        <v>764</v>
      </c>
      <c r="Q17" s="6">
        <v>758</v>
      </c>
      <c r="R17" s="6">
        <v>629</v>
      </c>
      <c r="S17" s="6">
        <v>30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2642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1575</v>
      </c>
      <c r="G19" s="5"/>
      <c r="H19" s="5" t="s">
        <v>7</v>
      </c>
      <c r="J19" s="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3436</v>
      </c>
      <c r="K21" s="2">
        <f t="shared" ref="K21:AC21" si="2">J21-K17+K19+K20</f>
        <v>2794</v>
      </c>
      <c r="L21" s="2">
        <f t="shared" si="2"/>
        <v>2263</v>
      </c>
      <c r="M21" s="2">
        <f t="shared" si="2"/>
        <v>1584</v>
      </c>
      <c r="N21" s="2">
        <f t="shared" si="2"/>
        <v>895</v>
      </c>
      <c r="O21" s="2">
        <f t="shared" si="2"/>
        <v>114</v>
      </c>
      <c r="P21" s="2">
        <f t="shared" si="2"/>
        <v>-650</v>
      </c>
      <c r="Q21" s="2">
        <f t="shared" si="2"/>
        <v>-1408</v>
      </c>
      <c r="R21" s="2">
        <f t="shared" si="2"/>
        <v>-2037</v>
      </c>
      <c r="S21" s="82">
        <f t="shared" si="2"/>
        <v>-2067</v>
      </c>
      <c r="T21" s="2">
        <f t="shared" si="2"/>
        <v>-2067</v>
      </c>
      <c r="U21" s="2">
        <f t="shared" si="2"/>
        <v>-2067</v>
      </c>
      <c r="V21" s="2">
        <f t="shared" si="2"/>
        <v>-2067</v>
      </c>
      <c r="W21" s="2">
        <f t="shared" si="2"/>
        <v>-2067</v>
      </c>
      <c r="X21" s="2">
        <f t="shared" si="2"/>
        <v>-2067</v>
      </c>
      <c r="Y21" s="2">
        <f t="shared" si="2"/>
        <v>-2067</v>
      </c>
      <c r="Z21" s="2">
        <f t="shared" si="2"/>
        <v>-2067</v>
      </c>
      <c r="AA21" s="2">
        <f t="shared" si="2"/>
        <v>-2067</v>
      </c>
      <c r="AB21" s="2">
        <f t="shared" si="2"/>
        <v>-2067</v>
      </c>
      <c r="AC21" s="2">
        <f t="shared" si="2"/>
        <v>-2067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49</v>
      </c>
      <c r="G24" s="5">
        <f>calcFirstRunOut(J28:AC28)</f>
        <v>202013</v>
      </c>
      <c r="H24" s="5" t="s">
        <v>5</v>
      </c>
      <c r="J24" s="6">
        <v>1</v>
      </c>
      <c r="K24" s="6">
        <v>7</v>
      </c>
      <c r="L24" s="6">
        <v>0</v>
      </c>
      <c r="M24" s="6">
        <v>14</v>
      </c>
      <c r="N24" s="6">
        <v>20</v>
      </c>
      <c r="O24" s="6">
        <v>47</v>
      </c>
      <c r="P24" s="6">
        <v>92</v>
      </c>
      <c r="Q24" s="6">
        <v>96</v>
      </c>
      <c r="R24" s="6">
        <v>103</v>
      </c>
      <c r="S24" s="6">
        <v>159</v>
      </c>
      <c r="T24" s="6">
        <v>168</v>
      </c>
      <c r="U24" s="6">
        <v>191</v>
      </c>
      <c r="V24" s="6">
        <v>370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-14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63</v>
      </c>
      <c r="G26" s="5"/>
      <c r="H26" s="5" t="s">
        <v>7</v>
      </c>
      <c r="J26" s="9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48</v>
      </c>
      <c r="K28" s="2">
        <f t="shared" ref="K28:AC28" si="3">J28-K24+K26+K27</f>
        <v>41</v>
      </c>
      <c r="L28" s="2">
        <f t="shared" si="3"/>
        <v>41</v>
      </c>
      <c r="M28" s="2">
        <f t="shared" si="3"/>
        <v>90</v>
      </c>
      <c r="N28" s="2">
        <f t="shared" si="3"/>
        <v>196</v>
      </c>
      <c r="O28" s="2">
        <f t="shared" si="3"/>
        <v>212</v>
      </c>
      <c r="P28" s="2">
        <f t="shared" si="3"/>
        <v>120</v>
      </c>
      <c r="Q28" s="2">
        <f t="shared" si="3"/>
        <v>24</v>
      </c>
      <c r="R28" s="2">
        <f t="shared" si="3"/>
        <v>-79</v>
      </c>
      <c r="S28" s="2">
        <f t="shared" si="3"/>
        <v>-238</v>
      </c>
      <c r="T28" s="2">
        <f t="shared" si="3"/>
        <v>-406</v>
      </c>
      <c r="U28" s="2">
        <f t="shared" si="3"/>
        <v>-597</v>
      </c>
      <c r="V28" s="2">
        <f t="shared" si="3"/>
        <v>-967</v>
      </c>
      <c r="W28" s="2">
        <f t="shared" si="3"/>
        <v>-967</v>
      </c>
      <c r="X28" s="2">
        <f t="shared" si="3"/>
        <v>-967</v>
      </c>
      <c r="Y28" s="2">
        <f t="shared" si="3"/>
        <v>-967</v>
      </c>
      <c r="Z28" s="2">
        <f t="shared" si="3"/>
        <v>-967</v>
      </c>
      <c r="AA28" s="2">
        <f t="shared" si="3"/>
        <v>-967</v>
      </c>
      <c r="AB28" s="2">
        <f t="shared" si="3"/>
        <v>-967</v>
      </c>
      <c r="AC28" s="2">
        <f t="shared" si="3"/>
        <v>-967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-14</v>
      </c>
      <c r="G31" s="5">
        <f>calcFirstRunOut(J35:AC35)</f>
        <v>202005</v>
      </c>
      <c r="H31" s="5" t="s">
        <v>5</v>
      </c>
      <c r="J31" s="6">
        <v>1</v>
      </c>
      <c r="K31" s="6">
        <v>7</v>
      </c>
      <c r="L31" s="6">
        <v>0</v>
      </c>
      <c r="M31" s="6">
        <v>14</v>
      </c>
      <c r="N31" s="6">
        <v>20</v>
      </c>
      <c r="O31" s="6">
        <v>47</v>
      </c>
      <c r="P31" s="6">
        <v>92</v>
      </c>
      <c r="Q31" s="6">
        <v>96</v>
      </c>
      <c r="R31" s="6">
        <v>103</v>
      </c>
      <c r="S31" s="6">
        <v>159</v>
      </c>
      <c r="T31" s="6">
        <v>168</v>
      </c>
      <c r="U31" s="6">
        <v>191</v>
      </c>
      <c r="V31" s="6">
        <v>370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-14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-15</v>
      </c>
      <c r="K35" s="2">
        <f t="shared" ref="K35:AC35" si="4">J35-K31+K33+K34</f>
        <v>-22</v>
      </c>
      <c r="L35" s="2">
        <f t="shared" si="4"/>
        <v>-22</v>
      </c>
      <c r="M35" s="2">
        <f t="shared" si="4"/>
        <v>27</v>
      </c>
      <c r="N35" s="2">
        <f t="shared" si="4"/>
        <v>196</v>
      </c>
      <c r="O35" s="2">
        <f t="shared" si="4"/>
        <v>212</v>
      </c>
      <c r="P35" s="2">
        <f t="shared" si="4"/>
        <v>120</v>
      </c>
      <c r="Q35" s="2">
        <f t="shared" si="4"/>
        <v>24</v>
      </c>
      <c r="R35" s="2">
        <f t="shared" si="4"/>
        <v>-79</v>
      </c>
      <c r="S35" s="2">
        <f t="shared" si="4"/>
        <v>-238</v>
      </c>
      <c r="T35" s="2">
        <f t="shared" si="4"/>
        <v>-406</v>
      </c>
      <c r="U35" s="2">
        <f t="shared" si="4"/>
        <v>-597</v>
      </c>
      <c r="V35" s="2">
        <f t="shared" si="4"/>
        <v>-967</v>
      </c>
      <c r="W35" s="2">
        <f t="shared" si="4"/>
        <v>-967</v>
      </c>
      <c r="X35" s="2">
        <f t="shared" si="4"/>
        <v>-967</v>
      </c>
      <c r="Y35" s="2">
        <f t="shared" si="4"/>
        <v>-967</v>
      </c>
      <c r="Z35" s="2">
        <f t="shared" si="4"/>
        <v>-967</v>
      </c>
      <c r="AA35" s="2">
        <f t="shared" si="4"/>
        <v>-967</v>
      </c>
      <c r="AB35" s="2">
        <f t="shared" si="4"/>
        <v>-967</v>
      </c>
      <c r="AC35" s="2">
        <f t="shared" si="4"/>
        <v>-967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1594</v>
      </c>
      <c r="G38" s="5">
        <f>calcFirstRunOut(J42:AC42)</f>
        <v>202016</v>
      </c>
      <c r="H38" s="5" t="s">
        <v>5</v>
      </c>
      <c r="J38" s="6">
        <v>159</v>
      </c>
      <c r="K38" s="6">
        <v>95</v>
      </c>
      <c r="L38" s="6">
        <v>29</v>
      </c>
      <c r="M38" s="6">
        <v>66</v>
      </c>
      <c r="N38" s="6">
        <v>67</v>
      </c>
      <c r="O38" s="6">
        <v>129</v>
      </c>
      <c r="P38" s="6">
        <v>150</v>
      </c>
      <c r="Q38" s="6">
        <v>157</v>
      </c>
      <c r="R38" s="6">
        <v>157</v>
      </c>
      <c r="S38" s="6">
        <v>208</v>
      </c>
      <c r="T38" s="6">
        <v>170</v>
      </c>
      <c r="U38" s="6">
        <v>209</v>
      </c>
      <c r="V38" s="6">
        <v>219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1594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1435</v>
      </c>
      <c r="K42" s="2">
        <f t="shared" ref="K42:AC42" si="5">J42-K38+K40+K41</f>
        <v>1340</v>
      </c>
      <c r="L42" s="2">
        <f t="shared" si="5"/>
        <v>1311</v>
      </c>
      <c r="M42" s="2">
        <f t="shared" si="5"/>
        <v>1245</v>
      </c>
      <c r="N42" s="2">
        <f t="shared" si="5"/>
        <v>1178</v>
      </c>
      <c r="O42" s="2">
        <f t="shared" si="5"/>
        <v>1049</v>
      </c>
      <c r="P42" s="2">
        <f t="shared" si="5"/>
        <v>899</v>
      </c>
      <c r="Q42" s="2">
        <f t="shared" si="5"/>
        <v>742</v>
      </c>
      <c r="R42" s="2">
        <f t="shared" si="5"/>
        <v>585</v>
      </c>
      <c r="S42" s="2">
        <f t="shared" si="5"/>
        <v>377</v>
      </c>
      <c r="T42" s="2">
        <f t="shared" si="5"/>
        <v>207</v>
      </c>
      <c r="U42" s="2">
        <f t="shared" si="5"/>
        <v>-2</v>
      </c>
      <c r="V42" s="2">
        <f t="shared" si="5"/>
        <v>-221</v>
      </c>
      <c r="W42" s="2">
        <f t="shared" si="5"/>
        <v>-221</v>
      </c>
      <c r="X42" s="2">
        <f t="shared" si="5"/>
        <v>-221</v>
      </c>
      <c r="Y42" s="2">
        <f t="shared" si="5"/>
        <v>-221</v>
      </c>
      <c r="Z42" s="2">
        <f t="shared" si="5"/>
        <v>-221</v>
      </c>
      <c r="AA42" s="2">
        <f t="shared" si="5"/>
        <v>-221</v>
      </c>
      <c r="AB42" s="2">
        <f t="shared" si="5"/>
        <v>-221</v>
      </c>
      <c r="AC42" s="2">
        <f t="shared" si="5"/>
        <v>-221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-14</v>
      </c>
      <c r="G45" s="5">
        <f>calcFirstRunOut(J49:AC49)</f>
        <v>202005</v>
      </c>
      <c r="H45" s="5" t="s">
        <v>5</v>
      </c>
      <c r="J45" s="6">
        <v>1</v>
      </c>
      <c r="K45" s="6">
        <v>7</v>
      </c>
      <c r="L45" s="6">
        <v>0</v>
      </c>
      <c r="M45" s="6">
        <v>15</v>
      </c>
      <c r="N45" s="6">
        <v>20</v>
      </c>
      <c r="O45" s="6">
        <v>49</v>
      </c>
      <c r="P45" s="6">
        <v>94</v>
      </c>
      <c r="Q45" s="6">
        <v>97</v>
      </c>
      <c r="R45" s="6">
        <v>105</v>
      </c>
      <c r="S45" s="6">
        <v>161</v>
      </c>
      <c r="T45" s="6">
        <v>170</v>
      </c>
      <c r="U45" s="6">
        <v>193</v>
      </c>
      <c r="V45" s="6">
        <v>376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-14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-15</v>
      </c>
      <c r="K49" s="2">
        <f t="shared" ref="K49:AC49" si="6">J49-K45+K47+K48</f>
        <v>-22</v>
      </c>
      <c r="L49" s="2">
        <f t="shared" si="6"/>
        <v>-22</v>
      </c>
      <c r="M49" s="2">
        <f t="shared" si="6"/>
        <v>-37</v>
      </c>
      <c r="N49" s="2">
        <f t="shared" si="6"/>
        <v>-57</v>
      </c>
      <c r="O49" s="2">
        <f t="shared" si="6"/>
        <v>-106</v>
      </c>
      <c r="P49" s="2">
        <f t="shared" si="6"/>
        <v>-200</v>
      </c>
      <c r="Q49" s="2">
        <f t="shared" si="6"/>
        <v>-297</v>
      </c>
      <c r="R49" s="2">
        <f t="shared" si="6"/>
        <v>-402</v>
      </c>
      <c r="S49" s="2">
        <f t="shared" si="6"/>
        <v>-563</v>
      </c>
      <c r="T49" s="2">
        <f t="shared" si="6"/>
        <v>-733</v>
      </c>
      <c r="U49" s="2">
        <f t="shared" si="6"/>
        <v>-926</v>
      </c>
      <c r="V49" s="2">
        <f t="shared" si="6"/>
        <v>-1302</v>
      </c>
      <c r="W49" s="2">
        <f t="shared" si="6"/>
        <v>-1302</v>
      </c>
      <c r="X49" s="2">
        <f t="shared" si="6"/>
        <v>-1302</v>
      </c>
      <c r="Y49" s="2">
        <f t="shared" si="6"/>
        <v>-1302</v>
      </c>
      <c r="Z49" s="2">
        <f t="shared" si="6"/>
        <v>-1302</v>
      </c>
      <c r="AA49" s="2">
        <f t="shared" si="6"/>
        <v>-1302</v>
      </c>
      <c r="AB49" s="2">
        <f t="shared" si="6"/>
        <v>-1302</v>
      </c>
      <c r="AC49" s="2">
        <f t="shared" si="6"/>
        <v>-1302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-14</v>
      </c>
      <c r="G52" s="5">
        <f>calcFirstRunOut(J56:AC56)</f>
        <v>202005</v>
      </c>
      <c r="H52" s="5" t="s">
        <v>5</v>
      </c>
      <c r="J52" s="6">
        <v>1</v>
      </c>
      <c r="K52" s="6">
        <v>7</v>
      </c>
      <c r="L52" s="6">
        <v>0</v>
      </c>
      <c r="M52" s="6">
        <v>14</v>
      </c>
      <c r="N52" s="6">
        <v>20</v>
      </c>
      <c r="O52" s="6">
        <v>47</v>
      </c>
      <c r="P52" s="6">
        <v>92</v>
      </c>
      <c r="Q52" s="6">
        <v>97</v>
      </c>
      <c r="R52" s="6">
        <v>121</v>
      </c>
      <c r="S52" s="6">
        <v>159</v>
      </c>
      <c r="T52" s="6">
        <v>168</v>
      </c>
      <c r="U52" s="6">
        <v>191</v>
      </c>
      <c r="V52" s="6">
        <v>371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-15</v>
      </c>
      <c r="K56" s="2">
        <f t="shared" ref="K56:AC56" si="7">J56-K52+K54+K55</f>
        <v>-22</v>
      </c>
      <c r="L56" s="2">
        <f t="shared" si="7"/>
        <v>-22</v>
      </c>
      <c r="M56" s="2">
        <f t="shared" si="7"/>
        <v>-36</v>
      </c>
      <c r="N56" s="2">
        <f t="shared" si="7"/>
        <v>-56</v>
      </c>
      <c r="O56" s="2">
        <f t="shared" si="7"/>
        <v>-103</v>
      </c>
      <c r="P56" s="2">
        <f t="shared" si="7"/>
        <v>-195</v>
      </c>
      <c r="Q56" s="2">
        <f t="shared" si="7"/>
        <v>134</v>
      </c>
      <c r="R56" s="2">
        <f t="shared" si="7"/>
        <v>13</v>
      </c>
      <c r="S56" s="2">
        <f t="shared" si="7"/>
        <v>-146</v>
      </c>
      <c r="T56" s="2">
        <f t="shared" si="7"/>
        <v>-314</v>
      </c>
      <c r="U56" s="2">
        <f t="shared" si="7"/>
        <v>-505</v>
      </c>
      <c r="V56" s="2">
        <f t="shared" si="7"/>
        <v>-876</v>
      </c>
      <c r="W56" s="2">
        <f t="shared" si="7"/>
        <v>-876</v>
      </c>
      <c r="X56" s="2">
        <f t="shared" si="7"/>
        <v>-876</v>
      </c>
      <c r="Y56" s="2">
        <f t="shared" si="7"/>
        <v>-876</v>
      </c>
      <c r="Z56" s="2">
        <f t="shared" si="7"/>
        <v>-876</v>
      </c>
      <c r="AA56" s="2">
        <f t="shared" si="7"/>
        <v>-876</v>
      </c>
      <c r="AB56" s="2">
        <f t="shared" si="7"/>
        <v>-876</v>
      </c>
      <c r="AC56" s="2">
        <f t="shared" si="7"/>
        <v>-876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202005</v>
      </c>
      <c r="H59" s="5" t="s">
        <v>5</v>
      </c>
      <c r="J59" s="6">
        <v>1</v>
      </c>
      <c r="K59" s="6">
        <v>7</v>
      </c>
      <c r="L59" s="6">
        <v>0</v>
      </c>
      <c r="M59" s="6">
        <v>14</v>
      </c>
      <c r="N59" s="6">
        <v>20</v>
      </c>
      <c r="O59" s="6">
        <v>47</v>
      </c>
      <c r="P59" s="6">
        <v>92</v>
      </c>
      <c r="Q59" s="6">
        <v>97</v>
      </c>
      <c r="R59" s="6">
        <v>121</v>
      </c>
      <c r="S59" s="6">
        <v>159</v>
      </c>
      <c r="T59" s="6">
        <v>168</v>
      </c>
      <c r="U59" s="6">
        <v>190</v>
      </c>
      <c r="V59" s="6">
        <v>371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-15</v>
      </c>
      <c r="K63" s="2">
        <f t="shared" ref="K63:AC63" si="8">J63-K59+K61+K62</f>
        <v>-22</v>
      </c>
      <c r="L63" s="2">
        <f t="shared" si="8"/>
        <v>-22</v>
      </c>
      <c r="M63" s="2">
        <f t="shared" si="8"/>
        <v>-36</v>
      </c>
      <c r="N63" s="2">
        <f t="shared" si="8"/>
        <v>-56</v>
      </c>
      <c r="O63" s="2">
        <f t="shared" si="8"/>
        <v>-103</v>
      </c>
      <c r="P63" s="2">
        <f t="shared" si="8"/>
        <v>-195</v>
      </c>
      <c r="Q63" s="2">
        <f t="shared" si="8"/>
        <v>233</v>
      </c>
      <c r="R63" s="2">
        <f t="shared" si="8"/>
        <v>112</v>
      </c>
      <c r="S63" s="2">
        <f t="shared" si="8"/>
        <v>-47</v>
      </c>
      <c r="T63" s="2">
        <f t="shared" si="8"/>
        <v>-215</v>
      </c>
      <c r="U63" s="2">
        <f t="shared" si="8"/>
        <v>-405</v>
      </c>
      <c r="V63" s="2">
        <f t="shared" si="8"/>
        <v>-776</v>
      </c>
      <c r="W63" s="2">
        <f t="shared" si="8"/>
        <v>-776</v>
      </c>
      <c r="X63" s="2">
        <f t="shared" si="8"/>
        <v>-776</v>
      </c>
      <c r="Y63" s="2">
        <f t="shared" si="8"/>
        <v>-776</v>
      </c>
      <c r="Z63" s="2">
        <f t="shared" si="8"/>
        <v>-776</v>
      </c>
      <c r="AA63" s="2">
        <f t="shared" si="8"/>
        <v>-776</v>
      </c>
      <c r="AB63" s="2">
        <f t="shared" si="8"/>
        <v>-776</v>
      </c>
      <c r="AC63" s="2">
        <f t="shared" si="8"/>
        <v>-776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-11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6</v>
      </c>
      <c r="O66" s="6">
        <v>49</v>
      </c>
      <c r="P66" s="6">
        <v>94</v>
      </c>
      <c r="Q66" s="6">
        <v>96</v>
      </c>
      <c r="R66" s="6">
        <v>123</v>
      </c>
      <c r="S66" s="6">
        <v>133</v>
      </c>
      <c r="T66" s="6">
        <v>166</v>
      </c>
      <c r="U66" s="6">
        <v>188</v>
      </c>
      <c r="V66" s="6">
        <v>369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-11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-11</v>
      </c>
      <c r="K70" s="2">
        <f t="shared" ref="K70:AC70" si="9">J70-K66+K68+K69</f>
        <v>-11</v>
      </c>
      <c r="L70" s="2">
        <f t="shared" si="9"/>
        <v>-11</v>
      </c>
      <c r="M70" s="2">
        <f t="shared" si="9"/>
        <v>-11</v>
      </c>
      <c r="N70" s="2">
        <f t="shared" si="9"/>
        <v>-17</v>
      </c>
      <c r="O70" s="2">
        <f t="shared" si="9"/>
        <v>702</v>
      </c>
      <c r="P70" s="2">
        <f t="shared" si="9"/>
        <v>608</v>
      </c>
      <c r="Q70" s="2">
        <f t="shared" si="9"/>
        <v>512</v>
      </c>
      <c r="R70" s="2">
        <f t="shared" si="9"/>
        <v>389</v>
      </c>
      <c r="S70" s="2">
        <f t="shared" si="9"/>
        <v>256</v>
      </c>
      <c r="T70" s="2">
        <f t="shared" si="9"/>
        <v>90</v>
      </c>
      <c r="U70" s="2">
        <f t="shared" si="9"/>
        <v>-98</v>
      </c>
      <c r="V70" s="2">
        <f t="shared" si="9"/>
        <v>-467</v>
      </c>
      <c r="W70" s="2">
        <f t="shared" si="9"/>
        <v>-467</v>
      </c>
      <c r="X70" s="2">
        <f t="shared" si="9"/>
        <v>-467</v>
      </c>
      <c r="Y70" s="2">
        <f t="shared" si="9"/>
        <v>-467</v>
      </c>
      <c r="Z70" s="2">
        <f t="shared" si="9"/>
        <v>-467</v>
      </c>
      <c r="AA70" s="2">
        <f t="shared" si="9"/>
        <v>-467</v>
      </c>
      <c r="AB70" s="2">
        <f t="shared" si="9"/>
        <v>-467</v>
      </c>
      <c r="AC70" s="2">
        <f t="shared" si="9"/>
        <v>-467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-14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2</v>
      </c>
      <c r="O73" s="6">
        <v>49</v>
      </c>
      <c r="P73" s="6">
        <v>94</v>
      </c>
      <c r="Q73" s="6">
        <v>97</v>
      </c>
      <c r="R73" s="6">
        <v>123</v>
      </c>
      <c r="S73" s="6">
        <v>161</v>
      </c>
      <c r="T73" s="6">
        <v>170</v>
      </c>
      <c r="U73" s="6">
        <v>193</v>
      </c>
      <c r="V73" s="6">
        <v>376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-14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-14</v>
      </c>
      <c r="K77" s="2">
        <f t="shared" ref="K77:AC77" si="10">J77-K73+K75+K76</f>
        <v>-14</v>
      </c>
      <c r="L77" s="2">
        <f t="shared" si="10"/>
        <v>-14</v>
      </c>
      <c r="M77" s="2">
        <f t="shared" si="10"/>
        <v>-14</v>
      </c>
      <c r="N77" s="2">
        <f t="shared" si="10"/>
        <v>-16</v>
      </c>
      <c r="O77" s="2">
        <f t="shared" si="10"/>
        <v>-65</v>
      </c>
      <c r="P77" s="2">
        <f t="shared" si="10"/>
        <v>-159</v>
      </c>
      <c r="Q77" s="2">
        <f t="shared" si="10"/>
        <v>-256</v>
      </c>
      <c r="R77" s="2">
        <f t="shared" si="10"/>
        <v>-379</v>
      </c>
      <c r="S77" s="2">
        <f t="shared" si="10"/>
        <v>-540</v>
      </c>
      <c r="T77" s="2">
        <f t="shared" si="10"/>
        <v>-710</v>
      </c>
      <c r="U77" s="2">
        <f t="shared" si="10"/>
        <v>-903</v>
      </c>
      <c r="V77" s="2">
        <f t="shared" si="10"/>
        <v>-1279</v>
      </c>
      <c r="W77" s="2">
        <f t="shared" si="10"/>
        <v>-1279</v>
      </c>
      <c r="X77" s="2">
        <f t="shared" si="10"/>
        <v>-1279</v>
      </c>
      <c r="Y77" s="2">
        <f t="shared" si="10"/>
        <v>-1279</v>
      </c>
      <c r="Z77" s="2">
        <f t="shared" si="10"/>
        <v>-1279</v>
      </c>
      <c r="AA77" s="2">
        <f t="shared" si="10"/>
        <v>-1279</v>
      </c>
      <c r="AB77" s="2">
        <f t="shared" si="10"/>
        <v>-1279</v>
      </c>
      <c r="AC77" s="2">
        <f t="shared" si="10"/>
        <v>-1279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3</v>
      </c>
      <c r="S80" s="6">
        <v>161</v>
      </c>
      <c r="T80" s="6">
        <v>170</v>
      </c>
      <c r="U80" s="6">
        <v>193</v>
      </c>
      <c r="V80" s="6">
        <v>376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-3</v>
      </c>
      <c r="S84" s="2">
        <f t="shared" si="11"/>
        <v>-164</v>
      </c>
      <c r="T84" s="2">
        <f t="shared" si="11"/>
        <v>-334</v>
      </c>
      <c r="U84" s="2">
        <f t="shared" si="11"/>
        <v>-527</v>
      </c>
      <c r="V84" s="2">
        <f t="shared" si="11"/>
        <v>-903</v>
      </c>
      <c r="W84" s="2">
        <f t="shared" si="11"/>
        <v>-903</v>
      </c>
      <c r="X84" s="2">
        <f t="shared" si="11"/>
        <v>-903</v>
      </c>
      <c r="Y84" s="2">
        <f t="shared" si="11"/>
        <v>-903</v>
      </c>
      <c r="Z84" s="2">
        <f t="shared" si="11"/>
        <v>-903</v>
      </c>
      <c r="AA84" s="2">
        <f t="shared" si="11"/>
        <v>-903</v>
      </c>
      <c r="AB84" s="2">
        <f t="shared" si="11"/>
        <v>-903</v>
      </c>
      <c r="AC84" s="2">
        <f t="shared" si="11"/>
        <v>-903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91"/>
  <sheetViews>
    <sheetView showGridLines="0" workbookViewId="0">
      <selection activeCell="I2" sqref="I2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159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1325</v>
      </c>
      <c r="G3" s="5">
        <f>calcFirstRunOut(J7:AC7)</f>
        <v>202014</v>
      </c>
      <c r="H3" s="5" t="s">
        <v>5</v>
      </c>
      <c r="J3" s="6">
        <v>98</v>
      </c>
      <c r="K3" s="6">
        <v>97</v>
      </c>
      <c r="L3" s="6">
        <v>43</v>
      </c>
      <c r="M3" s="6">
        <v>59</v>
      </c>
      <c r="N3" s="6">
        <v>84</v>
      </c>
      <c r="O3" s="6">
        <v>159</v>
      </c>
      <c r="P3" s="6">
        <v>199</v>
      </c>
      <c r="Q3" s="6">
        <v>214</v>
      </c>
      <c r="R3" s="6">
        <v>226</v>
      </c>
      <c r="S3" s="6">
        <v>239</v>
      </c>
      <c r="T3" s="6">
        <v>269</v>
      </c>
      <c r="U3" s="6">
        <v>357</v>
      </c>
      <c r="V3" s="6">
        <v>440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1325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 s="9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1227</v>
      </c>
      <c r="K7" s="2">
        <f t="shared" ref="K7:AC7" si="0">J7-K3+K5+K6</f>
        <v>1130</v>
      </c>
      <c r="L7" s="2">
        <f t="shared" si="0"/>
        <v>1087</v>
      </c>
      <c r="M7" s="2">
        <f t="shared" si="0"/>
        <v>1028</v>
      </c>
      <c r="N7" s="2">
        <f t="shared" si="0"/>
        <v>944</v>
      </c>
      <c r="O7" s="2">
        <f t="shared" si="0"/>
        <v>785</v>
      </c>
      <c r="P7" s="2">
        <f t="shared" si="0"/>
        <v>586</v>
      </c>
      <c r="Q7" s="2">
        <f t="shared" si="0"/>
        <v>372</v>
      </c>
      <c r="R7" s="2">
        <f t="shared" si="0"/>
        <v>146</v>
      </c>
      <c r="S7" s="2">
        <f t="shared" si="0"/>
        <v>-93</v>
      </c>
      <c r="T7" s="2">
        <f t="shared" si="0"/>
        <v>-362</v>
      </c>
      <c r="U7" s="2">
        <f t="shared" si="0"/>
        <v>-719</v>
      </c>
      <c r="V7" s="2">
        <f t="shared" si="0"/>
        <v>-1159</v>
      </c>
      <c r="W7" s="2">
        <f t="shared" si="0"/>
        <v>-1159</v>
      </c>
      <c r="X7" s="2">
        <f t="shared" si="0"/>
        <v>-1159</v>
      </c>
      <c r="Y7" s="2">
        <f t="shared" si="0"/>
        <v>-1159</v>
      </c>
      <c r="Z7" s="2">
        <f t="shared" si="0"/>
        <v>-1159</v>
      </c>
      <c r="AA7" s="2">
        <f t="shared" si="0"/>
        <v>-1159</v>
      </c>
      <c r="AB7" s="2">
        <f t="shared" si="0"/>
        <v>-1159</v>
      </c>
      <c r="AC7" s="2">
        <f t="shared" si="0"/>
        <v>-1159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4090</v>
      </c>
      <c r="G10" s="5">
        <f>calcFirstRunOut(J14:AC14)</f>
        <v>202011</v>
      </c>
      <c r="H10" s="5" t="s">
        <v>5</v>
      </c>
      <c r="J10" s="6">
        <v>621</v>
      </c>
      <c r="K10" s="6">
        <v>642</v>
      </c>
      <c r="L10" s="6">
        <v>527</v>
      </c>
      <c r="M10" s="6">
        <v>678</v>
      </c>
      <c r="N10" s="6">
        <v>689</v>
      </c>
      <c r="O10" s="6">
        <v>780</v>
      </c>
      <c r="P10" s="6">
        <v>764</v>
      </c>
      <c r="Q10" s="6">
        <v>758</v>
      </c>
      <c r="R10" s="6">
        <v>741</v>
      </c>
      <c r="S10" s="6">
        <v>36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4090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 s="9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3469</v>
      </c>
      <c r="K14" s="2">
        <f t="shared" ref="K14:AC14" si="1">J14-K10+K12+K13</f>
        <v>2827</v>
      </c>
      <c r="L14" s="2">
        <f t="shared" si="1"/>
        <v>2300</v>
      </c>
      <c r="M14" s="2">
        <f t="shared" si="1"/>
        <v>1622</v>
      </c>
      <c r="N14" s="2">
        <f t="shared" si="1"/>
        <v>933</v>
      </c>
      <c r="O14" s="2">
        <f t="shared" si="1"/>
        <v>153</v>
      </c>
      <c r="P14" s="2">
        <f t="shared" si="1"/>
        <v>-611</v>
      </c>
      <c r="Q14" s="2">
        <f t="shared" si="1"/>
        <v>-1369</v>
      </c>
      <c r="R14" s="2">
        <f t="shared" si="1"/>
        <v>-2110</v>
      </c>
      <c r="S14" s="2">
        <f t="shared" si="1"/>
        <v>-2146</v>
      </c>
      <c r="T14" s="2">
        <f t="shared" si="1"/>
        <v>-2146</v>
      </c>
      <c r="U14" s="2">
        <f t="shared" si="1"/>
        <v>-2146</v>
      </c>
      <c r="V14" s="2">
        <f t="shared" si="1"/>
        <v>-2146</v>
      </c>
      <c r="W14" s="2">
        <f t="shared" si="1"/>
        <v>-2146</v>
      </c>
      <c r="X14" s="2">
        <f t="shared" si="1"/>
        <v>-2146</v>
      </c>
      <c r="Y14" s="2">
        <f t="shared" si="1"/>
        <v>-2146</v>
      </c>
      <c r="Z14" s="2">
        <f t="shared" si="1"/>
        <v>-2146</v>
      </c>
      <c r="AA14" s="2">
        <f t="shared" si="1"/>
        <v>-2146</v>
      </c>
      <c r="AB14" s="2">
        <f t="shared" si="1"/>
        <v>-2146</v>
      </c>
      <c r="AC14" s="2">
        <f t="shared" si="1"/>
        <v>-2146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4064</v>
      </c>
      <c r="G17" s="5">
        <f>calcFirstRunOut(J21:AC21)</f>
        <v>202011</v>
      </c>
      <c r="H17" s="5" t="s">
        <v>5</v>
      </c>
      <c r="J17" s="6">
        <v>621</v>
      </c>
      <c r="K17" s="6">
        <v>642</v>
      </c>
      <c r="L17" s="6">
        <v>527</v>
      </c>
      <c r="M17" s="6">
        <v>678</v>
      </c>
      <c r="N17" s="6">
        <v>689</v>
      </c>
      <c r="O17" s="6">
        <v>780</v>
      </c>
      <c r="P17" s="6">
        <v>764</v>
      </c>
      <c r="Q17" s="6">
        <v>758</v>
      </c>
      <c r="R17" s="6">
        <v>741</v>
      </c>
      <c r="S17" s="6">
        <v>36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4064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 s="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3443</v>
      </c>
      <c r="K21" s="2">
        <f t="shared" ref="K21:AC21" si="2">J21-K17+K19+K20</f>
        <v>2801</v>
      </c>
      <c r="L21" s="2">
        <f t="shared" si="2"/>
        <v>2274</v>
      </c>
      <c r="M21" s="2">
        <f t="shared" si="2"/>
        <v>1596</v>
      </c>
      <c r="N21" s="2">
        <f t="shared" si="2"/>
        <v>907</v>
      </c>
      <c r="O21" s="2">
        <f t="shared" si="2"/>
        <v>127</v>
      </c>
      <c r="P21" s="2">
        <f t="shared" si="2"/>
        <v>-637</v>
      </c>
      <c r="Q21" s="2">
        <f t="shared" si="2"/>
        <v>-1395</v>
      </c>
      <c r="R21" s="2">
        <f t="shared" si="2"/>
        <v>-2136</v>
      </c>
      <c r="S21" s="2">
        <f t="shared" si="2"/>
        <v>-2172</v>
      </c>
      <c r="T21" s="2">
        <f t="shared" si="2"/>
        <v>-2172</v>
      </c>
      <c r="U21" s="2">
        <f t="shared" si="2"/>
        <v>-2172</v>
      </c>
      <c r="V21" s="2">
        <f t="shared" si="2"/>
        <v>-2172</v>
      </c>
      <c r="W21" s="2">
        <f t="shared" si="2"/>
        <v>-2172</v>
      </c>
      <c r="X21" s="2">
        <f t="shared" si="2"/>
        <v>-2172</v>
      </c>
      <c r="Y21" s="2">
        <f t="shared" si="2"/>
        <v>-2172</v>
      </c>
      <c r="Z21" s="2">
        <f t="shared" si="2"/>
        <v>-2172</v>
      </c>
      <c r="AA21" s="2">
        <f t="shared" si="2"/>
        <v>-2172</v>
      </c>
      <c r="AB21" s="2">
        <f t="shared" si="2"/>
        <v>-2172</v>
      </c>
      <c r="AC21" s="2">
        <f t="shared" si="2"/>
        <v>-2172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49</v>
      </c>
      <c r="G24" s="5">
        <f>calcFirstRunOut(J28:AC28)</f>
        <v>202013</v>
      </c>
      <c r="H24" s="5" t="s">
        <v>5</v>
      </c>
      <c r="J24" s="6">
        <v>1</v>
      </c>
      <c r="K24" s="6">
        <v>7</v>
      </c>
      <c r="L24" s="6">
        <v>2</v>
      </c>
      <c r="M24" s="6">
        <v>14</v>
      </c>
      <c r="N24" s="6">
        <v>19</v>
      </c>
      <c r="O24" s="6">
        <v>48</v>
      </c>
      <c r="P24" s="6">
        <v>91</v>
      </c>
      <c r="Q24" s="6">
        <v>97</v>
      </c>
      <c r="R24" s="6">
        <v>120</v>
      </c>
      <c r="S24" s="6">
        <v>134</v>
      </c>
      <c r="T24" s="6">
        <v>167</v>
      </c>
      <c r="U24" s="6">
        <v>191</v>
      </c>
      <c r="V24" s="6">
        <v>369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49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189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 s="9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48</v>
      </c>
      <c r="K28" s="2">
        <f t="shared" ref="K28:AC28" si="3">J28-K24+K26+K27</f>
        <v>41</v>
      </c>
      <c r="L28" s="2">
        <f t="shared" si="3"/>
        <v>39</v>
      </c>
      <c r="M28" s="2">
        <f t="shared" si="3"/>
        <v>88</v>
      </c>
      <c r="N28" s="2">
        <f t="shared" si="3"/>
        <v>195</v>
      </c>
      <c r="O28" s="2">
        <f t="shared" si="3"/>
        <v>210</v>
      </c>
      <c r="P28" s="2">
        <f t="shared" si="3"/>
        <v>119</v>
      </c>
      <c r="Q28" s="2">
        <f t="shared" si="3"/>
        <v>22</v>
      </c>
      <c r="R28" s="2">
        <f t="shared" si="3"/>
        <v>-98</v>
      </c>
      <c r="S28" s="2">
        <f t="shared" si="3"/>
        <v>-232</v>
      </c>
      <c r="T28" s="2">
        <f t="shared" si="3"/>
        <v>-399</v>
      </c>
      <c r="U28" s="2">
        <f t="shared" si="3"/>
        <v>-590</v>
      </c>
      <c r="V28" s="2">
        <f t="shared" si="3"/>
        <v>-959</v>
      </c>
      <c r="W28" s="2">
        <f t="shared" si="3"/>
        <v>-959</v>
      </c>
      <c r="X28" s="2">
        <f t="shared" si="3"/>
        <v>-959</v>
      </c>
      <c r="Y28" s="2">
        <f t="shared" si="3"/>
        <v>-959</v>
      </c>
      <c r="Z28" s="2">
        <f t="shared" si="3"/>
        <v>-959</v>
      </c>
      <c r="AA28" s="2">
        <f t="shared" si="3"/>
        <v>-959</v>
      </c>
      <c r="AB28" s="2">
        <f t="shared" si="3"/>
        <v>-959</v>
      </c>
      <c r="AC28" s="2">
        <f t="shared" si="3"/>
        <v>-959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-14</v>
      </c>
      <c r="G31" s="5">
        <f>calcFirstRunOut(J35:AC35)</f>
        <v>202005</v>
      </c>
      <c r="H31" s="5" t="s">
        <v>5</v>
      </c>
      <c r="J31" s="6">
        <v>1</v>
      </c>
      <c r="K31" s="6">
        <v>7</v>
      </c>
      <c r="L31" s="6">
        <v>2</v>
      </c>
      <c r="M31" s="6">
        <v>14</v>
      </c>
      <c r="N31" s="6">
        <v>19</v>
      </c>
      <c r="O31" s="6">
        <v>48</v>
      </c>
      <c r="P31" s="6">
        <v>91</v>
      </c>
      <c r="Q31" s="6">
        <v>97</v>
      </c>
      <c r="R31" s="6">
        <v>120</v>
      </c>
      <c r="S31" s="6">
        <v>134</v>
      </c>
      <c r="T31" s="6">
        <v>167</v>
      </c>
      <c r="U31" s="6">
        <v>191</v>
      </c>
      <c r="V31" s="6">
        <v>369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-14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189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-15</v>
      </c>
      <c r="K35" s="2">
        <f t="shared" ref="K35:AC35" si="4">J35-K31+K33+K34</f>
        <v>-22</v>
      </c>
      <c r="L35" s="2">
        <f t="shared" si="4"/>
        <v>-24</v>
      </c>
      <c r="M35" s="2">
        <f t="shared" si="4"/>
        <v>25</v>
      </c>
      <c r="N35" s="2">
        <f t="shared" si="4"/>
        <v>195</v>
      </c>
      <c r="O35" s="2">
        <f t="shared" si="4"/>
        <v>210</v>
      </c>
      <c r="P35" s="2">
        <f t="shared" si="4"/>
        <v>119</v>
      </c>
      <c r="Q35" s="2">
        <f t="shared" si="4"/>
        <v>22</v>
      </c>
      <c r="R35" s="2">
        <f t="shared" si="4"/>
        <v>-98</v>
      </c>
      <c r="S35" s="2">
        <f t="shared" si="4"/>
        <v>-232</v>
      </c>
      <c r="T35" s="2">
        <f t="shared" si="4"/>
        <v>-399</v>
      </c>
      <c r="U35" s="2">
        <f t="shared" si="4"/>
        <v>-590</v>
      </c>
      <c r="V35" s="2">
        <f t="shared" si="4"/>
        <v>-959</v>
      </c>
      <c r="W35" s="2">
        <f t="shared" si="4"/>
        <v>-959</v>
      </c>
      <c r="X35" s="2">
        <f t="shared" si="4"/>
        <v>-959</v>
      </c>
      <c r="Y35" s="2">
        <f t="shared" si="4"/>
        <v>-959</v>
      </c>
      <c r="Z35" s="2">
        <f t="shared" si="4"/>
        <v>-959</v>
      </c>
      <c r="AA35" s="2">
        <f t="shared" si="4"/>
        <v>-959</v>
      </c>
      <c r="AB35" s="2">
        <f t="shared" si="4"/>
        <v>-959</v>
      </c>
      <c r="AC35" s="2">
        <f t="shared" si="4"/>
        <v>-959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1552</v>
      </c>
      <c r="G38" s="5">
        <f>calcFirstRunOut(J42:AC42)</f>
        <v>202016</v>
      </c>
      <c r="H38" s="5" t="s">
        <v>5</v>
      </c>
      <c r="J38" s="6">
        <v>114</v>
      </c>
      <c r="K38" s="6">
        <v>100</v>
      </c>
      <c r="L38" s="6">
        <v>35</v>
      </c>
      <c r="M38" s="6">
        <v>65</v>
      </c>
      <c r="N38" s="6">
        <v>68</v>
      </c>
      <c r="O38" s="6">
        <v>128</v>
      </c>
      <c r="P38" s="6">
        <v>150</v>
      </c>
      <c r="Q38" s="6">
        <v>157</v>
      </c>
      <c r="R38" s="6">
        <v>157</v>
      </c>
      <c r="S38" s="6">
        <v>207</v>
      </c>
      <c r="T38" s="6">
        <v>170</v>
      </c>
      <c r="U38" s="6">
        <v>209</v>
      </c>
      <c r="V38" s="6">
        <v>219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1552</v>
      </c>
      <c r="G39" s="5"/>
      <c r="H39" s="5" t="s">
        <v>6</v>
      </c>
      <c r="J39">
        <v>400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1438</v>
      </c>
      <c r="K42" s="2">
        <f t="shared" ref="K42:AC42" si="5">J42-K38+K40+K41</f>
        <v>1338</v>
      </c>
      <c r="L42" s="2">
        <f t="shared" si="5"/>
        <v>1303</v>
      </c>
      <c r="M42" s="2">
        <f t="shared" si="5"/>
        <v>1238</v>
      </c>
      <c r="N42" s="2">
        <f t="shared" si="5"/>
        <v>1170</v>
      </c>
      <c r="O42" s="2">
        <f t="shared" si="5"/>
        <v>1042</v>
      </c>
      <c r="P42" s="2">
        <f t="shared" si="5"/>
        <v>892</v>
      </c>
      <c r="Q42" s="2">
        <f t="shared" si="5"/>
        <v>735</v>
      </c>
      <c r="R42" s="2">
        <f t="shared" si="5"/>
        <v>578</v>
      </c>
      <c r="S42" s="2">
        <f t="shared" si="5"/>
        <v>371</v>
      </c>
      <c r="T42" s="2">
        <f t="shared" si="5"/>
        <v>201</v>
      </c>
      <c r="U42" s="2">
        <f t="shared" si="5"/>
        <v>-8</v>
      </c>
      <c r="V42" s="2">
        <f t="shared" si="5"/>
        <v>-227</v>
      </c>
      <c r="W42" s="2">
        <f t="shared" si="5"/>
        <v>-227</v>
      </c>
      <c r="X42" s="2">
        <f t="shared" si="5"/>
        <v>-227</v>
      </c>
      <c r="Y42" s="2">
        <f t="shared" si="5"/>
        <v>-227</v>
      </c>
      <c r="Z42" s="2">
        <f t="shared" si="5"/>
        <v>-227</v>
      </c>
      <c r="AA42" s="2">
        <f t="shared" si="5"/>
        <v>-227</v>
      </c>
      <c r="AB42" s="2">
        <f t="shared" si="5"/>
        <v>-227</v>
      </c>
      <c r="AC42" s="2">
        <f t="shared" si="5"/>
        <v>-227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-14</v>
      </c>
      <c r="G45" s="5">
        <f>calcFirstRunOut(J49:AC49)</f>
        <v>202005</v>
      </c>
      <c r="H45" s="5" t="s">
        <v>5</v>
      </c>
      <c r="J45" s="6">
        <v>1</v>
      </c>
      <c r="K45" s="6">
        <v>7</v>
      </c>
      <c r="L45" s="6">
        <v>2</v>
      </c>
      <c r="M45" s="6">
        <v>15</v>
      </c>
      <c r="N45" s="6">
        <v>20</v>
      </c>
      <c r="O45" s="6">
        <v>48</v>
      </c>
      <c r="P45" s="6">
        <v>94</v>
      </c>
      <c r="Q45" s="6">
        <v>97</v>
      </c>
      <c r="R45" s="6">
        <v>104</v>
      </c>
      <c r="S45" s="6">
        <v>161</v>
      </c>
      <c r="T45" s="6">
        <v>170</v>
      </c>
      <c r="U45" s="6">
        <v>192</v>
      </c>
      <c r="V45" s="6">
        <v>376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-14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-15</v>
      </c>
      <c r="K49" s="2">
        <f t="shared" ref="K49:AC49" si="6">J49-K45+K47+K48</f>
        <v>-22</v>
      </c>
      <c r="L49" s="2">
        <f t="shared" si="6"/>
        <v>-24</v>
      </c>
      <c r="M49" s="2">
        <f t="shared" si="6"/>
        <v>-39</v>
      </c>
      <c r="N49" s="2">
        <f t="shared" si="6"/>
        <v>-59</v>
      </c>
      <c r="O49" s="2">
        <f t="shared" si="6"/>
        <v>-107</v>
      </c>
      <c r="P49" s="2">
        <f t="shared" si="6"/>
        <v>-201</v>
      </c>
      <c r="Q49" s="2">
        <f t="shared" si="6"/>
        <v>-298</v>
      </c>
      <c r="R49" s="2">
        <f t="shared" si="6"/>
        <v>-402</v>
      </c>
      <c r="S49" s="2">
        <f t="shared" si="6"/>
        <v>-563</v>
      </c>
      <c r="T49" s="2">
        <f t="shared" si="6"/>
        <v>-733</v>
      </c>
      <c r="U49" s="2">
        <f t="shared" si="6"/>
        <v>-925</v>
      </c>
      <c r="V49" s="2">
        <f t="shared" si="6"/>
        <v>-1301</v>
      </c>
      <c r="W49" s="2">
        <f t="shared" si="6"/>
        <v>-1301</v>
      </c>
      <c r="X49" s="2">
        <f t="shared" si="6"/>
        <v>-1301</v>
      </c>
      <c r="Y49" s="2">
        <f t="shared" si="6"/>
        <v>-1301</v>
      </c>
      <c r="Z49" s="2">
        <f t="shared" si="6"/>
        <v>-1301</v>
      </c>
      <c r="AA49" s="2">
        <f t="shared" si="6"/>
        <v>-1301</v>
      </c>
      <c r="AB49" s="2">
        <f t="shared" si="6"/>
        <v>-1301</v>
      </c>
      <c r="AC49" s="2">
        <f t="shared" si="6"/>
        <v>-1301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-14</v>
      </c>
      <c r="G52" s="5">
        <f>calcFirstRunOut(J56:AC56)</f>
        <v>202005</v>
      </c>
      <c r="H52" s="5" t="s">
        <v>5</v>
      </c>
      <c r="J52" s="6">
        <v>1</v>
      </c>
      <c r="K52" s="6">
        <v>7</v>
      </c>
      <c r="L52" s="6">
        <v>2</v>
      </c>
      <c r="M52" s="6">
        <v>14</v>
      </c>
      <c r="N52" s="6">
        <v>20</v>
      </c>
      <c r="O52" s="6">
        <v>47</v>
      </c>
      <c r="P52" s="6">
        <v>92</v>
      </c>
      <c r="Q52" s="6">
        <v>96</v>
      </c>
      <c r="R52" s="6">
        <v>121</v>
      </c>
      <c r="S52" s="6">
        <v>159</v>
      </c>
      <c r="T52" s="6">
        <v>167</v>
      </c>
      <c r="U52" s="6">
        <v>191</v>
      </c>
      <c r="V52" s="6">
        <v>370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-14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-15</v>
      </c>
      <c r="K56" s="2">
        <f t="shared" ref="K56:AC56" si="7">J56-K52+K54+K55</f>
        <v>-22</v>
      </c>
      <c r="L56" s="2">
        <f t="shared" si="7"/>
        <v>-24</v>
      </c>
      <c r="M56" s="2">
        <f t="shared" si="7"/>
        <v>-38</v>
      </c>
      <c r="N56" s="2">
        <f t="shared" si="7"/>
        <v>-58</v>
      </c>
      <c r="O56" s="2">
        <f t="shared" si="7"/>
        <v>-105</v>
      </c>
      <c r="P56" s="2">
        <f t="shared" si="7"/>
        <v>-197</v>
      </c>
      <c r="Q56" s="2">
        <f t="shared" si="7"/>
        <v>133</v>
      </c>
      <c r="R56" s="2">
        <f t="shared" si="7"/>
        <v>12</v>
      </c>
      <c r="S56" s="2">
        <f t="shared" si="7"/>
        <v>-147</v>
      </c>
      <c r="T56" s="2">
        <f t="shared" si="7"/>
        <v>-314</v>
      </c>
      <c r="U56" s="2">
        <f t="shared" si="7"/>
        <v>-505</v>
      </c>
      <c r="V56" s="2">
        <f t="shared" si="7"/>
        <v>-875</v>
      </c>
      <c r="W56" s="2">
        <f t="shared" si="7"/>
        <v>-875</v>
      </c>
      <c r="X56" s="2">
        <f t="shared" si="7"/>
        <v>-875</v>
      </c>
      <c r="Y56" s="2">
        <f t="shared" si="7"/>
        <v>-875</v>
      </c>
      <c r="Z56" s="2">
        <f t="shared" si="7"/>
        <v>-875</v>
      </c>
      <c r="AA56" s="2">
        <f t="shared" si="7"/>
        <v>-875</v>
      </c>
      <c r="AB56" s="2">
        <f t="shared" si="7"/>
        <v>-875</v>
      </c>
      <c r="AC56" s="2">
        <f t="shared" si="7"/>
        <v>-875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-14</v>
      </c>
      <c r="G59" s="5">
        <f>calcFirstRunOut(J63:AC63)</f>
        <v>202005</v>
      </c>
      <c r="H59" s="5" t="s">
        <v>5</v>
      </c>
      <c r="J59" s="6">
        <v>1</v>
      </c>
      <c r="K59" s="6">
        <v>7</v>
      </c>
      <c r="L59" s="6">
        <v>2</v>
      </c>
      <c r="M59" s="6">
        <v>14</v>
      </c>
      <c r="N59" s="6">
        <v>19</v>
      </c>
      <c r="O59" s="6">
        <v>48</v>
      </c>
      <c r="P59" s="6">
        <v>91</v>
      </c>
      <c r="Q59" s="6">
        <v>97</v>
      </c>
      <c r="R59" s="6">
        <v>121</v>
      </c>
      <c r="S59" s="6">
        <v>158</v>
      </c>
      <c r="T59" s="6">
        <v>168</v>
      </c>
      <c r="U59" s="6">
        <v>191</v>
      </c>
      <c r="V59" s="6">
        <v>369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-14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-15</v>
      </c>
      <c r="K63" s="2">
        <f t="shared" ref="K63:AC63" si="8">J63-K59+K61+K62</f>
        <v>-22</v>
      </c>
      <c r="L63" s="2">
        <f t="shared" si="8"/>
        <v>-24</v>
      </c>
      <c r="M63" s="2">
        <f t="shared" si="8"/>
        <v>-38</v>
      </c>
      <c r="N63" s="2">
        <f t="shared" si="8"/>
        <v>-57</v>
      </c>
      <c r="O63" s="2">
        <f t="shared" si="8"/>
        <v>-105</v>
      </c>
      <c r="P63" s="2">
        <f t="shared" si="8"/>
        <v>-196</v>
      </c>
      <c r="Q63" s="2">
        <f t="shared" si="8"/>
        <v>232</v>
      </c>
      <c r="R63" s="2">
        <f t="shared" si="8"/>
        <v>111</v>
      </c>
      <c r="S63" s="2">
        <f t="shared" si="8"/>
        <v>-47</v>
      </c>
      <c r="T63" s="2">
        <f t="shared" si="8"/>
        <v>-215</v>
      </c>
      <c r="U63" s="2">
        <f t="shared" si="8"/>
        <v>-406</v>
      </c>
      <c r="V63" s="2">
        <f t="shared" si="8"/>
        <v>-775</v>
      </c>
      <c r="W63" s="2">
        <f t="shared" si="8"/>
        <v>-775</v>
      </c>
      <c r="X63" s="2">
        <f t="shared" si="8"/>
        <v>-775</v>
      </c>
      <c r="Y63" s="2">
        <f t="shared" si="8"/>
        <v>-775</v>
      </c>
      <c r="Z63" s="2">
        <f t="shared" si="8"/>
        <v>-775</v>
      </c>
      <c r="AA63" s="2">
        <f t="shared" si="8"/>
        <v>-775</v>
      </c>
      <c r="AB63" s="2">
        <f t="shared" si="8"/>
        <v>-775</v>
      </c>
      <c r="AC63" s="2">
        <f t="shared" si="8"/>
        <v>-775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-11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7</v>
      </c>
      <c r="O66" s="6">
        <v>48</v>
      </c>
      <c r="P66" s="6">
        <v>94</v>
      </c>
      <c r="Q66" s="6">
        <v>96</v>
      </c>
      <c r="R66" s="6">
        <v>122</v>
      </c>
      <c r="S66" s="6">
        <v>134</v>
      </c>
      <c r="T66" s="6">
        <v>166</v>
      </c>
      <c r="U66" s="6">
        <v>187</v>
      </c>
      <c r="V66" s="6">
        <v>369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-11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-11</v>
      </c>
      <c r="K70" s="2">
        <f t="shared" ref="K70:AC70" si="9">J70-K66+K68+K69</f>
        <v>-11</v>
      </c>
      <c r="L70" s="2">
        <f t="shared" si="9"/>
        <v>-11</v>
      </c>
      <c r="M70" s="2">
        <f t="shared" si="9"/>
        <v>-11</v>
      </c>
      <c r="N70" s="2">
        <f t="shared" si="9"/>
        <v>-18</v>
      </c>
      <c r="O70" s="2">
        <f t="shared" si="9"/>
        <v>702</v>
      </c>
      <c r="P70" s="2">
        <f t="shared" si="9"/>
        <v>608</v>
      </c>
      <c r="Q70" s="2">
        <f t="shared" si="9"/>
        <v>512</v>
      </c>
      <c r="R70" s="2">
        <f t="shared" si="9"/>
        <v>390</v>
      </c>
      <c r="S70" s="2">
        <f t="shared" si="9"/>
        <v>256</v>
      </c>
      <c r="T70" s="2">
        <f t="shared" si="9"/>
        <v>90</v>
      </c>
      <c r="U70" s="2">
        <f t="shared" si="9"/>
        <v>-97</v>
      </c>
      <c r="V70" s="2">
        <f t="shared" si="9"/>
        <v>-466</v>
      </c>
      <c r="W70" s="2">
        <f t="shared" si="9"/>
        <v>-466</v>
      </c>
      <c r="X70" s="2">
        <f t="shared" si="9"/>
        <v>-466</v>
      </c>
      <c r="Y70" s="2">
        <f t="shared" si="9"/>
        <v>-466</v>
      </c>
      <c r="Z70" s="2">
        <f t="shared" si="9"/>
        <v>-466</v>
      </c>
      <c r="AA70" s="2">
        <f t="shared" si="9"/>
        <v>-466</v>
      </c>
      <c r="AB70" s="2">
        <f t="shared" si="9"/>
        <v>-466</v>
      </c>
      <c r="AC70" s="2">
        <f t="shared" si="9"/>
        <v>-466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-14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3</v>
      </c>
      <c r="O73" s="6">
        <v>48</v>
      </c>
      <c r="P73" s="6">
        <v>94</v>
      </c>
      <c r="Q73" s="6">
        <v>97</v>
      </c>
      <c r="R73" s="6">
        <v>122</v>
      </c>
      <c r="S73" s="6">
        <v>161</v>
      </c>
      <c r="T73" s="6">
        <v>170</v>
      </c>
      <c r="U73" s="6">
        <v>192</v>
      </c>
      <c r="V73" s="6">
        <v>376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-14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-14</v>
      </c>
      <c r="K77" s="2">
        <f t="shared" ref="K77:AC77" si="10">J77-K73+K75+K76</f>
        <v>-14</v>
      </c>
      <c r="L77" s="2">
        <f t="shared" si="10"/>
        <v>-14</v>
      </c>
      <c r="M77" s="2">
        <f t="shared" si="10"/>
        <v>-14</v>
      </c>
      <c r="N77" s="2">
        <f t="shared" si="10"/>
        <v>-17</v>
      </c>
      <c r="O77" s="2">
        <f t="shared" si="10"/>
        <v>-65</v>
      </c>
      <c r="P77" s="2">
        <f t="shared" si="10"/>
        <v>-159</v>
      </c>
      <c r="Q77" s="2">
        <f t="shared" si="10"/>
        <v>-256</v>
      </c>
      <c r="R77" s="2">
        <f t="shared" si="10"/>
        <v>-378</v>
      </c>
      <c r="S77" s="2">
        <f t="shared" si="10"/>
        <v>-539</v>
      </c>
      <c r="T77" s="2">
        <f t="shared" si="10"/>
        <v>-709</v>
      </c>
      <c r="U77" s="2">
        <f t="shared" si="10"/>
        <v>-901</v>
      </c>
      <c r="V77" s="2">
        <f t="shared" si="10"/>
        <v>-1277</v>
      </c>
      <c r="W77" s="2">
        <f t="shared" si="10"/>
        <v>-1277</v>
      </c>
      <c r="X77" s="2">
        <f t="shared" si="10"/>
        <v>-1277</v>
      </c>
      <c r="Y77" s="2">
        <f t="shared" si="10"/>
        <v>-1277</v>
      </c>
      <c r="Z77" s="2">
        <f t="shared" si="10"/>
        <v>-1277</v>
      </c>
      <c r="AA77" s="2">
        <f t="shared" si="10"/>
        <v>-1277</v>
      </c>
      <c r="AB77" s="2">
        <f t="shared" si="10"/>
        <v>-1277</v>
      </c>
      <c r="AC77" s="2">
        <f t="shared" si="10"/>
        <v>-1277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1</v>
      </c>
      <c r="S80" s="6">
        <v>161</v>
      </c>
      <c r="T80" s="6">
        <v>170</v>
      </c>
      <c r="U80" s="6">
        <v>192</v>
      </c>
      <c r="V80" s="6">
        <v>376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-1</v>
      </c>
      <c r="S84" s="2">
        <f t="shared" si="11"/>
        <v>-162</v>
      </c>
      <c r="T84" s="2">
        <f t="shared" si="11"/>
        <v>-332</v>
      </c>
      <c r="U84" s="2">
        <f t="shared" si="11"/>
        <v>-524</v>
      </c>
      <c r="V84" s="2">
        <f t="shared" si="11"/>
        <v>-900</v>
      </c>
      <c r="W84" s="2">
        <f t="shared" si="11"/>
        <v>-900</v>
      </c>
      <c r="X84" s="2">
        <f t="shared" si="11"/>
        <v>-900</v>
      </c>
      <c r="Y84" s="2">
        <f t="shared" si="11"/>
        <v>-900</v>
      </c>
      <c r="Z84" s="2">
        <f t="shared" si="11"/>
        <v>-900</v>
      </c>
      <c r="AA84" s="2">
        <f t="shared" si="11"/>
        <v>-900</v>
      </c>
      <c r="AB84" s="2">
        <f t="shared" si="11"/>
        <v>-900</v>
      </c>
      <c r="AC84" s="2">
        <f t="shared" si="11"/>
        <v>-900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91"/>
  <sheetViews>
    <sheetView showGridLines="0" workbookViewId="0">
      <selection activeCell="Q4" sqref="Q4:R4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</cols>
  <sheetData>
    <row r="1" spans="1:29" x14ac:dyDescent="0.25">
      <c r="A1" t="s">
        <v>160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5</v>
      </c>
      <c r="K2" s="5">
        <v>6</v>
      </c>
      <c r="L2" s="5">
        <v>7</v>
      </c>
      <c r="M2" s="5">
        <v>8</v>
      </c>
      <c r="N2" s="5">
        <v>9</v>
      </c>
      <c r="O2" s="5">
        <v>10</v>
      </c>
      <c r="P2" s="5">
        <v>11</v>
      </c>
      <c r="Q2" s="5">
        <v>12</v>
      </c>
      <c r="R2" s="5">
        <v>13</v>
      </c>
      <c r="S2" s="5">
        <v>14</v>
      </c>
      <c r="T2" s="5">
        <v>15</v>
      </c>
      <c r="U2" s="5">
        <v>16</v>
      </c>
      <c r="V2" s="5">
        <v>17</v>
      </c>
      <c r="W2" s="5">
        <v>18</v>
      </c>
      <c r="X2" s="5">
        <v>19</v>
      </c>
      <c r="Y2" s="5">
        <v>20</v>
      </c>
      <c r="Z2" s="5">
        <v>21</v>
      </c>
      <c r="AA2" s="5">
        <v>22</v>
      </c>
      <c r="AB2" s="5">
        <v>23</v>
      </c>
      <c r="AC2" s="5">
        <v>24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1247</v>
      </c>
      <c r="G3" s="5">
        <f>calcFirstRunOut(J7:AC7)</f>
        <v>202014</v>
      </c>
      <c r="H3" s="5" t="s">
        <v>5</v>
      </c>
      <c r="J3" s="6">
        <v>24</v>
      </c>
      <c r="K3" s="6">
        <v>88</v>
      </c>
      <c r="L3" s="6">
        <v>53</v>
      </c>
      <c r="M3" s="6">
        <v>62</v>
      </c>
      <c r="N3" s="6">
        <v>86</v>
      </c>
      <c r="O3" s="6">
        <v>160</v>
      </c>
      <c r="P3" s="6">
        <v>200</v>
      </c>
      <c r="Q3" s="6">
        <v>214</v>
      </c>
      <c r="R3" s="6">
        <v>227</v>
      </c>
      <c r="S3" s="6">
        <v>240</v>
      </c>
      <c r="T3" s="6">
        <v>271</v>
      </c>
      <c r="U3" s="6">
        <v>358</v>
      </c>
      <c r="V3" s="6">
        <v>442</v>
      </c>
      <c r="W3" s="6">
        <v>261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1247</v>
      </c>
      <c r="G4" s="5"/>
      <c r="H4" s="5" t="s">
        <v>6</v>
      </c>
      <c r="J4">
        <v>420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1223</v>
      </c>
      <c r="K7" s="2">
        <f t="shared" ref="K7:AC7" si="0">J7-K3+K5+K6</f>
        <v>1135</v>
      </c>
      <c r="L7" s="2">
        <f t="shared" si="0"/>
        <v>1082</v>
      </c>
      <c r="M7" s="2">
        <f t="shared" si="0"/>
        <v>1020</v>
      </c>
      <c r="N7" s="2">
        <f t="shared" si="0"/>
        <v>934</v>
      </c>
      <c r="O7" s="2">
        <f t="shared" si="0"/>
        <v>774</v>
      </c>
      <c r="P7" s="2">
        <f t="shared" si="0"/>
        <v>574</v>
      </c>
      <c r="Q7" s="2">
        <f t="shared" si="0"/>
        <v>360</v>
      </c>
      <c r="R7" s="2">
        <f t="shared" si="0"/>
        <v>133</v>
      </c>
      <c r="S7" s="2">
        <f t="shared" si="0"/>
        <v>-107</v>
      </c>
      <c r="T7" s="2">
        <f t="shared" si="0"/>
        <v>-378</v>
      </c>
      <c r="U7" s="2">
        <f t="shared" si="0"/>
        <v>-736</v>
      </c>
      <c r="V7" s="2">
        <f t="shared" si="0"/>
        <v>-1178</v>
      </c>
      <c r="W7" s="2">
        <f t="shared" si="0"/>
        <v>-1439</v>
      </c>
      <c r="X7" s="2">
        <f t="shared" si="0"/>
        <v>-1439</v>
      </c>
      <c r="Y7" s="2">
        <f t="shared" si="0"/>
        <v>-1439</v>
      </c>
      <c r="Z7" s="2">
        <f t="shared" si="0"/>
        <v>-1439</v>
      </c>
      <c r="AA7" s="2">
        <f t="shared" si="0"/>
        <v>-1439</v>
      </c>
      <c r="AB7" s="2">
        <f t="shared" si="0"/>
        <v>-1439</v>
      </c>
      <c r="AC7" s="2">
        <f t="shared" si="0"/>
        <v>-1439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5</v>
      </c>
      <c r="K9" s="5">
        <v>6</v>
      </c>
      <c r="L9" s="5">
        <v>7</v>
      </c>
      <c r="M9" s="5">
        <v>8</v>
      </c>
      <c r="N9" s="5">
        <v>9</v>
      </c>
      <c r="O9" s="5">
        <v>10</v>
      </c>
      <c r="P9" s="5">
        <v>11</v>
      </c>
      <c r="Q9" s="5">
        <v>12</v>
      </c>
      <c r="R9" s="5">
        <v>13</v>
      </c>
      <c r="S9" s="5">
        <v>14</v>
      </c>
      <c r="T9" s="5">
        <v>15</v>
      </c>
      <c r="U9" s="5">
        <v>16</v>
      </c>
      <c r="V9" s="5">
        <v>17</v>
      </c>
      <c r="W9" s="5">
        <v>18</v>
      </c>
      <c r="X9" s="5">
        <v>19</v>
      </c>
      <c r="Y9" s="5">
        <v>20</v>
      </c>
      <c r="Z9" s="5">
        <v>21</v>
      </c>
      <c r="AA9" s="5">
        <v>22</v>
      </c>
      <c r="AB9" s="5">
        <v>23</v>
      </c>
      <c r="AC9" s="5">
        <v>24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3628</v>
      </c>
      <c r="G10" s="5">
        <f>calcFirstRunOut(J14:AC14)</f>
        <v>202011</v>
      </c>
      <c r="H10" s="5" t="s">
        <v>5</v>
      </c>
      <c r="J10" s="6">
        <v>171</v>
      </c>
      <c r="K10" s="6">
        <v>640</v>
      </c>
      <c r="L10" s="6">
        <v>532</v>
      </c>
      <c r="M10" s="6">
        <v>668</v>
      </c>
      <c r="N10" s="6">
        <v>689</v>
      </c>
      <c r="O10" s="6">
        <v>783</v>
      </c>
      <c r="P10" s="6">
        <v>762</v>
      </c>
      <c r="Q10" s="6">
        <v>759</v>
      </c>
      <c r="R10" s="6">
        <v>740</v>
      </c>
      <c r="S10" s="6">
        <v>17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3628</v>
      </c>
      <c r="G11" s="5"/>
      <c r="H11" s="5" t="s">
        <v>6</v>
      </c>
      <c r="J11">
        <v>1575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3457</v>
      </c>
      <c r="K14" s="2">
        <f t="shared" ref="K14:AC14" si="1">J14-K10+K12+K13</f>
        <v>2817</v>
      </c>
      <c r="L14" s="2">
        <f t="shared" si="1"/>
        <v>2285</v>
      </c>
      <c r="M14" s="2">
        <f t="shared" si="1"/>
        <v>1617</v>
      </c>
      <c r="N14" s="2">
        <f t="shared" si="1"/>
        <v>928</v>
      </c>
      <c r="O14" s="2">
        <f t="shared" si="1"/>
        <v>145</v>
      </c>
      <c r="P14" s="2">
        <f t="shared" si="1"/>
        <v>-617</v>
      </c>
      <c r="Q14" s="2">
        <f t="shared" si="1"/>
        <v>-1376</v>
      </c>
      <c r="R14" s="2">
        <f t="shared" si="1"/>
        <v>-2116</v>
      </c>
      <c r="S14" s="2">
        <f t="shared" si="1"/>
        <v>-2133</v>
      </c>
      <c r="T14" s="2">
        <f t="shared" si="1"/>
        <v>-2133</v>
      </c>
      <c r="U14" s="2">
        <f t="shared" si="1"/>
        <v>-2133</v>
      </c>
      <c r="V14" s="2">
        <f t="shared" si="1"/>
        <v>-2133</v>
      </c>
      <c r="W14" s="2">
        <f t="shared" si="1"/>
        <v>-2133</v>
      </c>
      <c r="X14" s="2">
        <f t="shared" si="1"/>
        <v>-2133</v>
      </c>
      <c r="Y14" s="2">
        <f t="shared" si="1"/>
        <v>-2133</v>
      </c>
      <c r="Z14" s="2">
        <f t="shared" si="1"/>
        <v>-2133</v>
      </c>
      <c r="AA14" s="2">
        <f t="shared" si="1"/>
        <v>-2133</v>
      </c>
      <c r="AB14" s="2">
        <f t="shared" si="1"/>
        <v>-2133</v>
      </c>
      <c r="AC14" s="2">
        <f t="shared" si="1"/>
        <v>-2133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5</v>
      </c>
      <c r="K16" s="5">
        <v>6</v>
      </c>
      <c r="L16" s="5">
        <v>7</v>
      </c>
      <c r="M16" s="5">
        <v>8</v>
      </c>
      <c r="N16" s="5">
        <v>9</v>
      </c>
      <c r="O16" s="5">
        <v>10</v>
      </c>
      <c r="P16" s="5">
        <v>11</v>
      </c>
      <c r="Q16" s="5">
        <v>12</v>
      </c>
      <c r="R16" s="5">
        <v>13</v>
      </c>
      <c r="S16" s="5">
        <v>14</v>
      </c>
      <c r="T16" s="5">
        <v>15</v>
      </c>
      <c r="U16" s="5">
        <v>16</v>
      </c>
      <c r="V16" s="5">
        <v>17</v>
      </c>
      <c r="W16" s="5">
        <v>18</v>
      </c>
      <c r="X16" s="5">
        <v>19</v>
      </c>
      <c r="Y16" s="5">
        <v>20</v>
      </c>
      <c r="Z16" s="5">
        <v>21</v>
      </c>
      <c r="AA16" s="5">
        <v>22</v>
      </c>
      <c r="AB16" s="5">
        <v>23</v>
      </c>
      <c r="AC16" s="5">
        <v>24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3602</v>
      </c>
      <c r="G17" s="5">
        <f>calcFirstRunOut(J21:AC21)</f>
        <v>202011</v>
      </c>
      <c r="H17" s="5" t="s">
        <v>5</v>
      </c>
      <c r="J17" s="6">
        <v>171</v>
      </c>
      <c r="K17" s="6">
        <v>640</v>
      </c>
      <c r="L17" s="6">
        <v>532</v>
      </c>
      <c r="M17" s="6">
        <v>668</v>
      </c>
      <c r="N17" s="6">
        <v>689</v>
      </c>
      <c r="O17" s="6">
        <v>783</v>
      </c>
      <c r="P17" s="6">
        <v>762</v>
      </c>
      <c r="Q17" s="6">
        <v>759</v>
      </c>
      <c r="R17" s="6">
        <v>740</v>
      </c>
      <c r="S17" s="6">
        <v>17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3602</v>
      </c>
      <c r="G18" s="5"/>
      <c r="H18" s="5" t="s">
        <v>6</v>
      </c>
      <c r="J18">
        <v>1575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3431</v>
      </c>
      <c r="K21" s="2">
        <f t="shared" ref="K21:AC21" si="2">J21-K17+K19+K20</f>
        <v>2791</v>
      </c>
      <c r="L21" s="2">
        <f t="shared" si="2"/>
        <v>2259</v>
      </c>
      <c r="M21" s="2">
        <f t="shared" si="2"/>
        <v>1591</v>
      </c>
      <c r="N21" s="2">
        <f t="shared" si="2"/>
        <v>902</v>
      </c>
      <c r="O21" s="2">
        <f t="shared" si="2"/>
        <v>119</v>
      </c>
      <c r="P21" s="2">
        <f t="shared" si="2"/>
        <v>-643</v>
      </c>
      <c r="Q21" s="2">
        <f t="shared" si="2"/>
        <v>-1402</v>
      </c>
      <c r="R21" s="2">
        <f t="shared" si="2"/>
        <v>-2142</v>
      </c>
      <c r="S21" s="2">
        <f t="shared" si="2"/>
        <v>-2159</v>
      </c>
      <c r="T21" s="2">
        <f t="shared" si="2"/>
        <v>-2159</v>
      </c>
      <c r="U21" s="2">
        <f t="shared" si="2"/>
        <v>-2159</v>
      </c>
      <c r="V21" s="2">
        <f t="shared" si="2"/>
        <v>-2159</v>
      </c>
      <c r="W21" s="2">
        <f t="shared" si="2"/>
        <v>-2159</v>
      </c>
      <c r="X21" s="2">
        <f t="shared" si="2"/>
        <v>-2159</v>
      </c>
      <c r="Y21" s="2">
        <f t="shared" si="2"/>
        <v>-2159</v>
      </c>
      <c r="Z21" s="2">
        <f t="shared" si="2"/>
        <v>-2159</v>
      </c>
      <c r="AA21" s="2">
        <f t="shared" si="2"/>
        <v>-2159</v>
      </c>
      <c r="AB21" s="2">
        <f t="shared" si="2"/>
        <v>-2159</v>
      </c>
      <c r="AC21" s="2">
        <f t="shared" si="2"/>
        <v>-2159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5</v>
      </c>
      <c r="K23" s="5">
        <v>6</v>
      </c>
      <c r="L23" s="5">
        <v>7</v>
      </c>
      <c r="M23" s="5">
        <v>8</v>
      </c>
      <c r="N23" s="5">
        <v>9</v>
      </c>
      <c r="O23" s="5">
        <v>10</v>
      </c>
      <c r="P23" s="5">
        <v>11</v>
      </c>
      <c r="Q23" s="5">
        <v>12</v>
      </c>
      <c r="R23" s="5">
        <v>13</v>
      </c>
      <c r="S23" s="5">
        <v>14</v>
      </c>
      <c r="T23" s="5">
        <v>15</v>
      </c>
      <c r="U23" s="5">
        <v>16</v>
      </c>
      <c r="V23" s="5">
        <v>17</v>
      </c>
      <c r="W23" s="5">
        <v>18</v>
      </c>
      <c r="X23" s="5">
        <v>19</v>
      </c>
      <c r="Y23" s="5">
        <v>20</v>
      </c>
      <c r="Z23" s="5">
        <v>21</v>
      </c>
      <c r="AA23" s="5">
        <v>22</v>
      </c>
      <c r="AB23" s="5">
        <v>23</v>
      </c>
      <c r="AC23" s="5">
        <v>24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46</v>
      </c>
      <c r="G24" s="5">
        <f>calcFirstRunOut(J28:AC28)</f>
        <v>202013</v>
      </c>
      <c r="H24" s="5" t="s">
        <v>5</v>
      </c>
      <c r="J24" s="6">
        <v>0</v>
      </c>
      <c r="K24" s="6">
        <v>2</v>
      </c>
      <c r="L24" s="6">
        <v>9</v>
      </c>
      <c r="M24" s="6">
        <v>18</v>
      </c>
      <c r="N24" s="6">
        <v>20</v>
      </c>
      <c r="O24" s="6">
        <v>48</v>
      </c>
      <c r="P24" s="6">
        <v>93</v>
      </c>
      <c r="Q24" s="6">
        <v>96</v>
      </c>
      <c r="R24" s="6">
        <v>122</v>
      </c>
      <c r="S24" s="6">
        <v>135</v>
      </c>
      <c r="T24" s="6">
        <v>169</v>
      </c>
      <c r="U24" s="6">
        <v>190</v>
      </c>
      <c r="V24" s="6">
        <v>373</v>
      </c>
      <c r="W24" s="6">
        <v>219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46</v>
      </c>
      <c r="G25" s="5"/>
      <c r="H25" s="5" t="s">
        <v>6</v>
      </c>
      <c r="J25">
        <v>63</v>
      </c>
      <c r="K25">
        <v>0</v>
      </c>
      <c r="L25">
        <v>0</v>
      </c>
      <c r="M25">
        <v>63</v>
      </c>
      <c r="N25">
        <v>126</v>
      </c>
      <c r="O25">
        <v>0</v>
      </c>
      <c r="P25">
        <v>63</v>
      </c>
      <c r="Q25">
        <v>315</v>
      </c>
      <c r="R25">
        <v>0</v>
      </c>
      <c r="S25">
        <v>189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>
        <v>0</v>
      </c>
      <c r="M26" s="9">
        <v>63</v>
      </c>
      <c r="N26" s="9">
        <v>126</v>
      </c>
      <c r="O26" s="9">
        <v>63</v>
      </c>
      <c r="P26">
        <v>0</v>
      </c>
      <c r="Q26">
        <v>0</v>
      </c>
      <c r="R26">
        <v>0</v>
      </c>
      <c r="S26" s="9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46</v>
      </c>
      <c r="K28" s="2">
        <f t="shared" ref="K28:AC28" si="3">J28-K24+K26+K27</f>
        <v>44</v>
      </c>
      <c r="L28" s="2">
        <f t="shared" si="3"/>
        <v>35</v>
      </c>
      <c r="M28" s="2">
        <f t="shared" si="3"/>
        <v>80</v>
      </c>
      <c r="N28" s="2">
        <f t="shared" si="3"/>
        <v>186</v>
      </c>
      <c r="O28" s="2">
        <f t="shared" si="3"/>
        <v>201</v>
      </c>
      <c r="P28" s="2">
        <f t="shared" si="3"/>
        <v>108</v>
      </c>
      <c r="Q28" s="2">
        <f t="shared" si="3"/>
        <v>12</v>
      </c>
      <c r="R28" s="2">
        <f t="shared" si="3"/>
        <v>-110</v>
      </c>
      <c r="S28" s="2">
        <f t="shared" si="3"/>
        <v>-245</v>
      </c>
      <c r="T28" s="2">
        <f t="shared" si="3"/>
        <v>-414</v>
      </c>
      <c r="U28" s="2">
        <f t="shared" si="3"/>
        <v>-604</v>
      </c>
      <c r="V28" s="2">
        <f t="shared" si="3"/>
        <v>-977</v>
      </c>
      <c r="W28" s="2">
        <f t="shared" si="3"/>
        <v>-1196</v>
      </c>
      <c r="X28" s="2">
        <f t="shared" si="3"/>
        <v>-1196</v>
      </c>
      <c r="Y28" s="2">
        <f t="shared" si="3"/>
        <v>-1196</v>
      </c>
      <c r="Z28" s="2">
        <f t="shared" si="3"/>
        <v>-1196</v>
      </c>
      <c r="AA28" s="2">
        <f t="shared" si="3"/>
        <v>-1196</v>
      </c>
      <c r="AB28" s="2">
        <f t="shared" si="3"/>
        <v>-1196</v>
      </c>
      <c r="AC28" s="2">
        <f t="shared" si="3"/>
        <v>-1196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5</v>
      </c>
      <c r="K30" s="5">
        <v>6</v>
      </c>
      <c r="L30" s="5">
        <v>7</v>
      </c>
      <c r="M30" s="5">
        <v>8</v>
      </c>
      <c r="N30" s="5">
        <v>9</v>
      </c>
      <c r="O30" s="5">
        <v>10</v>
      </c>
      <c r="P30" s="5">
        <v>11</v>
      </c>
      <c r="Q30" s="5">
        <v>12</v>
      </c>
      <c r="R30" s="5">
        <v>13</v>
      </c>
      <c r="S30" s="5">
        <v>14</v>
      </c>
      <c r="T30" s="5">
        <v>15</v>
      </c>
      <c r="U30" s="5">
        <v>16</v>
      </c>
      <c r="V30" s="5">
        <v>17</v>
      </c>
      <c r="W30" s="5">
        <v>18</v>
      </c>
      <c r="X30" s="5">
        <v>19</v>
      </c>
      <c r="Y30" s="5">
        <v>20</v>
      </c>
      <c r="Z30" s="5">
        <v>21</v>
      </c>
      <c r="AA30" s="5">
        <v>22</v>
      </c>
      <c r="AB30" s="5">
        <v>23</v>
      </c>
      <c r="AC30" s="5">
        <v>24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-20</v>
      </c>
      <c r="G31" s="5">
        <f>calcFirstRunOut(J35:AC35)</f>
        <v>202005</v>
      </c>
      <c r="H31" s="5" t="s">
        <v>5</v>
      </c>
      <c r="J31" s="6">
        <v>0</v>
      </c>
      <c r="K31" s="6">
        <v>2</v>
      </c>
      <c r="L31" s="6">
        <v>9</v>
      </c>
      <c r="M31" s="6">
        <v>18</v>
      </c>
      <c r="N31" s="6">
        <v>20</v>
      </c>
      <c r="O31" s="6">
        <v>48</v>
      </c>
      <c r="P31" s="6">
        <v>93</v>
      </c>
      <c r="Q31" s="6">
        <v>96</v>
      </c>
      <c r="R31" s="6">
        <v>122</v>
      </c>
      <c r="S31" s="6">
        <v>135</v>
      </c>
      <c r="T31" s="6">
        <v>169</v>
      </c>
      <c r="U31" s="6">
        <v>190</v>
      </c>
      <c r="V31" s="6">
        <v>373</v>
      </c>
      <c r="W31" s="6">
        <v>219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-20</v>
      </c>
      <c r="G32" s="5"/>
      <c r="H32" s="5" t="s">
        <v>6</v>
      </c>
      <c r="J32">
        <v>0</v>
      </c>
      <c r="K32">
        <v>0</v>
      </c>
      <c r="L32">
        <v>0</v>
      </c>
      <c r="M32">
        <v>63</v>
      </c>
      <c r="N32">
        <v>189</v>
      </c>
      <c r="O32">
        <v>0</v>
      </c>
      <c r="P32">
        <v>63</v>
      </c>
      <c r="Q32">
        <v>315</v>
      </c>
      <c r="R32">
        <v>0</v>
      </c>
      <c r="S32">
        <v>189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>
        <v>0</v>
      </c>
      <c r="M33" s="9">
        <v>63</v>
      </c>
      <c r="N33" s="9">
        <v>189</v>
      </c>
      <c r="O33" s="9">
        <v>63</v>
      </c>
      <c r="P33">
        <v>0</v>
      </c>
      <c r="Q33">
        <v>0</v>
      </c>
      <c r="R33">
        <v>0</v>
      </c>
      <c r="S33" s="9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-20</v>
      </c>
      <c r="K35" s="2">
        <f t="shared" ref="K35:AC35" si="4">J35-K31+K33+K34</f>
        <v>-22</v>
      </c>
      <c r="L35" s="2">
        <f t="shared" si="4"/>
        <v>-31</v>
      </c>
      <c r="M35" s="2">
        <f t="shared" si="4"/>
        <v>14</v>
      </c>
      <c r="N35" s="2">
        <f t="shared" si="4"/>
        <v>183</v>
      </c>
      <c r="O35" s="2">
        <f t="shared" si="4"/>
        <v>198</v>
      </c>
      <c r="P35" s="2">
        <f t="shared" si="4"/>
        <v>105</v>
      </c>
      <c r="Q35" s="2">
        <f t="shared" si="4"/>
        <v>9</v>
      </c>
      <c r="R35" s="2">
        <f t="shared" si="4"/>
        <v>-113</v>
      </c>
      <c r="S35" s="2">
        <f t="shared" si="4"/>
        <v>-248</v>
      </c>
      <c r="T35" s="2">
        <f t="shared" si="4"/>
        <v>-417</v>
      </c>
      <c r="U35" s="2">
        <f t="shared" si="4"/>
        <v>-607</v>
      </c>
      <c r="V35" s="2">
        <f t="shared" si="4"/>
        <v>-980</v>
      </c>
      <c r="W35" s="2">
        <f t="shared" si="4"/>
        <v>-1199</v>
      </c>
      <c r="X35" s="2">
        <f t="shared" si="4"/>
        <v>-1199</v>
      </c>
      <c r="Y35" s="2">
        <f t="shared" si="4"/>
        <v>-1199</v>
      </c>
      <c r="Z35" s="2">
        <f t="shared" si="4"/>
        <v>-1199</v>
      </c>
      <c r="AA35" s="2">
        <f t="shared" si="4"/>
        <v>-1199</v>
      </c>
      <c r="AB35" s="2">
        <f t="shared" si="4"/>
        <v>-1199</v>
      </c>
      <c r="AC35" s="2">
        <f t="shared" si="4"/>
        <v>-1199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5</v>
      </c>
      <c r="K37" s="5">
        <v>6</v>
      </c>
      <c r="L37" s="5">
        <v>7</v>
      </c>
      <c r="M37" s="5">
        <v>8</v>
      </c>
      <c r="N37" s="5">
        <v>9</v>
      </c>
      <c r="O37" s="5">
        <v>10</v>
      </c>
      <c r="P37" s="5">
        <v>11</v>
      </c>
      <c r="Q37" s="5">
        <v>12</v>
      </c>
      <c r="R37" s="5">
        <v>13</v>
      </c>
      <c r="S37" s="5">
        <v>14</v>
      </c>
      <c r="T37" s="5">
        <v>15</v>
      </c>
      <c r="U37" s="5">
        <v>16</v>
      </c>
      <c r="V37" s="5">
        <v>17</v>
      </c>
      <c r="W37" s="5">
        <v>18</v>
      </c>
      <c r="X37" s="5">
        <v>19</v>
      </c>
      <c r="Y37" s="5">
        <v>20</v>
      </c>
      <c r="Z37" s="5">
        <v>21</v>
      </c>
      <c r="AA37" s="5">
        <v>22</v>
      </c>
      <c r="AB37" s="5">
        <v>23</v>
      </c>
      <c r="AC37" s="5">
        <v>24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1479</v>
      </c>
      <c r="G38" s="5">
        <f>calcFirstRunOut(J42:AC42)</f>
        <v>202016</v>
      </c>
      <c r="H38" s="5" t="s">
        <v>5</v>
      </c>
      <c r="J38" s="6">
        <v>44</v>
      </c>
      <c r="K38" s="6">
        <v>91</v>
      </c>
      <c r="L38" s="6">
        <v>36</v>
      </c>
      <c r="M38" s="6">
        <v>75</v>
      </c>
      <c r="N38" s="6">
        <v>68</v>
      </c>
      <c r="O38" s="6">
        <v>130</v>
      </c>
      <c r="P38" s="6">
        <v>150</v>
      </c>
      <c r="Q38" s="6">
        <v>157</v>
      </c>
      <c r="R38" s="6">
        <v>157</v>
      </c>
      <c r="S38" s="6">
        <v>208</v>
      </c>
      <c r="T38" s="6">
        <v>170</v>
      </c>
      <c r="U38" s="6">
        <v>210</v>
      </c>
      <c r="V38" s="6">
        <v>218</v>
      </c>
      <c r="W38" s="6">
        <v>133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1479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1435</v>
      </c>
      <c r="K42" s="2">
        <f t="shared" ref="K42:AC42" si="5">J42-K38+K40+K41</f>
        <v>1344</v>
      </c>
      <c r="L42" s="2">
        <f t="shared" si="5"/>
        <v>1308</v>
      </c>
      <c r="M42" s="2">
        <f t="shared" si="5"/>
        <v>1233</v>
      </c>
      <c r="N42" s="2">
        <f t="shared" si="5"/>
        <v>1165</v>
      </c>
      <c r="O42" s="2">
        <f t="shared" si="5"/>
        <v>1035</v>
      </c>
      <c r="P42" s="2">
        <f t="shared" si="5"/>
        <v>885</v>
      </c>
      <c r="Q42" s="2">
        <f t="shared" si="5"/>
        <v>728</v>
      </c>
      <c r="R42" s="2">
        <f t="shared" si="5"/>
        <v>571</v>
      </c>
      <c r="S42" s="2">
        <f t="shared" si="5"/>
        <v>363</v>
      </c>
      <c r="T42" s="2">
        <f t="shared" si="5"/>
        <v>193</v>
      </c>
      <c r="U42" s="2">
        <f t="shared" si="5"/>
        <v>-17</v>
      </c>
      <c r="V42" s="2">
        <f t="shared" si="5"/>
        <v>-235</v>
      </c>
      <c r="W42" s="2">
        <f t="shared" si="5"/>
        <v>-368</v>
      </c>
      <c r="X42" s="2">
        <f t="shared" si="5"/>
        <v>-368</v>
      </c>
      <c r="Y42" s="2">
        <f t="shared" si="5"/>
        <v>-368</v>
      </c>
      <c r="Z42" s="2">
        <f t="shared" si="5"/>
        <v>-368</v>
      </c>
      <c r="AA42" s="2">
        <f t="shared" si="5"/>
        <v>-368</v>
      </c>
      <c r="AB42" s="2">
        <f t="shared" si="5"/>
        <v>-368</v>
      </c>
      <c r="AC42" s="2">
        <f t="shared" si="5"/>
        <v>-368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5</v>
      </c>
      <c r="K44" s="5">
        <v>6</v>
      </c>
      <c r="L44" s="5">
        <v>7</v>
      </c>
      <c r="M44" s="5">
        <v>8</v>
      </c>
      <c r="N44" s="5">
        <v>9</v>
      </c>
      <c r="O44" s="5">
        <v>10</v>
      </c>
      <c r="P44" s="5">
        <v>11</v>
      </c>
      <c r="Q44" s="5">
        <v>12</v>
      </c>
      <c r="R44" s="5">
        <v>13</v>
      </c>
      <c r="S44" s="5">
        <v>14</v>
      </c>
      <c r="T44" s="5">
        <v>15</v>
      </c>
      <c r="U44" s="5">
        <v>16</v>
      </c>
      <c r="V44" s="5">
        <v>17</v>
      </c>
      <c r="W44" s="5">
        <v>18</v>
      </c>
      <c r="X44" s="5">
        <v>19</v>
      </c>
      <c r="Y44" s="5">
        <v>20</v>
      </c>
      <c r="Z44" s="5">
        <v>21</v>
      </c>
      <c r="AA44" s="5">
        <v>22</v>
      </c>
      <c r="AB44" s="5">
        <v>23</v>
      </c>
      <c r="AC44" s="5">
        <v>24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-17</v>
      </c>
      <c r="G45" s="5">
        <f>calcFirstRunOut(J49:AC49)</f>
        <v>202005</v>
      </c>
      <c r="H45" s="5" t="s">
        <v>5</v>
      </c>
      <c r="J45" s="6">
        <v>0</v>
      </c>
      <c r="K45" s="6">
        <v>2</v>
      </c>
      <c r="L45" s="6">
        <v>12</v>
      </c>
      <c r="M45" s="6">
        <v>16</v>
      </c>
      <c r="N45" s="6">
        <v>20</v>
      </c>
      <c r="O45" s="6">
        <v>50</v>
      </c>
      <c r="P45" s="6">
        <v>95</v>
      </c>
      <c r="Q45" s="6">
        <v>97</v>
      </c>
      <c r="R45" s="6">
        <v>123</v>
      </c>
      <c r="S45" s="6">
        <v>138</v>
      </c>
      <c r="T45" s="6">
        <v>170</v>
      </c>
      <c r="U45" s="6">
        <v>197</v>
      </c>
      <c r="V45" s="6">
        <v>375</v>
      </c>
      <c r="W45" s="6">
        <v>219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-17</v>
      </c>
      <c r="G46" s="5"/>
      <c r="H46" s="5" t="s">
        <v>6</v>
      </c>
      <c r="J46">
        <v>0</v>
      </c>
      <c r="K46">
        <v>0</v>
      </c>
      <c r="L46">
        <v>0</v>
      </c>
      <c r="M46">
        <v>116</v>
      </c>
      <c r="N46">
        <v>0</v>
      </c>
      <c r="O46">
        <v>24</v>
      </c>
      <c r="P46">
        <v>240</v>
      </c>
      <c r="Q46">
        <v>164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>
        <v>0</v>
      </c>
      <c r="K47">
        <v>0</v>
      </c>
      <c r="L47" s="9">
        <v>0</v>
      </c>
      <c r="M47">
        <v>0</v>
      </c>
      <c r="N47">
        <v>0</v>
      </c>
      <c r="O47" s="9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</row>
    <row r="49" spans="1:29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-17</v>
      </c>
      <c r="K49" s="2">
        <f t="shared" ref="K49:AC49" si="6">J49-K45+K47+K48</f>
        <v>-19</v>
      </c>
      <c r="L49" s="2">
        <f t="shared" si="6"/>
        <v>-31</v>
      </c>
      <c r="M49" s="2">
        <f t="shared" si="6"/>
        <v>-47</v>
      </c>
      <c r="N49" s="2">
        <f t="shared" si="6"/>
        <v>-67</v>
      </c>
      <c r="O49" s="2">
        <f t="shared" si="6"/>
        <v>-117</v>
      </c>
      <c r="P49" s="2">
        <f t="shared" si="6"/>
        <v>-212</v>
      </c>
      <c r="Q49" s="2">
        <f t="shared" si="6"/>
        <v>-309</v>
      </c>
      <c r="R49" s="2">
        <f t="shared" si="6"/>
        <v>-432</v>
      </c>
      <c r="S49" s="2">
        <f t="shared" si="6"/>
        <v>-570</v>
      </c>
      <c r="T49" s="2">
        <f t="shared" si="6"/>
        <v>-740</v>
      </c>
      <c r="U49" s="2">
        <f t="shared" si="6"/>
        <v>-937</v>
      </c>
      <c r="V49" s="2">
        <f t="shared" si="6"/>
        <v>-1312</v>
      </c>
      <c r="W49" s="2">
        <f t="shared" si="6"/>
        <v>-1531</v>
      </c>
      <c r="X49" s="2">
        <f t="shared" si="6"/>
        <v>-1531</v>
      </c>
      <c r="Y49" s="2">
        <f t="shared" si="6"/>
        <v>-1531</v>
      </c>
      <c r="Z49" s="2">
        <f t="shared" si="6"/>
        <v>-1531</v>
      </c>
      <c r="AA49" s="2">
        <f t="shared" si="6"/>
        <v>-1531</v>
      </c>
      <c r="AB49" s="2">
        <f t="shared" si="6"/>
        <v>-1531</v>
      </c>
      <c r="AC49" s="2">
        <f t="shared" si="6"/>
        <v>-1531</v>
      </c>
    </row>
    <row r="51" spans="1:29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5</v>
      </c>
      <c r="K51" s="5">
        <v>6</v>
      </c>
      <c r="L51" s="5">
        <v>7</v>
      </c>
      <c r="M51" s="5">
        <v>8</v>
      </c>
      <c r="N51" s="5">
        <v>9</v>
      </c>
      <c r="O51" s="5">
        <v>10</v>
      </c>
      <c r="P51" s="5">
        <v>11</v>
      </c>
      <c r="Q51" s="5">
        <v>12</v>
      </c>
      <c r="R51" s="5">
        <v>13</v>
      </c>
      <c r="S51" s="5">
        <v>14</v>
      </c>
      <c r="T51" s="5">
        <v>15</v>
      </c>
      <c r="U51" s="5">
        <v>16</v>
      </c>
      <c r="V51" s="5">
        <v>17</v>
      </c>
      <c r="W51" s="5">
        <v>18</v>
      </c>
      <c r="X51" s="5">
        <v>19</v>
      </c>
      <c r="Y51" s="5">
        <v>20</v>
      </c>
      <c r="Z51" s="5">
        <v>21</v>
      </c>
      <c r="AA51" s="5">
        <v>22</v>
      </c>
      <c r="AB51" s="5">
        <v>23</v>
      </c>
      <c r="AC51" s="5">
        <v>24</v>
      </c>
    </row>
    <row r="52" spans="1:29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-17</v>
      </c>
      <c r="G52" s="5">
        <f>calcFirstRunOut(J56:AC56)</f>
        <v>202005</v>
      </c>
      <c r="H52" s="5" t="s">
        <v>5</v>
      </c>
      <c r="J52" s="6">
        <v>0</v>
      </c>
      <c r="K52" s="6">
        <v>2</v>
      </c>
      <c r="L52" s="6">
        <v>9</v>
      </c>
      <c r="M52" s="6">
        <v>18</v>
      </c>
      <c r="N52" s="6">
        <v>20</v>
      </c>
      <c r="O52" s="6">
        <v>48</v>
      </c>
      <c r="P52" s="6">
        <v>93</v>
      </c>
      <c r="Q52" s="6">
        <v>97</v>
      </c>
      <c r="R52" s="6">
        <v>121</v>
      </c>
      <c r="S52" s="6">
        <v>160</v>
      </c>
      <c r="T52" s="6">
        <v>169</v>
      </c>
      <c r="U52" s="6">
        <v>155</v>
      </c>
      <c r="V52" s="6">
        <v>374</v>
      </c>
      <c r="W52" s="6">
        <v>219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29" x14ac:dyDescent="0.25">
      <c r="A53" s="102"/>
      <c r="B53" s="1">
        <v>9820554780</v>
      </c>
      <c r="C53" s="5" t="s">
        <v>17</v>
      </c>
      <c r="E53" t="s">
        <v>11</v>
      </c>
      <c r="F53">
        <v>-17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0</v>
      </c>
      <c r="O53">
        <v>306</v>
      </c>
      <c r="P53">
        <v>120</v>
      </c>
      <c r="Q53">
        <v>0</v>
      </c>
      <c r="R53">
        <v>384</v>
      </c>
      <c r="S53">
        <v>0</v>
      </c>
      <c r="T53">
        <v>90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</row>
    <row r="54" spans="1:29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>
        <v>0</v>
      </c>
      <c r="K54">
        <v>0</v>
      </c>
      <c r="L54">
        <v>0</v>
      </c>
      <c r="M54">
        <v>0</v>
      </c>
      <c r="N54" s="9">
        <v>0</v>
      </c>
      <c r="O54">
        <v>0</v>
      </c>
      <c r="P54">
        <v>0</v>
      </c>
      <c r="Q54" s="9">
        <v>426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x14ac:dyDescent="0.25">
      <c r="A55" s="102"/>
      <c r="B55" s="7" t="s">
        <v>16</v>
      </c>
      <c r="C55" s="5" t="s">
        <v>17</v>
      </c>
      <c r="G55" s="5"/>
      <c r="H55" s="5" t="s">
        <v>8</v>
      </c>
    </row>
    <row r="56" spans="1:29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-17</v>
      </c>
      <c r="K56" s="2">
        <f t="shared" ref="K56:AC56" si="7">J56-K52+K54+K55</f>
        <v>-19</v>
      </c>
      <c r="L56" s="2">
        <f t="shared" si="7"/>
        <v>-28</v>
      </c>
      <c r="M56" s="2">
        <f t="shared" si="7"/>
        <v>-46</v>
      </c>
      <c r="N56" s="2">
        <f t="shared" si="7"/>
        <v>-66</v>
      </c>
      <c r="O56" s="2">
        <f t="shared" si="7"/>
        <v>-114</v>
      </c>
      <c r="P56" s="2">
        <f t="shared" si="7"/>
        <v>-207</v>
      </c>
      <c r="Q56" s="2">
        <f t="shared" si="7"/>
        <v>122</v>
      </c>
      <c r="R56" s="2">
        <f t="shared" si="7"/>
        <v>1</v>
      </c>
      <c r="S56" s="2">
        <f t="shared" si="7"/>
        <v>-159</v>
      </c>
      <c r="T56" s="2">
        <f t="shared" si="7"/>
        <v>-328</v>
      </c>
      <c r="U56" s="2">
        <f t="shared" si="7"/>
        <v>-483</v>
      </c>
      <c r="V56" s="2">
        <f t="shared" si="7"/>
        <v>-857</v>
      </c>
      <c r="W56" s="2">
        <f t="shared" si="7"/>
        <v>-1076</v>
      </c>
      <c r="X56" s="2">
        <f t="shared" si="7"/>
        <v>-1076</v>
      </c>
      <c r="Y56" s="2">
        <f t="shared" si="7"/>
        <v>-1076</v>
      </c>
      <c r="Z56" s="2">
        <f t="shared" si="7"/>
        <v>-1076</v>
      </c>
      <c r="AA56" s="2">
        <f t="shared" si="7"/>
        <v>-1076</v>
      </c>
      <c r="AB56" s="2">
        <f t="shared" si="7"/>
        <v>-1076</v>
      </c>
      <c r="AC56" s="2">
        <f t="shared" si="7"/>
        <v>-1076</v>
      </c>
    </row>
    <row r="58" spans="1:29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5</v>
      </c>
      <c r="K58" s="5">
        <v>6</v>
      </c>
      <c r="L58" s="5">
        <v>7</v>
      </c>
      <c r="M58" s="5">
        <v>8</v>
      </c>
      <c r="N58" s="5">
        <v>9</v>
      </c>
      <c r="O58" s="5">
        <v>10</v>
      </c>
      <c r="P58" s="5">
        <v>11</v>
      </c>
      <c r="Q58" s="5">
        <v>12</v>
      </c>
      <c r="R58" s="5">
        <v>13</v>
      </c>
      <c r="S58" s="5">
        <v>14</v>
      </c>
      <c r="T58" s="5">
        <v>15</v>
      </c>
      <c r="U58" s="5">
        <v>16</v>
      </c>
      <c r="V58" s="5">
        <v>17</v>
      </c>
      <c r="W58" s="5">
        <v>18</v>
      </c>
      <c r="X58" s="5">
        <v>19</v>
      </c>
      <c r="Y58" s="5">
        <v>20</v>
      </c>
      <c r="Z58" s="5">
        <v>21</v>
      </c>
      <c r="AA58" s="5">
        <v>22</v>
      </c>
      <c r="AB58" s="5">
        <v>23</v>
      </c>
      <c r="AC58" s="5">
        <v>24</v>
      </c>
    </row>
    <row r="59" spans="1:29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-17</v>
      </c>
      <c r="G59" s="5">
        <f>calcFirstRunOut(J63:AC63)</f>
        <v>202005</v>
      </c>
      <c r="H59" s="5" t="s">
        <v>5</v>
      </c>
      <c r="J59" s="6">
        <v>0</v>
      </c>
      <c r="K59" s="6">
        <v>2</v>
      </c>
      <c r="L59" s="6">
        <v>9</v>
      </c>
      <c r="M59" s="6">
        <v>18</v>
      </c>
      <c r="N59" s="6">
        <v>20</v>
      </c>
      <c r="O59" s="6">
        <v>48</v>
      </c>
      <c r="P59" s="6">
        <v>93</v>
      </c>
      <c r="Q59" s="6">
        <v>96</v>
      </c>
      <c r="R59" s="6">
        <v>122</v>
      </c>
      <c r="S59" s="6">
        <v>159</v>
      </c>
      <c r="T59" s="6">
        <v>169</v>
      </c>
      <c r="U59" s="6">
        <v>157</v>
      </c>
      <c r="V59" s="6">
        <v>373</v>
      </c>
      <c r="W59" s="6">
        <v>219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29" x14ac:dyDescent="0.25">
      <c r="A60" s="102"/>
      <c r="B60" s="1">
        <v>9820511880</v>
      </c>
      <c r="C60" s="5" t="s">
        <v>17</v>
      </c>
      <c r="E60" t="s">
        <v>11</v>
      </c>
      <c r="F60">
        <v>-17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0</v>
      </c>
      <c r="O60">
        <v>330</v>
      </c>
      <c r="P60">
        <v>195</v>
      </c>
      <c r="Q60">
        <v>0</v>
      </c>
      <c r="R60">
        <v>285</v>
      </c>
      <c r="S60">
        <v>0</v>
      </c>
      <c r="T60">
        <v>105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29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>
        <v>0</v>
      </c>
      <c r="K61">
        <v>0</v>
      </c>
      <c r="L61">
        <v>0</v>
      </c>
      <c r="M61">
        <v>0</v>
      </c>
      <c r="N61" s="9">
        <v>0</v>
      </c>
      <c r="O61">
        <v>0</v>
      </c>
      <c r="P61">
        <v>0</v>
      </c>
      <c r="Q61" s="9">
        <v>525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x14ac:dyDescent="0.25">
      <c r="A62" s="102"/>
      <c r="B62" s="7" t="s">
        <v>16</v>
      </c>
      <c r="C62" s="5" t="s">
        <v>17</v>
      </c>
      <c r="G62" s="5"/>
      <c r="H62" s="5" t="s">
        <v>8</v>
      </c>
    </row>
    <row r="63" spans="1:29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-17</v>
      </c>
      <c r="K63" s="2">
        <f t="shared" ref="K63:AC63" si="8">J63-K59+K61+K62</f>
        <v>-19</v>
      </c>
      <c r="L63" s="2">
        <f t="shared" si="8"/>
        <v>-28</v>
      </c>
      <c r="M63" s="2">
        <f t="shared" si="8"/>
        <v>-46</v>
      </c>
      <c r="N63" s="2">
        <f t="shared" si="8"/>
        <v>-66</v>
      </c>
      <c r="O63" s="2">
        <f t="shared" si="8"/>
        <v>-114</v>
      </c>
      <c r="P63" s="2">
        <f t="shared" si="8"/>
        <v>-207</v>
      </c>
      <c r="Q63" s="2">
        <f t="shared" si="8"/>
        <v>222</v>
      </c>
      <c r="R63" s="2">
        <f t="shared" si="8"/>
        <v>100</v>
      </c>
      <c r="S63" s="2">
        <f t="shared" si="8"/>
        <v>-59</v>
      </c>
      <c r="T63" s="2">
        <f t="shared" si="8"/>
        <v>-228</v>
      </c>
      <c r="U63" s="2">
        <f t="shared" si="8"/>
        <v>-385</v>
      </c>
      <c r="V63" s="2">
        <f t="shared" si="8"/>
        <v>-758</v>
      </c>
      <c r="W63" s="2">
        <f t="shared" si="8"/>
        <v>-977</v>
      </c>
      <c r="X63" s="2">
        <f t="shared" si="8"/>
        <v>-977</v>
      </c>
      <c r="Y63" s="2">
        <f t="shared" si="8"/>
        <v>-977</v>
      </c>
      <c r="Z63" s="2">
        <f t="shared" si="8"/>
        <v>-977</v>
      </c>
      <c r="AA63" s="2">
        <f t="shared" si="8"/>
        <v>-977</v>
      </c>
      <c r="AB63" s="2">
        <f t="shared" si="8"/>
        <v>-977</v>
      </c>
      <c r="AC63" s="2">
        <f t="shared" si="8"/>
        <v>-977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5</v>
      </c>
      <c r="K65" s="5">
        <v>6</v>
      </c>
      <c r="L65" s="5">
        <v>7</v>
      </c>
      <c r="M65" s="5">
        <v>8</v>
      </c>
      <c r="N65" s="5">
        <v>9</v>
      </c>
      <c r="O65" s="5">
        <v>10</v>
      </c>
      <c r="P65" s="5">
        <v>11</v>
      </c>
      <c r="Q65" s="5">
        <v>12</v>
      </c>
      <c r="R65" s="5">
        <v>13</v>
      </c>
      <c r="S65" s="5">
        <v>14</v>
      </c>
      <c r="T65" s="5">
        <v>15</v>
      </c>
      <c r="U65" s="5">
        <v>16</v>
      </c>
      <c r="V65" s="5">
        <v>17</v>
      </c>
      <c r="W65" s="5">
        <v>18</v>
      </c>
      <c r="X65" s="5">
        <v>19</v>
      </c>
      <c r="Y65" s="5">
        <v>20</v>
      </c>
      <c r="Z65" s="5">
        <v>21</v>
      </c>
      <c r="AA65" s="5">
        <v>22</v>
      </c>
      <c r="AB65" s="5">
        <v>23</v>
      </c>
      <c r="AC65" s="5">
        <v>24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-14</v>
      </c>
      <c r="G66" s="5">
        <f>calcFirstRunOut(J70:AC70)</f>
        <v>202005</v>
      </c>
      <c r="H66" s="5" t="s">
        <v>5</v>
      </c>
      <c r="J66" s="6">
        <v>0</v>
      </c>
      <c r="K66" s="6">
        <v>0</v>
      </c>
      <c r="L66" s="6">
        <v>0</v>
      </c>
      <c r="M66" s="6">
        <v>0</v>
      </c>
      <c r="N66" s="6">
        <v>6</v>
      </c>
      <c r="O66" s="6">
        <v>50</v>
      </c>
      <c r="P66" s="6">
        <v>95</v>
      </c>
      <c r="Q66" s="6">
        <v>96</v>
      </c>
      <c r="R66" s="6">
        <v>123</v>
      </c>
      <c r="S66" s="6">
        <v>157</v>
      </c>
      <c r="T66" s="6">
        <v>166</v>
      </c>
      <c r="U66" s="6">
        <v>191</v>
      </c>
      <c r="V66" s="6">
        <v>369</v>
      </c>
      <c r="W66" s="6">
        <v>215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-14</v>
      </c>
      <c r="G67" s="5"/>
      <c r="H67" s="5" t="s">
        <v>6</v>
      </c>
      <c r="J67">
        <v>0</v>
      </c>
      <c r="K67">
        <v>0</v>
      </c>
      <c r="L67">
        <v>0</v>
      </c>
      <c r="M67">
        <v>0</v>
      </c>
      <c r="N67">
        <v>48</v>
      </c>
      <c r="O67">
        <v>176</v>
      </c>
      <c r="P67">
        <v>80</v>
      </c>
      <c r="Q67">
        <v>160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>
        <v>0</v>
      </c>
      <c r="K68">
        <v>0</v>
      </c>
      <c r="L68">
        <v>0</v>
      </c>
      <c r="M68" s="9">
        <v>0</v>
      </c>
      <c r="N68">
        <v>0</v>
      </c>
      <c r="O68" s="9">
        <v>768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-14</v>
      </c>
      <c r="K70" s="2">
        <f t="shared" ref="K70:AC70" si="9">J70-K66+K68+K69</f>
        <v>-14</v>
      </c>
      <c r="L70" s="2">
        <f t="shared" si="9"/>
        <v>-14</v>
      </c>
      <c r="M70" s="2">
        <f t="shared" si="9"/>
        <v>-14</v>
      </c>
      <c r="N70" s="2">
        <f t="shared" si="9"/>
        <v>-20</v>
      </c>
      <c r="O70" s="2">
        <f t="shared" si="9"/>
        <v>698</v>
      </c>
      <c r="P70" s="2">
        <f t="shared" si="9"/>
        <v>603</v>
      </c>
      <c r="Q70" s="2">
        <f t="shared" si="9"/>
        <v>507</v>
      </c>
      <c r="R70" s="2">
        <f t="shared" si="9"/>
        <v>384</v>
      </c>
      <c r="S70" s="2">
        <f t="shared" si="9"/>
        <v>227</v>
      </c>
      <c r="T70" s="2">
        <f t="shared" si="9"/>
        <v>61</v>
      </c>
      <c r="U70" s="2">
        <f t="shared" si="9"/>
        <v>-130</v>
      </c>
      <c r="V70" s="2">
        <f t="shared" si="9"/>
        <v>-499</v>
      </c>
      <c r="W70" s="2">
        <f t="shared" si="9"/>
        <v>-714</v>
      </c>
      <c r="X70" s="2">
        <f t="shared" si="9"/>
        <v>-714</v>
      </c>
      <c r="Y70" s="2">
        <f t="shared" si="9"/>
        <v>-714</v>
      </c>
      <c r="Z70" s="2">
        <f t="shared" si="9"/>
        <v>-714</v>
      </c>
      <c r="AA70" s="2">
        <f t="shared" si="9"/>
        <v>-714</v>
      </c>
      <c r="AB70" s="2">
        <f t="shared" si="9"/>
        <v>-714</v>
      </c>
      <c r="AC70" s="2">
        <f t="shared" si="9"/>
        <v>-714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5</v>
      </c>
      <c r="K72" s="5">
        <v>6</v>
      </c>
      <c r="L72" s="5">
        <v>7</v>
      </c>
      <c r="M72" s="5">
        <v>8</v>
      </c>
      <c r="N72" s="5">
        <v>9</v>
      </c>
      <c r="O72" s="5">
        <v>10</v>
      </c>
      <c r="P72" s="5">
        <v>11</v>
      </c>
      <c r="Q72" s="5">
        <v>12</v>
      </c>
      <c r="R72" s="5">
        <v>13</v>
      </c>
      <c r="S72" s="5">
        <v>14</v>
      </c>
      <c r="T72" s="5">
        <v>15</v>
      </c>
      <c r="U72" s="5">
        <v>16</v>
      </c>
      <c r="V72" s="5">
        <v>17</v>
      </c>
      <c r="W72" s="5">
        <v>18</v>
      </c>
      <c r="X72" s="5">
        <v>19</v>
      </c>
      <c r="Y72" s="5">
        <v>20</v>
      </c>
      <c r="Z72" s="5">
        <v>21</v>
      </c>
      <c r="AA72" s="5">
        <v>22</v>
      </c>
      <c r="AB72" s="5">
        <v>23</v>
      </c>
      <c r="AC72" s="5">
        <v>24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-17</v>
      </c>
      <c r="G73" s="5">
        <f>calcFirstRunOut(J77:AC77)</f>
        <v>202005</v>
      </c>
      <c r="H73" s="5" t="s">
        <v>5</v>
      </c>
      <c r="J73" s="6">
        <v>0</v>
      </c>
      <c r="K73" s="6">
        <v>0</v>
      </c>
      <c r="L73" s="6">
        <v>0</v>
      </c>
      <c r="M73" s="6">
        <v>0</v>
      </c>
      <c r="N73" s="6">
        <v>2</v>
      </c>
      <c r="O73" s="6">
        <v>50</v>
      </c>
      <c r="P73" s="6">
        <v>95</v>
      </c>
      <c r="Q73" s="6">
        <v>97</v>
      </c>
      <c r="R73" s="6">
        <v>123</v>
      </c>
      <c r="S73" s="6">
        <v>162</v>
      </c>
      <c r="T73" s="6">
        <v>170</v>
      </c>
      <c r="U73" s="6">
        <v>168</v>
      </c>
      <c r="V73" s="6">
        <v>375</v>
      </c>
      <c r="W73" s="6">
        <v>219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-17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585</v>
      </c>
      <c r="T74">
        <v>205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 s="9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-17</v>
      </c>
      <c r="K77" s="2">
        <f t="shared" ref="K77:AC77" si="10">J77-K73+K75+K76</f>
        <v>-17</v>
      </c>
      <c r="L77" s="2">
        <f t="shared" si="10"/>
        <v>-17</v>
      </c>
      <c r="M77" s="2">
        <f t="shared" si="10"/>
        <v>-17</v>
      </c>
      <c r="N77" s="2">
        <f t="shared" si="10"/>
        <v>-19</v>
      </c>
      <c r="O77" s="2">
        <f t="shared" si="10"/>
        <v>-69</v>
      </c>
      <c r="P77" s="2">
        <f t="shared" si="10"/>
        <v>-164</v>
      </c>
      <c r="Q77" s="2">
        <f t="shared" si="10"/>
        <v>-261</v>
      </c>
      <c r="R77" s="2">
        <f t="shared" si="10"/>
        <v>-384</v>
      </c>
      <c r="S77" s="2">
        <f t="shared" si="10"/>
        <v>-546</v>
      </c>
      <c r="T77" s="2">
        <f t="shared" si="10"/>
        <v>-716</v>
      </c>
      <c r="U77" s="2">
        <f t="shared" si="10"/>
        <v>-884</v>
      </c>
      <c r="V77" s="2">
        <f t="shared" si="10"/>
        <v>-1259</v>
      </c>
      <c r="W77" s="2">
        <f t="shared" si="10"/>
        <v>-1478</v>
      </c>
      <c r="X77" s="2">
        <f t="shared" si="10"/>
        <v>-1478</v>
      </c>
      <c r="Y77" s="2">
        <f t="shared" si="10"/>
        <v>-1478</v>
      </c>
      <c r="Z77" s="2">
        <f t="shared" si="10"/>
        <v>-1478</v>
      </c>
      <c r="AA77" s="2">
        <f t="shared" si="10"/>
        <v>-1478</v>
      </c>
      <c r="AB77" s="2">
        <f t="shared" si="10"/>
        <v>-1478</v>
      </c>
      <c r="AC77" s="2">
        <f t="shared" si="10"/>
        <v>-1478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5</v>
      </c>
      <c r="K79" s="5">
        <v>6</v>
      </c>
      <c r="L79" s="5">
        <v>7</v>
      </c>
      <c r="M79" s="5">
        <v>8</v>
      </c>
      <c r="N79" s="5">
        <v>9</v>
      </c>
      <c r="O79" s="5">
        <v>10</v>
      </c>
      <c r="P79" s="5">
        <v>11</v>
      </c>
      <c r="Q79" s="5">
        <v>12</v>
      </c>
      <c r="R79" s="5">
        <v>13</v>
      </c>
      <c r="S79" s="5">
        <v>14</v>
      </c>
      <c r="T79" s="5">
        <v>15</v>
      </c>
      <c r="U79" s="5">
        <v>16</v>
      </c>
      <c r="V79" s="5">
        <v>17</v>
      </c>
      <c r="W79" s="5">
        <v>18</v>
      </c>
      <c r="X79" s="5">
        <v>19</v>
      </c>
      <c r="Y79" s="5">
        <v>20</v>
      </c>
      <c r="Z79" s="5">
        <v>21</v>
      </c>
      <c r="AA79" s="5">
        <v>22</v>
      </c>
      <c r="AB79" s="5">
        <v>23</v>
      </c>
      <c r="AC79" s="5">
        <v>24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202013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5</v>
      </c>
      <c r="S80" s="6">
        <v>162</v>
      </c>
      <c r="T80" s="6">
        <v>170</v>
      </c>
      <c r="U80" s="6">
        <v>168</v>
      </c>
      <c r="V80" s="6">
        <v>375</v>
      </c>
      <c r="W80" s="6">
        <v>219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280</v>
      </c>
      <c r="T81">
        <v>217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s="9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-5</v>
      </c>
      <c r="S84" s="2">
        <f t="shared" si="11"/>
        <v>-167</v>
      </c>
      <c r="T84" s="2">
        <f t="shared" si="11"/>
        <v>-337</v>
      </c>
      <c r="U84" s="2">
        <f t="shared" si="11"/>
        <v>-505</v>
      </c>
      <c r="V84" s="2">
        <f t="shared" si="11"/>
        <v>-880</v>
      </c>
      <c r="W84" s="2">
        <f t="shared" si="11"/>
        <v>-1099</v>
      </c>
      <c r="X84" s="2">
        <f t="shared" si="11"/>
        <v>-1099</v>
      </c>
      <c r="Y84" s="2">
        <f t="shared" si="11"/>
        <v>-1099</v>
      </c>
      <c r="Z84" s="2">
        <f t="shared" si="11"/>
        <v>-1099</v>
      </c>
      <c r="AA84" s="2">
        <f t="shared" si="11"/>
        <v>-1099</v>
      </c>
      <c r="AB84" s="2">
        <f t="shared" si="11"/>
        <v>-1099</v>
      </c>
      <c r="AC84" s="2">
        <f t="shared" si="11"/>
        <v>-1099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5</v>
      </c>
      <c r="K86" s="5">
        <v>6</v>
      </c>
      <c r="L86" s="5">
        <v>7</v>
      </c>
      <c r="M86" s="5">
        <v>8</v>
      </c>
      <c r="N86" s="5">
        <v>9</v>
      </c>
      <c r="O86" s="5">
        <v>10</v>
      </c>
      <c r="P86" s="5">
        <v>11</v>
      </c>
      <c r="Q86" s="5">
        <v>12</v>
      </c>
      <c r="R86" s="5">
        <v>13</v>
      </c>
      <c r="S86" s="5">
        <v>14</v>
      </c>
      <c r="T86" s="5">
        <v>15</v>
      </c>
      <c r="U86" s="5">
        <v>16</v>
      </c>
      <c r="V86" s="5">
        <v>17</v>
      </c>
      <c r="W86" s="5">
        <v>18</v>
      </c>
      <c r="X86" s="5">
        <v>19</v>
      </c>
      <c r="Y86" s="5">
        <v>20</v>
      </c>
      <c r="Z86" s="5">
        <v>21</v>
      </c>
      <c r="AA86" s="5">
        <v>22</v>
      </c>
      <c r="AB86" s="5">
        <v>23</v>
      </c>
      <c r="AC86" s="5">
        <v>24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202005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87:A91"/>
    <mergeCell ref="A45:A49"/>
    <mergeCell ref="A52:A56"/>
    <mergeCell ref="A59:A63"/>
    <mergeCell ref="A66:A70"/>
    <mergeCell ref="A73:A77"/>
    <mergeCell ref="A80:A84"/>
    <mergeCell ref="A38:A42"/>
    <mergeCell ref="A3:A7"/>
    <mergeCell ref="A10:A14"/>
    <mergeCell ref="A17:A21"/>
    <mergeCell ref="A24:A28"/>
    <mergeCell ref="A31:A35"/>
  </mergeCells>
  <pageMargins left="0.7" right="0.7" top="0.75" bottom="0.75" header="0.3" footer="0.3"/>
  <pageSetup orientation="portrait" r:id="rId1"/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60"/>
  <sheetViews>
    <sheetView topLeftCell="A19" workbookViewId="0">
      <selection activeCell="B48" sqref="B48"/>
    </sheetView>
  </sheetViews>
  <sheetFormatPr defaultRowHeight="15" x14ac:dyDescent="0.25"/>
  <cols>
    <col min="1" max="1" width="4" bestFit="1" customWidth="1"/>
    <col min="2" max="2" width="40.28515625" bestFit="1" customWidth="1"/>
    <col min="3" max="3" width="6.7109375" bestFit="1" customWidth="1"/>
    <col min="4" max="4" width="7.42578125" customWidth="1"/>
    <col min="5" max="5" width="11.28515625" bestFit="1" customWidth="1"/>
    <col min="6" max="6" width="39.42578125" bestFit="1" customWidth="1"/>
  </cols>
  <sheetData>
    <row r="1" spans="1:6" ht="15.75" thickBot="1" x14ac:dyDescent="0.3"/>
    <row r="2" spans="1:6" x14ac:dyDescent="0.25">
      <c r="A2" s="92" t="s">
        <v>0</v>
      </c>
      <c r="B2" s="93" t="s">
        <v>19</v>
      </c>
      <c r="C2" s="105" t="s">
        <v>175</v>
      </c>
      <c r="D2" s="105"/>
      <c r="E2" s="93" t="s">
        <v>4</v>
      </c>
      <c r="F2" s="94" t="s">
        <v>2</v>
      </c>
    </row>
    <row r="3" spans="1:6" x14ac:dyDescent="0.25">
      <c r="A3" s="85" t="s">
        <v>14</v>
      </c>
      <c r="B3" s="86" t="s">
        <v>22</v>
      </c>
      <c r="C3" s="86" t="s">
        <v>10</v>
      </c>
      <c r="D3" s="86">
        <v>1247</v>
      </c>
      <c r="E3" s="91">
        <v>202014</v>
      </c>
      <c r="F3" s="87" t="s">
        <v>161</v>
      </c>
    </row>
    <row r="4" spans="1:6" x14ac:dyDescent="0.25">
      <c r="A4" s="85"/>
      <c r="B4" s="86">
        <v>9819671280</v>
      </c>
      <c r="C4" s="103" t="s">
        <v>167</v>
      </c>
      <c r="D4" s="103"/>
      <c r="E4" s="86"/>
      <c r="F4" s="87"/>
    </row>
    <row r="5" spans="1:6" ht="15.75" thickBot="1" x14ac:dyDescent="0.3">
      <c r="A5" s="88"/>
      <c r="B5" s="89" t="s">
        <v>18</v>
      </c>
      <c r="C5" s="104"/>
      <c r="D5" s="104"/>
      <c r="E5" s="89"/>
      <c r="F5" s="90"/>
    </row>
    <row r="6" spans="1:6" ht="15.75" thickBot="1" x14ac:dyDescent="0.3"/>
    <row r="7" spans="1:6" x14ac:dyDescent="0.25">
      <c r="A7" s="92" t="s">
        <v>0</v>
      </c>
      <c r="B7" s="93" t="s">
        <v>21</v>
      </c>
      <c r="C7" s="105" t="s">
        <v>175</v>
      </c>
      <c r="D7" s="105"/>
      <c r="E7" s="93" t="s">
        <v>4</v>
      </c>
      <c r="F7" s="94" t="s">
        <v>2</v>
      </c>
    </row>
    <row r="8" spans="1:6" x14ac:dyDescent="0.25">
      <c r="A8" s="85" t="s">
        <v>14</v>
      </c>
      <c r="B8" s="86" t="s">
        <v>23</v>
      </c>
      <c r="C8" s="86" t="s">
        <v>10</v>
      </c>
      <c r="D8" s="86">
        <v>3628</v>
      </c>
      <c r="E8" s="91">
        <v>202011</v>
      </c>
      <c r="F8" s="87" t="s">
        <v>171</v>
      </c>
    </row>
    <row r="9" spans="1:6" x14ac:dyDescent="0.25">
      <c r="A9" s="85"/>
      <c r="B9" s="86">
        <v>9811933980</v>
      </c>
      <c r="C9" s="103" t="s">
        <v>167</v>
      </c>
      <c r="D9" s="103"/>
      <c r="E9" s="86"/>
      <c r="F9" s="87"/>
    </row>
    <row r="10" spans="1:6" ht="15.75" thickBot="1" x14ac:dyDescent="0.3">
      <c r="A10" s="88"/>
      <c r="B10" s="89" t="s">
        <v>20</v>
      </c>
      <c r="C10" s="104"/>
      <c r="D10" s="104"/>
      <c r="E10" s="89"/>
      <c r="F10" s="90"/>
    </row>
    <row r="11" spans="1:6" ht="15.75" thickBot="1" x14ac:dyDescent="0.3"/>
    <row r="12" spans="1:6" x14ac:dyDescent="0.25">
      <c r="A12" s="92" t="s">
        <v>0</v>
      </c>
      <c r="B12" s="93" t="s">
        <v>21</v>
      </c>
      <c r="C12" s="105" t="s">
        <v>175</v>
      </c>
      <c r="D12" s="105"/>
      <c r="E12" s="93" t="s">
        <v>4</v>
      </c>
      <c r="F12" s="94" t="s">
        <v>2</v>
      </c>
    </row>
    <row r="13" spans="1:6" x14ac:dyDescent="0.25">
      <c r="A13" s="85" t="s">
        <v>14</v>
      </c>
      <c r="B13" s="86" t="s">
        <v>23</v>
      </c>
      <c r="C13" s="86" t="s">
        <v>10</v>
      </c>
      <c r="D13" s="86">
        <v>3602</v>
      </c>
      <c r="E13" s="91">
        <v>202011</v>
      </c>
      <c r="F13" s="87" t="s">
        <v>172</v>
      </c>
    </row>
    <row r="14" spans="1:6" x14ac:dyDescent="0.25">
      <c r="A14" s="85"/>
      <c r="B14" s="86">
        <v>9811934080</v>
      </c>
      <c r="C14" s="103" t="s">
        <v>167</v>
      </c>
      <c r="D14" s="103"/>
      <c r="E14" s="86"/>
      <c r="F14" s="87"/>
    </row>
    <row r="15" spans="1:6" ht="15.75" thickBot="1" x14ac:dyDescent="0.3">
      <c r="A15" s="88"/>
      <c r="B15" s="89" t="s">
        <v>20</v>
      </c>
      <c r="C15" s="104"/>
      <c r="D15" s="104"/>
      <c r="E15" s="89"/>
      <c r="F15" s="90"/>
    </row>
    <row r="16" spans="1:6" ht="15.75" thickBot="1" x14ac:dyDescent="0.3"/>
    <row r="17" spans="1:6" x14ac:dyDescent="0.25">
      <c r="A17" s="92" t="s">
        <v>0</v>
      </c>
      <c r="B17" s="93" t="s">
        <v>21</v>
      </c>
      <c r="C17" s="105" t="s">
        <v>175</v>
      </c>
      <c r="D17" s="105"/>
      <c r="E17" s="93" t="s">
        <v>4</v>
      </c>
      <c r="F17" s="94" t="s">
        <v>2</v>
      </c>
    </row>
    <row r="18" spans="1:6" x14ac:dyDescent="0.25">
      <c r="A18" s="85" t="s">
        <v>14</v>
      </c>
      <c r="B18" s="86" t="s">
        <v>23</v>
      </c>
      <c r="C18" s="86" t="s">
        <v>10</v>
      </c>
      <c r="D18" s="86">
        <v>46</v>
      </c>
      <c r="E18" s="91">
        <v>202013</v>
      </c>
      <c r="F18" s="87" t="s">
        <v>162</v>
      </c>
    </row>
    <row r="19" spans="1:6" x14ac:dyDescent="0.25">
      <c r="A19" s="85"/>
      <c r="B19" s="86">
        <v>9831666480</v>
      </c>
      <c r="C19" s="103" t="s">
        <v>167</v>
      </c>
      <c r="D19" s="103"/>
      <c r="E19" s="86"/>
      <c r="F19" s="87" t="s">
        <v>176</v>
      </c>
    </row>
    <row r="20" spans="1:6" ht="15.75" thickBot="1" x14ac:dyDescent="0.3">
      <c r="A20" s="88"/>
      <c r="B20" s="89" t="s">
        <v>20</v>
      </c>
      <c r="C20" s="104"/>
      <c r="D20" s="104"/>
      <c r="E20" s="89"/>
      <c r="F20" s="90" t="s">
        <v>177</v>
      </c>
    </row>
    <row r="21" spans="1:6" ht="15.75" thickBot="1" x14ac:dyDescent="0.3"/>
    <row r="22" spans="1:6" x14ac:dyDescent="0.25">
      <c r="A22" s="92" t="s">
        <v>0</v>
      </c>
      <c r="B22" s="93" t="s">
        <v>21</v>
      </c>
      <c r="C22" s="105" t="s">
        <v>175</v>
      </c>
      <c r="D22" s="105"/>
      <c r="E22" s="93" t="s">
        <v>4</v>
      </c>
      <c r="F22" s="94" t="s">
        <v>2</v>
      </c>
    </row>
    <row r="23" spans="1:6" x14ac:dyDescent="0.25">
      <c r="A23" s="85" t="s">
        <v>14</v>
      </c>
      <c r="B23" s="86" t="s">
        <v>23</v>
      </c>
      <c r="C23" s="86" t="s">
        <v>10</v>
      </c>
      <c r="D23" s="95">
        <v>-20</v>
      </c>
      <c r="E23" s="91">
        <v>202005</v>
      </c>
      <c r="F23" s="87" t="s">
        <v>162</v>
      </c>
    </row>
    <row r="24" spans="1:6" x14ac:dyDescent="0.25">
      <c r="A24" s="85"/>
      <c r="B24" s="86">
        <v>9831666780</v>
      </c>
      <c r="C24" s="103" t="s">
        <v>167</v>
      </c>
      <c r="D24" s="103"/>
      <c r="E24" s="86"/>
      <c r="F24" s="87" t="s">
        <v>176</v>
      </c>
    </row>
    <row r="25" spans="1:6" ht="15.75" thickBot="1" x14ac:dyDescent="0.3">
      <c r="A25" s="88"/>
      <c r="B25" s="89" t="s">
        <v>20</v>
      </c>
      <c r="C25" s="104"/>
      <c r="D25" s="104"/>
      <c r="E25" s="89"/>
      <c r="F25" s="90" t="s">
        <v>178</v>
      </c>
    </row>
    <row r="26" spans="1:6" ht="15.75" thickBot="1" x14ac:dyDescent="0.3"/>
    <row r="27" spans="1:6" x14ac:dyDescent="0.25">
      <c r="A27" s="92" t="s">
        <v>0</v>
      </c>
      <c r="B27" s="93" t="s">
        <v>108</v>
      </c>
      <c r="C27" s="105" t="s">
        <v>175</v>
      </c>
      <c r="D27" s="105"/>
      <c r="E27" s="93" t="s">
        <v>4</v>
      </c>
      <c r="F27" s="94" t="s">
        <v>2</v>
      </c>
    </row>
    <row r="28" spans="1:6" x14ac:dyDescent="0.25">
      <c r="A28" s="85" t="s">
        <v>14</v>
      </c>
      <c r="B28" s="86" t="s">
        <v>106</v>
      </c>
      <c r="C28" s="86" t="s">
        <v>10</v>
      </c>
      <c r="D28" s="86">
        <v>1479</v>
      </c>
      <c r="E28" s="91">
        <v>202016</v>
      </c>
      <c r="F28" s="87" t="s">
        <v>168</v>
      </c>
    </row>
    <row r="29" spans="1:6" x14ac:dyDescent="0.25">
      <c r="A29" s="85"/>
      <c r="B29" s="86" t="s">
        <v>76</v>
      </c>
      <c r="C29" s="86" t="s">
        <v>11</v>
      </c>
      <c r="D29" s="86">
        <v>1479</v>
      </c>
      <c r="E29" s="86"/>
      <c r="F29" s="87"/>
    </row>
    <row r="30" spans="1:6" ht="15.75" thickBot="1" x14ac:dyDescent="0.3">
      <c r="A30" s="88"/>
      <c r="B30" s="89" t="s">
        <v>107</v>
      </c>
      <c r="C30" s="89"/>
      <c r="D30" s="89"/>
      <c r="E30" s="89"/>
      <c r="F30" s="90"/>
    </row>
    <row r="31" spans="1:6" ht="15.75" thickBot="1" x14ac:dyDescent="0.3"/>
    <row r="32" spans="1:6" x14ac:dyDescent="0.25">
      <c r="A32" s="92" t="s">
        <v>0</v>
      </c>
      <c r="B32" s="93" t="s">
        <v>97</v>
      </c>
      <c r="C32" s="105" t="s">
        <v>175</v>
      </c>
      <c r="D32" s="105"/>
      <c r="E32" s="93" t="s">
        <v>4</v>
      </c>
      <c r="F32" s="94" t="s">
        <v>2</v>
      </c>
    </row>
    <row r="33" spans="1:6" x14ac:dyDescent="0.25">
      <c r="A33" s="85" t="s">
        <v>14</v>
      </c>
      <c r="B33" s="86" t="s">
        <v>95</v>
      </c>
      <c r="C33" s="86" t="s">
        <v>10</v>
      </c>
      <c r="D33" s="95">
        <v>-17</v>
      </c>
      <c r="E33" s="91">
        <v>202005</v>
      </c>
      <c r="F33" s="96" t="s">
        <v>165</v>
      </c>
    </row>
    <row r="34" spans="1:6" x14ac:dyDescent="0.25">
      <c r="A34" s="85"/>
      <c r="B34" s="86">
        <v>9820499380</v>
      </c>
      <c r="C34" s="106" t="s">
        <v>169</v>
      </c>
      <c r="D34" s="106"/>
      <c r="E34" s="86"/>
      <c r="F34" s="87" t="s">
        <v>163</v>
      </c>
    </row>
    <row r="35" spans="1:6" ht="15.75" thickBot="1" x14ac:dyDescent="0.3">
      <c r="A35" s="88"/>
      <c r="B35" s="89" t="s">
        <v>96</v>
      </c>
      <c r="C35" s="107"/>
      <c r="D35" s="107"/>
      <c r="E35" s="89"/>
      <c r="F35" s="90" t="s">
        <v>176</v>
      </c>
    </row>
    <row r="36" spans="1:6" ht="15.75" thickBot="1" x14ac:dyDescent="0.3"/>
    <row r="37" spans="1:6" x14ac:dyDescent="0.25">
      <c r="A37" s="92" t="s">
        <v>0</v>
      </c>
      <c r="B37" s="93" t="s">
        <v>104</v>
      </c>
      <c r="C37" s="105" t="s">
        <v>175</v>
      </c>
      <c r="D37" s="105"/>
      <c r="E37" s="93" t="s">
        <v>4</v>
      </c>
      <c r="F37" s="94" t="s">
        <v>2</v>
      </c>
    </row>
    <row r="38" spans="1:6" x14ac:dyDescent="0.25">
      <c r="A38" s="85" t="s">
        <v>14</v>
      </c>
      <c r="B38" s="86" t="s">
        <v>102</v>
      </c>
      <c r="C38" s="86" t="s">
        <v>10</v>
      </c>
      <c r="D38" s="95">
        <v>-17</v>
      </c>
      <c r="E38" s="91">
        <v>202005</v>
      </c>
      <c r="F38" s="96" t="s">
        <v>165</v>
      </c>
    </row>
    <row r="39" spans="1:6" x14ac:dyDescent="0.25">
      <c r="A39" s="85"/>
      <c r="B39" s="86">
        <v>9820554780</v>
      </c>
      <c r="C39" s="106" t="s">
        <v>169</v>
      </c>
      <c r="D39" s="106"/>
      <c r="E39" s="86"/>
      <c r="F39" s="87" t="s">
        <v>164</v>
      </c>
    </row>
    <row r="40" spans="1:6" ht="15.75" thickBot="1" x14ac:dyDescent="0.3">
      <c r="A40" s="88"/>
      <c r="B40" s="89" t="s">
        <v>103</v>
      </c>
      <c r="C40" s="107"/>
      <c r="D40" s="107"/>
      <c r="E40" s="89"/>
      <c r="F40" s="90" t="s">
        <v>176</v>
      </c>
    </row>
    <row r="41" spans="1:6" ht="15.75" thickBot="1" x14ac:dyDescent="0.3"/>
    <row r="42" spans="1:6" x14ac:dyDescent="0.25">
      <c r="A42" s="92" t="s">
        <v>0</v>
      </c>
      <c r="B42" s="93" t="s">
        <v>104</v>
      </c>
      <c r="C42" s="105" t="s">
        <v>175</v>
      </c>
      <c r="D42" s="105"/>
      <c r="E42" s="93" t="s">
        <v>4</v>
      </c>
      <c r="F42" s="94" t="s">
        <v>2</v>
      </c>
    </row>
    <row r="43" spans="1:6" x14ac:dyDescent="0.25">
      <c r="A43" s="85" t="s">
        <v>14</v>
      </c>
      <c r="B43" s="86" t="s">
        <v>102</v>
      </c>
      <c r="C43" s="86" t="s">
        <v>10</v>
      </c>
      <c r="D43" s="95">
        <v>-17</v>
      </c>
      <c r="E43" s="91">
        <v>202005</v>
      </c>
      <c r="F43" s="96" t="s">
        <v>165</v>
      </c>
    </row>
    <row r="44" spans="1:6" x14ac:dyDescent="0.25">
      <c r="A44" s="85"/>
      <c r="B44" s="86">
        <v>9820511880</v>
      </c>
      <c r="C44" s="106" t="s">
        <v>169</v>
      </c>
      <c r="D44" s="106"/>
      <c r="E44" s="86"/>
      <c r="F44" s="87" t="s">
        <v>164</v>
      </c>
    </row>
    <row r="45" spans="1:6" ht="15.75" thickBot="1" x14ac:dyDescent="0.3">
      <c r="A45" s="88"/>
      <c r="B45" s="89" t="s">
        <v>103</v>
      </c>
      <c r="C45" s="107"/>
      <c r="D45" s="107"/>
      <c r="E45" s="89"/>
      <c r="F45" s="90" t="s">
        <v>176</v>
      </c>
    </row>
    <row r="46" spans="1:6" ht="15.75" thickBot="1" x14ac:dyDescent="0.3"/>
    <row r="47" spans="1:6" x14ac:dyDescent="0.25">
      <c r="A47" s="92" t="s">
        <v>0</v>
      </c>
      <c r="B47" s="93" t="s">
        <v>124</v>
      </c>
      <c r="C47" s="105" t="s">
        <v>175</v>
      </c>
      <c r="D47" s="105"/>
      <c r="E47" s="93" t="s">
        <v>4</v>
      </c>
      <c r="F47" s="94" t="s">
        <v>2</v>
      </c>
    </row>
    <row r="48" spans="1:6" x14ac:dyDescent="0.25">
      <c r="A48" s="85" t="s">
        <v>14</v>
      </c>
      <c r="B48" s="86" t="s">
        <v>122</v>
      </c>
      <c r="C48" s="86" t="s">
        <v>10</v>
      </c>
      <c r="D48" s="95">
        <v>-14</v>
      </c>
      <c r="E48" s="91">
        <v>202016</v>
      </c>
      <c r="F48" s="87" t="s">
        <v>166</v>
      </c>
    </row>
    <row r="49" spans="1:6" x14ac:dyDescent="0.25">
      <c r="A49" s="85"/>
      <c r="B49" s="86">
        <v>9822062780</v>
      </c>
      <c r="C49" s="103" t="s">
        <v>170</v>
      </c>
      <c r="D49" s="103"/>
      <c r="E49" s="86"/>
      <c r="F49" s="87" t="s">
        <v>176</v>
      </c>
    </row>
    <row r="50" spans="1:6" ht="15.75" thickBot="1" x14ac:dyDescent="0.3">
      <c r="A50" s="88"/>
      <c r="B50" s="89" t="s">
        <v>123</v>
      </c>
      <c r="C50" s="104"/>
      <c r="D50" s="104"/>
      <c r="E50" s="89"/>
      <c r="F50" s="90"/>
    </row>
    <row r="51" spans="1:6" ht="15.75" thickBot="1" x14ac:dyDescent="0.3"/>
    <row r="52" spans="1:6" x14ac:dyDescent="0.25">
      <c r="A52" s="92" t="s">
        <v>0</v>
      </c>
      <c r="B52" s="93" t="s">
        <v>89</v>
      </c>
      <c r="C52" s="105" t="s">
        <v>175</v>
      </c>
      <c r="D52" s="105"/>
      <c r="E52" s="93" t="s">
        <v>4</v>
      </c>
      <c r="F52" s="94" t="s">
        <v>2</v>
      </c>
    </row>
    <row r="53" spans="1:6" x14ac:dyDescent="0.25">
      <c r="A53" s="85" t="s">
        <v>14</v>
      </c>
      <c r="B53" s="86" t="s">
        <v>85</v>
      </c>
      <c r="C53" s="86" t="s">
        <v>10</v>
      </c>
      <c r="D53" s="95">
        <v>-17</v>
      </c>
      <c r="E53" s="91">
        <v>202005</v>
      </c>
      <c r="F53" s="96" t="s">
        <v>165</v>
      </c>
    </row>
    <row r="54" spans="1:6" x14ac:dyDescent="0.25">
      <c r="A54" s="85"/>
      <c r="B54" s="86">
        <v>9833032280</v>
      </c>
      <c r="C54" s="103" t="s">
        <v>170</v>
      </c>
      <c r="D54" s="103"/>
      <c r="E54" s="86"/>
      <c r="F54" s="87" t="s">
        <v>173</v>
      </c>
    </row>
    <row r="55" spans="1:6" ht="15.75" thickBot="1" x14ac:dyDescent="0.3">
      <c r="A55" s="88"/>
      <c r="B55" s="89" t="s">
        <v>133</v>
      </c>
      <c r="C55" s="104"/>
      <c r="D55" s="104"/>
      <c r="E55" s="89"/>
      <c r="F55" s="90" t="s">
        <v>176</v>
      </c>
    </row>
    <row r="56" spans="1:6" ht="15.75" thickBot="1" x14ac:dyDescent="0.3"/>
    <row r="57" spans="1:6" x14ac:dyDescent="0.25">
      <c r="A57" s="92" t="s">
        <v>0</v>
      </c>
      <c r="B57" s="93" t="s">
        <v>89</v>
      </c>
      <c r="C57" s="105" t="s">
        <v>175</v>
      </c>
      <c r="D57" s="105"/>
      <c r="E57" s="93" t="s">
        <v>4</v>
      </c>
      <c r="F57" s="94" t="s">
        <v>2</v>
      </c>
    </row>
    <row r="58" spans="1:6" x14ac:dyDescent="0.25">
      <c r="A58" s="85" t="s">
        <v>14</v>
      </c>
      <c r="B58" s="86" t="s">
        <v>85</v>
      </c>
      <c r="C58" s="86" t="s">
        <v>10</v>
      </c>
      <c r="D58" s="86">
        <v>0</v>
      </c>
      <c r="E58" s="91">
        <v>202013</v>
      </c>
      <c r="F58" s="96" t="s">
        <v>165</v>
      </c>
    </row>
    <row r="59" spans="1:6" x14ac:dyDescent="0.25">
      <c r="A59" s="85"/>
      <c r="B59" s="86">
        <v>9839268780</v>
      </c>
      <c r="C59" s="103" t="s">
        <v>170</v>
      </c>
      <c r="D59" s="103"/>
      <c r="E59" s="86"/>
      <c r="F59" s="87" t="s">
        <v>174</v>
      </c>
    </row>
    <row r="60" spans="1:6" ht="15.75" thickBot="1" x14ac:dyDescent="0.3">
      <c r="A60" s="88"/>
      <c r="B60" s="89" t="s">
        <v>133</v>
      </c>
      <c r="C60" s="104"/>
      <c r="D60" s="104"/>
      <c r="E60" s="89"/>
      <c r="F60" s="90"/>
    </row>
  </sheetData>
  <mergeCells count="23">
    <mergeCell ref="C47:D47"/>
    <mergeCell ref="C52:D52"/>
    <mergeCell ref="C57:D57"/>
    <mergeCell ref="C39:D40"/>
    <mergeCell ref="C44:D45"/>
    <mergeCell ref="C49:D50"/>
    <mergeCell ref="C54:D55"/>
    <mergeCell ref="C59:D60"/>
    <mergeCell ref="C2:D2"/>
    <mergeCell ref="C7:D7"/>
    <mergeCell ref="C12:D12"/>
    <mergeCell ref="C17:D17"/>
    <mergeCell ref="C22:D22"/>
    <mergeCell ref="C4:D5"/>
    <mergeCell ref="C9:D10"/>
    <mergeCell ref="C14:D15"/>
    <mergeCell ref="C19:D20"/>
    <mergeCell ref="C24:D25"/>
    <mergeCell ref="C34:D35"/>
    <mergeCell ref="C27:D27"/>
    <mergeCell ref="C32:D32"/>
    <mergeCell ref="C37:D37"/>
    <mergeCell ref="C42:D42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D91"/>
  <sheetViews>
    <sheetView showGridLines="0" tabSelected="1" topLeftCell="A31" workbookViewId="0">
      <selection activeCell="J37" sqref="J37"/>
    </sheetView>
  </sheetViews>
  <sheetFormatPr defaultRowHeight="15" x14ac:dyDescent="0.25"/>
  <cols>
    <col min="1" max="1" width="4.7109375" customWidth="1"/>
    <col min="2" max="2" width="40.85546875" bestFit="1" customWidth="1"/>
    <col min="3" max="3" width="4.7109375" customWidth="1"/>
    <col min="4" max="4" width="1.7109375" customWidth="1"/>
    <col min="10" max="29" width="6.7109375" customWidth="1"/>
    <col min="30" max="30" width="10.42578125" bestFit="1" customWidth="1"/>
  </cols>
  <sheetData>
    <row r="1" spans="1:29" x14ac:dyDescent="0.25">
      <c r="A1" t="s">
        <v>179</v>
      </c>
      <c r="B1" t="s">
        <v>13</v>
      </c>
    </row>
    <row r="2" spans="1:29" x14ac:dyDescent="0.25">
      <c r="A2" s="5" t="s">
        <v>0</v>
      </c>
      <c r="B2" s="5" t="s">
        <v>19</v>
      </c>
      <c r="C2" s="5"/>
      <c r="D2" s="5"/>
      <c r="E2" s="5"/>
      <c r="F2" s="5"/>
      <c r="G2" s="5" t="s">
        <v>4</v>
      </c>
      <c r="H2" s="5"/>
      <c r="I2" s="5" t="s">
        <v>3</v>
      </c>
      <c r="J2" s="5">
        <v>6</v>
      </c>
      <c r="K2" s="5">
        <v>7</v>
      </c>
      <c r="L2" s="5">
        <v>8</v>
      </c>
      <c r="M2" s="5">
        <v>9</v>
      </c>
      <c r="N2" s="5">
        <v>10</v>
      </c>
      <c r="O2" s="5">
        <v>11</v>
      </c>
      <c r="P2" s="5">
        <v>12</v>
      </c>
      <c r="Q2" s="5">
        <v>13</v>
      </c>
      <c r="R2" s="5">
        <v>14</v>
      </c>
      <c r="S2" s="5">
        <v>15</v>
      </c>
      <c r="T2" s="5">
        <v>16</v>
      </c>
      <c r="U2" s="5">
        <v>17</v>
      </c>
      <c r="V2" s="5">
        <v>18</v>
      </c>
      <c r="W2" s="5">
        <v>19</v>
      </c>
      <c r="X2" s="5">
        <v>20</v>
      </c>
      <c r="Y2" s="5">
        <v>21</v>
      </c>
      <c r="Z2" s="5">
        <v>22</v>
      </c>
      <c r="AA2" s="5">
        <v>23</v>
      </c>
      <c r="AB2" s="5">
        <v>24</v>
      </c>
      <c r="AC2" s="5">
        <v>25</v>
      </c>
    </row>
    <row r="3" spans="1:29" x14ac:dyDescent="0.25">
      <c r="A3" s="102" t="s">
        <v>14</v>
      </c>
      <c r="B3" s="8" t="s">
        <v>22</v>
      </c>
      <c r="C3" s="5" t="s">
        <v>17</v>
      </c>
      <c r="E3" t="s">
        <v>10</v>
      </c>
      <c r="F3">
        <f>F4+F5</f>
        <v>1229</v>
      </c>
      <c r="G3" s="5">
        <f>calcFirstRunOut(J7:AC7)</f>
        <v>202014</v>
      </c>
      <c r="H3" s="5" t="s">
        <v>5</v>
      </c>
      <c r="J3" s="6">
        <v>99</v>
      </c>
      <c r="K3" s="6">
        <v>53</v>
      </c>
      <c r="L3" s="6">
        <v>50</v>
      </c>
      <c r="M3" s="6">
        <v>85</v>
      </c>
      <c r="N3" s="6">
        <v>158</v>
      </c>
      <c r="O3" s="6">
        <v>199</v>
      </c>
      <c r="P3" s="6">
        <v>214</v>
      </c>
      <c r="Q3" s="6">
        <v>226</v>
      </c>
      <c r="R3" s="6">
        <v>239</v>
      </c>
      <c r="S3" s="6">
        <v>268</v>
      </c>
      <c r="T3" s="6">
        <v>356</v>
      </c>
      <c r="U3" s="6">
        <v>441</v>
      </c>
      <c r="V3" s="6">
        <v>348</v>
      </c>
      <c r="W3" s="6">
        <v>0</v>
      </c>
      <c r="X3" s="6">
        <v>0</v>
      </c>
      <c r="Y3" s="6">
        <v>0</v>
      </c>
      <c r="Z3" s="6">
        <v>0</v>
      </c>
      <c r="AA3" s="6">
        <v>0</v>
      </c>
      <c r="AB3" s="6">
        <v>0</v>
      </c>
      <c r="AC3" s="6">
        <v>0</v>
      </c>
    </row>
    <row r="4" spans="1:29" x14ac:dyDescent="0.25">
      <c r="A4" s="102"/>
      <c r="B4" s="1">
        <v>9819671280</v>
      </c>
      <c r="C4" s="5" t="s">
        <v>17</v>
      </c>
      <c r="E4" t="s">
        <v>11</v>
      </c>
      <c r="F4">
        <v>1229</v>
      </c>
      <c r="G4" s="5"/>
      <c r="H4" s="5" t="s">
        <v>6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120</v>
      </c>
      <c r="Q4">
        <v>120</v>
      </c>
      <c r="R4">
        <v>120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25">
      <c r="A5" s="102"/>
      <c r="B5" t="s">
        <v>15</v>
      </c>
      <c r="C5" s="5" t="s">
        <v>17</v>
      </c>
      <c r="E5" t="s">
        <v>12</v>
      </c>
      <c r="F5">
        <v>0</v>
      </c>
      <c r="G5" s="5"/>
      <c r="H5" s="5" t="s">
        <v>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9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</row>
    <row r="6" spans="1:29" x14ac:dyDescent="0.25">
      <c r="A6" s="102"/>
      <c r="B6" s="7" t="s">
        <v>16</v>
      </c>
      <c r="C6" s="5" t="s">
        <v>17</v>
      </c>
      <c r="G6" s="5"/>
      <c r="H6" s="5" t="s">
        <v>8</v>
      </c>
    </row>
    <row r="7" spans="1:29" x14ac:dyDescent="0.25">
      <c r="A7" s="102"/>
      <c r="B7" s="1" t="s">
        <v>18</v>
      </c>
      <c r="C7" s="5" t="s">
        <v>17</v>
      </c>
      <c r="G7" s="5"/>
      <c r="H7" s="5" t="s">
        <v>9</v>
      </c>
      <c r="J7" s="2">
        <f>F3+I4+I5-J3+J5+J6</f>
        <v>1130</v>
      </c>
      <c r="K7" s="2">
        <f t="shared" ref="K7:AC7" si="0">J7-K3+K5+K6</f>
        <v>1077</v>
      </c>
      <c r="L7" s="2">
        <f t="shared" si="0"/>
        <v>1027</v>
      </c>
      <c r="M7" s="2">
        <f t="shared" si="0"/>
        <v>942</v>
      </c>
      <c r="N7" s="2">
        <f t="shared" si="0"/>
        <v>784</v>
      </c>
      <c r="O7" s="2">
        <f t="shared" si="0"/>
        <v>585</v>
      </c>
      <c r="P7" s="2">
        <f t="shared" si="0"/>
        <v>371</v>
      </c>
      <c r="Q7" s="2">
        <f t="shared" si="0"/>
        <v>145</v>
      </c>
      <c r="R7" s="2">
        <f t="shared" si="0"/>
        <v>-94</v>
      </c>
      <c r="S7" s="2">
        <f t="shared" si="0"/>
        <v>-362</v>
      </c>
      <c r="T7" s="2">
        <f t="shared" si="0"/>
        <v>-718</v>
      </c>
      <c r="U7" s="2">
        <f t="shared" si="0"/>
        <v>-1159</v>
      </c>
      <c r="V7" s="2">
        <f t="shared" si="0"/>
        <v>-1507</v>
      </c>
      <c r="W7" s="2">
        <f t="shared" si="0"/>
        <v>-1507</v>
      </c>
      <c r="X7" s="2">
        <f t="shared" si="0"/>
        <v>-1507</v>
      </c>
      <c r="Y7" s="2">
        <f t="shared" si="0"/>
        <v>-1507</v>
      </c>
      <c r="Z7" s="2">
        <f t="shared" si="0"/>
        <v>-1507</v>
      </c>
      <c r="AA7" s="2">
        <f t="shared" si="0"/>
        <v>-1507</v>
      </c>
      <c r="AB7" s="2">
        <f t="shared" si="0"/>
        <v>-1507</v>
      </c>
      <c r="AC7" s="2">
        <f t="shared" si="0"/>
        <v>-1507</v>
      </c>
    </row>
    <row r="9" spans="1:29" x14ac:dyDescent="0.25">
      <c r="A9" s="5" t="s">
        <v>0</v>
      </c>
      <c r="B9" s="5" t="s">
        <v>21</v>
      </c>
      <c r="C9" s="5"/>
      <c r="D9" s="5"/>
      <c r="E9" s="5"/>
      <c r="F9" s="5"/>
      <c r="G9" s="5" t="s">
        <v>4</v>
      </c>
      <c r="H9" s="5"/>
      <c r="I9" s="5" t="s">
        <v>3</v>
      </c>
      <c r="J9" s="5">
        <v>6</v>
      </c>
      <c r="K9" s="5">
        <v>7</v>
      </c>
      <c r="L9" s="5">
        <v>8</v>
      </c>
      <c r="M9" s="5">
        <v>9</v>
      </c>
      <c r="N9" s="5">
        <v>10</v>
      </c>
      <c r="O9" s="5">
        <v>11</v>
      </c>
      <c r="P9" s="5">
        <v>12</v>
      </c>
      <c r="Q9" s="5">
        <v>13</v>
      </c>
      <c r="R9" s="5">
        <v>14</v>
      </c>
      <c r="S9" s="5">
        <v>15</v>
      </c>
      <c r="T9" s="5">
        <v>16</v>
      </c>
      <c r="U9" s="5">
        <v>17</v>
      </c>
      <c r="V9" s="5">
        <v>18</v>
      </c>
      <c r="W9" s="5">
        <v>19</v>
      </c>
      <c r="X9" s="5">
        <v>20</v>
      </c>
      <c r="Y9" s="5">
        <v>21</v>
      </c>
      <c r="Z9" s="5">
        <v>22</v>
      </c>
      <c r="AA9" s="5">
        <v>23</v>
      </c>
      <c r="AB9" s="5">
        <v>24</v>
      </c>
      <c r="AC9" s="5">
        <v>25</v>
      </c>
    </row>
    <row r="10" spans="1:29" x14ac:dyDescent="0.25">
      <c r="A10" s="102" t="s">
        <v>14</v>
      </c>
      <c r="B10" s="8" t="s">
        <v>23</v>
      </c>
      <c r="C10" s="5" t="s">
        <v>17</v>
      </c>
      <c r="E10" t="s">
        <v>10</v>
      </c>
      <c r="F10">
        <f>F11+F12</f>
        <v>3465</v>
      </c>
      <c r="G10" s="5">
        <f>calcFirstRunOut(J14:AC14)</f>
        <v>202011</v>
      </c>
      <c r="H10" s="5" t="s">
        <v>5</v>
      </c>
      <c r="J10" s="6">
        <v>647</v>
      </c>
      <c r="K10" s="6">
        <v>531</v>
      </c>
      <c r="L10" s="6">
        <v>622</v>
      </c>
      <c r="M10" s="6">
        <v>687</v>
      </c>
      <c r="N10" s="6">
        <v>780</v>
      </c>
      <c r="O10" s="6">
        <v>764</v>
      </c>
      <c r="P10" s="6">
        <v>759</v>
      </c>
      <c r="Q10" s="6">
        <v>740</v>
      </c>
      <c r="R10" s="6">
        <v>41</v>
      </c>
      <c r="S10" s="6">
        <v>0</v>
      </c>
      <c r="T10" s="6">
        <v>0</v>
      </c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</row>
    <row r="11" spans="1:29" x14ac:dyDescent="0.25">
      <c r="A11" s="102"/>
      <c r="B11" s="1">
        <v>9811933980</v>
      </c>
      <c r="C11" s="5" t="s">
        <v>17</v>
      </c>
      <c r="E11" t="s">
        <v>11</v>
      </c>
      <c r="F11">
        <v>3465</v>
      </c>
      <c r="G11" s="5"/>
      <c r="H11" s="5" t="s">
        <v>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</row>
    <row r="12" spans="1:29" x14ac:dyDescent="0.25">
      <c r="A12" s="102"/>
      <c r="B12" t="s">
        <v>15</v>
      </c>
      <c r="C12" s="5" t="s">
        <v>17</v>
      </c>
      <c r="E12" t="s">
        <v>12</v>
      </c>
      <c r="F12">
        <v>0</v>
      </c>
      <c r="G12" s="5"/>
      <c r="H12" s="5" t="s">
        <v>7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</row>
    <row r="13" spans="1:29" x14ac:dyDescent="0.25">
      <c r="A13" s="102"/>
      <c r="B13" s="7" t="s">
        <v>16</v>
      </c>
      <c r="C13" s="5" t="s">
        <v>17</v>
      </c>
      <c r="G13" s="5"/>
      <c r="H13" s="5" t="s">
        <v>8</v>
      </c>
    </row>
    <row r="14" spans="1:29" x14ac:dyDescent="0.25">
      <c r="A14" s="102"/>
      <c r="B14" s="1" t="s">
        <v>20</v>
      </c>
      <c r="C14" s="5" t="s">
        <v>17</v>
      </c>
      <c r="G14" s="5"/>
      <c r="H14" s="5" t="s">
        <v>9</v>
      </c>
      <c r="J14" s="2">
        <f>F10+I11+I12-J10+J12+J13</f>
        <v>2818</v>
      </c>
      <c r="K14" s="2">
        <f t="shared" ref="K14:AC14" si="1">J14-K10+K12+K13</f>
        <v>2287</v>
      </c>
      <c r="L14" s="2">
        <f t="shared" si="1"/>
        <v>1665</v>
      </c>
      <c r="M14" s="2">
        <f t="shared" si="1"/>
        <v>978</v>
      </c>
      <c r="N14" s="2">
        <f t="shared" si="1"/>
        <v>198</v>
      </c>
      <c r="O14" s="2">
        <f t="shared" si="1"/>
        <v>-566</v>
      </c>
      <c r="P14" s="2">
        <f t="shared" si="1"/>
        <v>-1325</v>
      </c>
      <c r="Q14" s="2">
        <f t="shared" si="1"/>
        <v>-2065</v>
      </c>
      <c r="R14" s="2">
        <f t="shared" si="1"/>
        <v>-2106</v>
      </c>
      <c r="S14" s="2">
        <f t="shared" si="1"/>
        <v>-2106</v>
      </c>
      <c r="T14" s="2">
        <f t="shared" si="1"/>
        <v>-2106</v>
      </c>
      <c r="U14" s="2">
        <f t="shared" si="1"/>
        <v>-2106</v>
      </c>
      <c r="V14" s="2">
        <f t="shared" si="1"/>
        <v>-2106</v>
      </c>
      <c r="W14" s="2">
        <f t="shared" si="1"/>
        <v>-2106</v>
      </c>
      <c r="X14" s="2">
        <f t="shared" si="1"/>
        <v>-2106</v>
      </c>
      <c r="Y14" s="2">
        <f t="shared" si="1"/>
        <v>-2106</v>
      </c>
      <c r="Z14" s="2">
        <f t="shared" si="1"/>
        <v>-2106</v>
      </c>
      <c r="AA14" s="2">
        <f t="shared" si="1"/>
        <v>-2106</v>
      </c>
      <c r="AB14" s="2">
        <f t="shared" si="1"/>
        <v>-2106</v>
      </c>
      <c r="AC14" s="2">
        <f t="shared" si="1"/>
        <v>-2106</v>
      </c>
    </row>
    <row r="16" spans="1:29" x14ac:dyDescent="0.25">
      <c r="A16" s="5" t="s">
        <v>0</v>
      </c>
      <c r="B16" s="5" t="s">
        <v>21</v>
      </c>
      <c r="C16" s="5"/>
      <c r="D16" s="5"/>
      <c r="E16" s="5"/>
      <c r="F16" s="5"/>
      <c r="G16" s="5" t="s">
        <v>4</v>
      </c>
      <c r="H16" s="5"/>
      <c r="I16" s="5" t="s">
        <v>3</v>
      </c>
      <c r="J16" s="5">
        <v>6</v>
      </c>
      <c r="K16" s="5">
        <v>7</v>
      </c>
      <c r="L16" s="5">
        <v>8</v>
      </c>
      <c r="M16" s="5">
        <v>9</v>
      </c>
      <c r="N16" s="5">
        <v>10</v>
      </c>
      <c r="O16" s="5">
        <v>11</v>
      </c>
      <c r="P16" s="5">
        <v>12</v>
      </c>
      <c r="Q16" s="5">
        <v>13</v>
      </c>
      <c r="R16" s="5">
        <v>14</v>
      </c>
      <c r="S16" s="5">
        <v>15</v>
      </c>
      <c r="T16" s="5">
        <v>16</v>
      </c>
      <c r="U16" s="5">
        <v>17</v>
      </c>
      <c r="V16" s="5">
        <v>18</v>
      </c>
      <c r="W16" s="5">
        <v>19</v>
      </c>
      <c r="X16" s="5">
        <v>20</v>
      </c>
      <c r="Y16" s="5">
        <v>21</v>
      </c>
      <c r="Z16" s="5">
        <v>22</v>
      </c>
      <c r="AA16" s="5">
        <v>23</v>
      </c>
      <c r="AB16" s="5">
        <v>24</v>
      </c>
      <c r="AC16" s="5">
        <v>25</v>
      </c>
    </row>
    <row r="17" spans="1:29" x14ac:dyDescent="0.25">
      <c r="A17" s="102" t="s">
        <v>14</v>
      </c>
      <c r="B17" s="8" t="s">
        <v>23</v>
      </c>
      <c r="C17" s="5" t="s">
        <v>17</v>
      </c>
      <c r="E17" t="s">
        <v>10</v>
      </c>
      <c r="F17">
        <f>F18+F19</f>
        <v>3439</v>
      </c>
      <c r="G17" s="5">
        <f>calcFirstRunOut(J21:AC21)</f>
        <v>202011</v>
      </c>
      <c r="H17" s="5" t="s">
        <v>5</v>
      </c>
      <c r="J17" s="6">
        <v>647</v>
      </c>
      <c r="K17" s="6">
        <v>531</v>
      </c>
      <c r="L17" s="6">
        <v>622</v>
      </c>
      <c r="M17" s="6">
        <v>687</v>
      </c>
      <c r="N17" s="6">
        <v>780</v>
      </c>
      <c r="O17" s="6">
        <v>764</v>
      </c>
      <c r="P17" s="6">
        <v>759</v>
      </c>
      <c r="Q17" s="6">
        <v>740</v>
      </c>
      <c r="R17" s="6">
        <v>41</v>
      </c>
      <c r="S17" s="6">
        <v>0</v>
      </c>
      <c r="T17" s="6">
        <v>0</v>
      </c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</row>
    <row r="18" spans="1:29" x14ac:dyDescent="0.25">
      <c r="A18" s="102"/>
      <c r="B18" s="1">
        <v>9811934080</v>
      </c>
      <c r="C18" s="5" t="s">
        <v>17</v>
      </c>
      <c r="E18" t="s">
        <v>11</v>
      </c>
      <c r="F18">
        <v>3439</v>
      </c>
      <c r="G18" s="5"/>
      <c r="H18" s="5" t="s">
        <v>6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x14ac:dyDescent="0.25">
      <c r="A19" s="102"/>
      <c r="B19" t="s">
        <v>15</v>
      </c>
      <c r="C19" s="5" t="s">
        <v>17</v>
      </c>
      <c r="E19" t="s">
        <v>12</v>
      </c>
      <c r="F19">
        <v>0</v>
      </c>
      <c r="G19" s="5"/>
      <c r="H19" s="5" t="s">
        <v>7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x14ac:dyDescent="0.25">
      <c r="A20" s="102"/>
      <c r="B20" s="7" t="s">
        <v>16</v>
      </c>
      <c r="C20" s="5" t="s">
        <v>17</v>
      </c>
      <c r="G20" s="5"/>
      <c r="H20" s="5" t="s">
        <v>8</v>
      </c>
    </row>
    <row r="21" spans="1:29" x14ac:dyDescent="0.25">
      <c r="A21" s="102"/>
      <c r="B21" s="1" t="s">
        <v>20</v>
      </c>
      <c r="C21" s="5" t="s">
        <v>17</v>
      </c>
      <c r="G21" s="5"/>
      <c r="H21" s="5" t="s">
        <v>9</v>
      </c>
      <c r="J21" s="2">
        <f>F17+I18+I19-J17+J19+J20</f>
        <v>2792</v>
      </c>
      <c r="K21" s="2">
        <f t="shared" ref="K21:AC21" si="2">J21-K17+K19+K20</f>
        <v>2261</v>
      </c>
      <c r="L21" s="2">
        <f t="shared" si="2"/>
        <v>1639</v>
      </c>
      <c r="M21" s="2">
        <f t="shared" si="2"/>
        <v>952</v>
      </c>
      <c r="N21" s="2">
        <f t="shared" si="2"/>
        <v>172</v>
      </c>
      <c r="O21" s="2">
        <f t="shared" si="2"/>
        <v>-592</v>
      </c>
      <c r="P21" s="2">
        <f t="shared" si="2"/>
        <v>-1351</v>
      </c>
      <c r="Q21" s="2">
        <f t="shared" si="2"/>
        <v>-2091</v>
      </c>
      <c r="R21" s="2">
        <f t="shared" si="2"/>
        <v>-2132</v>
      </c>
      <c r="S21" s="2">
        <f t="shared" si="2"/>
        <v>-2132</v>
      </c>
      <c r="T21" s="2">
        <f t="shared" si="2"/>
        <v>-2132</v>
      </c>
      <c r="U21" s="2">
        <f t="shared" si="2"/>
        <v>-2132</v>
      </c>
      <c r="V21" s="2">
        <f t="shared" si="2"/>
        <v>-2132</v>
      </c>
      <c r="W21" s="2">
        <f t="shared" si="2"/>
        <v>-2132</v>
      </c>
      <c r="X21" s="2">
        <f t="shared" si="2"/>
        <v>-2132</v>
      </c>
      <c r="Y21" s="2">
        <f t="shared" si="2"/>
        <v>-2132</v>
      </c>
      <c r="Z21" s="2">
        <f t="shared" si="2"/>
        <v>-2132</v>
      </c>
      <c r="AA21" s="2">
        <f t="shared" si="2"/>
        <v>-2132</v>
      </c>
      <c r="AB21" s="2">
        <f t="shared" si="2"/>
        <v>-2132</v>
      </c>
      <c r="AC21" s="2">
        <f t="shared" si="2"/>
        <v>-2132</v>
      </c>
    </row>
    <row r="23" spans="1:29" x14ac:dyDescent="0.25">
      <c r="A23" s="5" t="s">
        <v>0</v>
      </c>
      <c r="B23" s="5" t="s">
        <v>21</v>
      </c>
      <c r="C23" s="5"/>
      <c r="D23" s="5"/>
      <c r="E23" s="5"/>
      <c r="F23" s="5"/>
      <c r="G23" s="5" t="s">
        <v>4</v>
      </c>
      <c r="H23" s="5"/>
      <c r="I23" s="5" t="s">
        <v>3</v>
      </c>
      <c r="J23" s="5">
        <v>6</v>
      </c>
      <c r="K23" s="5">
        <v>7</v>
      </c>
      <c r="L23" s="5">
        <v>8</v>
      </c>
      <c r="M23" s="5">
        <v>9</v>
      </c>
      <c r="N23" s="5">
        <v>10</v>
      </c>
      <c r="O23" s="5">
        <v>11</v>
      </c>
      <c r="P23" s="5">
        <v>12</v>
      </c>
      <c r="Q23" s="5">
        <v>13</v>
      </c>
      <c r="R23" s="5">
        <v>14</v>
      </c>
      <c r="S23" s="5">
        <v>15</v>
      </c>
      <c r="T23" s="5">
        <v>16</v>
      </c>
      <c r="U23" s="5">
        <v>17</v>
      </c>
      <c r="V23" s="5">
        <v>18</v>
      </c>
      <c r="W23" s="5">
        <v>19</v>
      </c>
      <c r="X23" s="5">
        <v>20</v>
      </c>
      <c r="Y23" s="5">
        <v>21</v>
      </c>
      <c r="Z23" s="5">
        <v>22</v>
      </c>
      <c r="AA23" s="5">
        <v>23</v>
      </c>
      <c r="AB23" s="5">
        <v>24</v>
      </c>
      <c r="AC23" s="5">
        <v>25</v>
      </c>
    </row>
    <row r="24" spans="1:29" x14ac:dyDescent="0.25">
      <c r="A24" s="102" t="s">
        <v>14</v>
      </c>
      <c r="B24" s="8" t="s">
        <v>23</v>
      </c>
      <c r="C24" s="5" t="s">
        <v>17</v>
      </c>
      <c r="E24" t="s">
        <v>10</v>
      </c>
      <c r="F24">
        <f>F25+F26</f>
        <v>43</v>
      </c>
      <c r="G24" s="5">
        <f>calcFirstRunOut(J28:AC28)</f>
        <v>202013</v>
      </c>
      <c r="H24" s="5" t="s">
        <v>5</v>
      </c>
      <c r="J24" s="6">
        <v>7</v>
      </c>
      <c r="K24" s="6">
        <v>9</v>
      </c>
      <c r="L24" s="6">
        <v>10</v>
      </c>
      <c r="M24" s="6">
        <v>20</v>
      </c>
      <c r="N24" s="6">
        <v>47</v>
      </c>
      <c r="O24" s="6">
        <v>91</v>
      </c>
      <c r="P24" s="6">
        <v>97</v>
      </c>
      <c r="Q24" s="6">
        <v>121</v>
      </c>
      <c r="R24" s="6">
        <v>134</v>
      </c>
      <c r="S24" s="6">
        <v>167</v>
      </c>
      <c r="T24" s="6">
        <v>191</v>
      </c>
      <c r="U24" s="6">
        <v>368</v>
      </c>
      <c r="V24" s="6">
        <v>292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</row>
    <row r="25" spans="1:29" x14ac:dyDescent="0.25">
      <c r="A25" s="102"/>
      <c r="B25" s="1">
        <v>9831666480</v>
      </c>
      <c r="C25" s="5" t="s">
        <v>17</v>
      </c>
      <c r="E25" t="s">
        <v>11</v>
      </c>
      <c r="F25">
        <v>43</v>
      </c>
      <c r="G25" s="5"/>
      <c r="H25" s="5" t="s">
        <v>6</v>
      </c>
      <c r="J25">
        <v>0</v>
      </c>
      <c r="K25">
        <v>0</v>
      </c>
      <c r="L25">
        <v>63</v>
      </c>
      <c r="M25">
        <v>126</v>
      </c>
      <c r="N25">
        <v>0</v>
      </c>
      <c r="O25">
        <v>63</v>
      </c>
      <c r="P25">
        <v>315</v>
      </c>
      <c r="Q25">
        <v>0</v>
      </c>
      <c r="R25">
        <v>189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</row>
    <row r="26" spans="1:29" x14ac:dyDescent="0.25">
      <c r="A26" s="102"/>
      <c r="B26" t="s">
        <v>15</v>
      </c>
      <c r="C26" s="5" t="s">
        <v>17</v>
      </c>
      <c r="E26" t="s">
        <v>12</v>
      </c>
      <c r="F26">
        <v>0</v>
      </c>
      <c r="G26" s="5"/>
      <c r="H26" s="5" t="s">
        <v>7</v>
      </c>
      <c r="J26">
        <v>0</v>
      </c>
      <c r="K26">
        <v>0</v>
      </c>
      <c r="L26" s="9">
        <v>63</v>
      </c>
      <c r="M26" s="9">
        <v>126</v>
      </c>
      <c r="N26" s="9">
        <v>63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</row>
    <row r="27" spans="1:29" x14ac:dyDescent="0.25">
      <c r="A27" s="102"/>
      <c r="B27" s="7" t="s">
        <v>16</v>
      </c>
      <c r="C27" s="5" t="s">
        <v>17</v>
      </c>
      <c r="G27" s="5"/>
      <c r="H27" s="5" t="s">
        <v>8</v>
      </c>
    </row>
    <row r="28" spans="1:29" x14ac:dyDescent="0.25">
      <c r="A28" s="102"/>
      <c r="B28" s="1" t="s">
        <v>20</v>
      </c>
      <c r="C28" s="5" t="s">
        <v>17</v>
      </c>
      <c r="G28" s="5"/>
      <c r="H28" s="5" t="s">
        <v>9</v>
      </c>
      <c r="J28" s="2">
        <f>F24+I25+I26-J24+J26+J27</f>
        <v>36</v>
      </c>
      <c r="K28" s="2">
        <f t="shared" ref="K28:AC28" si="3">J28-K24+K26+K27</f>
        <v>27</v>
      </c>
      <c r="L28" s="2">
        <f t="shared" si="3"/>
        <v>80</v>
      </c>
      <c r="M28" s="2">
        <f t="shared" si="3"/>
        <v>186</v>
      </c>
      <c r="N28" s="2">
        <f t="shared" si="3"/>
        <v>202</v>
      </c>
      <c r="O28" s="2">
        <f t="shared" si="3"/>
        <v>111</v>
      </c>
      <c r="P28" s="2">
        <f t="shared" si="3"/>
        <v>14</v>
      </c>
      <c r="Q28" s="2">
        <f t="shared" si="3"/>
        <v>-107</v>
      </c>
      <c r="R28" s="2">
        <f t="shared" si="3"/>
        <v>-241</v>
      </c>
      <c r="S28" s="2">
        <f t="shared" si="3"/>
        <v>-408</v>
      </c>
      <c r="T28" s="2">
        <f t="shared" si="3"/>
        <v>-599</v>
      </c>
      <c r="U28" s="2">
        <f t="shared" si="3"/>
        <v>-967</v>
      </c>
      <c r="V28" s="2">
        <f t="shared" si="3"/>
        <v>-1259</v>
      </c>
      <c r="W28" s="2">
        <f t="shared" si="3"/>
        <v>-1259</v>
      </c>
      <c r="X28" s="2">
        <f t="shared" si="3"/>
        <v>-1259</v>
      </c>
      <c r="Y28" s="2">
        <f t="shared" si="3"/>
        <v>-1259</v>
      </c>
      <c r="Z28" s="2">
        <f t="shared" si="3"/>
        <v>-1259</v>
      </c>
      <c r="AA28" s="2">
        <f t="shared" si="3"/>
        <v>-1259</v>
      </c>
      <c r="AB28" s="2">
        <f t="shared" si="3"/>
        <v>-1259</v>
      </c>
      <c r="AC28" s="2">
        <f t="shared" si="3"/>
        <v>-1259</v>
      </c>
    </row>
    <row r="30" spans="1:29" x14ac:dyDescent="0.25">
      <c r="A30" s="5" t="s">
        <v>0</v>
      </c>
      <c r="B30" s="5" t="s">
        <v>21</v>
      </c>
      <c r="C30" s="5"/>
      <c r="D30" s="5"/>
      <c r="E30" s="5"/>
      <c r="F30" s="5"/>
      <c r="G30" s="5" t="s">
        <v>4</v>
      </c>
      <c r="H30" s="5"/>
      <c r="I30" s="5" t="s">
        <v>3</v>
      </c>
      <c r="J30" s="5">
        <v>6</v>
      </c>
      <c r="K30" s="5">
        <v>7</v>
      </c>
      <c r="L30" s="5">
        <v>8</v>
      </c>
      <c r="M30" s="5">
        <v>9</v>
      </c>
      <c r="N30" s="5">
        <v>10</v>
      </c>
      <c r="O30" s="5">
        <v>11</v>
      </c>
      <c r="P30" s="5">
        <v>12</v>
      </c>
      <c r="Q30" s="5">
        <v>13</v>
      </c>
      <c r="R30" s="5">
        <v>14</v>
      </c>
      <c r="S30" s="5">
        <v>15</v>
      </c>
      <c r="T30" s="5">
        <v>16</v>
      </c>
      <c r="U30" s="5">
        <v>17</v>
      </c>
      <c r="V30" s="5">
        <v>18</v>
      </c>
      <c r="W30" s="5">
        <v>19</v>
      </c>
      <c r="X30" s="5">
        <v>20</v>
      </c>
      <c r="Y30" s="5">
        <v>21</v>
      </c>
      <c r="Z30" s="5">
        <v>22</v>
      </c>
      <c r="AA30" s="5">
        <v>23</v>
      </c>
      <c r="AB30" s="5">
        <v>24</v>
      </c>
      <c r="AC30" s="5">
        <v>25</v>
      </c>
    </row>
    <row r="31" spans="1:29" x14ac:dyDescent="0.25">
      <c r="A31" s="102" t="s">
        <v>14</v>
      </c>
      <c r="B31" s="8" t="s">
        <v>23</v>
      </c>
      <c r="C31" s="5" t="s">
        <v>17</v>
      </c>
      <c r="E31" t="s">
        <v>10</v>
      </c>
      <c r="F31">
        <f>F32+F33</f>
        <v>-20</v>
      </c>
      <c r="G31" s="5">
        <f>calcFirstRunOut(J35:AC35)</f>
        <v>202006</v>
      </c>
      <c r="H31" s="5" t="s">
        <v>5</v>
      </c>
      <c r="J31" s="6">
        <v>7</v>
      </c>
      <c r="K31" s="6">
        <v>9</v>
      </c>
      <c r="L31" s="6">
        <v>10</v>
      </c>
      <c r="M31" s="6">
        <v>20</v>
      </c>
      <c r="N31" s="6">
        <v>47</v>
      </c>
      <c r="O31" s="6">
        <v>91</v>
      </c>
      <c r="P31" s="6">
        <v>97</v>
      </c>
      <c r="Q31" s="6">
        <v>121</v>
      </c>
      <c r="R31" s="6">
        <v>134</v>
      </c>
      <c r="S31" s="6">
        <v>167</v>
      </c>
      <c r="T31" s="6">
        <v>191</v>
      </c>
      <c r="U31" s="6">
        <v>368</v>
      </c>
      <c r="V31" s="6">
        <v>292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</row>
    <row r="32" spans="1:29" x14ac:dyDescent="0.25">
      <c r="A32" s="102"/>
      <c r="B32" s="1">
        <v>9831666780</v>
      </c>
      <c r="C32" s="5" t="s">
        <v>17</v>
      </c>
      <c r="E32" t="s">
        <v>11</v>
      </c>
      <c r="F32">
        <v>-20</v>
      </c>
      <c r="G32" s="5"/>
      <c r="H32" s="5" t="s">
        <v>6</v>
      </c>
      <c r="J32">
        <v>0</v>
      </c>
      <c r="K32">
        <v>0</v>
      </c>
      <c r="L32">
        <v>63</v>
      </c>
      <c r="M32">
        <v>189</v>
      </c>
      <c r="N32">
        <v>0</v>
      </c>
      <c r="O32">
        <v>63</v>
      </c>
      <c r="P32">
        <v>315</v>
      </c>
      <c r="Q32">
        <v>0</v>
      </c>
      <c r="R32">
        <v>189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</row>
    <row r="33" spans="1:29" x14ac:dyDescent="0.25">
      <c r="A33" s="102"/>
      <c r="B33" t="s">
        <v>15</v>
      </c>
      <c r="C33" s="5" t="s">
        <v>17</v>
      </c>
      <c r="E33" t="s">
        <v>12</v>
      </c>
      <c r="F33">
        <v>0</v>
      </c>
      <c r="G33" s="5"/>
      <c r="H33" s="5" t="s">
        <v>7</v>
      </c>
      <c r="J33">
        <v>0</v>
      </c>
      <c r="K33">
        <v>0</v>
      </c>
      <c r="L33" s="9">
        <v>63</v>
      </c>
      <c r="M33" s="9">
        <v>189</v>
      </c>
      <c r="N33" s="9">
        <v>63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</row>
    <row r="34" spans="1:29" x14ac:dyDescent="0.25">
      <c r="A34" s="102"/>
      <c r="B34" s="7" t="s">
        <v>16</v>
      </c>
      <c r="C34" s="5" t="s">
        <v>17</v>
      </c>
      <c r="G34" s="5"/>
      <c r="H34" s="5" t="s">
        <v>8</v>
      </c>
    </row>
    <row r="35" spans="1:29" x14ac:dyDescent="0.25">
      <c r="A35" s="102"/>
      <c r="B35" s="1" t="s">
        <v>20</v>
      </c>
      <c r="C35" s="5" t="s">
        <v>17</v>
      </c>
      <c r="G35" s="5"/>
      <c r="H35" s="5" t="s">
        <v>9</v>
      </c>
      <c r="J35" s="2">
        <f>F31+I32+I33-J31+J33+J34</f>
        <v>-27</v>
      </c>
      <c r="K35" s="2">
        <f t="shared" ref="K35:AC35" si="4">J35-K31+K33+K34</f>
        <v>-36</v>
      </c>
      <c r="L35" s="2">
        <f t="shared" si="4"/>
        <v>17</v>
      </c>
      <c r="M35" s="2">
        <f t="shared" si="4"/>
        <v>186</v>
      </c>
      <c r="N35" s="2">
        <f t="shared" si="4"/>
        <v>202</v>
      </c>
      <c r="O35" s="2">
        <f t="shared" si="4"/>
        <v>111</v>
      </c>
      <c r="P35" s="2">
        <f t="shared" si="4"/>
        <v>14</v>
      </c>
      <c r="Q35" s="2">
        <f t="shared" si="4"/>
        <v>-107</v>
      </c>
      <c r="R35" s="2">
        <f t="shared" si="4"/>
        <v>-241</v>
      </c>
      <c r="S35" s="2">
        <f t="shared" si="4"/>
        <v>-408</v>
      </c>
      <c r="T35" s="2">
        <f t="shared" si="4"/>
        <v>-599</v>
      </c>
      <c r="U35" s="2">
        <f t="shared" si="4"/>
        <v>-967</v>
      </c>
      <c r="V35" s="2">
        <f t="shared" si="4"/>
        <v>-1259</v>
      </c>
      <c r="W35" s="2">
        <f t="shared" si="4"/>
        <v>-1259</v>
      </c>
      <c r="X35" s="2">
        <f t="shared" si="4"/>
        <v>-1259</v>
      </c>
      <c r="Y35" s="2">
        <f t="shared" si="4"/>
        <v>-1259</v>
      </c>
      <c r="Z35" s="2">
        <f t="shared" si="4"/>
        <v>-1259</v>
      </c>
      <c r="AA35" s="2">
        <f t="shared" si="4"/>
        <v>-1259</v>
      </c>
      <c r="AB35" s="2">
        <f t="shared" si="4"/>
        <v>-1259</v>
      </c>
      <c r="AC35" s="2">
        <f t="shared" si="4"/>
        <v>-1259</v>
      </c>
    </row>
    <row r="37" spans="1:29" x14ac:dyDescent="0.25">
      <c r="A37" s="5" t="s">
        <v>0</v>
      </c>
      <c r="B37" s="5" t="s">
        <v>108</v>
      </c>
      <c r="C37" s="5"/>
      <c r="D37" s="5"/>
      <c r="E37" s="5"/>
      <c r="F37" s="5"/>
      <c r="G37" s="5" t="s">
        <v>4</v>
      </c>
      <c r="H37" s="5"/>
      <c r="I37" s="5" t="s">
        <v>3</v>
      </c>
      <c r="J37" s="5">
        <v>6</v>
      </c>
      <c r="K37" s="5">
        <v>7</v>
      </c>
      <c r="L37" s="5">
        <v>8</v>
      </c>
      <c r="M37" s="5">
        <v>9</v>
      </c>
      <c r="N37" s="5">
        <v>10</v>
      </c>
      <c r="O37" s="5">
        <v>11</v>
      </c>
      <c r="P37" s="5">
        <v>12</v>
      </c>
      <c r="Q37" s="5">
        <v>13</v>
      </c>
      <c r="R37" s="5">
        <v>14</v>
      </c>
      <c r="S37" s="5">
        <v>15</v>
      </c>
      <c r="T37" s="5">
        <v>16</v>
      </c>
      <c r="U37" s="5">
        <v>17</v>
      </c>
      <c r="V37" s="5">
        <v>18</v>
      </c>
      <c r="W37" s="5">
        <v>19</v>
      </c>
      <c r="X37" s="5">
        <v>20</v>
      </c>
      <c r="Y37" s="5">
        <v>21</v>
      </c>
      <c r="Z37" s="5">
        <v>22</v>
      </c>
      <c r="AA37" s="5">
        <v>23</v>
      </c>
      <c r="AB37" s="5">
        <v>24</v>
      </c>
      <c r="AC37" s="5">
        <v>25</v>
      </c>
    </row>
    <row r="38" spans="1:29" x14ac:dyDescent="0.25">
      <c r="A38" s="102" t="s">
        <v>14</v>
      </c>
      <c r="B38" s="8" t="s">
        <v>106</v>
      </c>
      <c r="C38" s="5" t="s">
        <v>17</v>
      </c>
      <c r="E38" t="s">
        <v>10</v>
      </c>
      <c r="F38">
        <f>F39+F40</f>
        <v>1438</v>
      </c>
      <c r="G38" s="5">
        <f>calcFirstRunOut(J42:AC42)</f>
        <v>202016</v>
      </c>
      <c r="H38" s="5" t="s">
        <v>5</v>
      </c>
      <c r="J38" s="6">
        <v>99</v>
      </c>
      <c r="K38" s="6">
        <v>36</v>
      </c>
      <c r="L38" s="6">
        <v>64</v>
      </c>
      <c r="M38" s="6">
        <v>66</v>
      </c>
      <c r="N38" s="6">
        <v>128</v>
      </c>
      <c r="O38" s="6">
        <v>150</v>
      </c>
      <c r="P38" s="6">
        <v>157</v>
      </c>
      <c r="Q38" s="6">
        <v>157</v>
      </c>
      <c r="R38" s="6">
        <v>207</v>
      </c>
      <c r="S38" s="6">
        <v>170</v>
      </c>
      <c r="T38" s="6">
        <v>208</v>
      </c>
      <c r="U38" s="6">
        <v>219</v>
      </c>
      <c r="V38" s="6">
        <v>177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</row>
    <row r="39" spans="1:29" x14ac:dyDescent="0.25">
      <c r="A39" s="102"/>
      <c r="B39" s="1" t="s">
        <v>76</v>
      </c>
      <c r="C39" s="5" t="s">
        <v>17</v>
      </c>
      <c r="E39" t="s">
        <v>11</v>
      </c>
      <c r="F39">
        <v>1438</v>
      </c>
      <c r="G39" s="5"/>
      <c r="H39" s="5" t="s">
        <v>6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</row>
    <row r="40" spans="1:29" x14ac:dyDescent="0.25">
      <c r="A40" s="102"/>
      <c r="B40" t="s">
        <v>15</v>
      </c>
      <c r="C40" s="5" t="s">
        <v>17</v>
      </c>
      <c r="E40" t="s">
        <v>12</v>
      </c>
      <c r="F40">
        <v>0</v>
      </c>
      <c r="G40" s="5"/>
      <c r="H40" s="5" t="s">
        <v>7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x14ac:dyDescent="0.25">
      <c r="A41" s="102"/>
      <c r="B41" s="7" t="s">
        <v>16</v>
      </c>
      <c r="C41" s="5" t="s">
        <v>17</v>
      </c>
      <c r="G41" s="5"/>
      <c r="H41" s="5" t="s">
        <v>8</v>
      </c>
    </row>
    <row r="42" spans="1:29" x14ac:dyDescent="0.25">
      <c r="A42" s="102"/>
      <c r="B42" s="1" t="s">
        <v>107</v>
      </c>
      <c r="C42" s="5" t="s">
        <v>17</v>
      </c>
      <c r="G42" s="5"/>
      <c r="H42" s="5" t="s">
        <v>9</v>
      </c>
      <c r="J42" s="2">
        <f>F38+I39+I40-J38+J40+J41</f>
        <v>1339</v>
      </c>
      <c r="K42" s="2">
        <f t="shared" ref="K42:AC42" si="5">J42-K38+K40+K41</f>
        <v>1303</v>
      </c>
      <c r="L42" s="2">
        <f t="shared" si="5"/>
        <v>1239</v>
      </c>
      <c r="M42" s="2">
        <f t="shared" si="5"/>
        <v>1173</v>
      </c>
      <c r="N42" s="2">
        <f t="shared" si="5"/>
        <v>1045</v>
      </c>
      <c r="O42" s="2">
        <f t="shared" si="5"/>
        <v>895</v>
      </c>
      <c r="P42" s="2">
        <f t="shared" si="5"/>
        <v>738</v>
      </c>
      <c r="Q42" s="2">
        <f t="shared" si="5"/>
        <v>581</v>
      </c>
      <c r="R42" s="2">
        <f t="shared" si="5"/>
        <v>374</v>
      </c>
      <c r="S42" s="2">
        <f t="shared" si="5"/>
        <v>204</v>
      </c>
      <c r="T42" s="2">
        <f t="shared" si="5"/>
        <v>-4</v>
      </c>
      <c r="U42" s="2">
        <f t="shared" si="5"/>
        <v>-223</v>
      </c>
      <c r="V42" s="2">
        <f t="shared" si="5"/>
        <v>-400</v>
      </c>
      <c r="W42" s="2">
        <f t="shared" si="5"/>
        <v>-400</v>
      </c>
      <c r="X42" s="2">
        <f t="shared" si="5"/>
        <v>-400</v>
      </c>
      <c r="Y42" s="2">
        <f t="shared" si="5"/>
        <v>-400</v>
      </c>
      <c r="Z42" s="2">
        <f t="shared" si="5"/>
        <v>-400</v>
      </c>
      <c r="AA42" s="2">
        <f t="shared" si="5"/>
        <v>-400</v>
      </c>
      <c r="AB42" s="2">
        <f t="shared" si="5"/>
        <v>-400</v>
      </c>
      <c r="AC42" s="2">
        <f t="shared" si="5"/>
        <v>-400</v>
      </c>
    </row>
    <row r="44" spans="1:29" x14ac:dyDescent="0.25">
      <c r="A44" s="5" t="s">
        <v>0</v>
      </c>
      <c r="B44" s="5" t="s">
        <v>97</v>
      </c>
      <c r="C44" s="5"/>
      <c r="D44" s="5"/>
      <c r="E44" s="5"/>
      <c r="F44" s="5"/>
      <c r="G44" s="5" t="s">
        <v>4</v>
      </c>
      <c r="H44" s="5"/>
      <c r="I44" s="5" t="s">
        <v>3</v>
      </c>
      <c r="J44" s="5">
        <v>6</v>
      </c>
      <c r="K44" s="5">
        <v>7</v>
      </c>
      <c r="L44" s="5">
        <v>8</v>
      </c>
      <c r="M44" s="5">
        <v>9</v>
      </c>
      <c r="N44" s="5">
        <v>10</v>
      </c>
      <c r="O44" s="5">
        <v>11</v>
      </c>
      <c r="P44" s="5">
        <v>12</v>
      </c>
      <c r="Q44" s="5">
        <v>13</v>
      </c>
      <c r="R44" s="5">
        <v>14</v>
      </c>
      <c r="S44" s="5">
        <v>15</v>
      </c>
      <c r="T44" s="5">
        <v>16</v>
      </c>
      <c r="U44" s="5">
        <v>17</v>
      </c>
      <c r="V44" s="5">
        <v>18</v>
      </c>
      <c r="W44" s="5">
        <v>19</v>
      </c>
      <c r="X44" s="5">
        <v>20</v>
      </c>
      <c r="Y44" s="5">
        <v>21</v>
      </c>
      <c r="Z44" s="5">
        <v>22</v>
      </c>
      <c r="AA44" s="5">
        <v>23</v>
      </c>
      <c r="AB44" s="5">
        <v>24</v>
      </c>
      <c r="AC44" s="5">
        <v>25</v>
      </c>
    </row>
    <row r="45" spans="1:29" x14ac:dyDescent="0.25">
      <c r="A45" s="102" t="s">
        <v>14</v>
      </c>
      <c r="B45" s="8" t="s">
        <v>95</v>
      </c>
      <c r="C45" s="5" t="s">
        <v>17</v>
      </c>
      <c r="E45" t="s">
        <v>10</v>
      </c>
      <c r="F45">
        <f>F46+F47</f>
        <v>-20</v>
      </c>
      <c r="G45" s="5">
        <f>calcFirstRunOut(J49:AC49)</f>
        <v>202007</v>
      </c>
      <c r="H45" s="5" t="s">
        <v>5</v>
      </c>
      <c r="J45" s="6">
        <v>7</v>
      </c>
      <c r="K45" s="6">
        <v>9</v>
      </c>
      <c r="L45" s="6">
        <v>11</v>
      </c>
      <c r="M45" s="6">
        <v>20</v>
      </c>
      <c r="N45" s="6">
        <v>49</v>
      </c>
      <c r="O45" s="6">
        <v>94</v>
      </c>
      <c r="P45" s="6">
        <v>96</v>
      </c>
      <c r="Q45" s="6">
        <v>122</v>
      </c>
      <c r="R45" s="6">
        <v>137</v>
      </c>
      <c r="S45" s="6">
        <v>170</v>
      </c>
      <c r="T45" s="6">
        <v>191</v>
      </c>
      <c r="U45" s="6">
        <v>376</v>
      </c>
      <c r="V45" s="6">
        <v>295</v>
      </c>
      <c r="W45" s="6">
        <v>0</v>
      </c>
      <c r="X45" s="6">
        <v>0</v>
      </c>
      <c r="Y45" s="6">
        <v>0</v>
      </c>
      <c r="Z45" s="6">
        <v>0</v>
      </c>
      <c r="AA45" s="6">
        <v>0</v>
      </c>
      <c r="AB45" s="6">
        <v>0</v>
      </c>
      <c r="AC45" s="6">
        <v>0</v>
      </c>
    </row>
    <row r="46" spans="1:29" x14ac:dyDescent="0.25">
      <c r="A46" s="102"/>
      <c r="B46" s="1">
        <v>9820499380</v>
      </c>
      <c r="C46" s="5" t="s">
        <v>17</v>
      </c>
      <c r="E46" t="s">
        <v>11</v>
      </c>
      <c r="F46">
        <v>-20</v>
      </c>
      <c r="G46" s="5"/>
      <c r="H46" s="5" t="s">
        <v>6</v>
      </c>
      <c r="J46">
        <v>0</v>
      </c>
      <c r="K46">
        <v>0</v>
      </c>
      <c r="L46">
        <v>116</v>
      </c>
      <c r="M46">
        <v>0</v>
      </c>
      <c r="N46">
        <v>24</v>
      </c>
      <c r="O46">
        <v>240</v>
      </c>
      <c r="P46">
        <v>164</v>
      </c>
      <c r="Q46">
        <v>0</v>
      </c>
      <c r="R46">
        <v>64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x14ac:dyDescent="0.25">
      <c r="A47" s="102"/>
      <c r="B47" t="s">
        <v>15</v>
      </c>
      <c r="C47" s="5" t="s">
        <v>17</v>
      </c>
      <c r="E47" t="s">
        <v>12</v>
      </c>
      <c r="F47">
        <v>0</v>
      </c>
      <c r="G47" s="5"/>
      <c r="H47" s="5" t="s">
        <v>7</v>
      </c>
      <c r="J47" s="84">
        <v>20</v>
      </c>
      <c r="K47" s="9">
        <v>0</v>
      </c>
      <c r="L47">
        <v>0</v>
      </c>
      <c r="M47">
        <v>0</v>
      </c>
      <c r="N47" s="9">
        <v>0</v>
      </c>
      <c r="O47">
        <v>0</v>
      </c>
      <c r="P47">
        <v>0</v>
      </c>
      <c r="Q47" s="9">
        <v>0</v>
      </c>
      <c r="R47" s="9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x14ac:dyDescent="0.25">
      <c r="A48" s="102"/>
      <c r="B48" s="7" t="s">
        <v>16</v>
      </c>
      <c r="C48" s="5" t="s">
        <v>17</v>
      </c>
      <c r="G48" s="5"/>
      <c r="H48" s="5" t="s">
        <v>8</v>
      </c>
      <c r="J48" s="40">
        <v>10</v>
      </c>
    </row>
    <row r="49" spans="1:30" x14ac:dyDescent="0.25">
      <c r="A49" s="102"/>
      <c r="B49" s="1" t="s">
        <v>96</v>
      </c>
      <c r="C49" s="5" t="s">
        <v>17</v>
      </c>
      <c r="G49" s="5"/>
      <c r="H49" s="5" t="s">
        <v>9</v>
      </c>
      <c r="J49" s="2">
        <f>F45+I46+I47-J45+J47+J48</f>
        <v>3</v>
      </c>
      <c r="K49" s="2">
        <f t="shared" ref="K49:AC49" si="6">J49-K45+K47+K48</f>
        <v>-6</v>
      </c>
      <c r="L49" s="2">
        <f t="shared" si="6"/>
        <v>-17</v>
      </c>
      <c r="M49" s="2">
        <f t="shared" si="6"/>
        <v>-37</v>
      </c>
      <c r="N49" s="2">
        <f t="shared" si="6"/>
        <v>-86</v>
      </c>
      <c r="O49" s="2">
        <f t="shared" si="6"/>
        <v>-180</v>
      </c>
      <c r="P49" s="2">
        <f t="shared" si="6"/>
        <v>-276</v>
      </c>
      <c r="Q49" s="2">
        <f t="shared" si="6"/>
        <v>-398</v>
      </c>
      <c r="R49" s="2">
        <f t="shared" si="6"/>
        <v>-535</v>
      </c>
      <c r="S49" s="2">
        <f t="shared" si="6"/>
        <v>-705</v>
      </c>
      <c r="T49" s="2">
        <f t="shared" si="6"/>
        <v>-896</v>
      </c>
      <c r="U49" s="2">
        <f t="shared" si="6"/>
        <v>-1272</v>
      </c>
      <c r="V49" s="2">
        <f t="shared" si="6"/>
        <v>-1567</v>
      </c>
      <c r="W49" s="2">
        <f t="shared" si="6"/>
        <v>-1567</v>
      </c>
      <c r="X49" s="2">
        <f t="shared" si="6"/>
        <v>-1567</v>
      </c>
      <c r="Y49" s="2">
        <f t="shared" si="6"/>
        <v>-1567</v>
      </c>
      <c r="Z49" s="2">
        <f t="shared" si="6"/>
        <v>-1567</v>
      </c>
      <c r="AA49" s="2">
        <f t="shared" si="6"/>
        <v>-1567</v>
      </c>
      <c r="AB49" s="2">
        <f t="shared" si="6"/>
        <v>-1567</v>
      </c>
      <c r="AC49" s="2">
        <f t="shared" si="6"/>
        <v>-1567</v>
      </c>
    </row>
    <row r="51" spans="1:30" x14ac:dyDescent="0.25">
      <c r="A51" s="5" t="s">
        <v>0</v>
      </c>
      <c r="B51" s="5" t="s">
        <v>104</v>
      </c>
      <c r="C51" s="5"/>
      <c r="D51" s="5"/>
      <c r="E51" s="5"/>
      <c r="F51" s="5"/>
      <c r="G51" s="5" t="s">
        <v>4</v>
      </c>
      <c r="H51" s="5"/>
      <c r="I51" s="5" t="s">
        <v>3</v>
      </c>
      <c r="J51" s="5">
        <v>6</v>
      </c>
      <c r="K51" s="5">
        <v>7</v>
      </c>
      <c r="L51" s="5">
        <v>8</v>
      </c>
      <c r="M51" s="5">
        <v>9</v>
      </c>
      <c r="N51" s="5">
        <v>10</v>
      </c>
      <c r="O51" s="5">
        <v>11</v>
      </c>
      <c r="P51" s="5">
        <v>12</v>
      </c>
      <c r="Q51" s="5">
        <v>13</v>
      </c>
      <c r="R51" s="5">
        <v>14</v>
      </c>
      <c r="S51" s="5">
        <v>15</v>
      </c>
      <c r="T51" s="5">
        <v>16</v>
      </c>
      <c r="U51" s="5">
        <v>17</v>
      </c>
      <c r="V51" s="5">
        <v>18</v>
      </c>
      <c r="W51" s="5">
        <v>19</v>
      </c>
      <c r="X51" s="5">
        <v>20</v>
      </c>
      <c r="Y51" s="5">
        <v>21</v>
      </c>
      <c r="Z51" s="5">
        <v>22</v>
      </c>
      <c r="AA51" s="5">
        <v>23</v>
      </c>
      <c r="AB51" s="5">
        <v>24</v>
      </c>
      <c r="AC51" s="5">
        <v>25</v>
      </c>
    </row>
    <row r="52" spans="1:30" x14ac:dyDescent="0.25">
      <c r="A52" s="102" t="s">
        <v>14</v>
      </c>
      <c r="B52" s="8" t="s">
        <v>102</v>
      </c>
      <c r="C52" s="5" t="s">
        <v>17</v>
      </c>
      <c r="E52" t="s">
        <v>10</v>
      </c>
      <c r="F52">
        <f>F53+F54</f>
        <v>-20</v>
      </c>
      <c r="G52" s="5">
        <f>calcFirstRunOut(J56:AC56)</f>
        <v>202009</v>
      </c>
      <c r="H52" s="5" t="s">
        <v>5</v>
      </c>
      <c r="J52" s="6">
        <v>7</v>
      </c>
      <c r="K52" s="6">
        <v>9</v>
      </c>
      <c r="L52" s="6">
        <v>10</v>
      </c>
      <c r="M52" s="6">
        <v>20</v>
      </c>
      <c r="N52" s="6">
        <v>47</v>
      </c>
      <c r="O52" s="6">
        <v>92</v>
      </c>
      <c r="P52" s="6">
        <v>96</v>
      </c>
      <c r="Q52" s="6">
        <v>121</v>
      </c>
      <c r="R52" s="6">
        <v>159</v>
      </c>
      <c r="S52" s="6">
        <v>167</v>
      </c>
      <c r="T52" s="6">
        <v>157</v>
      </c>
      <c r="U52" s="6">
        <v>368</v>
      </c>
      <c r="V52" s="6">
        <v>293</v>
      </c>
      <c r="W52" s="6">
        <v>0</v>
      </c>
      <c r="X52" s="6">
        <v>0</v>
      </c>
      <c r="Y52" s="6">
        <v>0</v>
      </c>
      <c r="Z52" s="6">
        <v>0</v>
      </c>
      <c r="AA52" s="6">
        <v>0</v>
      </c>
      <c r="AB52" s="6">
        <v>0</v>
      </c>
      <c r="AC52" s="6">
        <v>0</v>
      </c>
    </row>
    <row r="53" spans="1:30" x14ac:dyDescent="0.25">
      <c r="A53" s="102"/>
      <c r="B53" s="1">
        <v>9820554780</v>
      </c>
      <c r="C53" s="5" t="s">
        <v>17</v>
      </c>
      <c r="E53" t="s">
        <v>11</v>
      </c>
      <c r="F53">
        <v>-20</v>
      </c>
      <c r="G53" s="5"/>
      <c r="H53" s="5" t="s">
        <v>6</v>
      </c>
      <c r="J53">
        <v>0</v>
      </c>
      <c r="K53">
        <v>0</v>
      </c>
      <c r="L53">
        <v>0</v>
      </c>
      <c r="M53">
        <v>0</v>
      </c>
      <c r="N53">
        <v>306</v>
      </c>
      <c r="O53">
        <v>120</v>
      </c>
      <c r="P53">
        <v>0</v>
      </c>
      <c r="Q53">
        <v>384</v>
      </c>
      <c r="R53">
        <v>0</v>
      </c>
      <c r="S53">
        <v>90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 s="97">
        <f ca="1">TODAY()</f>
        <v>43867</v>
      </c>
    </row>
    <row r="54" spans="1:30" x14ac:dyDescent="0.25">
      <c r="A54" s="102"/>
      <c r="B54" t="s">
        <v>15</v>
      </c>
      <c r="C54" s="5" t="s">
        <v>17</v>
      </c>
      <c r="E54" t="s">
        <v>12</v>
      </c>
      <c r="F54">
        <v>0</v>
      </c>
      <c r="G54" s="5"/>
      <c r="H54" s="5" t="s">
        <v>7</v>
      </c>
      <c r="J54" s="84">
        <v>20</v>
      </c>
      <c r="K54">
        <v>0</v>
      </c>
      <c r="L54">
        <v>0</v>
      </c>
      <c r="M54" s="9">
        <v>0</v>
      </c>
      <c r="N54">
        <v>0</v>
      </c>
      <c r="O54">
        <v>0</v>
      </c>
      <c r="P54" s="9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 s="97">
        <f ca="1">AD53+50+168</f>
        <v>44085</v>
      </c>
    </row>
    <row r="55" spans="1:30" x14ac:dyDescent="0.25">
      <c r="A55" s="102"/>
      <c r="B55" s="7" t="s">
        <v>16</v>
      </c>
      <c r="C55" s="5" t="s">
        <v>17</v>
      </c>
      <c r="G55" s="5"/>
      <c r="H55" s="5" t="s">
        <v>8</v>
      </c>
      <c r="J55" s="40">
        <v>29</v>
      </c>
      <c r="AD55" s="97">
        <f ca="1">AD53+21</f>
        <v>43888</v>
      </c>
    </row>
    <row r="56" spans="1:30" x14ac:dyDescent="0.25">
      <c r="A56" s="102"/>
      <c r="B56" s="1" t="s">
        <v>103</v>
      </c>
      <c r="C56" s="5" t="s">
        <v>17</v>
      </c>
      <c r="G56" s="5"/>
      <c r="H56" s="5" t="s">
        <v>9</v>
      </c>
      <c r="J56" s="2">
        <f>F52+I53+I54-J52+J54+J55</f>
        <v>22</v>
      </c>
      <c r="K56" s="2">
        <f t="shared" ref="K56:AC56" si="7">J56-K52+K54+K55</f>
        <v>13</v>
      </c>
      <c r="L56" s="2">
        <f t="shared" si="7"/>
        <v>3</v>
      </c>
      <c r="M56" s="2">
        <f t="shared" si="7"/>
        <v>-17</v>
      </c>
      <c r="N56" s="2">
        <f t="shared" si="7"/>
        <v>-64</v>
      </c>
      <c r="O56" s="2">
        <f t="shared" si="7"/>
        <v>-156</v>
      </c>
      <c r="P56" s="2">
        <f t="shared" si="7"/>
        <v>-252</v>
      </c>
      <c r="Q56" s="2">
        <f t="shared" si="7"/>
        <v>-373</v>
      </c>
      <c r="R56" s="2">
        <f t="shared" si="7"/>
        <v>-532</v>
      </c>
      <c r="S56" s="2">
        <f t="shared" si="7"/>
        <v>-699</v>
      </c>
      <c r="T56" s="2">
        <f t="shared" si="7"/>
        <v>-856</v>
      </c>
      <c r="U56" s="2">
        <f t="shared" si="7"/>
        <v>-1224</v>
      </c>
      <c r="V56" s="2">
        <f t="shared" si="7"/>
        <v>-1517</v>
      </c>
      <c r="W56" s="2">
        <f t="shared" si="7"/>
        <v>-1517</v>
      </c>
      <c r="X56" s="2">
        <f t="shared" si="7"/>
        <v>-1517</v>
      </c>
      <c r="Y56" s="2">
        <f t="shared" si="7"/>
        <v>-1517</v>
      </c>
      <c r="Z56" s="2">
        <f t="shared" si="7"/>
        <v>-1517</v>
      </c>
      <c r="AA56" s="2">
        <f t="shared" si="7"/>
        <v>-1517</v>
      </c>
      <c r="AB56" s="2">
        <f t="shared" si="7"/>
        <v>-1517</v>
      </c>
      <c r="AC56" s="2">
        <f t="shared" si="7"/>
        <v>-1517</v>
      </c>
    </row>
    <row r="58" spans="1:30" x14ac:dyDescent="0.25">
      <c r="A58" s="5" t="s">
        <v>0</v>
      </c>
      <c r="B58" s="5" t="s">
        <v>104</v>
      </c>
      <c r="C58" s="5"/>
      <c r="D58" s="5"/>
      <c r="E58" s="5"/>
      <c r="F58" s="5"/>
      <c r="G58" s="5" t="s">
        <v>4</v>
      </c>
      <c r="H58" s="5"/>
      <c r="I58" s="5" t="s">
        <v>3</v>
      </c>
      <c r="J58" s="5">
        <v>6</v>
      </c>
      <c r="K58" s="5">
        <v>7</v>
      </c>
      <c r="L58" s="5">
        <v>8</v>
      </c>
      <c r="M58" s="5">
        <v>9</v>
      </c>
      <c r="N58" s="5">
        <v>10</v>
      </c>
      <c r="O58" s="5">
        <v>11</v>
      </c>
      <c r="P58" s="5">
        <v>12</v>
      </c>
      <c r="Q58" s="5">
        <v>13</v>
      </c>
      <c r="R58" s="5">
        <v>14</v>
      </c>
      <c r="S58" s="5">
        <v>15</v>
      </c>
      <c r="T58" s="5">
        <v>16</v>
      </c>
      <c r="U58" s="5">
        <v>17</v>
      </c>
      <c r="V58" s="5">
        <v>18</v>
      </c>
      <c r="W58" s="5">
        <v>19</v>
      </c>
      <c r="X58" s="5">
        <v>20</v>
      </c>
      <c r="Y58" s="5">
        <v>21</v>
      </c>
      <c r="Z58" s="5">
        <v>22</v>
      </c>
      <c r="AA58" s="5">
        <v>23</v>
      </c>
      <c r="AB58" s="5">
        <v>24</v>
      </c>
      <c r="AC58" s="5">
        <v>25</v>
      </c>
    </row>
    <row r="59" spans="1:30" x14ac:dyDescent="0.25">
      <c r="A59" s="102" t="s">
        <v>14</v>
      </c>
      <c r="B59" s="8" t="s">
        <v>102</v>
      </c>
      <c r="C59" s="5" t="s">
        <v>17</v>
      </c>
      <c r="E59" t="s">
        <v>10</v>
      </c>
      <c r="F59">
        <f>F60+F61</f>
        <v>-20</v>
      </c>
      <c r="G59" s="5">
        <f>calcFirstRunOut(J63:AC63)</f>
        <v>202009</v>
      </c>
      <c r="H59" s="5" t="s">
        <v>5</v>
      </c>
      <c r="J59" s="6">
        <v>7</v>
      </c>
      <c r="K59" s="6">
        <v>9</v>
      </c>
      <c r="L59" s="6">
        <v>10</v>
      </c>
      <c r="M59" s="6">
        <v>20</v>
      </c>
      <c r="N59" s="6">
        <v>47</v>
      </c>
      <c r="O59" s="6">
        <v>92</v>
      </c>
      <c r="P59" s="6">
        <v>96</v>
      </c>
      <c r="Q59" s="6">
        <v>121</v>
      </c>
      <c r="R59" s="6">
        <v>158</v>
      </c>
      <c r="S59" s="6">
        <v>168</v>
      </c>
      <c r="T59" s="6">
        <v>155</v>
      </c>
      <c r="U59" s="6">
        <v>369</v>
      </c>
      <c r="V59" s="6">
        <v>292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</row>
    <row r="60" spans="1:30" x14ac:dyDescent="0.25">
      <c r="A60" s="102"/>
      <c r="B60" s="1">
        <v>9820511880</v>
      </c>
      <c r="C60" s="5" t="s">
        <v>17</v>
      </c>
      <c r="E60" t="s">
        <v>11</v>
      </c>
      <c r="F60">
        <v>-20</v>
      </c>
      <c r="G60" s="5"/>
      <c r="H60" s="5" t="s">
        <v>6</v>
      </c>
      <c r="J60">
        <v>0</v>
      </c>
      <c r="K60">
        <v>0</v>
      </c>
      <c r="L60">
        <v>0</v>
      </c>
      <c r="M60">
        <v>0</v>
      </c>
      <c r="N60">
        <v>330</v>
      </c>
      <c r="O60">
        <v>195</v>
      </c>
      <c r="P60">
        <v>0</v>
      </c>
      <c r="Q60">
        <v>285</v>
      </c>
      <c r="R60">
        <v>0</v>
      </c>
      <c r="S60">
        <v>105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1:30" x14ac:dyDescent="0.25">
      <c r="A61" s="102"/>
      <c r="B61" t="s">
        <v>15</v>
      </c>
      <c r="C61" s="5" t="s">
        <v>17</v>
      </c>
      <c r="E61" t="s">
        <v>12</v>
      </c>
      <c r="F61">
        <v>0</v>
      </c>
      <c r="G61" s="5"/>
      <c r="H61" s="5" t="s">
        <v>7</v>
      </c>
      <c r="J61" s="84">
        <v>20</v>
      </c>
      <c r="K61">
        <v>0</v>
      </c>
      <c r="L61">
        <v>0</v>
      </c>
      <c r="M61" s="9">
        <v>0</v>
      </c>
      <c r="N61">
        <v>0</v>
      </c>
      <c r="O61">
        <v>0</v>
      </c>
      <c r="P61" s="9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30" x14ac:dyDescent="0.25">
      <c r="A62" s="102"/>
      <c r="B62" s="7" t="s">
        <v>16</v>
      </c>
      <c r="C62" s="5" t="s">
        <v>17</v>
      </c>
      <c r="G62" s="5"/>
      <c r="H62" s="5" t="s">
        <v>8</v>
      </c>
      <c r="J62" s="40">
        <v>29</v>
      </c>
    </row>
    <row r="63" spans="1:30" x14ac:dyDescent="0.25">
      <c r="A63" s="102"/>
      <c r="B63" s="1" t="s">
        <v>103</v>
      </c>
      <c r="C63" s="5" t="s">
        <v>17</v>
      </c>
      <c r="G63" s="5"/>
      <c r="H63" s="5" t="s">
        <v>9</v>
      </c>
      <c r="J63" s="2">
        <f>F59+I60+I61-J59+J61+J62</f>
        <v>22</v>
      </c>
      <c r="K63" s="2">
        <f t="shared" ref="K63:AC63" si="8">J63-K59+K61+K62</f>
        <v>13</v>
      </c>
      <c r="L63" s="2">
        <f t="shared" si="8"/>
        <v>3</v>
      </c>
      <c r="M63" s="2">
        <f t="shared" si="8"/>
        <v>-17</v>
      </c>
      <c r="N63" s="2">
        <f t="shared" si="8"/>
        <v>-64</v>
      </c>
      <c r="O63" s="2">
        <f t="shared" si="8"/>
        <v>-156</v>
      </c>
      <c r="P63" s="2">
        <f t="shared" si="8"/>
        <v>-252</v>
      </c>
      <c r="Q63" s="2">
        <f t="shared" si="8"/>
        <v>-373</v>
      </c>
      <c r="R63" s="2">
        <f t="shared" si="8"/>
        <v>-531</v>
      </c>
      <c r="S63" s="2">
        <f t="shared" si="8"/>
        <v>-699</v>
      </c>
      <c r="T63" s="2">
        <f t="shared" si="8"/>
        <v>-854</v>
      </c>
      <c r="U63" s="2">
        <f t="shared" si="8"/>
        <v>-1223</v>
      </c>
      <c r="V63" s="2">
        <f t="shared" si="8"/>
        <v>-1515</v>
      </c>
      <c r="W63" s="2">
        <f t="shared" si="8"/>
        <v>-1515</v>
      </c>
      <c r="X63" s="2">
        <f t="shared" si="8"/>
        <v>-1515</v>
      </c>
      <c r="Y63" s="2">
        <f t="shared" si="8"/>
        <v>-1515</v>
      </c>
      <c r="Z63" s="2">
        <f t="shared" si="8"/>
        <v>-1515</v>
      </c>
      <c r="AA63" s="2">
        <f t="shared" si="8"/>
        <v>-1515</v>
      </c>
      <c r="AB63" s="2">
        <f t="shared" si="8"/>
        <v>-1515</v>
      </c>
      <c r="AC63" s="2">
        <f t="shared" si="8"/>
        <v>-1515</v>
      </c>
    </row>
    <row r="65" spans="1:29" x14ac:dyDescent="0.25">
      <c r="A65" s="5" t="s">
        <v>0</v>
      </c>
      <c r="B65" s="5" t="s">
        <v>124</v>
      </c>
      <c r="C65" s="5"/>
      <c r="D65" s="5"/>
      <c r="E65" s="5"/>
      <c r="F65" s="5"/>
      <c r="G65" s="5" t="s">
        <v>4</v>
      </c>
      <c r="H65" s="5"/>
      <c r="I65" s="5" t="s">
        <v>3</v>
      </c>
      <c r="J65" s="5">
        <v>6</v>
      </c>
      <c r="K65" s="5">
        <v>7</v>
      </c>
      <c r="L65" s="5">
        <v>8</v>
      </c>
      <c r="M65" s="5">
        <v>9</v>
      </c>
      <c r="N65" s="5">
        <v>10</v>
      </c>
      <c r="O65" s="5">
        <v>11</v>
      </c>
      <c r="P65" s="5">
        <v>12</v>
      </c>
      <c r="Q65" s="5">
        <v>13</v>
      </c>
      <c r="R65" s="5">
        <v>14</v>
      </c>
      <c r="S65" s="5">
        <v>15</v>
      </c>
      <c r="T65" s="5">
        <v>16</v>
      </c>
      <c r="U65" s="5">
        <v>17</v>
      </c>
      <c r="V65" s="5">
        <v>18</v>
      </c>
      <c r="W65" s="5">
        <v>19</v>
      </c>
      <c r="X65" s="5">
        <v>20</v>
      </c>
      <c r="Y65" s="5">
        <v>21</v>
      </c>
      <c r="Z65" s="5">
        <v>22</v>
      </c>
      <c r="AA65" s="5">
        <v>23</v>
      </c>
      <c r="AB65" s="5">
        <v>24</v>
      </c>
      <c r="AC65" s="5">
        <v>25</v>
      </c>
    </row>
    <row r="66" spans="1:29" x14ac:dyDescent="0.25">
      <c r="A66" s="102" t="s">
        <v>14</v>
      </c>
      <c r="B66" s="8" t="s">
        <v>122</v>
      </c>
      <c r="C66" s="5" t="s">
        <v>17</v>
      </c>
      <c r="E66" t="s">
        <v>10</v>
      </c>
      <c r="F66">
        <f>F67+F68</f>
        <v>-15</v>
      </c>
      <c r="G66" s="5">
        <f>calcFirstRunOut(J70:AC70)</f>
        <v>202016</v>
      </c>
      <c r="H66" s="5" t="s">
        <v>5</v>
      </c>
      <c r="J66" s="6">
        <v>0</v>
      </c>
      <c r="K66" s="6">
        <v>0</v>
      </c>
      <c r="L66" s="6">
        <v>0</v>
      </c>
      <c r="M66" s="6">
        <v>6</v>
      </c>
      <c r="N66" s="6">
        <v>49</v>
      </c>
      <c r="O66" s="6">
        <v>94</v>
      </c>
      <c r="P66" s="6">
        <v>95</v>
      </c>
      <c r="Q66" s="6">
        <v>122</v>
      </c>
      <c r="R66" s="6">
        <v>156</v>
      </c>
      <c r="S66" s="6">
        <v>166</v>
      </c>
      <c r="T66" s="6">
        <v>186</v>
      </c>
      <c r="U66" s="6">
        <v>369</v>
      </c>
      <c r="V66" s="6">
        <v>290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</row>
    <row r="67" spans="1:29" x14ac:dyDescent="0.25">
      <c r="A67" s="102"/>
      <c r="B67" s="1">
        <v>9822062780</v>
      </c>
      <c r="C67" s="5" t="s">
        <v>17</v>
      </c>
      <c r="E67" t="s">
        <v>11</v>
      </c>
      <c r="F67">
        <v>-15</v>
      </c>
      <c r="G67" s="5"/>
      <c r="H67" s="5" t="s">
        <v>6</v>
      </c>
      <c r="J67">
        <v>0</v>
      </c>
      <c r="K67">
        <v>0</v>
      </c>
      <c r="L67">
        <v>0</v>
      </c>
      <c r="M67">
        <v>48</v>
      </c>
      <c r="N67">
        <v>176</v>
      </c>
      <c r="O67">
        <v>80</v>
      </c>
      <c r="P67">
        <v>160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x14ac:dyDescent="0.25">
      <c r="A68" s="102"/>
      <c r="B68" t="s">
        <v>15</v>
      </c>
      <c r="C68" s="5" t="s">
        <v>17</v>
      </c>
      <c r="E68" t="s">
        <v>12</v>
      </c>
      <c r="F68">
        <v>0</v>
      </c>
      <c r="G68" s="5"/>
      <c r="H68" s="5" t="s">
        <v>7</v>
      </c>
      <c r="J68" s="84">
        <v>15</v>
      </c>
      <c r="K68">
        <v>0</v>
      </c>
      <c r="L68" s="9">
        <v>0</v>
      </c>
      <c r="M68">
        <v>0</v>
      </c>
      <c r="N68" s="9">
        <v>768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x14ac:dyDescent="0.25">
      <c r="A69" s="102"/>
      <c r="B69" s="7" t="s">
        <v>16</v>
      </c>
      <c r="C69" s="5" t="s">
        <v>17</v>
      </c>
      <c r="G69" s="5"/>
      <c r="H69" s="5" t="s">
        <v>8</v>
      </c>
      <c r="J69" s="40">
        <v>10</v>
      </c>
    </row>
    <row r="70" spans="1:29" x14ac:dyDescent="0.25">
      <c r="A70" s="102"/>
      <c r="B70" s="1" t="s">
        <v>123</v>
      </c>
      <c r="C70" s="5" t="s">
        <v>17</v>
      </c>
      <c r="G70" s="5"/>
      <c r="H70" s="5" t="s">
        <v>9</v>
      </c>
      <c r="J70" s="2">
        <f>F66+I67+I68-J66+J68+J69</f>
        <v>10</v>
      </c>
      <c r="K70" s="2">
        <f t="shared" ref="K70:AC70" si="9">J70-K66+K68+K69</f>
        <v>10</v>
      </c>
      <c r="L70" s="2">
        <f t="shared" si="9"/>
        <v>10</v>
      </c>
      <c r="M70" s="2">
        <f t="shared" si="9"/>
        <v>4</v>
      </c>
      <c r="N70" s="2">
        <f t="shared" si="9"/>
        <v>723</v>
      </c>
      <c r="O70" s="2">
        <f t="shared" si="9"/>
        <v>629</v>
      </c>
      <c r="P70" s="2">
        <f t="shared" si="9"/>
        <v>534</v>
      </c>
      <c r="Q70" s="2">
        <f t="shared" si="9"/>
        <v>412</v>
      </c>
      <c r="R70" s="2">
        <f t="shared" si="9"/>
        <v>256</v>
      </c>
      <c r="S70" s="2">
        <f t="shared" si="9"/>
        <v>90</v>
      </c>
      <c r="T70" s="2">
        <f t="shared" si="9"/>
        <v>-96</v>
      </c>
      <c r="U70" s="2">
        <f t="shared" si="9"/>
        <v>-465</v>
      </c>
      <c r="V70" s="2">
        <f t="shared" si="9"/>
        <v>-755</v>
      </c>
      <c r="W70" s="2">
        <f t="shared" si="9"/>
        <v>-755</v>
      </c>
      <c r="X70" s="2">
        <f t="shared" si="9"/>
        <v>-755</v>
      </c>
      <c r="Y70" s="2">
        <f t="shared" si="9"/>
        <v>-755</v>
      </c>
      <c r="Z70" s="2">
        <f t="shared" si="9"/>
        <v>-755</v>
      </c>
      <c r="AA70" s="2">
        <f t="shared" si="9"/>
        <v>-755</v>
      </c>
      <c r="AB70" s="2">
        <f t="shared" si="9"/>
        <v>-755</v>
      </c>
      <c r="AC70" s="2">
        <f t="shared" si="9"/>
        <v>-755</v>
      </c>
    </row>
    <row r="72" spans="1:29" x14ac:dyDescent="0.25">
      <c r="A72" s="5" t="s">
        <v>0</v>
      </c>
      <c r="B72" s="5" t="s">
        <v>89</v>
      </c>
      <c r="C72" s="5"/>
      <c r="D72" s="5"/>
      <c r="E72" s="5"/>
      <c r="F72" s="5"/>
      <c r="G72" s="5" t="s">
        <v>4</v>
      </c>
      <c r="H72" s="5"/>
      <c r="I72" s="5" t="s">
        <v>3</v>
      </c>
      <c r="J72" s="5">
        <v>6</v>
      </c>
      <c r="K72" s="5">
        <v>7</v>
      </c>
      <c r="L72" s="5">
        <v>8</v>
      </c>
      <c r="M72" s="5">
        <v>9</v>
      </c>
      <c r="N72" s="5">
        <v>10</v>
      </c>
      <c r="O72" s="5">
        <v>11</v>
      </c>
      <c r="P72" s="5">
        <v>12</v>
      </c>
      <c r="Q72" s="5">
        <v>13</v>
      </c>
      <c r="R72" s="5">
        <v>14</v>
      </c>
      <c r="S72" s="5">
        <v>15</v>
      </c>
      <c r="T72" s="5">
        <v>16</v>
      </c>
      <c r="U72" s="5">
        <v>17</v>
      </c>
      <c r="V72" s="5">
        <v>18</v>
      </c>
      <c r="W72" s="5">
        <v>19</v>
      </c>
      <c r="X72" s="5">
        <v>20</v>
      </c>
      <c r="Y72" s="5">
        <v>21</v>
      </c>
      <c r="Z72" s="5">
        <v>22</v>
      </c>
      <c r="AA72" s="5">
        <v>23</v>
      </c>
      <c r="AB72" s="5">
        <v>24</v>
      </c>
      <c r="AC72" s="5">
        <v>25</v>
      </c>
    </row>
    <row r="73" spans="1:29" x14ac:dyDescent="0.25">
      <c r="A73" s="102" t="s">
        <v>14</v>
      </c>
      <c r="B73" s="8" t="s">
        <v>85</v>
      </c>
      <c r="C73" s="5" t="s">
        <v>17</v>
      </c>
      <c r="E73" t="s">
        <v>10</v>
      </c>
      <c r="F73">
        <f>F74+F75</f>
        <v>-18</v>
      </c>
      <c r="G73" s="5">
        <f>calcFirstRunOut(J77:AC77)</f>
        <v>202010</v>
      </c>
      <c r="H73" s="5" t="s">
        <v>5</v>
      </c>
      <c r="J73" s="6">
        <v>0</v>
      </c>
      <c r="K73" s="6">
        <v>0</v>
      </c>
      <c r="L73" s="6">
        <v>0</v>
      </c>
      <c r="M73" s="6">
        <v>3</v>
      </c>
      <c r="N73" s="6">
        <v>48</v>
      </c>
      <c r="O73" s="6">
        <v>94</v>
      </c>
      <c r="P73" s="6">
        <v>96</v>
      </c>
      <c r="Q73" s="6">
        <v>122</v>
      </c>
      <c r="R73" s="6">
        <v>161</v>
      </c>
      <c r="S73" s="6">
        <v>170</v>
      </c>
      <c r="T73" s="6">
        <v>161</v>
      </c>
      <c r="U73" s="6">
        <v>376</v>
      </c>
      <c r="V73" s="6">
        <v>295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</row>
    <row r="74" spans="1:29" x14ac:dyDescent="0.25">
      <c r="A74" s="102"/>
      <c r="B74" s="1">
        <v>9833032280</v>
      </c>
      <c r="C74" s="5" t="s">
        <v>17</v>
      </c>
      <c r="E74" t="s">
        <v>11</v>
      </c>
      <c r="F74">
        <v>-18</v>
      </c>
      <c r="G74" s="5"/>
      <c r="H74" s="5" t="s">
        <v>6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585</v>
      </c>
      <c r="S74">
        <v>205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x14ac:dyDescent="0.25">
      <c r="A75" s="102"/>
      <c r="B75" t="s">
        <v>15</v>
      </c>
      <c r="C75" s="5" t="s">
        <v>17</v>
      </c>
      <c r="E75" t="s">
        <v>12</v>
      </c>
      <c r="F75">
        <v>0</v>
      </c>
      <c r="G75" s="5"/>
      <c r="H75" s="5" t="s">
        <v>7</v>
      </c>
      <c r="J75" s="84">
        <v>18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 s="9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x14ac:dyDescent="0.25">
      <c r="A76" s="102"/>
      <c r="B76" s="7" t="s">
        <v>16</v>
      </c>
      <c r="C76" s="5" t="s">
        <v>17</v>
      </c>
      <c r="G76" s="5"/>
      <c r="H76" s="5" t="s">
        <v>8</v>
      </c>
      <c r="J76" s="40">
        <v>10</v>
      </c>
    </row>
    <row r="77" spans="1:29" x14ac:dyDescent="0.25">
      <c r="A77" s="102"/>
      <c r="B77" s="1" t="s">
        <v>133</v>
      </c>
      <c r="C77" s="5" t="s">
        <v>17</v>
      </c>
      <c r="G77" s="5"/>
      <c r="H77" s="5" t="s">
        <v>9</v>
      </c>
      <c r="J77" s="2">
        <f>F73+I74+I75-J73+J75+J76</f>
        <v>10</v>
      </c>
      <c r="K77" s="2">
        <f t="shared" ref="K77:AC77" si="10">J77-K73+K75+K76</f>
        <v>10</v>
      </c>
      <c r="L77" s="2">
        <f t="shared" si="10"/>
        <v>10</v>
      </c>
      <c r="M77" s="2">
        <f t="shared" si="10"/>
        <v>7</v>
      </c>
      <c r="N77" s="2">
        <f t="shared" si="10"/>
        <v>-41</v>
      </c>
      <c r="O77" s="2">
        <f t="shared" si="10"/>
        <v>-135</v>
      </c>
      <c r="P77" s="2">
        <f t="shared" si="10"/>
        <v>-231</v>
      </c>
      <c r="Q77" s="2">
        <f t="shared" si="10"/>
        <v>-353</v>
      </c>
      <c r="R77" s="2">
        <f t="shared" si="10"/>
        <v>-514</v>
      </c>
      <c r="S77" s="2">
        <f t="shared" si="10"/>
        <v>-684</v>
      </c>
      <c r="T77" s="2">
        <f t="shared" si="10"/>
        <v>-845</v>
      </c>
      <c r="U77" s="2">
        <f t="shared" si="10"/>
        <v>-1221</v>
      </c>
      <c r="V77" s="2">
        <f t="shared" si="10"/>
        <v>-1516</v>
      </c>
      <c r="W77" s="2">
        <f t="shared" si="10"/>
        <v>-1516</v>
      </c>
      <c r="X77" s="2">
        <f t="shared" si="10"/>
        <v>-1516</v>
      </c>
      <c r="Y77" s="2">
        <f t="shared" si="10"/>
        <v>-1516</v>
      </c>
      <c r="Z77" s="2">
        <f t="shared" si="10"/>
        <v>-1516</v>
      </c>
      <c r="AA77" s="2">
        <f t="shared" si="10"/>
        <v>-1516</v>
      </c>
      <c r="AB77" s="2">
        <f t="shared" si="10"/>
        <v>-1516</v>
      </c>
      <c r="AC77" s="2">
        <f t="shared" si="10"/>
        <v>-1516</v>
      </c>
    </row>
    <row r="79" spans="1:29" x14ac:dyDescent="0.25">
      <c r="A79" s="5" t="s">
        <v>0</v>
      </c>
      <c r="B79" s="5" t="s">
        <v>89</v>
      </c>
      <c r="C79" s="5"/>
      <c r="D79" s="5"/>
      <c r="E79" s="5"/>
      <c r="F79" s="5"/>
      <c r="G79" s="5" t="s">
        <v>4</v>
      </c>
      <c r="H79" s="5"/>
      <c r="I79" s="5" t="s">
        <v>3</v>
      </c>
      <c r="J79" s="5">
        <v>6</v>
      </c>
      <c r="K79" s="5">
        <v>7</v>
      </c>
      <c r="L79" s="5">
        <v>8</v>
      </c>
      <c r="M79" s="5">
        <v>9</v>
      </c>
      <c r="N79" s="5">
        <v>10</v>
      </c>
      <c r="O79" s="5">
        <v>11</v>
      </c>
      <c r="P79" s="5">
        <v>12</v>
      </c>
      <c r="Q79" s="5">
        <v>13</v>
      </c>
      <c r="R79" s="5">
        <v>14</v>
      </c>
      <c r="S79" s="5">
        <v>15</v>
      </c>
      <c r="T79" s="5">
        <v>16</v>
      </c>
      <c r="U79" s="5">
        <v>17</v>
      </c>
      <c r="V79" s="5">
        <v>18</v>
      </c>
      <c r="W79" s="5">
        <v>19</v>
      </c>
      <c r="X79" s="5">
        <v>20</v>
      </c>
      <c r="Y79" s="5">
        <v>21</v>
      </c>
      <c r="Z79" s="5">
        <v>22</v>
      </c>
      <c r="AA79" s="5">
        <v>23</v>
      </c>
      <c r="AB79" s="5">
        <v>24</v>
      </c>
      <c r="AC79" s="5">
        <v>25</v>
      </c>
    </row>
    <row r="80" spans="1:29" x14ac:dyDescent="0.25">
      <c r="A80" s="102" t="s">
        <v>14</v>
      </c>
      <c r="B80" s="8" t="s">
        <v>85</v>
      </c>
      <c r="C80" s="5" t="s">
        <v>17</v>
      </c>
      <c r="E80" t="s">
        <v>10</v>
      </c>
      <c r="F80">
        <f>F81+F82</f>
        <v>0</v>
      </c>
      <c r="G80" s="5">
        <f>calcFirstRunOut(J84:AC84)</f>
        <v>202014</v>
      </c>
      <c r="H80" s="5" t="s">
        <v>5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161</v>
      </c>
      <c r="S80" s="6">
        <v>170</v>
      </c>
      <c r="T80" s="6">
        <v>161</v>
      </c>
      <c r="U80" s="6">
        <v>376</v>
      </c>
      <c r="V80" s="6">
        <v>295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</row>
    <row r="81" spans="1:29" x14ac:dyDescent="0.25">
      <c r="A81" s="102"/>
      <c r="B81" s="1">
        <v>9839268780</v>
      </c>
      <c r="C81" s="5" t="s">
        <v>17</v>
      </c>
      <c r="E81" t="s">
        <v>11</v>
      </c>
      <c r="F81">
        <v>0</v>
      </c>
      <c r="G81" s="5"/>
      <c r="H81" s="5" t="s">
        <v>6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280</v>
      </c>
      <c r="S81">
        <v>217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x14ac:dyDescent="0.25">
      <c r="A82" s="102"/>
      <c r="B82" t="s">
        <v>15</v>
      </c>
      <c r="C82" s="5" t="s">
        <v>17</v>
      </c>
      <c r="E82" t="s">
        <v>12</v>
      </c>
      <c r="F82">
        <v>0</v>
      </c>
      <c r="G82" s="5"/>
      <c r="H82" s="5" t="s">
        <v>7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 s="9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x14ac:dyDescent="0.25">
      <c r="A83" s="102"/>
      <c r="B83" s="7" t="s">
        <v>16</v>
      </c>
      <c r="C83" s="5" t="s">
        <v>17</v>
      </c>
      <c r="G83" s="5"/>
      <c r="H83" s="5" t="s">
        <v>8</v>
      </c>
    </row>
    <row r="84" spans="1:29" x14ac:dyDescent="0.25">
      <c r="A84" s="102"/>
      <c r="B84" s="1" t="s">
        <v>133</v>
      </c>
      <c r="C84" s="5" t="s">
        <v>17</v>
      </c>
      <c r="G84" s="5"/>
      <c r="H84" s="5" t="s">
        <v>9</v>
      </c>
      <c r="J84" s="2">
        <f>F80+I81+I82-J80+J82+J83</f>
        <v>0</v>
      </c>
      <c r="K84" s="2">
        <f t="shared" ref="K84:AC84" si="11">J84-K80+K82+K83</f>
        <v>0</v>
      </c>
      <c r="L84" s="2">
        <f t="shared" si="11"/>
        <v>0</v>
      </c>
      <c r="M84" s="2">
        <f t="shared" si="11"/>
        <v>0</v>
      </c>
      <c r="N84" s="2">
        <f t="shared" si="11"/>
        <v>0</v>
      </c>
      <c r="O84" s="2">
        <f t="shared" si="11"/>
        <v>0</v>
      </c>
      <c r="P84" s="2">
        <f t="shared" si="11"/>
        <v>0</v>
      </c>
      <c r="Q84" s="2">
        <f t="shared" si="11"/>
        <v>0</v>
      </c>
      <c r="R84" s="2">
        <f t="shared" si="11"/>
        <v>-161</v>
      </c>
      <c r="S84" s="2">
        <f t="shared" si="11"/>
        <v>-331</v>
      </c>
      <c r="T84" s="2">
        <f t="shared" si="11"/>
        <v>-492</v>
      </c>
      <c r="U84" s="2">
        <f t="shared" si="11"/>
        <v>-868</v>
      </c>
      <c r="V84" s="2">
        <f t="shared" si="11"/>
        <v>-1163</v>
      </c>
      <c r="W84" s="2">
        <f t="shared" si="11"/>
        <v>-1163</v>
      </c>
      <c r="X84" s="2">
        <f t="shared" si="11"/>
        <v>-1163</v>
      </c>
      <c r="Y84" s="2">
        <f t="shared" si="11"/>
        <v>-1163</v>
      </c>
      <c r="Z84" s="2">
        <f t="shared" si="11"/>
        <v>-1163</v>
      </c>
      <c r="AA84" s="2">
        <f t="shared" si="11"/>
        <v>-1163</v>
      </c>
      <c r="AB84" s="2">
        <f t="shared" si="11"/>
        <v>-1163</v>
      </c>
      <c r="AC84" s="2">
        <f t="shared" si="11"/>
        <v>-1163</v>
      </c>
    </row>
    <row r="86" spans="1:29" x14ac:dyDescent="0.25">
      <c r="A86" s="5" t="s">
        <v>0</v>
      </c>
      <c r="B86" s="5" t="s">
        <v>89</v>
      </c>
      <c r="C86" s="5"/>
      <c r="D86" s="5"/>
      <c r="E86" s="5"/>
      <c r="F86" s="5"/>
      <c r="G86" s="5" t="s">
        <v>4</v>
      </c>
      <c r="H86" s="5"/>
      <c r="I86" s="5" t="s">
        <v>3</v>
      </c>
      <c r="J86" s="5">
        <v>6</v>
      </c>
      <c r="K86" s="5">
        <v>7</v>
      </c>
      <c r="L86" s="5">
        <v>8</v>
      </c>
      <c r="M86" s="5">
        <v>9</v>
      </c>
      <c r="N86" s="5">
        <v>10</v>
      </c>
      <c r="O86" s="5">
        <v>11</v>
      </c>
      <c r="P86" s="5">
        <v>12</v>
      </c>
      <c r="Q86" s="5">
        <v>13</v>
      </c>
      <c r="R86" s="5">
        <v>14</v>
      </c>
      <c r="S86" s="5">
        <v>15</v>
      </c>
      <c r="T86" s="5">
        <v>16</v>
      </c>
      <c r="U86" s="5">
        <v>17</v>
      </c>
      <c r="V86" s="5">
        <v>18</v>
      </c>
      <c r="W86" s="5">
        <v>19</v>
      </c>
      <c r="X86" s="5">
        <v>20</v>
      </c>
      <c r="Y86" s="5">
        <v>21</v>
      </c>
      <c r="Z86" s="5">
        <v>22</v>
      </c>
      <c r="AA86" s="5">
        <v>23</v>
      </c>
      <c r="AB86" s="5">
        <v>24</v>
      </c>
      <c r="AC86" s="5">
        <v>25</v>
      </c>
    </row>
    <row r="87" spans="1:29" x14ac:dyDescent="0.25">
      <c r="A87" s="102" t="s">
        <v>14</v>
      </c>
      <c r="B87" s="8" t="s">
        <v>85</v>
      </c>
      <c r="C87" s="5" t="s">
        <v>17</v>
      </c>
      <c r="E87" t="s">
        <v>10</v>
      </c>
      <c r="F87">
        <f>F88+F89</f>
        <v>-2</v>
      </c>
      <c r="G87" s="5">
        <f>calcFirstRunOut(J91:AC91)</f>
        <v>202006</v>
      </c>
      <c r="H87" s="5" t="s">
        <v>5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</row>
    <row r="88" spans="1:29" x14ac:dyDescent="0.25">
      <c r="A88" s="102"/>
      <c r="B88" s="1">
        <v>9820507080</v>
      </c>
      <c r="C88" s="5" t="s">
        <v>17</v>
      </c>
      <c r="E88" t="s">
        <v>11</v>
      </c>
      <c r="F88">
        <v>-2</v>
      </c>
      <c r="G88" s="5"/>
      <c r="H88" s="5" t="s">
        <v>6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x14ac:dyDescent="0.25">
      <c r="A89" s="102"/>
      <c r="B89" t="s">
        <v>86</v>
      </c>
      <c r="C89" s="5" t="s">
        <v>17</v>
      </c>
      <c r="E89" t="s">
        <v>12</v>
      </c>
      <c r="F89">
        <v>0</v>
      </c>
      <c r="G89" s="5"/>
      <c r="H89" s="5" t="s">
        <v>7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x14ac:dyDescent="0.25">
      <c r="A90" s="102"/>
      <c r="B90" s="7" t="s">
        <v>87</v>
      </c>
      <c r="C90" s="5" t="s">
        <v>17</v>
      </c>
      <c r="G90" s="5"/>
      <c r="H90" s="5" t="s">
        <v>8</v>
      </c>
    </row>
    <row r="91" spans="1:29" x14ac:dyDescent="0.25">
      <c r="A91" s="102"/>
      <c r="B91" s="1" t="s">
        <v>88</v>
      </c>
      <c r="C91" s="5" t="s">
        <v>17</v>
      </c>
      <c r="G91" s="5"/>
      <c r="H91" s="5" t="s">
        <v>9</v>
      </c>
      <c r="J91" s="2">
        <f>F87+I88+I89-J87+J89+J90</f>
        <v>-2</v>
      </c>
      <c r="K91" s="2">
        <f t="shared" ref="K91:AC91" si="12">J91-K87+K89+K90</f>
        <v>-2</v>
      </c>
      <c r="L91" s="2">
        <f t="shared" si="12"/>
        <v>-2</v>
      </c>
      <c r="M91" s="2">
        <f t="shared" si="12"/>
        <v>-2</v>
      </c>
      <c r="N91" s="2">
        <f t="shared" si="12"/>
        <v>-2</v>
      </c>
      <c r="O91" s="2">
        <f t="shared" si="12"/>
        <v>-2</v>
      </c>
      <c r="P91" s="2">
        <f t="shared" si="12"/>
        <v>-2</v>
      </c>
      <c r="Q91" s="2">
        <f t="shared" si="12"/>
        <v>-2</v>
      </c>
      <c r="R91" s="2">
        <f t="shared" si="12"/>
        <v>-2</v>
      </c>
      <c r="S91" s="2">
        <f t="shared" si="12"/>
        <v>-2</v>
      </c>
      <c r="T91" s="2">
        <f t="shared" si="12"/>
        <v>-2</v>
      </c>
      <c r="U91" s="2">
        <f t="shared" si="12"/>
        <v>-2</v>
      </c>
      <c r="V91" s="2">
        <f t="shared" si="12"/>
        <v>-2</v>
      </c>
      <c r="W91" s="2">
        <f t="shared" si="12"/>
        <v>-2</v>
      </c>
      <c r="X91" s="2">
        <f t="shared" si="12"/>
        <v>-2</v>
      </c>
      <c r="Y91" s="2">
        <f t="shared" si="12"/>
        <v>-2</v>
      </c>
      <c r="Z91" s="2">
        <f t="shared" si="12"/>
        <v>-2</v>
      </c>
      <c r="AA91" s="2">
        <f t="shared" si="12"/>
        <v>-2</v>
      </c>
      <c r="AB91" s="2">
        <f t="shared" si="12"/>
        <v>-2</v>
      </c>
      <c r="AC91" s="2">
        <f t="shared" si="12"/>
        <v>-2</v>
      </c>
    </row>
  </sheetData>
  <mergeCells count="13">
    <mergeCell ref="A38:A42"/>
    <mergeCell ref="A3:A7"/>
    <mergeCell ref="A10:A14"/>
    <mergeCell ref="A17:A21"/>
    <mergeCell ref="A24:A28"/>
    <mergeCell ref="A31:A35"/>
    <mergeCell ref="A87:A91"/>
    <mergeCell ref="A45:A49"/>
    <mergeCell ref="A52:A56"/>
    <mergeCell ref="A59:A63"/>
    <mergeCell ref="A66:A70"/>
    <mergeCell ref="A73:A77"/>
    <mergeCell ref="A80:A84"/>
  </mergeCells>
  <pageMargins left="0.7" right="0.7" top="0.75" bottom="0.75" header="0.3" footer="0.3"/>
  <pageSetup orientation="portrait" r:id="rId1"/>
  <legacyDrawing r:id="rId2"/>
</worksheet>
</file>

<file path=customUI/_rels/customUI14.xml.rels><?xml version="1.0" encoding="UTF-8" standalone="yes"?>
<Relationships xmlns="http://schemas.openxmlformats.org/package/2006/relationships"><Relationship Id="infBTN" Type="http://schemas.openxmlformats.org/officeDocument/2006/relationships/image" Target="images/infBTN.png"/><Relationship Id="BTN_inf" Type="http://schemas.openxmlformats.org/officeDocument/2006/relationships/image" Target="images/BTN_inf.png"/><Relationship Id="CorailJPG" Type="http://schemas.openxmlformats.org/officeDocument/2006/relationships/image" Target="images/CorailJPG.png"/></Relationships>
</file>

<file path=customUI/customUI14.xml><?xml version="1.0" encoding="utf-8"?>
<customUI xmlns="http://schemas.microsoft.com/office/2009/07/customui">
  <ribbon startFromScratch="false">
    <tabs>
      <tab id="COV1" label="COVERAGE">
        <group id="RUN" label="RUN Coverage">
          <button id="B1" label="RUN report" image="CorailJPG" size="large" onAction="RunMain"/>
        </group>
        <group id="Clear" label="Clear Group">
          <button id="BN" label="Delete Old Sheets" imageMso="DeletePagePreviousVersion" size="large" onAction="deleteOld"/>
          <button id="DS" label="Delete THIS Sheet" imageMso="CellsDelete" size="large" onAction="deleteThisSheet"/>
          <button id="BN2" label="Clear Input data" imageMso="BackgroundRemovalClose" size="large" onAction="clearList"/>
        </group>
        <group id="Inf" label="Information">
          <button id="IN1" label="Status Information" image="infBTN" size="large" onAction="status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input</vt:lpstr>
      <vt:lpstr>02DE</vt:lpstr>
      <vt:lpstr>04DE</vt:lpstr>
      <vt:lpstr>05DE</vt:lpstr>
      <vt:lpstr>06DE</vt:lpstr>
      <vt:lpstr>09DE</vt:lpstr>
      <vt:lpstr>13DE</vt:lpstr>
      <vt:lpstr>16DE</vt:lpstr>
      <vt:lpstr>17DE</vt:lpstr>
      <vt:lpstr>23DE</vt:lpstr>
      <vt:lpstr>Sheet4</vt:lpstr>
      <vt:lpstr>30DE</vt:lpstr>
      <vt:lpstr>Sheet6</vt:lpstr>
      <vt:lpstr>Sheet8</vt:lpstr>
      <vt:lpstr>06JA</vt:lpstr>
      <vt:lpstr>08JA</vt:lpstr>
      <vt:lpstr>10JA</vt:lpstr>
      <vt:lpstr>13JA</vt:lpstr>
      <vt:lpstr>14JA</vt:lpstr>
      <vt:lpstr>Sheet11</vt:lpstr>
      <vt:lpstr>15JA</vt:lpstr>
      <vt:lpstr>16JA</vt:lpstr>
      <vt:lpstr>17JA</vt:lpstr>
      <vt:lpstr>20JA</vt:lpstr>
      <vt:lpstr>Sheet1</vt:lpstr>
      <vt:lpstr>24JA</vt:lpstr>
      <vt:lpstr>Sheet2</vt:lpstr>
      <vt:lpstr>Sheet3</vt:lpstr>
      <vt:lpstr>Sheet5</vt:lpstr>
      <vt:lpstr>Sheet7</vt:lpstr>
      <vt:lpstr>Sheet9</vt:lpstr>
    </vt:vector>
  </TitlesOfParts>
  <Company>GM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Forrest</dc:creator>
  <cp:lastModifiedBy>Mateusz Milewski</cp:lastModifiedBy>
  <dcterms:created xsi:type="dcterms:W3CDTF">2019-05-20T07:03:23Z</dcterms:created>
  <dcterms:modified xsi:type="dcterms:W3CDTF">2020-02-06T07:14:34Z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