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0115" windowHeight="9015"/>
  </bookViews>
  <sheets>
    <sheet name="S2_0_I0B" sheetId="1" r:id="rId1"/>
  </sheets>
  <calcPr calcId="0"/>
</workbook>
</file>

<file path=xl/calcChain.xml><?xml version="1.0" encoding="utf-8"?>
<calcChain xmlns="http://schemas.openxmlformats.org/spreadsheetml/2006/main">
  <c r="K34" i="1" l="1"/>
  <c r="K24" i="1"/>
  <c r="H44" i="1"/>
  <c r="H37" i="1"/>
  <c r="H36" i="1"/>
  <c r="H31" i="1"/>
  <c r="H23" i="1"/>
  <c r="H19" i="1"/>
  <c r="H11" i="1"/>
  <c r="H7" i="1"/>
  <c r="H6" i="1"/>
  <c r="J23" i="1"/>
  <c r="J24" i="1"/>
  <c r="J25" i="1"/>
  <c r="J26" i="1"/>
  <c r="J27" i="1"/>
  <c r="J28" i="1"/>
  <c r="J29" i="1" s="1"/>
  <c r="J30" i="1" s="1"/>
  <c r="J31" i="1" s="1"/>
  <c r="J32" i="1" s="1"/>
  <c r="J33" i="1"/>
  <c r="J34" i="1" s="1"/>
  <c r="J35" i="1" s="1"/>
  <c r="J36" i="1" s="1"/>
  <c r="J37" i="1"/>
  <c r="J38" i="1" s="1"/>
  <c r="J39" i="1" s="1"/>
  <c r="J40" i="1" s="1"/>
  <c r="J41" i="1" s="1"/>
  <c r="J42" i="1" s="1"/>
  <c r="J43" i="1" s="1"/>
  <c r="J44" i="1" s="1"/>
  <c r="J45" i="1" s="1"/>
  <c r="I5" i="1"/>
  <c r="I6" i="1"/>
  <c r="I7" i="1"/>
  <c r="I8" i="1"/>
  <c r="I9" i="1"/>
  <c r="I10" i="1"/>
  <c r="I11" i="1"/>
  <c r="I12" i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" i="1"/>
  <c r="I3" i="1"/>
  <c r="G29" i="1"/>
  <c r="F4" i="1"/>
  <c r="G4" i="1" s="1"/>
  <c r="F5" i="1"/>
  <c r="G5" i="1" s="1"/>
  <c r="F6" i="1"/>
  <c r="G6" i="1" s="1"/>
  <c r="G7" i="1" s="1"/>
  <c r="G8" i="1" s="1"/>
  <c r="F7" i="1"/>
  <c r="F8" i="1"/>
  <c r="F9" i="1"/>
  <c r="G9" i="1" s="1"/>
  <c r="F10" i="1"/>
  <c r="G10" i="1" s="1"/>
  <c r="F11" i="1"/>
  <c r="F12" i="1"/>
  <c r="F13" i="1"/>
  <c r="F14" i="1"/>
  <c r="F15" i="1"/>
  <c r="F16" i="1"/>
  <c r="F17" i="1"/>
  <c r="F18" i="1"/>
  <c r="G18" i="1" s="1"/>
  <c r="F19" i="1"/>
  <c r="F20" i="1"/>
  <c r="F21" i="1"/>
  <c r="F22" i="1"/>
  <c r="G22" i="1" s="1"/>
  <c r="F23" i="1"/>
  <c r="G23" i="1" s="1"/>
  <c r="G24" i="1" s="1"/>
  <c r="G25" i="1" s="1"/>
  <c r="G26" i="1" s="1"/>
  <c r="G27" i="1" s="1"/>
  <c r="G28" i="1" s="1"/>
  <c r="F24" i="1"/>
  <c r="F25" i="1"/>
  <c r="F26" i="1"/>
  <c r="F27" i="1"/>
  <c r="F28" i="1"/>
  <c r="F29" i="1"/>
  <c r="F30" i="1"/>
  <c r="G30" i="1" s="1"/>
  <c r="G31" i="1" s="1"/>
  <c r="F31" i="1"/>
  <c r="F32" i="1"/>
  <c r="G32" i="1" s="1"/>
  <c r="F33" i="1"/>
  <c r="G33" i="1" s="1"/>
  <c r="G34" i="1" s="1"/>
  <c r="F34" i="1"/>
  <c r="F35" i="1"/>
  <c r="G35" i="1" s="1"/>
  <c r="F36" i="1"/>
  <c r="G36" i="1" s="1"/>
  <c r="F37" i="1"/>
  <c r="G37" i="1" s="1"/>
  <c r="F38" i="1"/>
  <c r="F39" i="1"/>
  <c r="F40" i="1"/>
  <c r="F41" i="1"/>
  <c r="F42" i="1"/>
  <c r="F43" i="1"/>
  <c r="G43" i="1" s="1"/>
  <c r="F44" i="1"/>
  <c r="G44" i="1" s="1"/>
  <c r="F45" i="1"/>
  <c r="F3" i="1"/>
  <c r="G3" i="1" s="1"/>
  <c r="G38" i="1" l="1"/>
  <c r="G39" i="1" s="1"/>
  <c r="G40" i="1" s="1"/>
  <c r="G41" i="1" s="1"/>
  <c r="G42" i="1" s="1"/>
  <c r="G45" i="1"/>
  <c r="G11" i="1"/>
  <c r="G12" i="1" s="1"/>
  <c r="G13" i="1" s="1"/>
  <c r="G14" i="1" s="1"/>
  <c r="G15" i="1" s="1"/>
  <c r="G16" i="1" s="1"/>
  <c r="G17" i="1" s="1"/>
  <c r="G19" i="1"/>
  <c r="G20" i="1" s="1"/>
  <c r="G21" i="1" s="1"/>
</calcChain>
</file>

<file path=xl/sharedStrings.xml><?xml version="1.0" encoding="utf-8"?>
<sst xmlns="http://schemas.openxmlformats.org/spreadsheetml/2006/main" count="32" uniqueCount="12">
  <si>
    <t>Date</t>
  </si>
  <si>
    <t>Open</t>
  </si>
  <si>
    <t>High</t>
  </si>
  <si>
    <t>Low</t>
  </si>
  <si>
    <t>Close</t>
  </si>
  <si>
    <t>DRF</t>
  </si>
  <si>
    <t>30% DRF Smoothing</t>
  </si>
  <si>
    <t>Raw DRF</t>
  </si>
  <si>
    <t>Entry (Lagged)</t>
  </si>
  <si>
    <t>80-20 Signal</t>
  </si>
  <si>
    <t>70-30 Signal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</si>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</sst>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18" fillId="0" borderId="11" xfId="0" applyFont="1" applyBorder="1" applyAlignment="1">
      <alignment horizontal="center"/>
    </xf>
    <xf numFmtId="0" fontId="18" fillId="0" borderId="10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4" fontId="18" fillId="0" borderId="0" xfId="0" applyNumberFormat="1" applyFont="1"/>
    <xf numFmtId="0" fontId="18" fillId="0" borderId="0" xfId="0" applyFont="1" applyAlignment="1">
      <alignment horizontal="center"/>
    </xf>
    <xf numFmtId="2" fontId="18" fillId="0" borderId="0" xfId="0" applyNumberFormat="1" applyFont="1"/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 wrapText="1"/>
    </xf>
    <xf numFmtId="0" fontId="18" fillId="0" borderId="15" xfId="0" applyFont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18" fillId="0" borderId="17" xfId="0" applyFont="1" applyBorder="1"/>
    <xf numFmtId="0" fontId="18" fillId="0" borderId="17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0" xfId="0" applyFont="1" applyBorder="1"/>
    <xf numFmtId="0" fontId="18" fillId="0" borderId="0" xfId="0" quotePrefix="1" applyFont="1" applyBorder="1"/>
    <xf numFmtId="164" fontId="18" fillId="0" borderId="16" xfId="0" applyNumberFormat="1" applyFont="1" applyBorder="1" applyAlignment="1">
      <alignment horizontal="center"/>
    </xf>
    <xf numFmtId="164" fontId="18" fillId="0" borderId="18" xfId="0" applyNumberFormat="1" applyFont="1" applyBorder="1" applyAlignment="1">
      <alignment horizontal="center"/>
    </xf>
    <xf numFmtId="2" fontId="18" fillId="0" borderId="17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Raw DRF</c:v>
          </c:tx>
          <c:invertIfNegative val="0"/>
          <c:cat>
            <c:numRef>
              <c:f>S2_0_I0B!$A$3:$A$45</c:f>
              <c:numCache>
                <c:formatCode>m/d/yyyy</c:formatCode>
                <c:ptCount val="43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</c:numCache>
            </c:numRef>
          </c:cat>
          <c:val>
            <c:numRef>
              <c:f>S2_0_I0B!$F$3:$F$45</c:f>
              <c:numCache>
                <c:formatCode>0.000</c:formatCode>
                <c:ptCount val="43"/>
                <c:pt idx="0">
                  <c:v>0.25</c:v>
                </c:pt>
                <c:pt idx="1">
                  <c:v>0.36742424242424243</c:v>
                </c:pt>
                <c:pt idx="2">
                  <c:v>0.8257575757575758</c:v>
                </c:pt>
                <c:pt idx="3">
                  <c:v>0.18131868131868131</c:v>
                </c:pt>
                <c:pt idx="4">
                  <c:v>0.23595505617977527</c:v>
                </c:pt>
                <c:pt idx="5">
                  <c:v>0.7192982456140351</c:v>
                </c:pt>
                <c:pt idx="6">
                  <c:v>0.12406015037593984</c:v>
                </c:pt>
                <c:pt idx="7">
                  <c:v>0.90808823529411764</c:v>
                </c:pt>
                <c:pt idx="8">
                  <c:v>0.42948717948717946</c:v>
                </c:pt>
                <c:pt idx="9">
                  <c:v>0.58163265306122447</c:v>
                </c:pt>
                <c:pt idx="10">
                  <c:v>0.52298850574712641</c:v>
                </c:pt>
                <c:pt idx="11">
                  <c:v>0.4152542372881356</c:v>
                </c:pt>
                <c:pt idx="12">
                  <c:v>0.51666666666666672</c:v>
                </c:pt>
                <c:pt idx="13">
                  <c:v>0.42045454545454547</c:v>
                </c:pt>
                <c:pt idx="14">
                  <c:v>0.36554621848739494</c:v>
                </c:pt>
                <c:pt idx="15">
                  <c:v>0.10596026490066225</c:v>
                </c:pt>
                <c:pt idx="16">
                  <c:v>0.68691588785046731</c:v>
                </c:pt>
                <c:pt idx="17">
                  <c:v>0.72282608695652173</c:v>
                </c:pt>
                <c:pt idx="18">
                  <c:v>0.44308943089430897</c:v>
                </c:pt>
                <c:pt idx="19">
                  <c:v>0.96710526315789469</c:v>
                </c:pt>
                <c:pt idx="20">
                  <c:v>0.87984496124031009</c:v>
                </c:pt>
                <c:pt idx="21">
                  <c:v>0.6216216216216216</c:v>
                </c:pt>
                <c:pt idx="22">
                  <c:v>0.21621621621621623</c:v>
                </c:pt>
                <c:pt idx="23">
                  <c:v>0.37804878048780488</c:v>
                </c:pt>
                <c:pt idx="24">
                  <c:v>0.2</c:v>
                </c:pt>
                <c:pt idx="25">
                  <c:v>0.70108695652173914</c:v>
                </c:pt>
                <c:pt idx="26">
                  <c:v>0.83734939759036142</c:v>
                </c:pt>
                <c:pt idx="27">
                  <c:v>0.13500000000000001</c:v>
                </c:pt>
                <c:pt idx="28">
                  <c:v>0.25</c:v>
                </c:pt>
                <c:pt idx="29">
                  <c:v>0.18181818181818182</c:v>
                </c:pt>
                <c:pt idx="30">
                  <c:v>0.10511363636363637</c:v>
                </c:pt>
                <c:pt idx="31">
                  <c:v>0.40131578947368424</c:v>
                </c:pt>
                <c:pt idx="32">
                  <c:v>0.97204968944099379</c:v>
                </c:pt>
                <c:pt idx="33">
                  <c:v>0.12176165803108809</c:v>
                </c:pt>
                <c:pt idx="34">
                  <c:v>3.7572254335260118E-2</c:v>
                </c:pt>
                <c:pt idx="35">
                  <c:v>0.77741935483870972</c:v>
                </c:pt>
                <c:pt idx="36">
                  <c:v>0.44339622641509435</c:v>
                </c:pt>
                <c:pt idx="37">
                  <c:v>0.79935275080906154</c:v>
                </c:pt>
                <c:pt idx="38">
                  <c:v>0.20555555555555555</c:v>
                </c:pt>
                <c:pt idx="39">
                  <c:v>0.65934065934065933</c:v>
                </c:pt>
                <c:pt idx="40">
                  <c:v>0.8657407407407407</c:v>
                </c:pt>
                <c:pt idx="41">
                  <c:v>0.85833333333333328</c:v>
                </c:pt>
                <c:pt idx="42">
                  <c:v>0.56521739130434778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27424"/>
        <c:axId val="159128960"/>
      </c:barChart>
      <c:lineChart>
        <c:grouping val="standard"/>
        <c:varyColors val="0"/>
        <c:ser>
          <c:idx val="1"/>
          <c:order val="1"/>
          <c:tx>
            <c:v>Smoothed DRF</c:v>
          </c:tx>
          <c:marker>
            <c:symbol val="none"/>
          </c:marker>
          <c:val>
            <c:numRef>
              <c:f>S2_0_I0B!$I$3:$I$45</c:f>
              <c:numCache>
                <c:formatCode>0.000</c:formatCode>
                <c:ptCount val="43"/>
                <c:pt idx="0">
                  <c:v>0.25</c:v>
                </c:pt>
                <c:pt idx="1">
                  <c:v>0.28522727272727272</c:v>
                </c:pt>
                <c:pt idx="2">
                  <c:v>0.44738636363636364</c:v>
                </c:pt>
                <c:pt idx="3">
                  <c:v>0.36756605894105898</c:v>
                </c:pt>
                <c:pt idx="4">
                  <c:v>0.32808275811267384</c:v>
                </c:pt>
                <c:pt idx="5">
                  <c:v>0.44544740436308222</c:v>
                </c:pt>
                <c:pt idx="6">
                  <c:v>0.34903122816693949</c:v>
                </c:pt>
                <c:pt idx="7">
                  <c:v>0.51674833030509293</c:v>
                </c:pt>
                <c:pt idx="8">
                  <c:v>0.49056998505971888</c:v>
                </c:pt>
                <c:pt idx="9">
                  <c:v>0.51788878546017059</c:v>
                </c:pt>
                <c:pt idx="10">
                  <c:v>0.51941870154625736</c:v>
                </c:pt>
                <c:pt idx="11">
                  <c:v>0.48816936226882085</c:v>
                </c:pt>
                <c:pt idx="12">
                  <c:v>0.49671855358817463</c:v>
                </c:pt>
                <c:pt idx="13">
                  <c:v>0.4738393511480859</c:v>
                </c:pt>
                <c:pt idx="14">
                  <c:v>0.4413514113498786</c:v>
                </c:pt>
                <c:pt idx="15">
                  <c:v>0.34073406741511369</c:v>
                </c:pt>
                <c:pt idx="16">
                  <c:v>0.44458861354571977</c:v>
                </c:pt>
                <c:pt idx="17">
                  <c:v>0.5280598555689604</c:v>
                </c:pt>
                <c:pt idx="18">
                  <c:v>0.50256872816656495</c:v>
                </c:pt>
                <c:pt idx="19">
                  <c:v>0.64192968866396383</c:v>
                </c:pt>
                <c:pt idx="20">
                  <c:v>0.71330427043686773</c:v>
                </c:pt>
                <c:pt idx="21">
                  <c:v>0.68579947579229383</c:v>
                </c:pt>
                <c:pt idx="22">
                  <c:v>0.54492449791947051</c:v>
                </c:pt>
                <c:pt idx="23">
                  <c:v>0.49486178268997083</c:v>
                </c:pt>
                <c:pt idx="24">
                  <c:v>0.4064032478829796</c:v>
                </c:pt>
                <c:pt idx="25">
                  <c:v>0.49480836047460747</c:v>
                </c:pt>
                <c:pt idx="26">
                  <c:v>0.59757067160933364</c:v>
                </c:pt>
                <c:pt idx="27">
                  <c:v>0.45879947012653355</c:v>
                </c:pt>
                <c:pt idx="28">
                  <c:v>0.3961596290885735</c:v>
                </c:pt>
                <c:pt idx="29">
                  <c:v>0.33185719490745602</c:v>
                </c:pt>
                <c:pt idx="30">
                  <c:v>0.26383412734431011</c:v>
                </c:pt>
                <c:pt idx="31">
                  <c:v>0.30507862598312235</c:v>
                </c:pt>
                <c:pt idx="32">
                  <c:v>0.50516994502048373</c:v>
                </c:pt>
                <c:pt idx="33">
                  <c:v>0.39014745892366504</c:v>
                </c:pt>
                <c:pt idx="34">
                  <c:v>0.28437489754714357</c:v>
                </c:pt>
                <c:pt idx="35">
                  <c:v>0.43228823473461342</c:v>
                </c:pt>
                <c:pt idx="36">
                  <c:v>0.43562063223875769</c:v>
                </c:pt>
                <c:pt idx="37">
                  <c:v>0.54474026780984885</c:v>
                </c:pt>
                <c:pt idx="38">
                  <c:v>0.44298485413356087</c:v>
                </c:pt>
                <c:pt idx="39">
                  <c:v>0.50789159569569042</c:v>
                </c:pt>
                <c:pt idx="40">
                  <c:v>0.61524633920920546</c:v>
                </c:pt>
                <c:pt idx="41">
                  <c:v>0.68817243744644385</c:v>
                </c:pt>
                <c:pt idx="42">
                  <c:v>0.65128592360381499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27424"/>
        <c:axId val="159128960"/>
      </c:lineChart>
      <c:dateAx>
        <c:axId val="159127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9128960"/>
        <c:crosses val="autoZero"/>
        <c:auto val="1"/>
        <c:lblOffset val="100"/>
        <c:baseTimeUnit val="days"/>
      </c:dateAx>
      <c:valAx>
        <c:axId val="159128960"/>
        <c:scaling>
          <c:orientation val="minMax"/>
          <c:max val="1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912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7</xdr:row>
      <xdr:rowOff>85725</xdr:rowOff>
    </xdr:from>
    <xdr:to>
      <xdr:col>22</xdr:col>
      <xdr:colOff>171450</xdr:colOff>
      <xdr:row>30</xdr:row>
      <xdr:rowOff>57151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O26" sqref="O26"/>
    </sheetView>
  </sheetViews>
  <sheetFormatPr defaultRowHeight="12" x14ac:dyDescent="0.2"/>
  <cols>
    <col min="1" max="1" width="8.42578125" style="1" bestFit="1" customWidth="1"/>
    <col min="2" max="5" width="7.85546875" style="1" customWidth="1"/>
    <col min="6" max="6" width="7" style="6" customWidth="1"/>
    <col min="7" max="7" width="7.140625" style="1" customWidth="1"/>
    <col min="8" max="8" width="8.140625" style="1" customWidth="1"/>
    <col min="9" max="9" width="7.140625" style="6" customWidth="1"/>
    <col min="10" max="10" width="7.5703125" style="1" customWidth="1"/>
    <col min="11" max="11" width="8.140625" style="6" customWidth="1"/>
    <col min="12" max="16384" width="9.140625" style="1"/>
  </cols>
  <sheetData>
    <row r="1" spans="1:11" x14ac:dyDescent="0.2">
      <c r="F1" s="8" t="s">
        <v>7</v>
      </c>
      <c r="G1" s="2"/>
      <c r="H1" s="9"/>
      <c r="I1" s="8" t="s">
        <v>6</v>
      </c>
      <c r="J1" s="2"/>
      <c r="K1" s="9"/>
    </row>
    <row r="2" spans="1:11" s="4" customFormat="1" ht="24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10" t="s">
        <v>5</v>
      </c>
      <c r="G2" s="3" t="s">
        <v>9</v>
      </c>
      <c r="H2" s="11" t="s">
        <v>8</v>
      </c>
      <c r="I2" s="10" t="s">
        <v>5</v>
      </c>
      <c r="J2" s="3" t="s">
        <v>10</v>
      </c>
      <c r="K2" s="11" t="s">
        <v>8</v>
      </c>
    </row>
    <row r="3" spans="1:11" x14ac:dyDescent="0.2">
      <c r="A3" s="5">
        <v>40546</v>
      </c>
      <c r="B3" s="7">
        <v>1409</v>
      </c>
      <c r="C3" s="7">
        <v>1422</v>
      </c>
      <c r="D3" s="7">
        <v>1388</v>
      </c>
      <c r="E3" s="7">
        <v>1392</v>
      </c>
      <c r="F3" s="19">
        <f>((C3-B3)+(E3-D3))/(2*(C3-D3))</f>
        <v>0.25</v>
      </c>
      <c r="G3" s="12" t="str">
        <f>IF(F3&gt;0.8,"Sell",IF(F3&lt;0.2,"Buy"," "))</f>
        <v xml:space="preserve"> </v>
      </c>
      <c r="H3" s="13"/>
      <c r="I3" s="19">
        <f>F3</f>
        <v>0.25</v>
      </c>
      <c r="J3" s="17"/>
      <c r="K3" s="14"/>
    </row>
    <row r="4" spans="1:11" x14ac:dyDescent="0.2">
      <c r="A4" s="5">
        <v>40547</v>
      </c>
      <c r="B4" s="7">
        <v>1391.25</v>
      </c>
      <c r="C4" s="7">
        <v>1403.5</v>
      </c>
      <c r="D4" s="7">
        <v>1370.5</v>
      </c>
      <c r="E4" s="7">
        <v>1382.5</v>
      </c>
      <c r="F4" s="19">
        <f t="shared" ref="F4:F45" si="0">((C4-B4)+(E4-D4))/(2*(C4-D4))</f>
        <v>0.36742424242424243</v>
      </c>
      <c r="G4" s="12" t="str">
        <f t="shared" ref="G4" si="1">IF(F4&gt;0.8,"Sell",IF(F4&lt;0.2,"Buy"," "))</f>
        <v xml:space="preserve"> </v>
      </c>
      <c r="H4" s="13"/>
      <c r="I4" s="19">
        <f>I3+0.3*(F4-I3)</f>
        <v>0.28522727272727272</v>
      </c>
      <c r="J4" s="18" t="s">
        <v>11</v>
      </c>
      <c r="K4" s="14"/>
    </row>
    <row r="5" spans="1:11" x14ac:dyDescent="0.2">
      <c r="A5" s="5">
        <v>40548</v>
      </c>
      <c r="B5" s="7">
        <v>1385</v>
      </c>
      <c r="C5" s="7">
        <v>1408</v>
      </c>
      <c r="D5" s="7">
        <v>1375</v>
      </c>
      <c r="E5" s="7">
        <v>1406.5</v>
      </c>
      <c r="F5" s="19">
        <f t="shared" si="0"/>
        <v>0.8257575757575758</v>
      </c>
      <c r="G5" s="12" t="str">
        <f>IF(F5&gt;0.8,"Sell",IF(F5&lt;0.2,"Buy",G4))</f>
        <v>Sell</v>
      </c>
      <c r="H5" s="13"/>
      <c r="I5" s="19">
        <f t="shared" ref="I5:I45" si="2">I4+0.3*(F5-I4)</f>
        <v>0.44738636363636364</v>
      </c>
      <c r="J5" s="18" t="s">
        <v>11</v>
      </c>
      <c r="K5" s="14"/>
    </row>
    <row r="6" spans="1:11" x14ac:dyDescent="0.2">
      <c r="A6" s="5">
        <v>40549</v>
      </c>
      <c r="B6" s="7">
        <v>1405.5</v>
      </c>
      <c r="C6" s="7">
        <v>1411.75</v>
      </c>
      <c r="D6" s="7">
        <v>1389</v>
      </c>
      <c r="E6" s="7">
        <v>1391</v>
      </c>
      <c r="F6" s="19">
        <f t="shared" si="0"/>
        <v>0.18131868131868131</v>
      </c>
      <c r="G6" s="12" t="str">
        <f t="shared" ref="G6:G45" si="3">IF(F6&gt;0.8,"Sell",IF(F6&lt;0.2,"Buy",G5))</f>
        <v>Buy</v>
      </c>
      <c r="H6" s="21">
        <f>B6</f>
        <v>1405.5</v>
      </c>
      <c r="I6" s="19">
        <f t="shared" si="2"/>
        <v>0.36756605894105898</v>
      </c>
      <c r="J6" s="18" t="s">
        <v>11</v>
      </c>
      <c r="K6" s="14"/>
    </row>
    <row r="7" spans="1:11" x14ac:dyDescent="0.2">
      <c r="A7" s="5">
        <v>40550</v>
      </c>
      <c r="B7" s="7">
        <v>1389.75</v>
      </c>
      <c r="C7" s="7">
        <v>1395.5</v>
      </c>
      <c r="D7" s="7">
        <v>1373.25</v>
      </c>
      <c r="E7" s="7">
        <v>1378</v>
      </c>
      <c r="F7" s="19">
        <f t="shared" si="0"/>
        <v>0.23595505617977527</v>
      </c>
      <c r="G7" s="12" t="str">
        <f t="shared" si="3"/>
        <v>Buy</v>
      </c>
      <c r="H7" s="21">
        <f>B7</f>
        <v>1389.75</v>
      </c>
      <c r="I7" s="19">
        <f t="shared" si="2"/>
        <v>0.32808275811267384</v>
      </c>
      <c r="J7" s="18" t="s">
        <v>11</v>
      </c>
      <c r="K7" s="14"/>
    </row>
    <row r="8" spans="1:11" x14ac:dyDescent="0.2">
      <c r="A8" s="5">
        <v>40553</v>
      </c>
      <c r="B8" s="7">
        <v>1381</v>
      </c>
      <c r="C8" s="7">
        <v>1407.5</v>
      </c>
      <c r="D8" s="7">
        <v>1379</v>
      </c>
      <c r="E8" s="7">
        <v>1393.5</v>
      </c>
      <c r="F8" s="19">
        <f t="shared" si="0"/>
        <v>0.7192982456140351</v>
      </c>
      <c r="G8" s="12" t="str">
        <f t="shared" si="3"/>
        <v>Buy</v>
      </c>
      <c r="H8" s="14"/>
      <c r="I8" s="19">
        <f t="shared" si="2"/>
        <v>0.44544740436308222</v>
      </c>
      <c r="J8" s="18" t="s">
        <v>11</v>
      </c>
      <c r="K8" s="14"/>
    </row>
    <row r="9" spans="1:11" x14ac:dyDescent="0.2">
      <c r="A9" s="5">
        <v>40554</v>
      </c>
      <c r="B9" s="7">
        <v>1395</v>
      </c>
      <c r="C9" s="7">
        <v>1401.5</v>
      </c>
      <c r="D9" s="7">
        <v>1368.25</v>
      </c>
      <c r="E9" s="7">
        <v>1370</v>
      </c>
      <c r="F9" s="19">
        <f t="shared" si="0"/>
        <v>0.12406015037593984</v>
      </c>
      <c r="G9" s="12" t="str">
        <f t="shared" si="3"/>
        <v>Buy</v>
      </c>
      <c r="H9" s="14"/>
      <c r="I9" s="19">
        <f t="shared" si="2"/>
        <v>0.34903122816693949</v>
      </c>
      <c r="J9" s="18" t="s">
        <v>11</v>
      </c>
      <c r="K9" s="14"/>
    </row>
    <row r="10" spans="1:11" x14ac:dyDescent="0.2">
      <c r="A10" s="5">
        <v>40555</v>
      </c>
      <c r="B10" s="7">
        <v>1372.5</v>
      </c>
      <c r="C10" s="7">
        <v>1440</v>
      </c>
      <c r="D10" s="7">
        <v>1372</v>
      </c>
      <c r="E10" s="7">
        <v>1428</v>
      </c>
      <c r="F10" s="19">
        <f t="shared" si="0"/>
        <v>0.90808823529411764</v>
      </c>
      <c r="G10" s="12" t="str">
        <f t="shared" si="3"/>
        <v>Sell</v>
      </c>
      <c r="H10" s="14"/>
      <c r="I10" s="19">
        <f t="shared" si="2"/>
        <v>0.51674833030509293</v>
      </c>
      <c r="J10" s="18" t="s">
        <v>11</v>
      </c>
      <c r="K10" s="14"/>
    </row>
    <row r="11" spans="1:11" x14ac:dyDescent="0.2">
      <c r="A11" s="5">
        <v>40556</v>
      </c>
      <c r="B11" s="7">
        <v>1431.75</v>
      </c>
      <c r="C11" s="7">
        <v>1445.5</v>
      </c>
      <c r="D11" s="7">
        <v>1426</v>
      </c>
      <c r="E11" s="7">
        <v>1429</v>
      </c>
      <c r="F11" s="19">
        <f t="shared" si="0"/>
        <v>0.42948717948717946</v>
      </c>
      <c r="G11" s="12" t="str">
        <f t="shared" si="3"/>
        <v>Sell</v>
      </c>
      <c r="H11" s="21">
        <f>B11</f>
        <v>1431.75</v>
      </c>
      <c r="I11" s="19">
        <f t="shared" si="2"/>
        <v>0.49056998505971888</v>
      </c>
      <c r="J11" s="18" t="s">
        <v>11</v>
      </c>
      <c r="K11" s="14"/>
    </row>
    <row r="12" spans="1:11" x14ac:dyDescent="0.2">
      <c r="A12" s="5">
        <v>40557</v>
      </c>
      <c r="B12" s="7">
        <v>1431.5</v>
      </c>
      <c r="C12" s="7">
        <v>1442.5</v>
      </c>
      <c r="D12" s="7">
        <v>1418</v>
      </c>
      <c r="E12" s="7">
        <v>1435.5</v>
      </c>
      <c r="F12" s="19">
        <f t="shared" si="0"/>
        <v>0.58163265306122447</v>
      </c>
      <c r="G12" s="12" t="str">
        <f t="shared" si="3"/>
        <v>Sell</v>
      </c>
      <c r="H12" s="14"/>
      <c r="I12" s="19">
        <f t="shared" si="2"/>
        <v>0.51788878546017059</v>
      </c>
      <c r="J12" s="18" t="s">
        <v>11</v>
      </c>
      <c r="K12" s="14"/>
    </row>
    <row r="13" spans="1:11" x14ac:dyDescent="0.2">
      <c r="A13" s="5">
        <v>40561</v>
      </c>
      <c r="B13" s="7">
        <v>1425.25</v>
      </c>
      <c r="C13" s="7">
        <v>1443</v>
      </c>
      <c r="D13" s="7">
        <v>1421.25</v>
      </c>
      <c r="E13" s="7">
        <v>1426.25</v>
      </c>
      <c r="F13" s="19">
        <f t="shared" si="0"/>
        <v>0.52298850574712641</v>
      </c>
      <c r="G13" s="12" t="str">
        <f t="shared" si="3"/>
        <v>Sell</v>
      </c>
      <c r="H13" s="14"/>
      <c r="I13" s="19">
        <f t="shared" si="2"/>
        <v>0.51941870154625736</v>
      </c>
      <c r="J13" s="18" t="s">
        <v>11</v>
      </c>
      <c r="K13" s="14"/>
    </row>
    <row r="14" spans="1:11" x14ac:dyDescent="0.2">
      <c r="A14" s="5">
        <v>40562</v>
      </c>
      <c r="B14" s="7">
        <v>1429.5</v>
      </c>
      <c r="C14" s="7">
        <v>1444.75</v>
      </c>
      <c r="D14" s="7">
        <v>1415.25</v>
      </c>
      <c r="E14" s="7">
        <v>1424.5</v>
      </c>
      <c r="F14" s="19">
        <f t="shared" si="0"/>
        <v>0.4152542372881356</v>
      </c>
      <c r="G14" s="12" t="str">
        <f t="shared" si="3"/>
        <v>Sell</v>
      </c>
      <c r="H14" s="14"/>
      <c r="I14" s="19">
        <f t="shared" si="2"/>
        <v>0.48816936226882085</v>
      </c>
      <c r="J14" s="18" t="s">
        <v>11</v>
      </c>
      <c r="K14" s="14"/>
    </row>
    <row r="15" spans="1:11" x14ac:dyDescent="0.2">
      <c r="A15" s="5">
        <v>40563</v>
      </c>
      <c r="B15" s="7">
        <v>1426</v>
      </c>
      <c r="C15" s="7">
        <v>1434</v>
      </c>
      <c r="D15" s="7">
        <v>1396.5</v>
      </c>
      <c r="E15" s="7">
        <v>1427.25</v>
      </c>
      <c r="F15" s="19">
        <f t="shared" si="0"/>
        <v>0.51666666666666672</v>
      </c>
      <c r="G15" s="12" t="str">
        <f t="shared" si="3"/>
        <v>Sell</v>
      </c>
      <c r="H15" s="14"/>
      <c r="I15" s="19">
        <f t="shared" si="2"/>
        <v>0.49671855358817463</v>
      </c>
      <c r="J15" s="18" t="s">
        <v>11</v>
      </c>
      <c r="K15" s="14"/>
    </row>
    <row r="16" spans="1:11" x14ac:dyDescent="0.2">
      <c r="A16" s="5">
        <v>40564</v>
      </c>
      <c r="B16" s="7">
        <v>1428.75</v>
      </c>
      <c r="C16" s="7">
        <v>1440</v>
      </c>
      <c r="D16" s="7">
        <v>1418</v>
      </c>
      <c r="E16" s="7">
        <v>1425.25</v>
      </c>
      <c r="F16" s="19">
        <f t="shared" si="0"/>
        <v>0.42045454545454547</v>
      </c>
      <c r="G16" s="12" t="str">
        <f t="shared" si="3"/>
        <v>Sell</v>
      </c>
      <c r="H16" s="14"/>
      <c r="I16" s="19">
        <f t="shared" si="2"/>
        <v>0.4738393511480859</v>
      </c>
      <c r="J16" s="18" t="s">
        <v>11</v>
      </c>
      <c r="K16" s="14"/>
    </row>
    <row r="17" spans="1:11" x14ac:dyDescent="0.2">
      <c r="A17" s="5">
        <v>40567</v>
      </c>
      <c r="B17" s="7">
        <v>1425.5</v>
      </c>
      <c r="C17" s="7">
        <v>1439.5</v>
      </c>
      <c r="D17" s="7">
        <v>1409.75</v>
      </c>
      <c r="E17" s="7">
        <v>1417.5</v>
      </c>
      <c r="F17" s="19">
        <f t="shared" si="0"/>
        <v>0.36554621848739494</v>
      </c>
      <c r="G17" s="12" t="str">
        <f t="shared" si="3"/>
        <v>Sell</v>
      </c>
      <c r="H17" s="14"/>
      <c r="I17" s="19">
        <f t="shared" si="2"/>
        <v>0.4413514113498786</v>
      </c>
      <c r="J17" s="18" t="s">
        <v>11</v>
      </c>
      <c r="K17" s="14"/>
    </row>
    <row r="18" spans="1:11" x14ac:dyDescent="0.2">
      <c r="A18" s="5">
        <v>40568</v>
      </c>
      <c r="B18" s="7">
        <v>1417.25</v>
      </c>
      <c r="C18" s="7">
        <v>1421</v>
      </c>
      <c r="D18" s="7">
        <v>1383.25</v>
      </c>
      <c r="E18" s="7">
        <v>1387.5</v>
      </c>
      <c r="F18" s="19">
        <f t="shared" si="0"/>
        <v>0.10596026490066225</v>
      </c>
      <c r="G18" s="12" t="str">
        <f t="shared" si="3"/>
        <v>Buy</v>
      </c>
      <c r="H18" s="14"/>
      <c r="I18" s="19">
        <f t="shared" si="2"/>
        <v>0.34073406741511369</v>
      </c>
      <c r="J18" s="18" t="s">
        <v>11</v>
      </c>
      <c r="K18" s="14"/>
    </row>
    <row r="19" spans="1:11" x14ac:dyDescent="0.2">
      <c r="A19" s="5">
        <v>40569</v>
      </c>
      <c r="B19" s="7">
        <v>1388.5</v>
      </c>
      <c r="C19" s="7">
        <v>1404</v>
      </c>
      <c r="D19" s="7">
        <v>1377.25</v>
      </c>
      <c r="E19" s="7">
        <v>1398.5</v>
      </c>
      <c r="F19" s="19">
        <f t="shared" si="0"/>
        <v>0.68691588785046731</v>
      </c>
      <c r="G19" s="12" t="str">
        <f t="shared" si="3"/>
        <v>Buy</v>
      </c>
      <c r="H19" s="21">
        <f>B19</f>
        <v>1388.5</v>
      </c>
      <c r="I19" s="19">
        <f t="shared" si="2"/>
        <v>0.44458861354571977</v>
      </c>
      <c r="J19" s="18" t="s">
        <v>11</v>
      </c>
      <c r="K19" s="14"/>
    </row>
    <row r="20" spans="1:11" x14ac:dyDescent="0.2">
      <c r="A20" s="5">
        <v>40570</v>
      </c>
      <c r="B20" s="7">
        <v>1402.25</v>
      </c>
      <c r="C20" s="7">
        <v>1414</v>
      </c>
      <c r="D20" s="7">
        <v>1391</v>
      </c>
      <c r="E20" s="7">
        <v>1412.5</v>
      </c>
      <c r="F20" s="19">
        <f t="shared" si="0"/>
        <v>0.72282608695652173</v>
      </c>
      <c r="G20" s="12" t="str">
        <f t="shared" si="3"/>
        <v>Buy</v>
      </c>
      <c r="H20" s="14"/>
      <c r="I20" s="19">
        <f t="shared" si="2"/>
        <v>0.5280598555689604</v>
      </c>
      <c r="J20" s="18" t="s">
        <v>11</v>
      </c>
      <c r="K20" s="14"/>
    </row>
    <row r="21" spans="1:11" x14ac:dyDescent="0.2">
      <c r="A21" s="5">
        <v>40571</v>
      </c>
      <c r="B21" s="7">
        <v>1414.5</v>
      </c>
      <c r="C21" s="7">
        <v>1436.25</v>
      </c>
      <c r="D21" s="7">
        <v>1405.5</v>
      </c>
      <c r="E21" s="7">
        <v>1411</v>
      </c>
      <c r="F21" s="19">
        <f t="shared" si="0"/>
        <v>0.44308943089430897</v>
      </c>
      <c r="G21" s="12" t="str">
        <f t="shared" si="3"/>
        <v>Buy</v>
      </c>
      <c r="H21" s="14"/>
      <c r="I21" s="19">
        <f t="shared" si="2"/>
        <v>0.50256872816656495</v>
      </c>
      <c r="J21" s="18" t="s">
        <v>11</v>
      </c>
      <c r="K21" s="14"/>
    </row>
    <row r="22" spans="1:11" x14ac:dyDescent="0.2">
      <c r="A22" s="5">
        <v>40574</v>
      </c>
      <c r="B22" s="7">
        <v>1408.25</v>
      </c>
      <c r="C22" s="7">
        <v>1426.5</v>
      </c>
      <c r="D22" s="7">
        <v>1407.5</v>
      </c>
      <c r="E22" s="7">
        <v>1426</v>
      </c>
      <c r="F22" s="19">
        <f t="shared" si="0"/>
        <v>0.96710526315789469</v>
      </c>
      <c r="G22" s="12" t="str">
        <f t="shared" si="3"/>
        <v>Sell</v>
      </c>
      <c r="H22" s="14"/>
      <c r="I22" s="19">
        <f t="shared" si="2"/>
        <v>0.64192968866396383</v>
      </c>
      <c r="J22" s="18" t="s">
        <v>11</v>
      </c>
      <c r="K22" s="14"/>
    </row>
    <row r="23" spans="1:11" x14ac:dyDescent="0.2">
      <c r="A23" s="5">
        <v>40575</v>
      </c>
      <c r="B23" s="7">
        <v>1426.5</v>
      </c>
      <c r="C23" s="7">
        <v>1453.5</v>
      </c>
      <c r="D23" s="7">
        <v>1421.25</v>
      </c>
      <c r="E23" s="7">
        <v>1451</v>
      </c>
      <c r="F23" s="19">
        <f t="shared" si="0"/>
        <v>0.87984496124031009</v>
      </c>
      <c r="G23" s="12" t="str">
        <f t="shared" si="3"/>
        <v>Sell</v>
      </c>
      <c r="H23" s="21">
        <f>B23</f>
        <v>1426.5</v>
      </c>
      <c r="I23" s="19">
        <f t="shared" si="2"/>
        <v>0.71330427043686773</v>
      </c>
      <c r="J23" s="12" t="str">
        <f t="shared" ref="J6:J45" si="4">IF(I23&gt;0.7,"Sell",IF(I23&lt;0.3,"Buy",J22))</f>
        <v>Sell</v>
      </c>
      <c r="K23" s="14"/>
    </row>
    <row r="24" spans="1:11" x14ac:dyDescent="0.2">
      <c r="A24" s="5">
        <v>40576</v>
      </c>
      <c r="B24" s="7">
        <v>1452.5</v>
      </c>
      <c r="C24" s="7">
        <v>1465</v>
      </c>
      <c r="D24" s="7">
        <v>1446.5</v>
      </c>
      <c r="E24" s="7">
        <v>1457</v>
      </c>
      <c r="F24" s="19">
        <f t="shared" si="0"/>
        <v>0.6216216216216216</v>
      </c>
      <c r="G24" s="12" t="str">
        <f t="shared" si="3"/>
        <v>Sell</v>
      </c>
      <c r="H24" s="14"/>
      <c r="I24" s="19">
        <f t="shared" si="2"/>
        <v>0.68579947579229383</v>
      </c>
      <c r="J24" s="12" t="str">
        <f t="shared" si="4"/>
        <v>Sell</v>
      </c>
      <c r="K24" s="21">
        <f>B24</f>
        <v>1452.5</v>
      </c>
    </row>
    <row r="25" spans="1:11" x14ac:dyDescent="0.2">
      <c r="A25" s="5">
        <v>40577</v>
      </c>
      <c r="B25" s="7">
        <v>1459</v>
      </c>
      <c r="C25" s="7">
        <v>1465.5</v>
      </c>
      <c r="D25" s="7">
        <v>1447</v>
      </c>
      <c r="E25" s="7">
        <v>1448.5</v>
      </c>
      <c r="F25" s="19">
        <f t="shared" si="0"/>
        <v>0.21621621621621623</v>
      </c>
      <c r="G25" s="12" t="str">
        <f t="shared" si="3"/>
        <v>Sell</v>
      </c>
      <c r="H25" s="14"/>
      <c r="I25" s="19">
        <f t="shared" si="2"/>
        <v>0.54492449791947051</v>
      </c>
      <c r="J25" s="12" t="str">
        <f t="shared" si="4"/>
        <v>Sell</v>
      </c>
      <c r="K25" s="14"/>
    </row>
    <row r="26" spans="1:11" x14ac:dyDescent="0.2">
      <c r="A26" s="5">
        <v>40578</v>
      </c>
      <c r="B26" s="7">
        <v>1451.5</v>
      </c>
      <c r="C26" s="7">
        <v>1455.75</v>
      </c>
      <c r="D26" s="7">
        <v>1435.25</v>
      </c>
      <c r="E26" s="7">
        <v>1446.5</v>
      </c>
      <c r="F26" s="19">
        <f t="shared" si="0"/>
        <v>0.37804878048780488</v>
      </c>
      <c r="G26" s="12" t="str">
        <f t="shared" si="3"/>
        <v>Sell</v>
      </c>
      <c r="H26" s="14"/>
      <c r="I26" s="19">
        <f t="shared" si="2"/>
        <v>0.49486178268997083</v>
      </c>
      <c r="J26" s="12" t="str">
        <f t="shared" si="4"/>
        <v>Sell</v>
      </c>
      <c r="K26" s="14"/>
    </row>
    <row r="27" spans="1:11" x14ac:dyDescent="0.2">
      <c r="A27" s="5">
        <v>40581</v>
      </c>
      <c r="B27" s="7">
        <v>1451</v>
      </c>
      <c r="C27" s="7">
        <v>1456.75</v>
      </c>
      <c r="D27" s="7">
        <v>1434.25</v>
      </c>
      <c r="E27" s="7">
        <v>1437.5</v>
      </c>
      <c r="F27" s="19">
        <f t="shared" si="0"/>
        <v>0.2</v>
      </c>
      <c r="G27" s="12" t="str">
        <f t="shared" si="3"/>
        <v>Sell</v>
      </c>
      <c r="H27" s="14"/>
      <c r="I27" s="19">
        <f t="shared" si="2"/>
        <v>0.4064032478829796</v>
      </c>
      <c r="J27" s="12" t="str">
        <f t="shared" si="4"/>
        <v>Sell</v>
      </c>
      <c r="K27" s="14"/>
    </row>
    <row r="28" spans="1:11" x14ac:dyDescent="0.2">
      <c r="A28" s="5">
        <v>40582</v>
      </c>
      <c r="B28" s="7">
        <v>1438</v>
      </c>
      <c r="C28" s="7">
        <v>1450</v>
      </c>
      <c r="D28" s="7">
        <v>1427</v>
      </c>
      <c r="E28" s="7">
        <v>1447.25</v>
      </c>
      <c r="F28" s="19">
        <f t="shared" si="0"/>
        <v>0.70108695652173914</v>
      </c>
      <c r="G28" s="12" t="str">
        <f t="shared" si="3"/>
        <v>Sell</v>
      </c>
      <c r="H28" s="14"/>
      <c r="I28" s="19">
        <f t="shared" si="2"/>
        <v>0.49480836047460747</v>
      </c>
      <c r="J28" s="12" t="str">
        <f t="shared" si="4"/>
        <v>Sell</v>
      </c>
      <c r="K28" s="14"/>
    </row>
    <row r="29" spans="1:11" x14ac:dyDescent="0.2">
      <c r="A29" s="5">
        <v>40583</v>
      </c>
      <c r="B29" s="7">
        <v>1450</v>
      </c>
      <c r="C29" s="7">
        <v>1468.75</v>
      </c>
      <c r="D29" s="7">
        <v>1448</v>
      </c>
      <c r="E29" s="7">
        <v>1464</v>
      </c>
      <c r="F29" s="19">
        <f t="shared" si="0"/>
        <v>0.83734939759036142</v>
      </c>
      <c r="G29" s="12" t="str">
        <f t="shared" si="3"/>
        <v>Sell</v>
      </c>
      <c r="H29" s="14"/>
      <c r="I29" s="19">
        <f t="shared" si="2"/>
        <v>0.59757067160933364</v>
      </c>
      <c r="J29" s="12" t="str">
        <f t="shared" si="4"/>
        <v>Sell</v>
      </c>
      <c r="K29" s="14"/>
    </row>
    <row r="30" spans="1:11" x14ac:dyDescent="0.2">
      <c r="A30" s="5">
        <v>40584</v>
      </c>
      <c r="B30" s="7">
        <v>1464.25</v>
      </c>
      <c r="C30" s="7">
        <v>1468</v>
      </c>
      <c r="D30" s="7">
        <v>1443</v>
      </c>
      <c r="E30" s="7">
        <v>1446</v>
      </c>
      <c r="F30" s="19">
        <f t="shared" si="0"/>
        <v>0.13500000000000001</v>
      </c>
      <c r="G30" s="12" t="str">
        <f t="shared" si="3"/>
        <v>Buy</v>
      </c>
      <c r="H30" s="14"/>
      <c r="I30" s="19">
        <f t="shared" si="2"/>
        <v>0.45879947012653355</v>
      </c>
      <c r="J30" s="12" t="str">
        <f t="shared" si="4"/>
        <v>Sell</v>
      </c>
      <c r="K30" s="14"/>
    </row>
    <row r="31" spans="1:11" x14ac:dyDescent="0.2">
      <c r="A31" s="5">
        <v>40585</v>
      </c>
      <c r="B31" s="7">
        <v>1444.75</v>
      </c>
      <c r="C31" s="7">
        <v>1454.5</v>
      </c>
      <c r="D31" s="7">
        <v>1423</v>
      </c>
      <c r="E31" s="7">
        <v>1429</v>
      </c>
      <c r="F31" s="19">
        <f t="shared" si="0"/>
        <v>0.25</v>
      </c>
      <c r="G31" s="12" t="str">
        <f t="shared" si="3"/>
        <v>Buy</v>
      </c>
      <c r="H31" s="21">
        <f>B31</f>
        <v>1444.75</v>
      </c>
      <c r="I31" s="19">
        <f t="shared" si="2"/>
        <v>0.3961596290885735</v>
      </c>
      <c r="J31" s="12" t="str">
        <f t="shared" si="4"/>
        <v>Sell</v>
      </c>
      <c r="K31" s="14"/>
    </row>
    <row r="32" spans="1:11" x14ac:dyDescent="0.2">
      <c r="A32" s="5">
        <v>40588</v>
      </c>
      <c r="B32" s="7">
        <v>1431.75</v>
      </c>
      <c r="C32" s="7">
        <v>1438</v>
      </c>
      <c r="D32" s="7">
        <v>1413.25</v>
      </c>
      <c r="E32" s="7">
        <v>1416</v>
      </c>
      <c r="F32" s="19">
        <f t="shared" si="0"/>
        <v>0.18181818181818182</v>
      </c>
      <c r="G32" s="12" t="str">
        <f t="shared" si="3"/>
        <v>Buy</v>
      </c>
      <c r="H32" s="14"/>
      <c r="I32" s="19">
        <f t="shared" si="2"/>
        <v>0.33185719490745602</v>
      </c>
      <c r="J32" s="12" t="str">
        <f t="shared" si="4"/>
        <v>Sell</v>
      </c>
      <c r="K32" s="14"/>
    </row>
    <row r="33" spans="1:11" x14ac:dyDescent="0.2">
      <c r="A33" s="5">
        <v>40589</v>
      </c>
      <c r="B33" s="7">
        <v>1416</v>
      </c>
      <c r="C33" s="7">
        <v>1422</v>
      </c>
      <c r="D33" s="7">
        <v>1378</v>
      </c>
      <c r="E33" s="7">
        <v>1381.25</v>
      </c>
      <c r="F33" s="19">
        <f t="shared" si="0"/>
        <v>0.10511363636363637</v>
      </c>
      <c r="G33" s="12" t="str">
        <f t="shared" si="3"/>
        <v>Buy</v>
      </c>
      <c r="H33" s="14"/>
      <c r="I33" s="19">
        <f t="shared" si="2"/>
        <v>0.26383412734431011</v>
      </c>
      <c r="J33" s="12" t="str">
        <f t="shared" si="4"/>
        <v>Buy</v>
      </c>
      <c r="K33" s="14"/>
    </row>
    <row r="34" spans="1:11" x14ac:dyDescent="0.2">
      <c r="A34" s="5">
        <v>40590</v>
      </c>
      <c r="B34" s="7">
        <v>1382.25</v>
      </c>
      <c r="C34" s="7">
        <v>1389</v>
      </c>
      <c r="D34" s="7">
        <v>1370</v>
      </c>
      <c r="E34" s="7">
        <v>1378.5</v>
      </c>
      <c r="F34" s="19">
        <f t="shared" si="0"/>
        <v>0.40131578947368424</v>
      </c>
      <c r="G34" s="12" t="str">
        <f t="shared" si="3"/>
        <v>Buy</v>
      </c>
      <c r="H34" s="14"/>
      <c r="I34" s="19">
        <f t="shared" si="2"/>
        <v>0.30507862598312235</v>
      </c>
      <c r="J34" s="12" t="str">
        <f t="shared" si="4"/>
        <v>Buy</v>
      </c>
      <c r="K34" s="21">
        <f>B34</f>
        <v>1382.25</v>
      </c>
    </row>
    <row r="35" spans="1:11" x14ac:dyDescent="0.2">
      <c r="A35" s="5">
        <v>40591</v>
      </c>
      <c r="B35" s="7">
        <v>1378.5</v>
      </c>
      <c r="C35" s="7">
        <v>1418.75</v>
      </c>
      <c r="D35" s="7">
        <v>1378.5</v>
      </c>
      <c r="E35" s="7">
        <v>1416.5</v>
      </c>
      <c r="F35" s="19">
        <f t="shared" si="0"/>
        <v>0.97204968944099379</v>
      </c>
      <c r="G35" s="12" t="str">
        <f t="shared" si="3"/>
        <v>Sell</v>
      </c>
      <c r="H35" s="14"/>
      <c r="I35" s="19">
        <f t="shared" si="2"/>
        <v>0.50516994502048373</v>
      </c>
      <c r="J35" s="12" t="str">
        <f t="shared" si="4"/>
        <v>Buy</v>
      </c>
      <c r="K35" s="14"/>
    </row>
    <row r="36" spans="1:11" x14ac:dyDescent="0.2">
      <c r="A36" s="5">
        <v>40592</v>
      </c>
      <c r="B36" s="7">
        <v>1417.5</v>
      </c>
      <c r="C36" s="7">
        <v>1421.25</v>
      </c>
      <c r="D36" s="7">
        <v>1373</v>
      </c>
      <c r="E36" s="7">
        <v>1381</v>
      </c>
      <c r="F36" s="19">
        <f t="shared" si="0"/>
        <v>0.12176165803108809</v>
      </c>
      <c r="G36" s="12" t="str">
        <f t="shared" si="3"/>
        <v>Buy</v>
      </c>
      <c r="H36" s="21">
        <f>B36</f>
        <v>1417.5</v>
      </c>
      <c r="I36" s="19">
        <f t="shared" si="2"/>
        <v>0.39014745892366504</v>
      </c>
      <c r="J36" s="12" t="str">
        <f t="shared" si="4"/>
        <v>Buy</v>
      </c>
      <c r="K36" s="14"/>
    </row>
    <row r="37" spans="1:11" x14ac:dyDescent="0.2">
      <c r="A37" s="5">
        <v>40596</v>
      </c>
      <c r="B37" s="7">
        <v>1391</v>
      </c>
      <c r="C37" s="7">
        <v>1397.5</v>
      </c>
      <c r="D37" s="7">
        <v>1311</v>
      </c>
      <c r="E37" s="7">
        <v>1311</v>
      </c>
      <c r="F37" s="19">
        <f t="shared" si="0"/>
        <v>3.7572254335260118E-2</v>
      </c>
      <c r="G37" s="12" t="str">
        <f t="shared" si="3"/>
        <v>Buy</v>
      </c>
      <c r="H37" s="21">
        <f>B37</f>
        <v>1391</v>
      </c>
      <c r="I37" s="19">
        <f t="shared" si="2"/>
        <v>0.28437489754714357</v>
      </c>
      <c r="J37" s="12" t="str">
        <f t="shared" si="4"/>
        <v>Buy</v>
      </c>
      <c r="K37" s="14"/>
    </row>
    <row r="38" spans="1:11" x14ac:dyDescent="0.2">
      <c r="A38" s="5">
        <v>40597</v>
      </c>
      <c r="B38" s="7">
        <v>1310</v>
      </c>
      <c r="C38" s="7">
        <v>1335</v>
      </c>
      <c r="D38" s="7">
        <v>1296.25</v>
      </c>
      <c r="E38" s="7">
        <v>1331.5</v>
      </c>
      <c r="F38" s="19">
        <f t="shared" si="0"/>
        <v>0.77741935483870972</v>
      </c>
      <c r="G38" s="12" t="str">
        <f t="shared" si="3"/>
        <v>Buy</v>
      </c>
      <c r="H38" s="14"/>
      <c r="I38" s="19">
        <f t="shared" si="2"/>
        <v>0.43228823473461342</v>
      </c>
      <c r="J38" s="12" t="str">
        <f t="shared" si="4"/>
        <v>Buy</v>
      </c>
      <c r="K38" s="14"/>
    </row>
    <row r="39" spans="1:11" x14ac:dyDescent="0.2">
      <c r="A39" s="5">
        <v>40598</v>
      </c>
      <c r="B39" s="7">
        <v>1332.25</v>
      </c>
      <c r="C39" s="7">
        <v>1336.75</v>
      </c>
      <c r="D39" s="7">
        <v>1310.25</v>
      </c>
      <c r="E39" s="7">
        <v>1329.25</v>
      </c>
      <c r="F39" s="19">
        <f t="shared" si="0"/>
        <v>0.44339622641509435</v>
      </c>
      <c r="G39" s="12" t="str">
        <f t="shared" si="3"/>
        <v>Buy</v>
      </c>
      <c r="H39" s="14"/>
      <c r="I39" s="19">
        <f t="shared" si="2"/>
        <v>0.43562063223875769</v>
      </c>
      <c r="J39" s="12" t="str">
        <f t="shared" si="4"/>
        <v>Buy</v>
      </c>
      <c r="K39" s="14"/>
    </row>
    <row r="40" spans="1:11" x14ac:dyDescent="0.2">
      <c r="A40" s="5">
        <v>40599</v>
      </c>
      <c r="B40" s="7">
        <v>1328.75</v>
      </c>
      <c r="C40" s="7">
        <v>1399.25</v>
      </c>
      <c r="D40" s="7">
        <v>1322</v>
      </c>
      <c r="E40" s="7">
        <v>1375</v>
      </c>
      <c r="F40" s="19">
        <f t="shared" si="0"/>
        <v>0.79935275080906154</v>
      </c>
      <c r="G40" s="12" t="str">
        <f t="shared" si="3"/>
        <v>Buy</v>
      </c>
      <c r="H40" s="14"/>
      <c r="I40" s="19">
        <f t="shared" si="2"/>
        <v>0.54474026780984885</v>
      </c>
      <c r="J40" s="12" t="str">
        <f t="shared" si="4"/>
        <v>Buy</v>
      </c>
      <c r="K40" s="14"/>
    </row>
    <row r="41" spans="1:11" x14ac:dyDescent="0.2">
      <c r="A41" s="5">
        <v>40602</v>
      </c>
      <c r="B41" s="7">
        <v>1378</v>
      </c>
      <c r="C41" s="7">
        <v>1380.25</v>
      </c>
      <c r="D41" s="7">
        <v>1357.75</v>
      </c>
      <c r="E41" s="7">
        <v>1364.75</v>
      </c>
      <c r="F41" s="19">
        <f t="shared" si="0"/>
        <v>0.20555555555555555</v>
      </c>
      <c r="G41" s="12" t="str">
        <f t="shared" si="3"/>
        <v>Buy</v>
      </c>
      <c r="H41" s="14"/>
      <c r="I41" s="19">
        <f t="shared" si="2"/>
        <v>0.44298485413356087</v>
      </c>
      <c r="J41" s="12" t="str">
        <f t="shared" si="4"/>
        <v>Buy</v>
      </c>
      <c r="K41" s="14"/>
    </row>
    <row r="42" spans="1:11" x14ac:dyDescent="0.2">
      <c r="A42" s="5">
        <v>40603</v>
      </c>
      <c r="B42" s="7">
        <v>1368</v>
      </c>
      <c r="C42" s="7">
        <v>1376.5</v>
      </c>
      <c r="D42" s="7">
        <v>1353.75</v>
      </c>
      <c r="E42" s="7">
        <v>1375.25</v>
      </c>
      <c r="F42" s="19">
        <f t="shared" si="0"/>
        <v>0.65934065934065933</v>
      </c>
      <c r="G42" s="12" t="str">
        <f t="shared" si="3"/>
        <v>Buy</v>
      </c>
      <c r="H42" s="14"/>
      <c r="I42" s="19">
        <f t="shared" si="2"/>
        <v>0.50789159569569042</v>
      </c>
      <c r="J42" s="12" t="str">
        <f t="shared" si="4"/>
        <v>Buy</v>
      </c>
      <c r="K42" s="14"/>
    </row>
    <row r="43" spans="1:11" x14ac:dyDescent="0.2">
      <c r="A43" s="5">
        <v>40604</v>
      </c>
      <c r="B43" s="7">
        <v>1374.5</v>
      </c>
      <c r="C43" s="7">
        <v>1399</v>
      </c>
      <c r="D43" s="7">
        <v>1372</v>
      </c>
      <c r="E43" s="7">
        <v>1394.25</v>
      </c>
      <c r="F43" s="19">
        <f t="shared" si="0"/>
        <v>0.8657407407407407</v>
      </c>
      <c r="G43" s="12" t="str">
        <f t="shared" si="3"/>
        <v>Sell</v>
      </c>
      <c r="H43" s="14"/>
      <c r="I43" s="19">
        <f t="shared" si="2"/>
        <v>0.61524633920920546</v>
      </c>
      <c r="J43" s="12" t="str">
        <f t="shared" si="4"/>
        <v>Buy</v>
      </c>
      <c r="K43" s="14"/>
    </row>
    <row r="44" spans="1:11" x14ac:dyDescent="0.2">
      <c r="A44" s="5">
        <v>40605</v>
      </c>
      <c r="B44" s="7">
        <v>1390.5</v>
      </c>
      <c r="C44" s="7">
        <v>1414.5</v>
      </c>
      <c r="D44" s="7">
        <v>1384.5</v>
      </c>
      <c r="E44" s="7">
        <v>1412</v>
      </c>
      <c r="F44" s="19">
        <f t="shared" si="0"/>
        <v>0.85833333333333328</v>
      </c>
      <c r="G44" s="12" t="str">
        <f t="shared" si="3"/>
        <v>Sell</v>
      </c>
      <c r="H44" s="21">
        <f>B44</f>
        <v>1390.5</v>
      </c>
      <c r="I44" s="19">
        <f t="shared" si="2"/>
        <v>0.68817243744644385</v>
      </c>
      <c r="J44" s="12" t="str">
        <f t="shared" si="4"/>
        <v>Buy</v>
      </c>
      <c r="K44" s="14"/>
    </row>
    <row r="45" spans="1:11" x14ac:dyDescent="0.2">
      <c r="A45" s="5">
        <v>40606</v>
      </c>
      <c r="B45" s="7">
        <v>1410.25</v>
      </c>
      <c r="C45" s="7">
        <v>1424.5</v>
      </c>
      <c r="D45" s="7">
        <v>1395.75</v>
      </c>
      <c r="E45" s="7">
        <v>1414</v>
      </c>
      <c r="F45" s="20">
        <f t="shared" si="0"/>
        <v>0.56521739130434778</v>
      </c>
      <c r="G45" s="15" t="str">
        <f t="shared" si="3"/>
        <v>Sell</v>
      </c>
      <c r="H45" s="16"/>
      <c r="I45" s="20">
        <f t="shared" si="2"/>
        <v>0.65128592360381499</v>
      </c>
      <c r="J45" s="15" t="str">
        <f t="shared" si="4"/>
        <v>Buy</v>
      </c>
      <c r="K45" s="16"/>
    </row>
  </sheetData>
  <mergeCells count="2">
    <mergeCell ref="F1:H1"/>
    <mergeCell ref="I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S2_0_I0B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2011-03-06T19:15:07Z</dcterms:created>
  <dcterms:modified xsi:type="dcterms:W3CDTF">2011-03-06T20:29:05Z</dcterms:modified>
</cp:coreProperties>
</file>