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450" yWindow="-15" windowWidth="4230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N325" i="1"/>
  <c r="J336" i="1"/>
  <c r="N322" i="1"/>
  <c r="N320" i="1"/>
  <c r="N314" i="1"/>
  <c r="N312" i="1"/>
  <c r="J320" i="1"/>
  <c r="N304" i="1"/>
  <c r="N301" i="1"/>
  <c r="N296" i="1"/>
  <c r="N290" i="1"/>
  <c r="N288" i="1"/>
  <c r="N285" i="1"/>
  <c r="J296" i="1"/>
  <c r="N282" i="1"/>
  <c r="N280" i="1"/>
  <c r="N277" i="1"/>
  <c r="N272" i="1"/>
  <c r="J280" i="1"/>
  <c r="N264" i="1"/>
  <c r="N261" i="1"/>
  <c r="J272" i="1"/>
  <c r="N258" i="1"/>
  <c r="N256" i="1"/>
  <c r="N250" i="1"/>
  <c r="N248" i="1"/>
  <c r="J256" i="1"/>
  <c r="N240" i="1"/>
  <c r="N237" i="1"/>
  <c r="N232" i="1"/>
  <c r="N226" i="1"/>
  <c r="N224" i="1"/>
  <c r="N221" i="1"/>
  <c r="J232" i="1"/>
  <c r="N218" i="1"/>
  <c r="N216" i="1"/>
  <c r="N213" i="1"/>
  <c r="N208" i="1"/>
  <c r="J216" i="1"/>
  <c r="N200" i="1"/>
  <c r="N197" i="1"/>
  <c r="J208" i="1"/>
  <c r="N194" i="1"/>
  <c r="N192" i="1"/>
  <c r="N191" i="1"/>
  <c r="N188" i="1"/>
  <c r="N187" i="1"/>
  <c r="N186" i="1"/>
  <c r="N183" i="1"/>
  <c r="N182" i="1"/>
  <c r="J194" i="1"/>
  <c r="N180" i="1"/>
  <c r="N179" i="1"/>
  <c r="N178" i="1"/>
  <c r="N175" i="1"/>
  <c r="N173" i="1"/>
  <c r="N172" i="1"/>
  <c r="N171" i="1"/>
  <c r="N170" i="1"/>
  <c r="N167" i="1"/>
  <c r="N166" i="1"/>
  <c r="J178" i="1"/>
  <c r="N164" i="1"/>
  <c r="N163" i="1"/>
  <c r="N162" i="1"/>
  <c r="N159" i="1"/>
  <c r="N157" i="1"/>
  <c r="N156" i="1"/>
  <c r="N152" i="1"/>
  <c r="N151" i="1"/>
  <c r="N148" i="1"/>
  <c r="N147" i="1"/>
  <c r="N146" i="1"/>
  <c r="N144" i="1"/>
  <c r="N143" i="1"/>
  <c r="N140" i="1"/>
  <c r="N136" i="1"/>
  <c r="N135" i="1"/>
  <c r="N132" i="1"/>
  <c r="N130" i="1"/>
  <c r="N128" i="1"/>
  <c r="N127" i="1"/>
  <c r="N124" i="1"/>
  <c r="N123" i="1"/>
  <c r="N122" i="1"/>
  <c r="N120" i="1"/>
  <c r="N119" i="1"/>
  <c r="J130" i="1"/>
  <c r="N116" i="1"/>
  <c r="N114" i="1"/>
  <c r="J126" i="1"/>
  <c r="N112" i="1"/>
  <c r="N111" i="1"/>
  <c r="N109" i="1"/>
  <c r="N108" i="1"/>
  <c r="N107" i="1"/>
  <c r="N104" i="1"/>
  <c r="N103" i="1"/>
  <c r="J114" i="1"/>
  <c r="N100" i="1"/>
  <c r="N99" i="1"/>
  <c r="N98" i="1"/>
  <c r="N96" i="1"/>
  <c r="N95" i="1"/>
  <c r="N93" i="1"/>
  <c r="N92" i="1"/>
  <c r="J102" i="1"/>
  <c r="N88" i="1"/>
  <c r="N87" i="1"/>
  <c r="N85" i="1"/>
  <c r="N84" i="1"/>
  <c r="N83" i="1"/>
  <c r="N82" i="1"/>
  <c r="N80" i="1"/>
  <c r="N79" i="1"/>
  <c r="N76" i="1"/>
  <c r="N74" i="1"/>
  <c r="N72" i="1"/>
  <c r="N71" i="1"/>
  <c r="N69" i="1"/>
  <c r="N68" i="1"/>
  <c r="N66" i="1"/>
  <c r="N64" i="1"/>
  <c r="N63" i="1"/>
  <c r="N62" i="1"/>
  <c r="N60" i="1"/>
  <c r="N59" i="1"/>
  <c r="N58" i="1"/>
  <c r="N56" i="1"/>
  <c r="N55" i="1"/>
  <c r="J66" i="1"/>
  <c r="N52" i="1"/>
  <c r="N50" i="1"/>
  <c r="J62" i="1"/>
  <c r="N48" i="1"/>
  <c r="N47" i="1"/>
  <c r="N46" i="1"/>
  <c r="N45" i="1"/>
  <c r="N44" i="1"/>
  <c r="N43" i="1"/>
  <c r="N42" i="1"/>
  <c r="N40" i="1"/>
  <c r="N39" i="1"/>
  <c r="J50" i="1"/>
  <c r="N36" i="1"/>
  <c r="N35" i="1"/>
  <c r="N34" i="1"/>
  <c r="N32" i="1"/>
  <c r="N31" i="1"/>
  <c r="N29" i="1"/>
  <c r="N28" i="1"/>
  <c r="N26" i="1"/>
  <c r="J38" i="1"/>
  <c r="N24" i="1"/>
  <c r="N23" i="1"/>
  <c r="J34" i="1"/>
  <c r="N19" i="1"/>
  <c r="N18" i="1"/>
  <c r="N16" i="1"/>
  <c r="J26" i="1"/>
  <c r="N10" i="1"/>
  <c r="N8" i="1"/>
  <c r="J18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J17" i="1"/>
  <c r="J19" i="1"/>
  <c r="J22" i="1"/>
  <c r="J25" i="1"/>
  <c r="J27" i="1"/>
  <c r="J30" i="1"/>
  <c r="J33" i="1"/>
  <c r="J41" i="1"/>
  <c r="J43" i="1"/>
  <c r="J46" i="1"/>
  <c r="J49" i="1"/>
  <c r="J51" i="1"/>
  <c r="J54" i="1"/>
  <c r="J56" i="1"/>
  <c r="J57" i="1"/>
  <c r="J58" i="1"/>
  <c r="J59" i="1"/>
  <c r="J65" i="1"/>
  <c r="J67" i="1"/>
  <c r="J70" i="1"/>
  <c r="J73" i="1"/>
  <c r="J78" i="1"/>
  <c r="J81" i="1"/>
  <c r="J82" i="1"/>
  <c r="J83" i="1"/>
  <c r="J86" i="1"/>
  <c r="J89" i="1"/>
  <c r="J91" i="1"/>
  <c r="J94" i="1"/>
  <c r="J97" i="1"/>
  <c r="J98" i="1"/>
  <c r="J105" i="1"/>
  <c r="J107" i="1"/>
  <c r="J110" i="1"/>
  <c r="J112" i="1"/>
  <c r="J113" i="1"/>
  <c r="J115" i="1"/>
  <c r="J118" i="1"/>
  <c r="J121" i="1"/>
  <c r="J123" i="1"/>
  <c r="J129" i="1"/>
  <c r="J131" i="1"/>
  <c r="J134" i="1"/>
  <c r="J136" i="1"/>
  <c r="J137" i="1"/>
  <c r="J139" i="1"/>
  <c r="J142" i="1"/>
  <c r="J145" i="1"/>
  <c r="J146" i="1"/>
  <c r="J147" i="1"/>
  <c r="J150" i="1"/>
  <c r="J153" i="1"/>
  <c r="J155" i="1"/>
  <c r="J158" i="1"/>
  <c r="J161" i="1"/>
  <c r="J162" i="1"/>
  <c r="J163" i="1"/>
  <c r="J166" i="1"/>
  <c r="J169" i="1"/>
  <c r="J171" i="1"/>
  <c r="J174" i="1"/>
  <c r="J176" i="1"/>
  <c r="J177" i="1"/>
  <c r="J179" i="1"/>
  <c r="J182" i="1"/>
  <c r="J184" i="1"/>
  <c r="J185" i="1"/>
  <c r="J187" i="1"/>
  <c r="J190" i="1"/>
  <c r="J193" i="1"/>
  <c r="J195" i="1"/>
  <c r="J198" i="1"/>
  <c r="J200" i="1"/>
  <c r="J201" i="1"/>
  <c r="J203" i="1"/>
  <c r="J206" i="1"/>
  <c r="J209" i="1"/>
  <c r="J210" i="1"/>
  <c r="J211" i="1"/>
  <c r="J214" i="1"/>
  <c r="J217" i="1"/>
  <c r="J219" i="1"/>
  <c r="J222" i="1"/>
  <c r="J224" i="1"/>
  <c r="J225" i="1"/>
  <c r="J226" i="1"/>
  <c r="J227" i="1"/>
  <c r="J230" i="1"/>
  <c r="J233" i="1"/>
  <c r="J235" i="1"/>
  <c r="J238" i="1"/>
  <c r="J240" i="1"/>
  <c r="J241" i="1"/>
  <c r="J243" i="1"/>
  <c r="J246" i="1"/>
  <c r="J248" i="1"/>
  <c r="J249" i="1"/>
  <c r="J251" i="1"/>
  <c r="J254" i="1"/>
  <c r="J257" i="1"/>
  <c r="J259" i="1"/>
  <c r="J262" i="1"/>
  <c r="J264" i="1"/>
  <c r="J265" i="1"/>
  <c r="J267" i="1"/>
  <c r="J270" i="1"/>
  <c r="J273" i="1"/>
  <c r="J274" i="1"/>
  <c r="J275" i="1"/>
  <c r="J278" i="1"/>
  <c r="J281" i="1"/>
  <c r="J283" i="1"/>
  <c r="J286" i="1"/>
  <c r="J288" i="1"/>
  <c r="J289" i="1"/>
  <c r="J290" i="1"/>
  <c r="J291" i="1"/>
  <c r="J294" i="1"/>
  <c r="J297" i="1"/>
  <c r="J299" i="1"/>
  <c r="J302" i="1"/>
  <c r="J304" i="1"/>
  <c r="J305" i="1"/>
  <c r="J307" i="1"/>
  <c r="J310" i="1"/>
  <c r="J312" i="1"/>
  <c r="J313" i="1"/>
  <c r="J315" i="1"/>
  <c r="J318" i="1"/>
  <c r="J321" i="1"/>
  <c r="J323" i="1"/>
  <c r="J326" i="1"/>
  <c r="J328" i="1"/>
  <c r="J329" i="1"/>
  <c r="J331" i="1"/>
  <c r="J334" i="1"/>
  <c r="AA19" i="1"/>
  <c r="AA20" i="1" s="1"/>
  <c r="AA21" i="1" s="1"/>
  <c r="U12" i="1"/>
  <c r="U13" i="1" s="1"/>
  <c r="U14" i="1" s="1"/>
  <c r="U15" i="1" s="1"/>
  <c r="U16" i="1" s="1"/>
  <c r="T12" i="1"/>
  <c r="T13" i="1" s="1"/>
  <c r="T14" i="1" s="1"/>
  <c r="T15" i="1" s="1"/>
  <c r="T16" i="1" s="1"/>
  <c r="N21" i="1"/>
  <c r="O21" i="1"/>
  <c r="O22" i="1"/>
  <c r="O23" i="1"/>
  <c r="O24" i="1"/>
  <c r="N25" i="1"/>
  <c r="O25" i="1"/>
  <c r="O26" i="1"/>
  <c r="O27" i="1"/>
  <c r="O28" i="1"/>
  <c r="O29" i="1"/>
  <c r="O30" i="1"/>
  <c r="O31" i="1"/>
  <c r="O32" i="1"/>
  <c r="N33" i="1"/>
  <c r="O33" i="1"/>
  <c r="O34" i="1"/>
  <c r="O35" i="1"/>
  <c r="O36" i="1"/>
  <c r="O37" i="1"/>
  <c r="O38" i="1"/>
  <c r="O39" i="1"/>
  <c r="O40" i="1"/>
  <c r="N41" i="1"/>
  <c r="O41" i="1"/>
  <c r="O42" i="1"/>
  <c r="O43" i="1"/>
  <c r="O44" i="1"/>
  <c r="O45" i="1"/>
  <c r="O46" i="1"/>
  <c r="O47" i="1"/>
  <c r="O48" i="1"/>
  <c r="N49" i="1"/>
  <c r="O49" i="1"/>
  <c r="O50" i="1"/>
  <c r="O51" i="1"/>
  <c r="O52" i="1"/>
  <c r="N53" i="1"/>
  <c r="O53" i="1"/>
  <c r="O54" i="1"/>
  <c r="O55" i="1"/>
  <c r="O56" i="1"/>
  <c r="N57" i="1"/>
  <c r="O57" i="1"/>
  <c r="O58" i="1"/>
  <c r="O59" i="1"/>
  <c r="O60" i="1"/>
  <c r="O61" i="1"/>
  <c r="O62" i="1"/>
  <c r="O63" i="1"/>
  <c r="O64" i="1"/>
  <c r="N65" i="1"/>
  <c r="O65" i="1"/>
  <c r="O66" i="1"/>
  <c r="O67" i="1"/>
  <c r="O68" i="1"/>
  <c r="O69" i="1"/>
  <c r="O70" i="1"/>
  <c r="O71" i="1"/>
  <c r="O72" i="1"/>
  <c r="N73" i="1"/>
  <c r="O73" i="1"/>
  <c r="O74" i="1"/>
  <c r="O75" i="1"/>
  <c r="O76" i="1"/>
  <c r="O77" i="1"/>
  <c r="N78" i="1"/>
  <c r="O78" i="1"/>
  <c r="O79" i="1"/>
  <c r="O80" i="1"/>
  <c r="N81" i="1"/>
  <c r="O81" i="1"/>
  <c r="O82" i="1"/>
  <c r="O83" i="1"/>
  <c r="O84" i="1"/>
  <c r="O85" i="1"/>
  <c r="O86" i="1"/>
  <c r="O87" i="1"/>
  <c r="O88" i="1"/>
  <c r="N89" i="1"/>
  <c r="O89" i="1"/>
  <c r="N90" i="1"/>
  <c r="O90" i="1"/>
  <c r="O91" i="1"/>
  <c r="O92" i="1"/>
  <c r="O93" i="1"/>
  <c r="N94" i="1"/>
  <c r="O94" i="1"/>
  <c r="O95" i="1"/>
  <c r="O96" i="1"/>
  <c r="N97" i="1"/>
  <c r="O97" i="1"/>
  <c r="O98" i="1"/>
  <c r="O99" i="1"/>
  <c r="O100" i="1"/>
  <c r="O101" i="1"/>
  <c r="O102" i="1"/>
  <c r="O103" i="1"/>
  <c r="O104" i="1"/>
  <c r="N105" i="1"/>
  <c r="O105" i="1"/>
  <c r="N106" i="1"/>
  <c r="O106" i="1"/>
  <c r="O107" i="1"/>
  <c r="O108" i="1"/>
  <c r="O109" i="1"/>
  <c r="O110" i="1"/>
  <c r="O111" i="1"/>
  <c r="O112" i="1"/>
  <c r="N113" i="1"/>
  <c r="O113" i="1"/>
  <c r="O114" i="1"/>
  <c r="O115" i="1"/>
  <c r="O116" i="1"/>
  <c r="O117" i="1"/>
  <c r="O118" i="1"/>
  <c r="O119" i="1"/>
  <c r="O120" i="1"/>
  <c r="N121" i="1"/>
  <c r="O121" i="1"/>
  <c r="O122" i="1"/>
  <c r="O123" i="1"/>
  <c r="O124" i="1"/>
  <c r="O125" i="1"/>
  <c r="N126" i="1"/>
  <c r="O126" i="1"/>
  <c r="O127" i="1"/>
  <c r="O128" i="1"/>
  <c r="N129" i="1"/>
  <c r="O129" i="1"/>
  <c r="O130" i="1"/>
  <c r="O131" i="1"/>
  <c r="O132" i="1"/>
  <c r="N133" i="1"/>
  <c r="O133" i="1"/>
  <c r="O134" i="1"/>
  <c r="O135" i="1"/>
  <c r="O136" i="1"/>
  <c r="N137" i="1"/>
  <c r="O137" i="1"/>
  <c r="N138" i="1"/>
  <c r="O138" i="1"/>
  <c r="O139" i="1"/>
  <c r="O140" i="1"/>
  <c r="O141" i="1"/>
  <c r="O142" i="1"/>
  <c r="O143" i="1"/>
  <c r="O144" i="1"/>
  <c r="N145" i="1"/>
  <c r="O145" i="1"/>
  <c r="O146" i="1"/>
  <c r="O147" i="1"/>
  <c r="O148" i="1"/>
  <c r="N149" i="1"/>
  <c r="O149" i="1"/>
  <c r="O150" i="1"/>
  <c r="O151" i="1"/>
  <c r="O152" i="1"/>
  <c r="N153" i="1"/>
  <c r="O153" i="1"/>
  <c r="N154" i="1"/>
  <c r="O154" i="1"/>
  <c r="O155" i="1"/>
  <c r="O156" i="1"/>
  <c r="O157" i="1"/>
  <c r="N158" i="1"/>
  <c r="O158" i="1"/>
  <c r="O159" i="1"/>
  <c r="O160" i="1"/>
  <c r="N161" i="1"/>
  <c r="O161" i="1"/>
  <c r="O162" i="1"/>
  <c r="O163" i="1"/>
  <c r="O164" i="1"/>
  <c r="O165" i="1"/>
  <c r="O166" i="1"/>
  <c r="O167" i="1"/>
  <c r="O168" i="1"/>
  <c r="N169" i="1"/>
  <c r="O169" i="1"/>
  <c r="O170" i="1"/>
  <c r="O171" i="1"/>
  <c r="O172" i="1"/>
  <c r="O173" i="1"/>
  <c r="N174" i="1"/>
  <c r="O174" i="1"/>
  <c r="O175" i="1"/>
  <c r="O176" i="1"/>
  <c r="N177" i="1"/>
  <c r="O177" i="1"/>
  <c r="O178" i="1"/>
  <c r="O179" i="1"/>
  <c r="O180" i="1"/>
  <c r="N181" i="1"/>
  <c r="O181" i="1"/>
  <c r="O182" i="1"/>
  <c r="O183" i="1"/>
  <c r="O184" i="1"/>
  <c r="N185" i="1"/>
  <c r="O185" i="1"/>
  <c r="O186" i="1"/>
  <c r="O187" i="1"/>
  <c r="O188" i="1"/>
  <c r="O189" i="1"/>
  <c r="N190" i="1"/>
  <c r="O190" i="1"/>
  <c r="O191" i="1"/>
  <c r="O192" i="1"/>
  <c r="N193" i="1"/>
  <c r="O193" i="1"/>
  <c r="O194" i="1"/>
  <c r="N195" i="1"/>
  <c r="O195" i="1"/>
  <c r="N196" i="1"/>
  <c r="O196" i="1"/>
  <c r="O197" i="1"/>
  <c r="N198" i="1"/>
  <c r="O198" i="1"/>
  <c r="N199" i="1"/>
  <c r="O199" i="1"/>
  <c r="O200" i="1"/>
  <c r="N201" i="1"/>
  <c r="O201" i="1"/>
  <c r="N202" i="1"/>
  <c r="O202" i="1"/>
  <c r="N203" i="1"/>
  <c r="O203" i="1"/>
  <c r="N204" i="1"/>
  <c r="O204" i="1"/>
  <c r="O205" i="1"/>
  <c r="N206" i="1"/>
  <c r="O206" i="1"/>
  <c r="N207" i="1"/>
  <c r="O207" i="1"/>
  <c r="O208" i="1"/>
  <c r="N209" i="1"/>
  <c r="O209" i="1"/>
  <c r="N210" i="1"/>
  <c r="O210" i="1"/>
  <c r="N211" i="1"/>
  <c r="O211" i="1"/>
  <c r="N212" i="1"/>
  <c r="O212" i="1"/>
  <c r="O213" i="1"/>
  <c r="N214" i="1"/>
  <c r="O214" i="1"/>
  <c r="N215" i="1"/>
  <c r="O215" i="1"/>
  <c r="O216" i="1"/>
  <c r="N217" i="1"/>
  <c r="O217" i="1"/>
  <c r="O218" i="1"/>
  <c r="N219" i="1"/>
  <c r="O219" i="1"/>
  <c r="N220" i="1"/>
  <c r="O220" i="1"/>
  <c r="O221" i="1"/>
  <c r="N222" i="1"/>
  <c r="O222" i="1"/>
  <c r="N223" i="1"/>
  <c r="O223" i="1"/>
  <c r="O224" i="1"/>
  <c r="N225" i="1"/>
  <c r="O225" i="1"/>
  <c r="O226" i="1"/>
  <c r="N227" i="1"/>
  <c r="O227" i="1"/>
  <c r="N228" i="1"/>
  <c r="O228" i="1"/>
  <c r="O229" i="1"/>
  <c r="N230" i="1"/>
  <c r="O230" i="1"/>
  <c r="N231" i="1"/>
  <c r="O231" i="1"/>
  <c r="O232" i="1"/>
  <c r="N233" i="1"/>
  <c r="O233" i="1"/>
  <c r="N234" i="1"/>
  <c r="O234" i="1"/>
  <c r="N235" i="1"/>
  <c r="O235" i="1"/>
  <c r="N236" i="1"/>
  <c r="O236" i="1"/>
  <c r="O237" i="1"/>
  <c r="N238" i="1"/>
  <c r="O238" i="1"/>
  <c r="N239" i="1"/>
  <c r="O239" i="1"/>
  <c r="O240" i="1"/>
  <c r="N241" i="1"/>
  <c r="O241" i="1"/>
  <c r="N242" i="1"/>
  <c r="O242" i="1"/>
  <c r="N243" i="1"/>
  <c r="O243" i="1"/>
  <c r="N244" i="1"/>
  <c r="O244" i="1"/>
  <c r="O245" i="1"/>
  <c r="N246" i="1"/>
  <c r="O246" i="1"/>
  <c r="N247" i="1"/>
  <c r="O247" i="1"/>
  <c r="O248" i="1"/>
  <c r="N249" i="1"/>
  <c r="O249" i="1"/>
  <c r="O250" i="1"/>
  <c r="N251" i="1"/>
  <c r="O251" i="1"/>
  <c r="N252" i="1"/>
  <c r="O252" i="1"/>
  <c r="O253" i="1"/>
  <c r="N254" i="1"/>
  <c r="O254" i="1"/>
  <c r="N255" i="1"/>
  <c r="O255" i="1"/>
  <c r="O256" i="1"/>
  <c r="N257" i="1"/>
  <c r="O257" i="1"/>
  <c r="O258" i="1"/>
  <c r="N259" i="1"/>
  <c r="O259" i="1"/>
  <c r="N260" i="1"/>
  <c r="O260" i="1"/>
  <c r="O261" i="1"/>
  <c r="N262" i="1"/>
  <c r="O262" i="1"/>
  <c r="N263" i="1"/>
  <c r="O263" i="1"/>
  <c r="O264" i="1"/>
  <c r="N265" i="1"/>
  <c r="O265" i="1"/>
  <c r="N266" i="1"/>
  <c r="O266" i="1"/>
  <c r="N267" i="1"/>
  <c r="O267" i="1"/>
  <c r="N268" i="1"/>
  <c r="O268" i="1"/>
  <c r="O269" i="1"/>
  <c r="N270" i="1"/>
  <c r="O270" i="1"/>
  <c r="N271" i="1"/>
  <c r="O271" i="1"/>
  <c r="O272" i="1"/>
  <c r="N273" i="1"/>
  <c r="O273" i="1"/>
  <c r="N274" i="1"/>
  <c r="O274" i="1"/>
  <c r="N275" i="1"/>
  <c r="O275" i="1"/>
  <c r="N276" i="1"/>
  <c r="O276" i="1"/>
  <c r="O277" i="1"/>
  <c r="N278" i="1"/>
  <c r="O278" i="1"/>
  <c r="N279" i="1"/>
  <c r="O279" i="1"/>
  <c r="O280" i="1"/>
  <c r="N281" i="1"/>
  <c r="O281" i="1"/>
  <c r="O282" i="1"/>
  <c r="N283" i="1"/>
  <c r="O283" i="1"/>
  <c r="N284" i="1"/>
  <c r="O284" i="1"/>
  <c r="O285" i="1"/>
  <c r="N286" i="1"/>
  <c r="O286" i="1"/>
  <c r="N287" i="1"/>
  <c r="O287" i="1"/>
  <c r="O288" i="1"/>
  <c r="N289" i="1"/>
  <c r="O289" i="1"/>
  <c r="O290" i="1"/>
  <c r="N291" i="1"/>
  <c r="O291" i="1"/>
  <c r="N292" i="1"/>
  <c r="O292" i="1"/>
  <c r="O293" i="1"/>
  <c r="N294" i="1"/>
  <c r="O294" i="1"/>
  <c r="N295" i="1"/>
  <c r="O295" i="1"/>
  <c r="O296" i="1"/>
  <c r="N297" i="1"/>
  <c r="O297" i="1"/>
  <c r="N298" i="1"/>
  <c r="O298" i="1"/>
  <c r="N299" i="1"/>
  <c r="O299" i="1"/>
  <c r="N300" i="1"/>
  <c r="O300" i="1"/>
  <c r="O301" i="1"/>
  <c r="N302" i="1"/>
  <c r="O302" i="1"/>
  <c r="N303" i="1"/>
  <c r="O303" i="1"/>
  <c r="O304" i="1"/>
  <c r="N305" i="1"/>
  <c r="O305" i="1"/>
  <c r="N306" i="1"/>
  <c r="O306" i="1"/>
  <c r="N307" i="1"/>
  <c r="O307" i="1"/>
  <c r="N308" i="1"/>
  <c r="O308" i="1"/>
  <c r="O309" i="1"/>
  <c r="N310" i="1"/>
  <c r="O310" i="1"/>
  <c r="N311" i="1"/>
  <c r="O311" i="1"/>
  <c r="O312" i="1"/>
  <c r="N313" i="1"/>
  <c r="O313" i="1"/>
  <c r="O314" i="1"/>
  <c r="N315" i="1"/>
  <c r="O315" i="1"/>
  <c r="N316" i="1"/>
  <c r="O316" i="1"/>
  <c r="O317" i="1"/>
  <c r="N318" i="1"/>
  <c r="O318" i="1"/>
  <c r="N319" i="1"/>
  <c r="O319" i="1"/>
  <c r="O320" i="1"/>
  <c r="N321" i="1"/>
  <c r="O321" i="1"/>
  <c r="O322" i="1"/>
  <c r="N323" i="1"/>
  <c r="O323" i="1"/>
  <c r="N324" i="1"/>
  <c r="O324" i="1"/>
  <c r="O325" i="1"/>
  <c r="N326" i="1"/>
  <c r="O326" i="1"/>
  <c r="N327" i="1"/>
  <c r="O327" i="1"/>
  <c r="O328" i="1"/>
  <c r="N329" i="1"/>
  <c r="O329" i="1"/>
  <c r="N330" i="1"/>
  <c r="O330" i="1"/>
  <c r="N331" i="1"/>
  <c r="O331" i="1"/>
  <c r="N332" i="1"/>
  <c r="O332" i="1"/>
  <c r="O333" i="1"/>
  <c r="N334" i="1"/>
  <c r="O334" i="1"/>
  <c r="N335" i="1"/>
  <c r="O335" i="1"/>
  <c r="O336" i="1"/>
  <c r="N5" i="1"/>
  <c r="O5" i="1"/>
  <c r="N6" i="1"/>
  <c r="O6" i="1"/>
  <c r="N7" i="1"/>
  <c r="O7" i="1"/>
  <c r="O8" i="1"/>
  <c r="N9" i="1"/>
  <c r="O9" i="1"/>
  <c r="O10" i="1"/>
  <c r="O11" i="1"/>
  <c r="N12" i="1"/>
  <c r="O12" i="1"/>
  <c r="O13" i="1"/>
  <c r="N14" i="1"/>
  <c r="O14" i="1"/>
  <c r="N15" i="1"/>
  <c r="O15" i="1"/>
  <c r="O16" i="1"/>
  <c r="N17" i="1"/>
  <c r="O17" i="1"/>
  <c r="O18" i="1"/>
  <c r="O19" i="1"/>
  <c r="N20" i="1"/>
  <c r="O20" i="1"/>
  <c r="O4" i="1"/>
  <c r="N4" i="1"/>
  <c r="P49" i="1" l="1"/>
  <c r="Q283" i="1"/>
  <c r="P227" i="1"/>
  <c r="Q81" i="1"/>
  <c r="Q288" i="1"/>
  <c r="P265" i="1"/>
  <c r="P217" i="1"/>
  <c r="Q114" i="1"/>
  <c r="Q273" i="1"/>
  <c r="Q250" i="1"/>
  <c r="Q281" i="1"/>
  <c r="Q201" i="1"/>
  <c r="Q49" i="1"/>
  <c r="P281" i="1"/>
  <c r="Q265" i="1"/>
  <c r="Q217" i="1"/>
  <c r="P201" i="1"/>
  <c r="Q90" i="1"/>
  <c r="Q249" i="1"/>
  <c r="Q50" i="1"/>
  <c r="Q185" i="1"/>
  <c r="Q297" i="1"/>
  <c r="Q153" i="1"/>
  <c r="Q113" i="1"/>
  <c r="Q73" i="1"/>
  <c r="Q169" i="1"/>
  <c r="Q313" i="1"/>
  <c r="Q233" i="1"/>
  <c r="Q137" i="1"/>
  <c r="Q298" i="1"/>
  <c r="P279" i="1"/>
  <c r="P241" i="1"/>
  <c r="Q179" i="1"/>
  <c r="Q108" i="1"/>
  <c r="Q32" i="1"/>
  <c r="Q330" i="1"/>
  <c r="Q306" i="1"/>
  <c r="Q268" i="1"/>
  <c r="Q244" i="1"/>
  <c r="Q184" i="1"/>
  <c r="Q152" i="1"/>
  <c r="Q66" i="1"/>
  <c r="Q328" i="1"/>
  <c r="Q305" i="1"/>
  <c r="Q296" i="1"/>
  <c r="Q248" i="1"/>
  <c r="P225" i="1"/>
  <c r="Q200" i="1"/>
  <c r="Q170" i="1"/>
  <c r="Q138" i="1"/>
  <c r="Q57" i="1"/>
  <c r="Q336" i="1"/>
  <c r="Q257" i="1"/>
  <c r="Q232" i="1"/>
  <c r="Q331" i="1"/>
  <c r="P303" i="1"/>
  <c r="Q198" i="1"/>
  <c r="Q159" i="1"/>
  <c r="Q134" i="1"/>
  <c r="Q54" i="1"/>
  <c r="Q17" i="1"/>
  <c r="Q225" i="1"/>
  <c r="Q202" i="1"/>
  <c r="Q178" i="1"/>
  <c r="Q145" i="1"/>
  <c r="Q106" i="1"/>
  <c r="Q289" i="1"/>
  <c r="Q177" i="1"/>
  <c r="P99" i="1"/>
  <c r="Q321" i="1"/>
  <c r="Q236" i="1"/>
  <c r="Q203" i="1"/>
  <c r="Q128" i="1"/>
  <c r="Q88" i="1"/>
  <c r="Q68" i="1"/>
  <c r="Q40" i="1"/>
  <c r="Q320" i="1"/>
  <c r="Q282" i="1"/>
  <c r="Q322" i="1"/>
  <c r="Q280" i="1"/>
  <c r="Q258" i="1"/>
  <c r="Q161" i="1"/>
  <c r="Q144" i="1"/>
  <c r="Q105" i="1"/>
  <c r="Q65" i="1"/>
  <c r="Q312" i="1"/>
  <c r="Q92" i="1"/>
  <c r="Q329" i="1"/>
  <c r="Q24" i="1"/>
  <c r="Q307" i="1"/>
  <c r="Q212" i="1"/>
  <c r="Q192" i="1"/>
  <c r="Q147" i="1"/>
  <c r="Q120" i="1"/>
  <c r="Q75" i="1"/>
  <c r="P292" i="1"/>
  <c r="Q164" i="1"/>
  <c r="Q272" i="1"/>
  <c r="P325" i="1"/>
  <c r="P305" i="1"/>
  <c r="Q209" i="1"/>
  <c r="Q33" i="1"/>
  <c r="Q326" i="1"/>
  <c r="Q22" i="1"/>
  <c r="Q315" i="1"/>
  <c r="Q20" i="1"/>
  <c r="Q16" i="1"/>
  <c r="Q319" i="1"/>
  <c r="Q317" i="1"/>
  <c r="Q318" i="1"/>
  <c r="Q300" i="1"/>
  <c r="P291" i="1"/>
  <c r="P286" i="1"/>
  <c r="Q276" i="1"/>
  <c r="Q267" i="1"/>
  <c r="Q261" i="1"/>
  <c r="Q262" i="1"/>
  <c r="Q260" i="1"/>
  <c r="Q252" i="1"/>
  <c r="Q243" i="1"/>
  <c r="P239" i="1"/>
  <c r="P237" i="1"/>
  <c r="Q229" i="1"/>
  <c r="Q228" i="1"/>
  <c r="Q221" i="1"/>
  <c r="Q222" i="1"/>
  <c r="Q219" i="1"/>
  <c r="P215" i="1"/>
  <c r="P213" i="1"/>
  <c r="Q195" i="1"/>
  <c r="Q189" i="1"/>
  <c r="Q188" i="1"/>
  <c r="Q181" i="1"/>
  <c r="Q182" i="1"/>
  <c r="Q180" i="1"/>
  <c r="Q174" i="1"/>
  <c r="Q165" i="1"/>
  <c r="Q166" i="1"/>
  <c r="Q157" i="1"/>
  <c r="Q156" i="1"/>
  <c r="Q149" i="1"/>
  <c r="Q150" i="1"/>
  <c r="Q148" i="1"/>
  <c r="Q143" i="1"/>
  <c r="Q142" i="1"/>
  <c r="Q131" i="1"/>
  <c r="Q125" i="1"/>
  <c r="Q124" i="1"/>
  <c r="Q102" i="1"/>
  <c r="Q104" i="1"/>
  <c r="Q94" i="1"/>
  <c r="Q96" i="1"/>
  <c r="Q85" i="1"/>
  <c r="Q84" i="1"/>
  <c r="Q77" i="1"/>
  <c r="Q78" i="1"/>
  <c r="Q76" i="1"/>
  <c r="Q71" i="1"/>
  <c r="Q69" i="1"/>
  <c r="Q70" i="1"/>
  <c r="Q62" i="1"/>
  <c r="Q64" i="1"/>
  <c r="Q51" i="1"/>
  <c r="Q44" i="1"/>
  <c r="Q34" i="1"/>
  <c r="Q37" i="1"/>
  <c r="Q36" i="1"/>
  <c r="P124" i="1"/>
  <c r="P263" i="1"/>
  <c r="P287" i="1"/>
  <c r="Q304" i="1"/>
  <c r="Q256" i="1"/>
  <c r="Q240" i="1"/>
  <c r="Q224" i="1"/>
  <c r="Q208" i="1"/>
  <c r="Q176" i="1"/>
  <c r="Q160" i="1"/>
  <c r="Q121" i="1"/>
  <c r="Q98" i="1"/>
  <c r="Q314" i="1"/>
  <c r="Q266" i="1"/>
  <c r="Q234" i="1"/>
  <c r="Q218" i="1"/>
  <c r="Q186" i="1"/>
  <c r="Q154" i="1"/>
  <c r="Q97" i="1"/>
  <c r="Q74" i="1"/>
  <c r="Q293" i="1"/>
  <c r="Q292" i="1"/>
  <c r="P222" i="1"/>
  <c r="P221" i="1"/>
  <c r="Q173" i="1"/>
  <c r="Q172" i="1"/>
  <c r="Q141" i="1"/>
  <c r="Q140" i="1"/>
  <c r="Q101" i="1"/>
  <c r="Q100" i="1"/>
  <c r="Q61" i="1"/>
  <c r="Q60" i="1"/>
  <c r="Q47" i="1"/>
  <c r="Q46" i="1"/>
  <c r="Q26" i="1"/>
  <c r="Q25" i="1"/>
  <c r="Q264" i="1"/>
  <c r="Q216" i="1"/>
  <c r="Q168" i="1"/>
  <c r="Q130" i="1"/>
  <c r="Q89" i="1"/>
  <c r="Q23" i="1"/>
  <c r="Q335" i="1"/>
  <c r="P326" i="1"/>
  <c r="Q311" i="1"/>
  <c r="P307" i="1"/>
  <c r="P288" i="1"/>
  <c r="P283" i="1"/>
  <c r="Q259" i="1"/>
  <c r="Q231" i="1"/>
  <c r="P212" i="1"/>
  <c r="Q207" i="1"/>
  <c r="P203" i="1"/>
  <c r="P198" i="1"/>
  <c r="Q191" i="1"/>
  <c r="Q127" i="1"/>
  <c r="Q107" i="1"/>
  <c r="Q87" i="1"/>
  <c r="Q67" i="1"/>
  <c r="Q39" i="1"/>
  <c r="P50" i="1"/>
  <c r="P108" i="1"/>
  <c r="Q290" i="1"/>
  <c r="Q274" i="1"/>
  <c r="Q242" i="1"/>
  <c r="Q226" i="1"/>
  <c r="Q210" i="1"/>
  <c r="Q194" i="1"/>
  <c r="Q162" i="1"/>
  <c r="Q146" i="1"/>
  <c r="Q129" i="1"/>
  <c r="Q48" i="1"/>
  <c r="Q316" i="1"/>
  <c r="Q287" i="1"/>
  <c r="P278" i="1"/>
  <c r="P264" i="1"/>
  <c r="P259" i="1"/>
  <c r="P240" i="1"/>
  <c r="Q235" i="1"/>
  <c r="Q230" i="1"/>
  <c r="Q220" i="1"/>
  <c r="P216" i="1"/>
  <c r="Q211" i="1"/>
  <c r="Q197" i="1"/>
  <c r="Q190" i="1"/>
  <c r="Q171" i="1"/>
  <c r="Q158" i="1"/>
  <c r="Q139" i="1"/>
  <c r="Q133" i="1"/>
  <c r="Q126" i="1"/>
  <c r="Q119" i="1"/>
  <c r="Q112" i="1"/>
  <c r="Q99" i="1"/>
  <c r="Q86" i="1"/>
  <c r="Q80" i="1"/>
  <c r="Q59" i="1"/>
  <c r="Q53" i="1"/>
  <c r="Q38" i="1"/>
  <c r="Q31" i="1"/>
  <c r="P98" i="1"/>
  <c r="P202" i="1"/>
  <c r="P226" i="1"/>
  <c r="P282" i="1"/>
  <c r="P306" i="1"/>
  <c r="Q241" i="1"/>
  <c r="Q193" i="1"/>
  <c r="Q82" i="1"/>
  <c r="Q42" i="1"/>
  <c r="Q21" i="1"/>
  <c r="Q255" i="1"/>
  <c r="Q254" i="1"/>
  <c r="Q325" i="1"/>
  <c r="P302" i="1"/>
  <c r="P301" i="1"/>
  <c r="Q333" i="1"/>
  <c r="Q334" i="1"/>
  <c r="Q332" i="1"/>
  <c r="Q324" i="1"/>
  <c r="Q309" i="1"/>
  <c r="Q310" i="1"/>
  <c r="Q308" i="1"/>
  <c r="Q302" i="1"/>
  <c r="Q301" i="1"/>
  <c r="Q294" i="1"/>
  <c r="Q291" i="1"/>
  <c r="Q285" i="1"/>
  <c r="Q286" i="1"/>
  <c r="Q284" i="1"/>
  <c r="Q278" i="1"/>
  <c r="Q277" i="1"/>
  <c r="Q269" i="1"/>
  <c r="Q270" i="1"/>
  <c r="P268" i="1"/>
  <c r="Q263" i="1"/>
  <c r="Q253" i="1"/>
  <c r="Q245" i="1"/>
  <c r="Q246" i="1"/>
  <c r="P244" i="1"/>
  <c r="Q239" i="1"/>
  <c r="Q237" i="1"/>
  <c r="Q238" i="1"/>
  <c r="P220" i="1"/>
  <c r="Q215" i="1"/>
  <c r="Q213" i="1"/>
  <c r="Q214" i="1"/>
  <c r="P211" i="1"/>
  <c r="Q205" i="1"/>
  <c r="Q206" i="1"/>
  <c r="Q204" i="1"/>
  <c r="Q196" i="1"/>
  <c r="Q183" i="1"/>
  <c r="Q163" i="1"/>
  <c r="Q151" i="1"/>
  <c r="Q136" i="1"/>
  <c r="Q132" i="1"/>
  <c r="Q117" i="1"/>
  <c r="Q118" i="1"/>
  <c r="Q116" i="1"/>
  <c r="Q111" i="1"/>
  <c r="Q109" i="1"/>
  <c r="Q110" i="1"/>
  <c r="Q93" i="1"/>
  <c r="P85" i="1"/>
  <c r="Q79" i="1"/>
  <c r="Q72" i="1"/>
  <c r="Q56" i="1"/>
  <c r="Q52" i="1"/>
  <c r="Q45" i="1"/>
  <c r="Q30" i="1"/>
  <c r="Q28" i="1"/>
  <c r="Q29" i="1"/>
  <c r="P100" i="1"/>
  <c r="P285" i="1"/>
  <c r="P289" i="1"/>
  <c r="Q122" i="1"/>
  <c r="Q58" i="1"/>
  <c r="Q41" i="1"/>
  <c r="P84" i="1"/>
  <c r="P199" i="1"/>
  <c r="P223" i="1"/>
  <c r="P327" i="1"/>
  <c r="Q18" i="1"/>
  <c r="Q15" i="1"/>
  <c r="Q323" i="1"/>
  <c r="Q295" i="1"/>
  <c r="P276" i="1"/>
  <c r="Q271" i="1"/>
  <c r="P267" i="1"/>
  <c r="P262" i="1"/>
  <c r="Q247" i="1"/>
  <c r="P243" i="1"/>
  <c r="P224" i="1"/>
  <c r="P219" i="1"/>
  <c r="P182" i="1"/>
  <c r="Q175" i="1"/>
  <c r="Q103" i="1"/>
  <c r="Q91" i="1"/>
  <c r="Q63" i="1"/>
  <c r="Q43" i="1"/>
  <c r="P183" i="1"/>
  <c r="P304" i="1"/>
  <c r="Q275" i="1"/>
  <c r="P238" i="1"/>
  <c r="P228" i="1"/>
  <c r="Q223" i="1"/>
  <c r="P214" i="1"/>
  <c r="P200" i="1"/>
  <c r="Q187" i="1"/>
  <c r="Q167" i="1"/>
  <c r="Q155" i="1"/>
  <c r="Q123" i="1"/>
  <c r="Q83" i="1"/>
  <c r="Q35" i="1"/>
  <c r="P36" i="1"/>
  <c r="P47" i="1"/>
  <c r="P196" i="1"/>
  <c r="P218" i="1"/>
  <c r="P242" i="1"/>
  <c r="P266" i="1"/>
  <c r="P290" i="1"/>
  <c r="Q299" i="1"/>
  <c r="P280" i="1"/>
  <c r="Q251" i="1"/>
  <c r="Q19" i="1"/>
  <c r="Q327" i="1"/>
  <c r="P308" i="1"/>
  <c r="Q303" i="1"/>
  <c r="P284" i="1"/>
  <c r="Q279" i="1"/>
  <c r="P275" i="1"/>
  <c r="Q227" i="1"/>
  <c r="P204" i="1"/>
  <c r="Q199" i="1"/>
  <c r="Q135" i="1"/>
  <c r="Q115" i="1"/>
  <c r="Q95" i="1"/>
  <c r="Q55" i="1"/>
  <c r="Q27" i="1"/>
  <c r="P48" i="1"/>
  <c r="Q14" i="1"/>
  <c r="J15" i="1"/>
  <c r="L15" i="1" s="1"/>
  <c r="J23" i="1"/>
  <c r="L23" i="1" s="1"/>
  <c r="J31" i="1"/>
  <c r="L31" i="1" s="1"/>
  <c r="J39" i="1"/>
  <c r="J47" i="1"/>
  <c r="L47" i="1" s="1"/>
  <c r="J55" i="1"/>
  <c r="L55" i="1" s="1"/>
  <c r="J74" i="1"/>
  <c r="L74" i="1" s="1"/>
  <c r="N61" i="1"/>
  <c r="P64" i="1" s="1"/>
  <c r="J63" i="1"/>
  <c r="L63" i="1" s="1"/>
  <c r="J71" i="1"/>
  <c r="L71" i="1" s="1"/>
  <c r="J90" i="1"/>
  <c r="L90" i="1" s="1"/>
  <c r="N77" i="1"/>
  <c r="J79" i="1"/>
  <c r="L79" i="1" s="1"/>
  <c r="J87" i="1"/>
  <c r="L87" i="1" s="1"/>
  <c r="J95" i="1"/>
  <c r="L95" i="1" s="1"/>
  <c r="J103" i="1"/>
  <c r="L103" i="1" s="1"/>
  <c r="J111" i="1"/>
  <c r="J119" i="1"/>
  <c r="L119" i="1" s="1"/>
  <c r="J138" i="1"/>
  <c r="N125" i="1"/>
  <c r="P127" i="1" s="1"/>
  <c r="J127" i="1"/>
  <c r="L127" i="1" s="1"/>
  <c r="J135" i="1"/>
  <c r="L135" i="1" s="1"/>
  <c r="N141" i="1"/>
  <c r="P148" i="1" s="1"/>
  <c r="J154" i="1"/>
  <c r="L154" i="1" s="1"/>
  <c r="J143" i="1"/>
  <c r="L143" i="1" s="1"/>
  <c r="J151" i="1"/>
  <c r="L151" i="1" s="1"/>
  <c r="J159" i="1"/>
  <c r="L159" i="1" s="1"/>
  <c r="J167" i="1"/>
  <c r="L167" i="1" s="1"/>
  <c r="J175" i="1"/>
  <c r="L175" i="1" s="1"/>
  <c r="J183" i="1"/>
  <c r="J202" i="1"/>
  <c r="L202" i="1" s="1"/>
  <c r="N189" i="1"/>
  <c r="P192" i="1" s="1"/>
  <c r="J191" i="1"/>
  <c r="L191" i="1" s="1"/>
  <c r="J199" i="1"/>
  <c r="L199" i="1" s="1"/>
  <c r="N205" i="1"/>
  <c r="P207" i="1" s="1"/>
  <c r="J218" i="1"/>
  <c r="L218" i="1" s="1"/>
  <c r="J207" i="1"/>
  <c r="L207" i="1" s="1"/>
  <c r="J215" i="1"/>
  <c r="L215" i="1" s="1"/>
  <c r="J223" i="1"/>
  <c r="L223" i="1" s="1"/>
  <c r="J242" i="1"/>
  <c r="N229" i="1"/>
  <c r="P232" i="1" s="1"/>
  <c r="J231" i="1"/>
  <c r="L231" i="1" s="1"/>
  <c r="J239" i="1"/>
  <c r="J258" i="1"/>
  <c r="N245" i="1"/>
  <c r="P248" i="1" s="1"/>
  <c r="J247" i="1"/>
  <c r="J266" i="1"/>
  <c r="N253" i="1"/>
  <c r="J255" i="1"/>
  <c r="J263" i="1"/>
  <c r="J282" i="1"/>
  <c r="N269" i="1"/>
  <c r="P274" i="1" s="1"/>
  <c r="J271" i="1"/>
  <c r="J279" i="1"/>
  <c r="J287" i="1"/>
  <c r="N293" i="1"/>
  <c r="P296" i="1" s="1"/>
  <c r="J306" i="1"/>
  <c r="J295" i="1"/>
  <c r="J303" i="1"/>
  <c r="J322" i="1"/>
  <c r="N309" i="1"/>
  <c r="P311" i="1" s="1"/>
  <c r="J311" i="1"/>
  <c r="J330" i="1"/>
  <c r="N317" i="1"/>
  <c r="P320" i="1" s="1"/>
  <c r="J319" i="1"/>
  <c r="J327" i="1"/>
  <c r="N333" i="1"/>
  <c r="J335" i="1"/>
  <c r="N101" i="1"/>
  <c r="P101" i="1" s="1"/>
  <c r="J96" i="1"/>
  <c r="L96" i="1" s="1"/>
  <c r="J42" i="1"/>
  <c r="L42" i="1" s="1"/>
  <c r="J29" i="1"/>
  <c r="L29" i="1" s="1"/>
  <c r="J69" i="1"/>
  <c r="L69" i="1" s="1"/>
  <c r="N70" i="1"/>
  <c r="N75" i="1"/>
  <c r="P83" i="1" s="1"/>
  <c r="J88" i="1"/>
  <c r="L88" i="1" s="1"/>
  <c r="J93" i="1"/>
  <c r="N131" i="1"/>
  <c r="J144" i="1"/>
  <c r="L144" i="1" s="1"/>
  <c r="J133" i="1"/>
  <c r="L133" i="1" s="1"/>
  <c r="N134" i="1"/>
  <c r="P138" i="1" s="1"/>
  <c r="N139" i="1"/>
  <c r="J152" i="1"/>
  <c r="L152" i="1" s="1"/>
  <c r="J72" i="1"/>
  <c r="L72" i="1" s="1"/>
  <c r="N13" i="1"/>
  <c r="P18" i="1" s="1"/>
  <c r="N117" i="1"/>
  <c r="J160" i="1"/>
  <c r="L160" i="1" s="1"/>
  <c r="J122" i="1"/>
  <c r="L122" i="1" s="1"/>
  <c r="J16" i="1"/>
  <c r="L16" i="1" s="1"/>
  <c r="L14" i="1"/>
  <c r="J24" i="1"/>
  <c r="L24" i="1" s="1"/>
  <c r="N11" i="1"/>
  <c r="J37" i="1"/>
  <c r="L37" i="1" s="1"/>
  <c r="N38" i="1"/>
  <c r="J45" i="1"/>
  <c r="L45" i="1" s="1"/>
  <c r="J53" i="1"/>
  <c r="L53" i="1" s="1"/>
  <c r="N54" i="1"/>
  <c r="P59" i="1" s="1"/>
  <c r="N67" i="1"/>
  <c r="P72" i="1" s="1"/>
  <c r="J80" i="1"/>
  <c r="L80" i="1" s="1"/>
  <c r="J77" i="1"/>
  <c r="L77" i="1" s="1"/>
  <c r="J109" i="1"/>
  <c r="L109" i="1" s="1"/>
  <c r="J149" i="1"/>
  <c r="L149" i="1" s="1"/>
  <c r="N150" i="1"/>
  <c r="P152" i="1" s="1"/>
  <c r="N165" i="1"/>
  <c r="N37" i="1"/>
  <c r="P45" i="1" s="1"/>
  <c r="J314" i="1"/>
  <c r="J250" i="1"/>
  <c r="J186" i="1"/>
  <c r="L186" i="1" s="1"/>
  <c r="J106" i="1"/>
  <c r="L106" i="1" s="1"/>
  <c r="J32" i="1"/>
  <c r="L32" i="1" s="1"/>
  <c r="J21" i="1"/>
  <c r="N22" i="1"/>
  <c r="P26" i="1" s="1"/>
  <c r="N27" i="1"/>
  <c r="J40" i="1"/>
  <c r="L40" i="1" s="1"/>
  <c r="N51" i="1"/>
  <c r="P52" i="1" s="1"/>
  <c r="J64" i="1"/>
  <c r="L64" i="1" s="1"/>
  <c r="J61" i="1"/>
  <c r="L61" i="1" s="1"/>
  <c r="J85" i="1"/>
  <c r="L85" i="1" s="1"/>
  <c r="N86" i="1"/>
  <c r="P86" i="1" s="1"/>
  <c r="N91" i="1"/>
  <c r="P96" i="1" s="1"/>
  <c r="J104" i="1"/>
  <c r="L104" i="1" s="1"/>
  <c r="J101" i="1"/>
  <c r="L101" i="1" s="1"/>
  <c r="N102" i="1"/>
  <c r="N115" i="1"/>
  <c r="J128" i="1"/>
  <c r="L128" i="1" s="1"/>
  <c r="J117" i="1"/>
  <c r="L117" i="1" s="1"/>
  <c r="N118" i="1"/>
  <c r="J125" i="1"/>
  <c r="L125" i="1" s="1"/>
  <c r="J141" i="1"/>
  <c r="L141" i="1" s="1"/>
  <c r="N155" i="1"/>
  <c r="J168" i="1"/>
  <c r="L168" i="1" s="1"/>
  <c r="N142" i="1"/>
  <c r="N110" i="1"/>
  <c r="P112" i="1" s="1"/>
  <c r="N30" i="1"/>
  <c r="J298" i="1"/>
  <c r="J234" i="1"/>
  <c r="J170" i="1"/>
  <c r="L170" i="1" s="1"/>
  <c r="J120" i="1"/>
  <c r="J48" i="1"/>
  <c r="J20" i="1"/>
  <c r="L20" i="1" s="1"/>
  <c r="J28" i="1"/>
  <c r="L28" i="1" s="1"/>
  <c r="J36" i="1"/>
  <c r="L36" i="1" s="1"/>
  <c r="J44" i="1"/>
  <c r="L44" i="1" s="1"/>
  <c r="J52" i="1"/>
  <c r="L52" i="1" s="1"/>
  <c r="J60" i="1"/>
  <c r="L60" i="1" s="1"/>
  <c r="J68" i="1"/>
  <c r="L68" i="1" s="1"/>
  <c r="J76" i="1"/>
  <c r="L76" i="1" s="1"/>
  <c r="J84" i="1"/>
  <c r="J92" i="1"/>
  <c r="L92" i="1" s="1"/>
  <c r="J100" i="1"/>
  <c r="L100" i="1" s="1"/>
  <c r="J108" i="1"/>
  <c r="L108" i="1" s="1"/>
  <c r="J116" i="1"/>
  <c r="L116" i="1" s="1"/>
  <c r="J124" i="1"/>
  <c r="L124" i="1" s="1"/>
  <c r="J132" i="1"/>
  <c r="L132" i="1" s="1"/>
  <c r="J140" i="1"/>
  <c r="L140" i="1" s="1"/>
  <c r="J148" i="1"/>
  <c r="L148" i="1" s="1"/>
  <c r="J156" i="1"/>
  <c r="J164" i="1"/>
  <c r="L164" i="1" s="1"/>
  <c r="J172" i="1"/>
  <c r="L172" i="1" s="1"/>
  <c r="J180" i="1"/>
  <c r="L180" i="1" s="1"/>
  <c r="J188" i="1"/>
  <c r="L188" i="1" s="1"/>
  <c r="J196" i="1"/>
  <c r="L196" i="1" s="1"/>
  <c r="J204" i="1"/>
  <c r="L204" i="1" s="1"/>
  <c r="J212" i="1"/>
  <c r="L212" i="1" s="1"/>
  <c r="J220" i="1"/>
  <c r="L220" i="1" s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157" i="1"/>
  <c r="L157" i="1" s="1"/>
  <c r="N168" i="1"/>
  <c r="P171" i="1" s="1"/>
  <c r="J173" i="1"/>
  <c r="L173" i="1" s="1"/>
  <c r="N184" i="1"/>
  <c r="P186" i="1" s="1"/>
  <c r="J189" i="1"/>
  <c r="L189" i="1" s="1"/>
  <c r="J213" i="1"/>
  <c r="L213" i="1" s="1"/>
  <c r="J221" i="1"/>
  <c r="L221" i="1" s="1"/>
  <c r="J245" i="1"/>
  <c r="J253" i="1"/>
  <c r="J277" i="1"/>
  <c r="J293" i="1"/>
  <c r="J309" i="1"/>
  <c r="J317" i="1"/>
  <c r="J325" i="1"/>
  <c r="J192" i="1"/>
  <c r="J75" i="1"/>
  <c r="N160" i="1"/>
  <c r="J165" i="1"/>
  <c r="N176" i="1"/>
  <c r="P181" i="1" s="1"/>
  <c r="J181" i="1"/>
  <c r="L181" i="1" s="1"/>
  <c r="J197" i="1"/>
  <c r="L197" i="1" s="1"/>
  <c r="J205" i="1"/>
  <c r="L205" i="1" s="1"/>
  <c r="J229" i="1"/>
  <c r="L229" i="1" s="1"/>
  <c r="J237" i="1"/>
  <c r="J261" i="1"/>
  <c r="J269" i="1"/>
  <c r="J285" i="1"/>
  <c r="J301" i="1"/>
  <c r="J333" i="1"/>
  <c r="N336" i="1"/>
  <c r="N328" i="1"/>
  <c r="P332" i="1" s="1"/>
  <c r="J99" i="1"/>
  <c r="L99" i="1" s="1"/>
  <c r="J35" i="1"/>
  <c r="L35" i="1" s="1"/>
  <c r="L224" i="1"/>
  <c r="L214" i="1"/>
  <c r="L211" i="1"/>
  <c r="L209" i="1"/>
  <c r="L208" i="1"/>
  <c r="L206" i="1"/>
  <c r="L203" i="1"/>
  <c r="L200" i="1"/>
  <c r="L198" i="1"/>
  <c r="L195" i="1"/>
  <c r="L194" i="1"/>
  <c r="L193" i="1"/>
  <c r="L190" i="1"/>
  <c r="L187" i="1"/>
  <c r="L185" i="1"/>
  <c r="L184" i="1"/>
  <c r="L182" i="1"/>
  <c r="L179" i="1"/>
  <c r="L178" i="1"/>
  <c r="L177" i="1"/>
  <c r="L176" i="1"/>
  <c r="L171" i="1"/>
  <c r="L62" i="1"/>
  <c r="L59" i="1"/>
  <c r="L58" i="1"/>
  <c r="L56" i="1"/>
  <c r="L54" i="1"/>
  <c r="L51" i="1"/>
  <c r="L50" i="1"/>
  <c r="L49" i="1"/>
  <c r="L46" i="1"/>
  <c r="L43" i="1"/>
  <c r="L41" i="1"/>
  <c r="L38" i="1"/>
  <c r="L34" i="1"/>
  <c r="L33" i="1"/>
  <c r="L27" i="1"/>
  <c r="L26" i="1"/>
  <c r="L25" i="1"/>
  <c r="L22" i="1"/>
  <c r="L19" i="1"/>
  <c r="L18" i="1"/>
  <c r="L17" i="1"/>
  <c r="L169" i="1"/>
  <c r="L166" i="1"/>
  <c r="L163" i="1"/>
  <c r="L162" i="1"/>
  <c r="L161" i="1"/>
  <c r="L158" i="1"/>
  <c r="L155" i="1"/>
  <c r="L153" i="1"/>
  <c r="L150" i="1"/>
  <c r="L146" i="1"/>
  <c r="L145" i="1"/>
  <c r="L142" i="1"/>
  <c r="L139" i="1"/>
  <c r="L137" i="1"/>
  <c r="L136" i="1"/>
  <c r="L134" i="1"/>
  <c r="L131" i="1"/>
  <c r="L130" i="1"/>
  <c r="L126" i="1"/>
  <c r="L123" i="1"/>
  <c r="L121" i="1"/>
  <c r="L118" i="1"/>
  <c r="L115" i="1"/>
  <c r="L114" i="1"/>
  <c r="L113" i="1"/>
  <c r="L112" i="1"/>
  <c r="L110" i="1"/>
  <c r="L107" i="1"/>
  <c r="L105" i="1"/>
  <c r="L98" i="1"/>
  <c r="L97" i="1"/>
  <c r="L94" i="1"/>
  <c r="L91" i="1"/>
  <c r="L89" i="1"/>
  <c r="L86" i="1"/>
  <c r="L83" i="1"/>
  <c r="L82" i="1"/>
  <c r="L81" i="1"/>
  <c r="L78" i="1"/>
  <c r="L73" i="1"/>
  <c r="L70" i="1"/>
  <c r="L67" i="1"/>
  <c r="L65" i="1"/>
  <c r="L232" i="1"/>
  <c r="L230" i="1"/>
  <c r="L227" i="1"/>
  <c r="L225" i="1"/>
  <c r="L233" i="1"/>
  <c r="L226" i="1"/>
  <c r="L222" i="1"/>
  <c r="L217" i="1"/>
  <c r="L216" i="1"/>
  <c r="P74" i="1" l="1"/>
  <c r="P253" i="1"/>
  <c r="P323" i="1"/>
  <c r="P60" i="1"/>
  <c r="P44" i="1"/>
  <c r="P123" i="1"/>
  <c r="P197" i="1"/>
  <c r="P174" i="1"/>
  <c r="P299" i="1"/>
  <c r="P20" i="1"/>
  <c r="P175" i="1"/>
  <c r="P261" i="1"/>
  <c r="P235" i="1"/>
  <c r="P315" i="1"/>
  <c r="P277" i="1"/>
  <c r="P34" i="1"/>
  <c r="P43" i="1"/>
  <c r="P131" i="1"/>
  <c r="P319" i="1"/>
  <c r="P24" i="1"/>
  <c r="P300" i="1"/>
  <c r="P46" i="1"/>
  <c r="P97" i="1"/>
  <c r="P316" i="1"/>
  <c r="P21" i="1"/>
  <c r="P19" i="1"/>
  <c r="P147" i="1"/>
  <c r="P252" i="1"/>
  <c r="P149" i="1"/>
  <c r="P195" i="1"/>
  <c r="P107" i="1"/>
  <c r="P334" i="1"/>
  <c r="P251" i="1"/>
  <c r="P109" i="1"/>
  <c r="P236" i="1"/>
  <c r="P324" i="1"/>
  <c r="P260" i="1"/>
  <c r="P87" i="1"/>
  <c r="P165" i="1"/>
  <c r="P89" i="1"/>
  <c r="P164" i="1"/>
  <c r="P160" i="1"/>
  <c r="P256" i="1"/>
  <c r="P63" i="1"/>
  <c r="P177" i="1"/>
  <c r="P132" i="1"/>
  <c r="P32" i="1"/>
  <c r="P42" i="1"/>
  <c r="P168" i="1"/>
  <c r="P150" i="1"/>
  <c r="P104" i="1"/>
  <c r="P17" i="1"/>
  <c r="P335" i="1"/>
  <c r="P120" i="1"/>
  <c r="P16" i="1"/>
  <c r="P162" i="1"/>
  <c r="P309" i="1"/>
  <c r="P88" i="1"/>
  <c r="P151" i="1"/>
  <c r="P187" i="1"/>
  <c r="P114" i="1"/>
  <c r="P205" i="1"/>
  <c r="P245" i="1"/>
  <c r="P90" i="1"/>
  <c r="P178" i="1"/>
  <c r="P255" i="1"/>
  <c r="P246" i="1"/>
  <c r="P179" i="1"/>
  <c r="P184" i="1"/>
  <c r="P22" i="1"/>
  <c r="P53" i="1"/>
  <c r="P206" i="1"/>
  <c r="P121" i="1"/>
  <c r="P135" i="1"/>
  <c r="P247" i="1"/>
  <c r="P161" i="1"/>
  <c r="P111" i="1"/>
  <c r="P310" i="1"/>
  <c r="P331" i="1"/>
  <c r="P130" i="1"/>
  <c r="P129" i="1"/>
  <c r="P82" i="1"/>
  <c r="P81" i="1"/>
  <c r="P68" i="1"/>
  <c r="P328" i="1"/>
  <c r="P55" i="1"/>
  <c r="P37" i="1"/>
  <c r="P125" i="1"/>
  <c r="P93" i="1"/>
  <c r="P57" i="1"/>
  <c r="P270" i="1"/>
  <c r="P56" i="1"/>
  <c r="P80" i="1"/>
  <c r="P77" i="1"/>
  <c r="P210" i="1"/>
  <c r="P209" i="1"/>
  <c r="P103" i="1"/>
  <c r="P191" i="1"/>
  <c r="P38" i="1"/>
  <c r="P126" i="1"/>
  <c r="P190" i="1"/>
  <c r="P133" i="1"/>
  <c r="P94" i="1"/>
  <c r="P176" i="1"/>
  <c r="P40" i="1"/>
  <c r="P134" i="1"/>
  <c r="P95" i="1"/>
  <c r="P76" i="1"/>
  <c r="P163" i="1"/>
  <c r="P312" i="1"/>
  <c r="P144" i="1"/>
  <c r="P141" i="1"/>
  <c r="P159" i="1"/>
  <c r="P139" i="1"/>
  <c r="P137" i="1"/>
  <c r="P116" i="1"/>
  <c r="P298" i="1"/>
  <c r="P297" i="1"/>
  <c r="P66" i="1"/>
  <c r="P65" i="1"/>
  <c r="P31" i="1"/>
  <c r="P54" i="1"/>
  <c r="P231" i="1"/>
  <c r="P272" i="1"/>
  <c r="P189" i="1"/>
  <c r="P185" i="1"/>
  <c r="P91" i="1"/>
  <c r="P155" i="1"/>
  <c r="P153" i="1"/>
  <c r="P146" i="1"/>
  <c r="P145" i="1"/>
  <c r="P92" i="1"/>
  <c r="P70" i="1"/>
  <c r="P39" i="1"/>
  <c r="P157" i="1"/>
  <c r="P317" i="1"/>
  <c r="P188" i="1"/>
  <c r="P61" i="1"/>
  <c r="P336" i="1"/>
  <c r="P29" i="1"/>
  <c r="P118" i="1"/>
  <c r="P75" i="1"/>
  <c r="P73" i="1"/>
  <c r="P142" i="1"/>
  <c r="P234" i="1"/>
  <c r="P233" i="1"/>
  <c r="P143" i="1"/>
  <c r="P230" i="1"/>
  <c r="P170" i="1"/>
  <c r="P169" i="1"/>
  <c r="P194" i="1"/>
  <c r="P193" i="1"/>
  <c r="P294" i="1"/>
  <c r="P117" i="1"/>
  <c r="P122" i="1"/>
  <c r="P136" i="1"/>
  <c r="P293" i="1"/>
  <c r="P79" i="1"/>
  <c r="P156" i="1"/>
  <c r="P295" i="1"/>
  <c r="P28" i="1"/>
  <c r="P158" i="1"/>
  <c r="P167" i="1"/>
  <c r="P51" i="1"/>
  <c r="P71" i="1"/>
  <c r="P154" i="1"/>
  <c r="P180" i="1"/>
  <c r="P30" i="1"/>
  <c r="P208" i="1"/>
  <c r="P41" i="1"/>
  <c r="P333" i="1"/>
  <c r="P329" i="1"/>
  <c r="P69" i="1"/>
  <c r="P27" i="1"/>
  <c r="P25" i="1"/>
  <c r="P322" i="1"/>
  <c r="P321" i="1"/>
  <c r="P258" i="1"/>
  <c r="P257" i="1"/>
  <c r="P62" i="1"/>
  <c r="P271" i="1"/>
  <c r="P23" i="1"/>
  <c r="P254" i="1"/>
  <c r="P119" i="1"/>
  <c r="P58" i="1"/>
  <c r="P35" i="1"/>
  <c r="P33" i="1"/>
  <c r="P172" i="1"/>
  <c r="P173" i="1"/>
  <c r="P115" i="1"/>
  <c r="P113" i="1"/>
  <c r="P106" i="1"/>
  <c r="P105" i="1"/>
  <c r="P314" i="1"/>
  <c r="P313" i="1"/>
  <c r="P250" i="1"/>
  <c r="P249" i="1"/>
  <c r="P128" i="1"/>
  <c r="P102" i="1"/>
  <c r="P318" i="1"/>
  <c r="P67" i="1"/>
  <c r="P110" i="1"/>
  <c r="P140" i="1"/>
  <c r="P78" i="1"/>
  <c r="P229" i="1"/>
  <c r="P330" i="1"/>
  <c r="P15" i="1"/>
  <c r="P166" i="1"/>
  <c r="P269" i="1"/>
  <c r="P273" i="1"/>
  <c r="P14" i="1"/>
  <c r="M20" i="1"/>
  <c r="M19" i="1"/>
  <c r="M18" i="1"/>
  <c r="L235" i="1"/>
  <c r="L240" i="1"/>
  <c r="L234" i="1"/>
  <c r="L236" i="1"/>
  <c r="L239" i="1"/>
  <c r="L241" i="1"/>
  <c r="L238" i="1"/>
  <c r="L242" i="1"/>
  <c r="L21" i="1"/>
  <c r="M21" i="1" s="1"/>
  <c r="M29" i="1" l="1"/>
  <c r="M28" i="1"/>
  <c r="M26" i="1"/>
  <c r="M22" i="1"/>
  <c r="M25" i="1"/>
  <c r="M24" i="1"/>
  <c r="M27" i="1"/>
  <c r="M23" i="1"/>
  <c r="R18" i="1"/>
  <c r="R19" i="1" s="1"/>
  <c r="S18" i="1"/>
  <c r="S19" i="1" s="1"/>
  <c r="S20" i="1" s="1"/>
  <c r="L30" i="1"/>
  <c r="L250" i="1"/>
  <c r="L248" i="1"/>
  <c r="L245" i="1"/>
  <c r="L243" i="1"/>
  <c r="L251" i="1"/>
  <c r="L247" i="1"/>
  <c r="L249" i="1"/>
  <c r="L244" i="1"/>
  <c r="M37" i="1" l="1"/>
  <c r="M38" i="1"/>
  <c r="M30" i="1"/>
  <c r="M32" i="1"/>
  <c r="M36" i="1"/>
  <c r="M33" i="1"/>
  <c r="M34" i="1"/>
  <c r="M31" i="1"/>
  <c r="M35" i="1"/>
  <c r="U17" i="1"/>
  <c r="U18" i="1" s="1"/>
  <c r="T17" i="1"/>
  <c r="T18" i="1" s="1"/>
  <c r="R20" i="1"/>
  <c r="S21" i="1"/>
  <c r="S22" i="1" s="1"/>
  <c r="S23" i="1" s="1"/>
  <c r="S24" i="1" s="1"/>
  <c r="S25" i="1" s="1"/>
  <c r="S26" i="1" s="1"/>
  <c r="S27" i="1" s="1"/>
  <c r="S28" i="1" s="1"/>
  <c r="S29" i="1" s="1"/>
  <c r="L258" i="1"/>
  <c r="L260" i="1"/>
  <c r="L254" i="1"/>
  <c r="L259" i="1"/>
  <c r="L39" i="1"/>
  <c r="L253" i="1"/>
  <c r="L256" i="1"/>
  <c r="L252" i="1"/>
  <c r="L257" i="1"/>
  <c r="M46" i="1" l="1"/>
  <c r="M47" i="1"/>
  <c r="M39" i="1"/>
  <c r="M41" i="1"/>
  <c r="M45" i="1"/>
  <c r="M42" i="1"/>
  <c r="M43" i="1"/>
  <c r="M40" i="1"/>
  <c r="M44" i="1"/>
  <c r="U19" i="1"/>
  <c r="T19" i="1"/>
  <c r="R21" i="1"/>
  <c r="S30" i="1"/>
  <c r="S31" i="1" s="1"/>
  <c r="S32" i="1" s="1"/>
  <c r="S33" i="1" s="1"/>
  <c r="S34" i="1" s="1"/>
  <c r="S35" i="1" s="1"/>
  <c r="S36" i="1" s="1"/>
  <c r="S37" i="1" s="1"/>
  <c r="S38" i="1" s="1"/>
  <c r="L266" i="1"/>
  <c r="L265" i="1"/>
  <c r="L48" i="1"/>
  <c r="L268" i="1"/>
  <c r="L269" i="1"/>
  <c r="L267" i="1"/>
  <c r="L261" i="1"/>
  <c r="L262" i="1"/>
  <c r="L263" i="1"/>
  <c r="M55" i="1" l="1"/>
  <c r="M56" i="1"/>
  <c r="M48" i="1"/>
  <c r="M50" i="1"/>
  <c r="M54" i="1"/>
  <c r="M51" i="1"/>
  <c r="M52" i="1"/>
  <c r="M49" i="1"/>
  <c r="M53" i="1"/>
  <c r="U20" i="1"/>
  <c r="T20" i="1"/>
  <c r="R22" i="1"/>
  <c r="S39" i="1"/>
  <c r="S40" i="1" s="1"/>
  <c r="S41" i="1" s="1"/>
  <c r="S42" i="1" s="1"/>
  <c r="S43" i="1" s="1"/>
  <c r="S44" i="1" s="1"/>
  <c r="S45" i="1" s="1"/>
  <c r="S46" i="1" s="1"/>
  <c r="S47" i="1" s="1"/>
  <c r="L272" i="1"/>
  <c r="L270" i="1"/>
  <c r="L278" i="1"/>
  <c r="L277" i="1"/>
  <c r="L274" i="1"/>
  <c r="L275" i="1"/>
  <c r="L271" i="1"/>
  <c r="L276" i="1"/>
  <c r="L57" i="1"/>
  <c r="V22" i="1" l="1"/>
  <c r="W22" i="1"/>
  <c r="M64" i="1"/>
  <c r="M65" i="1"/>
  <c r="M57" i="1"/>
  <c r="M59" i="1"/>
  <c r="M63" i="1"/>
  <c r="M60" i="1"/>
  <c r="M61" i="1"/>
  <c r="M58" i="1"/>
  <c r="M62" i="1"/>
  <c r="T21" i="1"/>
  <c r="U21" i="1"/>
  <c r="R23" i="1"/>
  <c r="S48" i="1"/>
  <c r="S49" i="1" s="1"/>
  <c r="S50" i="1" s="1"/>
  <c r="S51" i="1" s="1"/>
  <c r="S52" i="1" s="1"/>
  <c r="S53" i="1" s="1"/>
  <c r="S54" i="1" s="1"/>
  <c r="S55" i="1" s="1"/>
  <c r="S56" i="1" s="1"/>
  <c r="L66" i="1"/>
  <c r="L280" i="1"/>
  <c r="L283" i="1"/>
  <c r="L286" i="1"/>
  <c r="L279" i="1"/>
  <c r="L281" i="1"/>
  <c r="L285" i="1"/>
  <c r="L284" i="1"/>
  <c r="L287" i="1"/>
  <c r="W23" i="1" l="1"/>
  <c r="V23" i="1"/>
  <c r="S57" i="1"/>
  <c r="S58" i="1" s="1"/>
  <c r="S59" i="1" s="1"/>
  <c r="S60" i="1" s="1"/>
  <c r="S61" i="1" s="1"/>
  <c r="S62" i="1" s="1"/>
  <c r="S63" i="1" s="1"/>
  <c r="S64" i="1" s="1"/>
  <c r="S65" i="1" s="1"/>
  <c r="R24" i="1"/>
  <c r="R25" i="1" s="1"/>
  <c r="R26" i="1" s="1"/>
  <c r="R27" i="1" s="1"/>
  <c r="R28" i="1" s="1"/>
  <c r="R29" i="1" s="1"/>
  <c r="R30" i="1" s="1"/>
  <c r="R31" i="1" s="1"/>
  <c r="M73" i="1"/>
  <c r="M74" i="1"/>
  <c r="M66" i="1"/>
  <c r="M70" i="1"/>
  <c r="M67" i="1"/>
  <c r="M71" i="1"/>
  <c r="M68" i="1"/>
  <c r="M72" i="1"/>
  <c r="M69" i="1"/>
  <c r="U22" i="1"/>
  <c r="T22" i="1"/>
  <c r="L296" i="1"/>
  <c r="L294" i="1"/>
  <c r="L288" i="1"/>
  <c r="L295" i="1"/>
  <c r="L289" i="1"/>
  <c r="L75" i="1"/>
  <c r="L293" i="1"/>
  <c r="L290" i="1"/>
  <c r="L292" i="1"/>
  <c r="AA22" i="1" l="1"/>
  <c r="T23" i="1"/>
  <c r="U23" i="1"/>
  <c r="V24" i="1"/>
  <c r="V25" i="1" s="1"/>
  <c r="V26" i="1" s="1"/>
  <c r="V27" i="1" s="1"/>
  <c r="V28" i="1" s="1"/>
  <c r="V29" i="1" s="1"/>
  <c r="V30" i="1" s="1"/>
  <c r="V31" i="1" s="1"/>
  <c r="R32" i="1"/>
  <c r="R33" i="1" s="1"/>
  <c r="W24" i="1"/>
  <c r="W25" i="1" s="1"/>
  <c r="W26" i="1" s="1"/>
  <c r="W27" i="1" s="1"/>
  <c r="W28" i="1" s="1"/>
  <c r="W29" i="1" s="1"/>
  <c r="W30" i="1" s="1"/>
  <c r="W31" i="1" s="1"/>
  <c r="M82" i="1"/>
  <c r="M83" i="1"/>
  <c r="M75" i="1"/>
  <c r="M79" i="1"/>
  <c r="M76" i="1"/>
  <c r="M80" i="1"/>
  <c r="M77" i="1"/>
  <c r="M81" i="1"/>
  <c r="M78" i="1"/>
  <c r="S66" i="1"/>
  <c r="S67" i="1" s="1"/>
  <c r="S68" i="1" s="1"/>
  <c r="S69" i="1" s="1"/>
  <c r="S70" i="1" s="1"/>
  <c r="S71" i="1" s="1"/>
  <c r="S72" i="1" s="1"/>
  <c r="S73" i="1" s="1"/>
  <c r="S74" i="1" s="1"/>
  <c r="L301" i="1"/>
  <c r="L302" i="1"/>
  <c r="L298" i="1"/>
  <c r="L304" i="1"/>
  <c r="L303" i="1"/>
  <c r="L305" i="1"/>
  <c r="L299" i="1"/>
  <c r="L84" i="1"/>
  <c r="L297" i="1"/>
  <c r="W32" i="1" l="1"/>
  <c r="W33" i="1" s="1"/>
  <c r="U24" i="1"/>
  <c r="U25" i="1" s="1"/>
  <c r="AA23" i="1"/>
  <c r="T24" i="1"/>
  <c r="T25" i="1" s="1"/>
  <c r="R34" i="1"/>
  <c r="R35" i="1" s="1"/>
  <c r="V32" i="1"/>
  <c r="V33" i="1" s="1"/>
  <c r="M91" i="1"/>
  <c r="M92" i="1"/>
  <c r="M84" i="1"/>
  <c r="M88" i="1"/>
  <c r="M85" i="1"/>
  <c r="M89" i="1"/>
  <c r="M86" i="1"/>
  <c r="M90" i="1"/>
  <c r="M87" i="1"/>
  <c r="S75" i="1"/>
  <c r="S76" i="1" s="1"/>
  <c r="S77" i="1" s="1"/>
  <c r="S78" i="1" s="1"/>
  <c r="S79" i="1" s="1"/>
  <c r="S80" i="1" s="1"/>
  <c r="S81" i="1" s="1"/>
  <c r="S82" i="1" s="1"/>
  <c r="S83" i="1" s="1"/>
  <c r="L306" i="1"/>
  <c r="L308" i="1"/>
  <c r="L312" i="1"/>
  <c r="L313" i="1"/>
  <c r="L311" i="1"/>
  <c r="L310" i="1"/>
  <c r="L93" i="1"/>
  <c r="L314" i="1"/>
  <c r="L307" i="1"/>
  <c r="T26" i="1" l="1"/>
  <c r="X27" i="1" s="1"/>
  <c r="AA24" i="1"/>
  <c r="AA25" i="1" s="1"/>
  <c r="U26" i="1"/>
  <c r="Y27" i="1" s="1"/>
  <c r="W34" i="1"/>
  <c r="W35" i="1" s="1"/>
  <c r="V34" i="1"/>
  <c r="V35" i="1" s="1"/>
  <c r="M100" i="1"/>
  <c r="M101" i="1"/>
  <c r="M93" i="1"/>
  <c r="M97" i="1"/>
  <c r="M94" i="1"/>
  <c r="M98" i="1"/>
  <c r="M95" i="1"/>
  <c r="M99" i="1"/>
  <c r="M96" i="1"/>
  <c r="R36" i="1"/>
  <c r="S84" i="1"/>
  <c r="S85" i="1" s="1"/>
  <c r="S86" i="1" s="1"/>
  <c r="S87" i="1" s="1"/>
  <c r="S88" i="1" s="1"/>
  <c r="S89" i="1" s="1"/>
  <c r="S90" i="1" s="1"/>
  <c r="S91" i="1" s="1"/>
  <c r="S92" i="1" s="1"/>
  <c r="L316" i="1"/>
  <c r="L102" i="1"/>
  <c r="L320" i="1"/>
  <c r="L322" i="1"/>
  <c r="L317" i="1"/>
  <c r="L315" i="1"/>
  <c r="L323" i="1"/>
  <c r="L319" i="1"/>
  <c r="L321" i="1"/>
  <c r="T27" i="1" l="1"/>
  <c r="X28" i="1" s="1"/>
  <c r="Z27" i="1"/>
  <c r="U27" i="1"/>
  <c r="Y28" i="1" s="1"/>
  <c r="AA26" i="1"/>
  <c r="M109" i="1"/>
  <c r="M110" i="1"/>
  <c r="M102" i="1"/>
  <c r="M106" i="1"/>
  <c r="M103" i="1"/>
  <c r="M107" i="1"/>
  <c r="M104" i="1"/>
  <c r="M108" i="1"/>
  <c r="M105" i="1"/>
  <c r="W36" i="1"/>
  <c r="V36" i="1"/>
  <c r="R37" i="1"/>
  <c r="S93" i="1"/>
  <c r="S94" i="1" s="1"/>
  <c r="S95" i="1" s="1"/>
  <c r="S96" i="1" s="1"/>
  <c r="S97" i="1" s="1"/>
  <c r="S98" i="1" s="1"/>
  <c r="S99" i="1" s="1"/>
  <c r="S100" i="1" s="1"/>
  <c r="S101" i="1" s="1"/>
  <c r="L330" i="1"/>
  <c r="L328" i="1"/>
  <c r="L332" i="1"/>
  <c r="L324" i="1"/>
  <c r="L326" i="1"/>
  <c r="L331" i="1"/>
  <c r="L329" i="1"/>
  <c r="L111" i="1"/>
  <c r="L325" i="1"/>
  <c r="T28" i="1" l="1"/>
  <c r="X29" i="1" s="1"/>
  <c r="U28" i="1"/>
  <c r="Y29" i="1" s="1"/>
  <c r="Z28" i="1"/>
  <c r="AA27" i="1"/>
  <c r="M118" i="1"/>
  <c r="M119" i="1"/>
  <c r="M111" i="1"/>
  <c r="M115" i="1"/>
  <c r="M112" i="1"/>
  <c r="M116" i="1"/>
  <c r="M113" i="1"/>
  <c r="M117" i="1"/>
  <c r="M114" i="1"/>
  <c r="V37" i="1"/>
  <c r="W37" i="1"/>
  <c r="R38" i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S102" i="1"/>
  <c r="S103" i="1" s="1"/>
  <c r="S104" i="1" s="1"/>
  <c r="S105" i="1" s="1"/>
  <c r="S106" i="1" s="1"/>
  <c r="S107" i="1" s="1"/>
  <c r="S108" i="1" s="1"/>
  <c r="S109" i="1" s="1"/>
  <c r="S110" i="1" s="1"/>
  <c r="L334" i="1"/>
  <c r="L120" i="1"/>
  <c r="L335" i="1"/>
  <c r="L333" i="1"/>
  <c r="T29" i="1" l="1"/>
  <c r="X30" i="1" s="1"/>
  <c r="Z29" i="1"/>
  <c r="U29" i="1"/>
  <c r="Y30" i="1" s="1"/>
  <c r="AA28" i="1"/>
  <c r="T31" i="1"/>
  <c r="X32" i="1" s="1"/>
  <c r="M127" i="1"/>
  <c r="M128" i="1"/>
  <c r="M120" i="1"/>
  <c r="M124" i="1"/>
  <c r="M121" i="1"/>
  <c r="M125" i="1"/>
  <c r="M122" i="1"/>
  <c r="M126" i="1"/>
  <c r="M123" i="1"/>
  <c r="V38" i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W38" i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R54" i="1"/>
  <c r="S111" i="1"/>
  <c r="S112" i="1" s="1"/>
  <c r="S113" i="1" s="1"/>
  <c r="S114" i="1" s="1"/>
  <c r="S115" i="1" s="1"/>
  <c r="S116" i="1" s="1"/>
  <c r="S117" i="1" s="1"/>
  <c r="S118" i="1" s="1"/>
  <c r="S119" i="1" s="1"/>
  <c r="L129" i="1"/>
  <c r="T30" i="1" l="1"/>
  <c r="X31" i="1" s="1"/>
  <c r="Z30" i="1"/>
  <c r="U30" i="1"/>
  <c r="Y31" i="1" s="1"/>
  <c r="U31" i="1"/>
  <c r="Y32" i="1" s="1"/>
  <c r="Z32" i="1" s="1"/>
  <c r="AA29" i="1"/>
  <c r="AA30" i="1" s="1"/>
  <c r="T32" i="1"/>
  <c r="X33" i="1" s="1"/>
  <c r="M136" i="1"/>
  <c r="M137" i="1"/>
  <c r="M129" i="1"/>
  <c r="M133" i="1"/>
  <c r="M130" i="1"/>
  <c r="M134" i="1"/>
  <c r="M131" i="1"/>
  <c r="M135" i="1"/>
  <c r="M132" i="1"/>
  <c r="V54" i="1"/>
  <c r="W54" i="1"/>
  <c r="R55" i="1"/>
  <c r="S120" i="1"/>
  <c r="S121" i="1" s="1"/>
  <c r="S122" i="1" s="1"/>
  <c r="S123" i="1" s="1"/>
  <c r="S124" i="1" s="1"/>
  <c r="S125" i="1" s="1"/>
  <c r="S126" i="1" s="1"/>
  <c r="S127" i="1" s="1"/>
  <c r="S128" i="1" s="1"/>
  <c r="L138" i="1"/>
  <c r="Z31" i="1" l="1"/>
  <c r="AA31" i="1" s="1"/>
  <c r="U32" i="1"/>
  <c r="Y33" i="1" s="1"/>
  <c r="Z33" i="1" s="1"/>
  <c r="T33" i="1"/>
  <c r="X34" i="1" s="1"/>
  <c r="M145" i="1"/>
  <c r="M146" i="1"/>
  <c r="M138" i="1"/>
  <c r="M142" i="1"/>
  <c r="M139" i="1"/>
  <c r="M143" i="1"/>
  <c r="M140" i="1"/>
  <c r="M144" i="1"/>
  <c r="M141" i="1"/>
  <c r="S129" i="1"/>
  <c r="S130" i="1" s="1"/>
  <c r="S131" i="1" s="1"/>
  <c r="S132" i="1" s="1"/>
  <c r="S133" i="1" s="1"/>
  <c r="S134" i="1" s="1"/>
  <c r="S135" i="1" s="1"/>
  <c r="S136" i="1" s="1"/>
  <c r="S137" i="1" s="1"/>
  <c r="V55" i="1"/>
  <c r="W55" i="1"/>
  <c r="R56" i="1"/>
  <c r="L147" i="1"/>
  <c r="U33" i="1" l="1"/>
  <c r="Y34" i="1" s="1"/>
  <c r="Z34" i="1" s="1"/>
  <c r="T34" i="1"/>
  <c r="X35" i="1" s="1"/>
  <c r="S138" i="1"/>
  <c r="S139" i="1" s="1"/>
  <c r="S140" i="1" s="1"/>
  <c r="S141" i="1" s="1"/>
  <c r="S142" i="1" s="1"/>
  <c r="S143" i="1" s="1"/>
  <c r="S144" i="1" s="1"/>
  <c r="S145" i="1" s="1"/>
  <c r="S146" i="1" s="1"/>
  <c r="M154" i="1"/>
  <c r="M155" i="1"/>
  <c r="M147" i="1"/>
  <c r="M151" i="1"/>
  <c r="M148" i="1"/>
  <c r="M152" i="1"/>
  <c r="M149" i="1"/>
  <c r="M153" i="1"/>
  <c r="M150" i="1"/>
  <c r="V56" i="1"/>
  <c r="AA32" i="1"/>
  <c r="W56" i="1"/>
  <c r="R57" i="1"/>
  <c r="L156" i="1"/>
  <c r="U34" i="1" l="1"/>
  <c r="Y35" i="1" s="1"/>
  <c r="Z35" i="1" s="1"/>
  <c r="T35" i="1"/>
  <c r="X36" i="1" s="1"/>
  <c r="AA33" i="1"/>
  <c r="M163" i="1"/>
  <c r="M164" i="1"/>
  <c r="M156" i="1"/>
  <c r="M160" i="1"/>
  <c r="M157" i="1"/>
  <c r="M161" i="1"/>
  <c r="M158" i="1"/>
  <c r="M162" i="1"/>
  <c r="M159" i="1"/>
  <c r="V57" i="1"/>
  <c r="W57" i="1"/>
  <c r="R58" i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S147" i="1"/>
  <c r="S148" i="1" s="1"/>
  <c r="S149" i="1" s="1"/>
  <c r="S150" i="1" s="1"/>
  <c r="S151" i="1" s="1"/>
  <c r="S152" i="1" s="1"/>
  <c r="S153" i="1" s="1"/>
  <c r="S154" i="1" s="1"/>
  <c r="S155" i="1" s="1"/>
  <c r="L165" i="1"/>
  <c r="U35" i="1" l="1"/>
  <c r="Y36" i="1" s="1"/>
  <c r="Z36" i="1" s="1"/>
  <c r="T36" i="1"/>
  <c r="X37" i="1" s="1"/>
  <c r="AA34" i="1"/>
  <c r="M172" i="1"/>
  <c r="M173" i="1"/>
  <c r="M165" i="1"/>
  <c r="M169" i="1"/>
  <c r="M166" i="1"/>
  <c r="M167" i="1"/>
  <c r="M170" i="1"/>
  <c r="M168" i="1"/>
  <c r="M171" i="1"/>
  <c r="V58" i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W58" i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R95" i="1"/>
  <c r="R96" i="1" s="1"/>
  <c r="R97" i="1" s="1"/>
  <c r="R98" i="1" s="1"/>
  <c r="S156" i="1"/>
  <c r="S157" i="1" s="1"/>
  <c r="S158" i="1" s="1"/>
  <c r="S159" i="1" s="1"/>
  <c r="S160" i="1" s="1"/>
  <c r="S161" i="1" s="1"/>
  <c r="S162" i="1" s="1"/>
  <c r="S163" i="1" s="1"/>
  <c r="S164" i="1" s="1"/>
  <c r="L174" i="1"/>
  <c r="U36" i="1" l="1"/>
  <c r="Y37" i="1" s="1"/>
  <c r="Z37" i="1" s="1"/>
  <c r="T37" i="1"/>
  <c r="X38" i="1" s="1"/>
  <c r="AA35" i="1"/>
  <c r="S165" i="1"/>
  <c r="S166" i="1" s="1"/>
  <c r="S167" i="1" s="1"/>
  <c r="S168" i="1" s="1"/>
  <c r="S169" i="1" s="1"/>
  <c r="S170" i="1" s="1"/>
  <c r="S171" i="1" s="1"/>
  <c r="S172" i="1" s="1"/>
  <c r="S173" i="1" s="1"/>
  <c r="R99" i="1"/>
  <c r="M181" i="1"/>
  <c r="M182" i="1"/>
  <c r="M174" i="1"/>
  <c r="M177" i="1"/>
  <c r="M178" i="1"/>
  <c r="M175" i="1"/>
  <c r="M179" i="1"/>
  <c r="M176" i="1"/>
  <c r="M180" i="1"/>
  <c r="V95" i="1"/>
  <c r="V96" i="1" s="1"/>
  <c r="V97" i="1" s="1"/>
  <c r="V98" i="1" s="1"/>
  <c r="W95" i="1"/>
  <c r="W96" i="1" s="1"/>
  <c r="W97" i="1" s="1"/>
  <c r="W98" i="1" s="1"/>
  <c r="L183" i="1"/>
  <c r="U37" i="1" l="1"/>
  <c r="Y38" i="1" s="1"/>
  <c r="Z38" i="1" s="1"/>
  <c r="AA36" i="1"/>
  <c r="T38" i="1"/>
  <c r="X39" i="1" s="1"/>
  <c r="W99" i="1"/>
  <c r="V99" i="1"/>
  <c r="R100" i="1"/>
  <c r="M190" i="1"/>
  <c r="M191" i="1"/>
  <c r="M183" i="1"/>
  <c r="M186" i="1"/>
  <c r="M187" i="1"/>
  <c r="M184" i="1"/>
  <c r="M188" i="1"/>
  <c r="M185" i="1"/>
  <c r="M189" i="1"/>
  <c r="S174" i="1"/>
  <c r="S175" i="1" s="1"/>
  <c r="S176" i="1" s="1"/>
  <c r="S177" i="1" s="1"/>
  <c r="S178" i="1" s="1"/>
  <c r="S179" i="1" s="1"/>
  <c r="S180" i="1" s="1"/>
  <c r="S181" i="1" s="1"/>
  <c r="S182" i="1" s="1"/>
  <c r="L192" i="1"/>
  <c r="U38" i="1" l="1"/>
  <c r="Y39" i="1" s="1"/>
  <c r="Z39" i="1" s="1"/>
  <c r="AA37" i="1"/>
  <c r="T39" i="1"/>
  <c r="X40" i="1" s="1"/>
  <c r="W100" i="1"/>
  <c r="M199" i="1"/>
  <c r="M200" i="1"/>
  <c r="R101" i="1"/>
  <c r="V100" i="1"/>
  <c r="M192" i="1"/>
  <c r="M195" i="1"/>
  <c r="M196" i="1"/>
  <c r="M193" i="1"/>
  <c r="M197" i="1"/>
  <c r="M194" i="1"/>
  <c r="M198" i="1"/>
  <c r="S183" i="1"/>
  <c r="S184" i="1" s="1"/>
  <c r="S185" i="1" s="1"/>
  <c r="S186" i="1" s="1"/>
  <c r="S187" i="1" s="1"/>
  <c r="S188" i="1" s="1"/>
  <c r="S189" i="1" s="1"/>
  <c r="S190" i="1" s="1"/>
  <c r="S191" i="1" s="1"/>
  <c r="L201" i="1"/>
  <c r="U39" i="1" l="1"/>
  <c r="Y40" i="1" s="1"/>
  <c r="Z40" i="1" s="1"/>
  <c r="T40" i="1"/>
  <c r="X41" i="1" s="1"/>
  <c r="W101" i="1"/>
  <c r="R102" i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S192" i="1"/>
  <c r="S193" i="1" s="1"/>
  <c r="S194" i="1" s="1"/>
  <c r="S195" i="1" s="1"/>
  <c r="S196" i="1" s="1"/>
  <c r="S197" i="1" s="1"/>
  <c r="S198" i="1" s="1"/>
  <c r="S199" i="1" s="1"/>
  <c r="S200" i="1" s="1"/>
  <c r="V101" i="1"/>
  <c r="M208" i="1"/>
  <c r="M209" i="1"/>
  <c r="M201" i="1"/>
  <c r="M204" i="1"/>
  <c r="M205" i="1"/>
  <c r="M202" i="1"/>
  <c r="M206" i="1"/>
  <c r="M203" i="1"/>
  <c r="M207" i="1"/>
  <c r="AA38" i="1"/>
  <c r="L210" i="1"/>
  <c r="U40" i="1" l="1"/>
  <c r="Y41" i="1" s="1"/>
  <c r="Z41" i="1" s="1"/>
  <c r="T41" i="1"/>
  <c r="R119" i="1"/>
  <c r="W102" i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V102" i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M217" i="1"/>
  <c r="M218" i="1"/>
  <c r="M210" i="1"/>
  <c r="M213" i="1"/>
  <c r="M216" i="1"/>
  <c r="M211" i="1"/>
  <c r="M215" i="1"/>
  <c r="M212" i="1"/>
  <c r="M214" i="1"/>
  <c r="AA39" i="1"/>
  <c r="AA40" i="1" s="1"/>
  <c r="S201" i="1"/>
  <c r="S202" i="1" s="1"/>
  <c r="S203" i="1" s="1"/>
  <c r="S204" i="1" s="1"/>
  <c r="S205" i="1" s="1"/>
  <c r="S206" i="1" s="1"/>
  <c r="S207" i="1" s="1"/>
  <c r="S208" i="1" s="1"/>
  <c r="S209" i="1" s="1"/>
  <c r="L219" i="1"/>
  <c r="U41" i="1" l="1"/>
  <c r="Y42" i="1" s="1"/>
  <c r="X42" i="1"/>
  <c r="T42" i="1"/>
  <c r="V119" i="1"/>
  <c r="W119" i="1"/>
  <c r="R120" i="1"/>
  <c r="S210" i="1"/>
  <c r="S211" i="1" s="1"/>
  <c r="S212" i="1" s="1"/>
  <c r="S213" i="1" s="1"/>
  <c r="S214" i="1" s="1"/>
  <c r="S215" i="1" s="1"/>
  <c r="S216" i="1" s="1"/>
  <c r="S217" i="1" s="1"/>
  <c r="S218" i="1" s="1"/>
  <c r="M226" i="1"/>
  <c r="M227" i="1"/>
  <c r="M219" i="1"/>
  <c r="M222" i="1"/>
  <c r="M221" i="1"/>
  <c r="M220" i="1"/>
  <c r="M225" i="1"/>
  <c r="M223" i="1"/>
  <c r="M224" i="1"/>
  <c r="L228" i="1"/>
  <c r="U42" i="1" l="1"/>
  <c r="Y43" i="1" s="1"/>
  <c r="Z42" i="1"/>
  <c r="U43" i="1"/>
  <c r="X43" i="1"/>
  <c r="T43" i="1"/>
  <c r="AA41" i="1"/>
  <c r="V120" i="1"/>
  <c r="R121" i="1"/>
  <c r="W120" i="1"/>
  <c r="M235" i="1"/>
  <c r="M236" i="1"/>
  <c r="M228" i="1"/>
  <c r="M231" i="1"/>
  <c r="M230" i="1"/>
  <c r="M229" i="1"/>
  <c r="M233" i="1"/>
  <c r="M232" i="1"/>
  <c r="M234" i="1"/>
  <c r="S219" i="1"/>
  <c r="S220" i="1" s="1"/>
  <c r="S221" i="1" s="1"/>
  <c r="S222" i="1" s="1"/>
  <c r="S223" i="1" s="1"/>
  <c r="S224" i="1" s="1"/>
  <c r="S225" i="1" s="1"/>
  <c r="S226" i="1" s="1"/>
  <c r="S227" i="1" s="1"/>
  <c r="L237" i="1"/>
  <c r="Z43" i="1" l="1"/>
  <c r="Y44" i="1"/>
  <c r="U44" i="1"/>
  <c r="X44" i="1"/>
  <c r="T44" i="1"/>
  <c r="AA42" i="1"/>
  <c r="W121" i="1"/>
  <c r="R122" i="1"/>
  <c r="V121" i="1"/>
  <c r="M244" i="1"/>
  <c r="M245" i="1"/>
  <c r="M237" i="1"/>
  <c r="M242" i="1"/>
  <c r="M238" i="1"/>
  <c r="M241" i="1"/>
  <c r="M240" i="1"/>
  <c r="M239" i="1"/>
  <c r="M243" i="1"/>
  <c r="S228" i="1"/>
  <c r="S229" i="1" s="1"/>
  <c r="S230" i="1" s="1"/>
  <c r="S231" i="1" s="1"/>
  <c r="S232" i="1" s="1"/>
  <c r="S233" i="1" s="1"/>
  <c r="S234" i="1" s="1"/>
  <c r="S235" i="1" s="1"/>
  <c r="S236" i="1" s="1"/>
  <c r="L246" i="1"/>
  <c r="AA43" i="1" l="1"/>
  <c r="Z44" i="1"/>
  <c r="X45" i="1"/>
  <c r="T45" i="1"/>
  <c r="Y45" i="1"/>
  <c r="U45" i="1"/>
  <c r="V122" i="1"/>
  <c r="R123" i="1"/>
  <c r="W122" i="1"/>
  <c r="M253" i="1"/>
  <c r="M254" i="1"/>
  <c r="M246" i="1"/>
  <c r="M251" i="1"/>
  <c r="M250" i="1"/>
  <c r="M247" i="1"/>
  <c r="M248" i="1"/>
  <c r="M249" i="1"/>
  <c r="M252" i="1"/>
  <c r="S237" i="1"/>
  <c r="S238" i="1" s="1"/>
  <c r="S239" i="1" s="1"/>
  <c r="S240" i="1" s="1"/>
  <c r="S241" i="1" s="1"/>
  <c r="S242" i="1" s="1"/>
  <c r="S243" i="1" s="1"/>
  <c r="S244" i="1" s="1"/>
  <c r="S245" i="1" s="1"/>
  <c r="L255" i="1"/>
  <c r="AA44" i="1" l="1"/>
  <c r="Y46" i="1"/>
  <c r="U46" i="1"/>
  <c r="X46" i="1"/>
  <c r="T46" i="1"/>
  <c r="Z45" i="1"/>
  <c r="W123" i="1"/>
  <c r="R124" i="1"/>
  <c r="V123" i="1"/>
  <c r="M262" i="1"/>
  <c r="M263" i="1"/>
  <c r="M255" i="1"/>
  <c r="M260" i="1"/>
  <c r="M256" i="1"/>
  <c r="M258" i="1"/>
  <c r="M257" i="1"/>
  <c r="M259" i="1"/>
  <c r="M261" i="1"/>
  <c r="S246" i="1"/>
  <c r="S247" i="1" s="1"/>
  <c r="S248" i="1" s="1"/>
  <c r="S249" i="1" s="1"/>
  <c r="S250" i="1" s="1"/>
  <c r="S251" i="1" s="1"/>
  <c r="S252" i="1" s="1"/>
  <c r="S253" i="1" s="1"/>
  <c r="S254" i="1" s="1"/>
  <c r="L264" i="1"/>
  <c r="AA45" i="1" l="1"/>
  <c r="Z46" i="1"/>
  <c r="X47" i="1"/>
  <c r="T47" i="1"/>
  <c r="Y47" i="1"/>
  <c r="U47" i="1"/>
  <c r="V124" i="1"/>
  <c r="R125" i="1"/>
  <c r="R126" i="1" s="1"/>
  <c r="R127" i="1" s="1"/>
  <c r="W124" i="1"/>
  <c r="M271" i="1"/>
  <c r="M272" i="1"/>
  <c r="M264" i="1"/>
  <c r="M268" i="1"/>
  <c r="M269" i="1"/>
  <c r="M267" i="1"/>
  <c r="M265" i="1"/>
  <c r="M266" i="1"/>
  <c r="M270" i="1"/>
  <c r="S255" i="1"/>
  <c r="S256" i="1" s="1"/>
  <c r="S257" i="1" s="1"/>
  <c r="S258" i="1" s="1"/>
  <c r="S259" i="1" s="1"/>
  <c r="S260" i="1" s="1"/>
  <c r="S261" i="1" s="1"/>
  <c r="S262" i="1" s="1"/>
  <c r="S263" i="1" s="1"/>
  <c r="L273" i="1"/>
  <c r="AA46" i="1" l="1"/>
  <c r="Y48" i="1"/>
  <c r="U48" i="1"/>
  <c r="X48" i="1"/>
  <c r="T48" i="1"/>
  <c r="Z47" i="1"/>
  <c r="U60" i="1"/>
  <c r="T60" i="1"/>
  <c r="X61" i="1" s="1"/>
  <c r="W125" i="1"/>
  <c r="W126" i="1" s="1"/>
  <c r="W127" i="1" s="1"/>
  <c r="V125" i="1"/>
  <c r="V126" i="1" s="1"/>
  <c r="V127" i="1" s="1"/>
  <c r="R128" i="1"/>
  <c r="M280" i="1"/>
  <c r="M281" i="1"/>
  <c r="M273" i="1"/>
  <c r="M275" i="1"/>
  <c r="M278" i="1"/>
  <c r="M276" i="1"/>
  <c r="M274" i="1"/>
  <c r="M277" i="1"/>
  <c r="M279" i="1"/>
  <c r="S264" i="1"/>
  <c r="S265" i="1" s="1"/>
  <c r="S266" i="1" s="1"/>
  <c r="S267" i="1" s="1"/>
  <c r="S268" i="1" s="1"/>
  <c r="S269" i="1" s="1"/>
  <c r="S270" i="1" s="1"/>
  <c r="S271" i="1" s="1"/>
  <c r="S272" i="1" s="1"/>
  <c r="L282" i="1"/>
  <c r="AA47" i="1" l="1"/>
  <c r="Z48" i="1"/>
  <c r="Y49" i="1"/>
  <c r="U49" i="1"/>
  <c r="X49" i="1"/>
  <c r="T49" i="1"/>
  <c r="Y61" i="1"/>
  <c r="Z61" i="1" s="1"/>
  <c r="U61" i="1"/>
  <c r="T61" i="1"/>
  <c r="X62" i="1" s="1"/>
  <c r="V128" i="1"/>
  <c r="W128" i="1"/>
  <c r="R129" i="1"/>
  <c r="S273" i="1"/>
  <c r="S274" i="1" s="1"/>
  <c r="S275" i="1" s="1"/>
  <c r="S276" i="1" s="1"/>
  <c r="S277" i="1" s="1"/>
  <c r="S278" i="1" s="1"/>
  <c r="S279" i="1" s="1"/>
  <c r="S280" i="1" s="1"/>
  <c r="S281" i="1" s="1"/>
  <c r="M289" i="1"/>
  <c r="M290" i="1"/>
  <c r="M282" i="1"/>
  <c r="M285" i="1"/>
  <c r="M287" i="1"/>
  <c r="M284" i="1"/>
  <c r="M286" i="1"/>
  <c r="M283" i="1"/>
  <c r="M288" i="1"/>
  <c r="L291" i="1"/>
  <c r="AA48" i="1" l="1"/>
  <c r="Y50" i="1"/>
  <c r="U50" i="1"/>
  <c r="X50" i="1"/>
  <c r="T50" i="1"/>
  <c r="Z49" i="1"/>
  <c r="Y62" i="1"/>
  <c r="Z62" i="1" s="1"/>
  <c r="U62" i="1"/>
  <c r="T62" i="1"/>
  <c r="X63" i="1" s="1"/>
  <c r="W129" i="1"/>
  <c r="R130" i="1"/>
  <c r="V129" i="1"/>
  <c r="M298" i="1"/>
  <c r="M299" i="1"/>
  <c r="M291" i="1"/>
  <c r="M293" i="1"/>
  <c r="M294" i="1"/>
  <c r="M292" i="1"/>
  <c r="M296" i="1"/>
  <c r="M295" i="1"/>
  <c r="M297" i="1"/>
  <c r="S282" i="1"/>
  <c r="S283" i="1" s="1"/>
  <c r="S284" i="1" s="1"/>
  <c r="S285" i="1" s="1"/>
  <c r="S286" i="1" s="1"/>
  <c r="S287" i="1" s="1"/>
  <c r="S288" i="1" s="1"/>
  <c r="S289" i="1" s="1"/>
  <c r="S290" i="1" s="1"/>
  <c r="L300" i="1"/>
  <c r="AA49" i="1" l="1"/>
  <c r="Z50" i="1"/>
  <c r="AA50" i="1" s="1"/>
  <c r="X51" i="1"/>
  <c r="T51" i="1"/>
  <c r="Y51" i="1"/>
  <c r="U51" i="1"/>
  <c r="Y63" i="1"/>
  <c r="Z63" i="1" s="1"/>
  <c r="U63" i="1"/>
  <c r="T63" i="1"/>
  <c r="X64" i="1" s="1"/>
  <c r="V130" i="1"/>
  <c r="R131" i="1"/>
  <c r="W130" i="1"/>
  <c r="S291" i="1"/>
  <c r="S292" i="1" s="1"/>
  <c r="S293" i="1" s="1"/>
  <c r="S294" i="1" s="1"/>
  <c r="S295" i="1" s="1"/>
  <c r="S296" i="1" s="1"/>
  <c r="S297" i="1" s="1"/>
  <c r="S298" i="1" s="1"/>
  <c r="S299" i="1" s="1"/>
  <c r="M307" i="1"/>
  <c r="M308" i="1"/>
  <c r="M300" i="1"/>
  <c r="M301" i="1"/>
  <c r="M305" i="1"/>
  <c r="M302" i="1"/>
  <c r="M303" i="1"/>
  <c r="M304" i="1"/>
  <c r="M306" i="1"/>
  <c r="L309" i="1"/>
  <c r="X52" i="1" l="1"/>
  <c r="T52" i="1"/>
  <c r="Y52" i="1"/>
  <c r="U52" i="1"/>
  <c r="Z51" i="1"/>
  <c r="AA51" i="1" s="1"/>
  <c r="Y64" i="1"/>
  <c r="Z64" i="1" s="1"/>
  <c r="U64" i="1"/>
  <c r="T64" i="1"/>
  <c r="X65" i="1" s="1"/>
  <c r="V131" i="1"/>
  <c r="R132" i="1"/>
  <c r="W131" i="1"/>
  <c r="M316" i="1"/>
  <c r="M317" i="1"/>
  <c r="M309" i="1"/>
  <c r="M314" i="1"/>
  <c r="M313" i="1"/>
  <c r="M312" i="1"/>
  <c r="M310" i="1"/>
  <c r="M311" i="1"/>
  <c r="M315" i="1"/>
  <c r="S300" i="1"/>
  <c r="S301" i="1" s="1"/>
  <c r="S302" i="1" s="1"/>
  <c r="S303" i="1" s="1"/>
  <c r="S304" i="1" s="1"/>
  <c r="S305" i="1" s="1"/>
  <c r="S306" i="1" s="1"/>
  <c r="S307" i="1" s="1"/>
  <c r="S308" i="1" s="1"/>
  <c r="L318" i="1"/>
  <c r="Z52" i="1" l="1"/>
  <c r="AA52" i="1" s="1"/>
  <c r="T53" i="1"/>
  <c r="X53" i="1"/>
  <c r="U53" i="1"/>
  <c r="Y53" i="1"/>
  <c r="Y65" i="1"/>
  <c r="Z65" i="1" s="1"/>
  <c r="U65" i="1"/>
  <c r="T65" i="1"/>
  <c r="X66" i="1" s="1"/>
  <c r="R133" i="1"/>
  <c r="V132" i="1"/>
  <c r="W132" i="1"/>
  <c r="M325" i="1"/>
  <c r="M326" i="1"/>
  <c r="M318" i="1"/>
  <c r="M321" i="1"/>
  <c r="M320" i="1"/>
  <c r="M323" i="1"/>
  <c r="M319" i="1"/>
  <c r="M322" i="1"/>
  <c r="M324" i="1"/>
  <c r="S309" i="1"/>
  <c r="S310" i="1" s="1"/>
  <c r="S311" i="1" s="1"/>
  <c r="S312" i="1" s="1"/>
  <c r="S313" i="1" s="1"/>
  <c r="S314" i="1" s="1"/>
  <c r="S315" i="1" s="1"/>
  <c r="S316" i="1" s="1"/>
  <c r="S317" i="1" s="1"/>
  <c r="L327" i="1"/>
  <c r="X54" i="1" l="1"/>
  <c r="T54" i="1"/>
  <c r="Y54" i="1"/>
  <c r="U54" i="1"/>
  <c r="Z53" i="1"/>
  <c r="AA53" i="1" s="1"/>
  <c r="Y66" i="1"/>
  <c r="Z66" i="1" s="1"/>
  <c r="U66" i="1"/>
  <c r="T66" i="1"/>
  <c r="V133" i="1"/>
  <c r="R134" i="1"/>
  <c r="W133" i="1"/>
  <c r="M334" i="1"/>
  <c r="M335" i="1"/>
  <c r="M327" i="1"/>
  <c r="M329" i="1"/>
  <c r="M332" i="1"/>
  <c r="M331" i="1"/>
  <c r="M328" i="1"/>
  <c r="M330" i="1"/>
  <c r="M333" i="1"/>
  <c r="S318" i="1"/>
  <c r="S319" i="1" s="1"/>
  <c r="S320" i="1" s="1"/>
  <c r="S321" i="1" s="1"/>
  <c r="S322" i="1" s="1"/>
  <c r="S323" i="1" s="1"/>
  <c r="S324" i="1" s="1"/>
  <c r="S325" i="1" s="1"/>
  <c r="S326" i="1" s="1"/>
  <c r="L336" i="1"/>
  <c r="Y55" i="1" l="1"/>
  <c r="U55" i="1"/>
  <c r="X55" i="1"/>
  <c r="T55" i="1"/>
  <c r="Z54" i="1"/>
  <c r="AA54" i="1" s="1"/>
  <c r="Y67" i="1"/>
  <c r="U67" i="1"/>
  <c r="T110" i="1"/>
  <c r="U110" i="1"/>
  <c r="X67" i="1"/>
  <c r="Z67" i="1" s="1"/>
  <c r="T67" i="1"/>
  <c r="V134" i="1"/>
  <c r="W134" i="1"/>
  <c r="R135" i="1"/>
  <c r="M336" i="1"/>
  <c r="S327" i="1"/>
  <c r="S328" i="1" s="1"/>
  <c r="S329" i="1" s="1"/>
  <c r="S330" i="1" s="1"/>
  <c r="S331" i="1" s="1"/>
  <c r="S332" i="1" s="1"/>
  <c r="S333" i="1" s="1"/>
  <c r="S334" i="1" s="1"/>
  <c r="S335" i="1" s="1"/>
  <c r="Z55" i="1" l="1"/>
  <c r="AA55" i="1" s="1"/>
  <c r="Y56" i="1"/>
  <c r="U56" i="1"/>
  <c r="X56" i="1"/>
  <c r="Z56" i="1" s="1"/>
  <c r="T56" i="1"/>
  <c r="X111" i="1"/>
  <c r="T111" i="1"/>
  <c r="Y111" i="1"/>
  <c r="U111" i="1"/>
  <c r="U68" i="1"/>
  <c r="Y68" i="1"/>
  <c r="X68" i="1"/>
  <c r="T68" i="1"/>
  <c r="W135" i="1"/>
  <c r="R136" i="1"/>
  <c r="V135" i="1"/>
  <c r="S336" i="1"/>
  <c r="AA56" i="1" l="1"/>
  <c r="X57" i="1"/>
  <c r="T57" i="1"/>
  <c r="Y57" i="1"/>
  <c r="U57" i="1"/>
  <c r="Z111" i="1"/>
  <c r="Z68" i="1"/>
  <c r="X112" i="1"/>
  <c r="T112" i="1"/>
  <c r="Y112" i="1"/>
  <c r="U112" i="1"/>
  <c r="Y69" i="1"/>
  <c r="U69" i="1"/>
  <c r="X69" i="1"/>
  <c r="T69" i="1"/>
  <c r="V136" i="1"/>
  <c r="W136" i="1"/>
  <c r="R137" i="1"/>
  <c r="Y58" i="1" l="1"/>
  <c r="U58" i="1"/>
  <c r="Z57" i="1"/>
  <c r="AA57" i="1" s="1"/>
  <c r="X58" i="1"/>
  <c r="Z58" i="1" s="1"/>
  <c r="T58" i="1"/>
  <c r="X113" i="1"/>
  <c r="T113" i="1"/>
  <c r="Y113" i="1"/>
  <c r="U113" i="1"/>
  <c r="Z112" i="1"/>
  <c r="Z69" i="1"/>
  <c r="Y70" i="1"/>
  <c r="U70" i="1"/>
  <c r="X70" i="1"/>
  <c r="T70" i="1"/>
  <c r="R138" i="1"/>
  <c r="V137" i="1"/>
  <c r="W137" i="1"/>
  <c r="Z113" i="1" l="1"/>
  <c r="X59" i="1"/>
  <c r="T59" i="1"/>
  <c r="X60" i="1" s="1"/>
  <c r="AA58" i="1"/>
  <c r="Y59" i="1"/>
  <c r="U59" i="1"/>
  <c r="Y60" i="1" s="1"/>
  <c r="X114" i="1"/>
  <c r="T114" i="1"/>
  <c r="Y114" i="1"/>
  <c r="U114" i="1"/>
  <c r="Z70" i="1"/>
  <c r="Y71" i="1"/>
  <c r="U71" i="1"/>
  <c r="X71" i="1"/>
  <c r="T71" i="1"/>
  <c r="R139" i="1"/>
  <c r="V138" i="1"/>
  <c r="W138" i="1"/>
  <c r="Z60" i="1" l="1"/>
  <c r="Z59" i="1"/>
  <c r="AA59" i="1" s="1"/>
  <c r="Y115" i="1"/>
  <c r="U115" i="1"/>
  <c r="X115" i="1"/>
  <c r="T115" i="1"/>
  <c r="Z114" i="1"/>
  <c r="Z71" i="1"/>
  <c r="U72" i="1"/>
  <c r="Y72" i="1"/>
  <c r="X72" i="1"/>
  <c r="T72" i="1"/>
  <c r="V139" i="1"/>
  <c r="R140" i="1"/>
  <c r="W139" i="1"/>
  <c r="Z115" i="1" l="1"/>
  <c r="AA60" i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X116" i="1"/>
  <c r="T116" i="1"/>
  <c r="Y116" i="1"/>
  <c r="U116" i="1"/>
  <c r="Z72" i="1"/>
  <c r="U73" i="1"/>
  <c r="Y73" i="1"/>
  <c r="X73" i="1"/>
  <c r="T73" i="1"/>
  <c r="V140" i="1"/>
  <c r="W140" i="1"/>
  <c r="R141" i="1"/>
  <c r="AA72" i="1" l="1"/>
  <c r="Z116" i="1"/>
  <c r="Y117" i="1"/>
  <c r="U117" i="1"/>
  <c r="X117" i="1"/>
  <c r="Z117" i="1" s="1"/>
  <c r="T117" i="1"/>
  <c r="Z73" i="1"/>
  <c r="U74" i="1"/>
  <c r="Y74" i="1"/>
  <c r="X74" i="1"/>
  <c r="T74" i="1"/>
  <c r="R142" i="1"/>
  <c r="W141" i="1"/>
  <c r="V141" i="1"/>
  <c r="AA73" i="1" l="1"/>
  <c r="X118" i="1"/>
  <c r="T118" i="1"/>
  <c r="Y118" i="1"/>
  <c r="U118" i="1"/>
  <c r="Z74" i="1"/>
  <c r="Y75" i="1"/>
  <c r="U75" i="1"/>
  <c r="X75" i="1"/>
  <c r="T75" i="1"/>
  <c r="V142" i="1"/>
  <c r="W142" i="1"/>
  <c r="R143" i="1"/>
  <c r="R248" i="1"/>
  <c r="AA74" i="1" l="1"/>
  <c r="Y119" i="1"/>
  <c r="U119" i="1"/>
  <c r="X119" i="1"/>
  <c r="T119" i="1"/>
  <c r="Z118" i="1"/>
  <c r="Z75" i="1"/>
  <c r="Y76" i="1"/>
  <c r="U76" i="1"/>
  <c r="T76" i="1"/>
  <c r="X76" i="1"/>
  <c r="W143" i="1"/>
  <c r="V143" i="1"/>
  <c r="R144" i="1"/>
  <c r="R249" i="1"/>
  <c r="AA75" i="1" l="1"/>
  <c r="Z119" i="1"/>
  <c r="X120" i="1"/>
  <c r="T120" i="1"/>
  <c r="Y120" i="1"/>
  <c r="U120" i="1"/>
  <c r="Z76" i="1"/>
  <c r="Y77" i="1"/>
  <c r="U77" i="1"/>
  <c r="T77" i="1"/>
  <c r="X77" i="1"/>
  <c r="V144" i="1"/>
  <c r="R237" i="1"/>
  <c r="R145" i="1"/>
  <c r="W144" i="1"/>
  <c r="R250" i="1"/>
  <c r="AA76" i="1" l="1"/>
  <c r="Y121" i="1"/>
  <c r="U121" i="1"/>
  <c r="X121" i="1"/>
  <c r="T121" i="1"/>
  <c r="Z120" i="1"/>
  <c r="Z77" i="1"/>
  <c r="Y78" i="1"/>
  <c r="U78" i="1"/>
  <c r="X78" i="1"/>
  <c r="T78" i="1"/>
  <c r="V145" i="1"/>
  <c r="R238" i="1"/>
  <c r="R239" i="1" s="1"/>
  <c r="R240" i="1" s="1"/>
  <c r="R241" i="1" s="1"/>
  <c r="R242" i="1" s="1"/>
  <c r="R243" i="1" s="1"/>
  <c r="R244" i="1" s="1"/>
  <c r="R245" i="1" s="1"/>
  <c r="R246" i="1" s="1"/>
  <c r="R247" i="1" s="1"/>
  <c r="W145" i="1"/>
  <c r="R146" i="1"/>
  <c r="R251" i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AA77" i="1" l="1"/>
  <c r="Z121" i="1"/>
  <c r="Y122" i="1"/>
  <c r="U122" i="1"/>
  <c r="X122" i="1"/>
  <c r="T122" i="1"/>
  <c r="Z78" i="1"/>
  <c r="AA78" i="1" s="1"/>
  <c r="Y79" i="1"/>
  <c r="U79" i="1"/>
  <c r="X79" i="1"/>
  <c r="T79" i="1"/>
  <c r="T131" i="1"/>
  <c r="U131" i="1"/>
  <c r="Y132" i="1" s="1"/>
  <c r="V146" i="1"/>
  <c r="R147" i="1"/>
  <c r="W146" i="1"/>
  <c r="R306" i="1"/>
  <c r="Z122" i="1" l="1"/>
  <c r="X123" i="1"/>
  <c r="T123" i="1"/>
  <c r="Y123" i="1"/>
  <c r="U123" i="1"/>
  <c r="Z79" i="1"/>
  <c r="AA79" i="1" s="1"/>
  <c r="U80" i="1"/>
  <c r="Y80" i="1"/>
  <c r="X80" i="1"/>
  <c r="T80" i="1"/>
  <c r="X132" i="1"/>
  <c r="Z132" i="1" s="1"/>
  <c r="T132" i="1"/>
  <c r="U132" i="1"/>
  <c r="Y133" i="1" s="1"/>
  <c r="V147" i="1"/>
  <c r="W147" i="1"/>
  <c r="R148" i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307" i="1"/>
  <c r="Y124" i="1" l="1"/>
  <c r="U124" i="1"/>
  <c r="X124" i="1"/>
  <c r="T124" i="1"/>
  <c r="Z123" i="1"/>
  <c r="Y81" i="1"/>
  <c r="U81" i="1"/>
  <c r="Z80" i="1"/>
  <c r="AA80" i="1" s="1"/>
  <c r="X81" i="1"/>
  <c r="T81" i="1"/>
  <c r="X133" i="1"/>
  <c r="Z133" i="1" s="1"/>
  <c r="T133" i="1"/>
  <c r="U133" i="1"/>
  <c r="W148" i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V148" i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R308" i="1"/>
  <c r="Z124" i="1" l="1"/>
  <c r="X125" i="1"/>
  <c r="T125" i="1"/>
  <c r="Y125" i="1"/>
  <c r="U125" i="1"/>
  <c r="Z81" i="1"/>
  <c r="AA81" i="1" s="1"/>
  <c r="Y82" i="1"/>
  <c r="U82" i="1"/>
  <c r="X82" i="1"/>
  <c r="T82" i="1"/>
  <c r="X134" i="1"/>
  <c r="T134" i="1"/>
  <c r="U189" i="1"/>
  <c r="T189" i="1"/>
  <c r="Y134" i="1"/>
  <c r="U134" i="1"/>
  <c r="V308" i="1"/>
  <c r="R309" i="1"/>
  <c r="W308" i="1"/>
  <c r="Z125" i="1" l="1"/>
  <c r="Y126" i="1"/>
  <c r="U126" i="1"/>
  <c r="X126" i="1"/>
  <c r="T126" i="1"/>
  <c r="Z82" i="1"/>
  <c r="AA82" i="1" s="1"/>
  <c r="X83" i="1"/>
  <c r="T83" i="1"/>
  <c r="Y83" i="1"/>
  <c r="U83" i="1"/>
  <c r="Z134" i="1"/>
  <c r="X135" i="1"/>
  <c r="T135" i="1"/>
  <c r="X190" i="1"/>
  <c r="T190" i="1"/>
  <c r="Y190" i="1"/>
  <c r="U190" i="1"/>
  <c r="Y135" i="1"/>
  <c r="U135" i="1"/>
  <c r="R310" i="1"/>
  <c r="W309" i="1"/>
  <c r="V309" i="1"/>
  <c r="Z126" i="1" l="1"/>
  <c r="X127" i="1"/>
  <c r="T127" i="1"/>
  <c r="Y127" i="1"/>
  <c r="U127" i="1"/>
  <c r="U84" i="1"/>
  <c r="Y84" i="1"/>
  <c r="X84" i="1"/>
  <c r="T84" i="1"/>
  <c r="Z83" i="1"/>
  <c r="AA83" i="1" s="1"/>
  <c r="Z135" i="1"/>
  <c r="X136" i="1"/>
  <c r="T136" i="1"/>
  <c r="Y191" i="1"/>
  <c r="U191" i="1"/>
  <c r="X191" i="1"/>
  <c r="T191" i="1"/>
  <c r="Z190" i="1"/>
  <c r="Y136" i="1"/>
  <c r="U136" i="1"/>
  <c r="W310" i="1"/>
  <c r="V310" i="1"/>
  <c r="R311" i="1"/>
  <c r="X128" i="1" l="1"/>
  <c r="T128" i="1"/>
  <c r="Y128" i="1"/>
  <c r="U128" i="1"/>
  <c r="Z127" i="1"/>
  <c r="Z136" i="1"/>
  <c r="Z84" i="1"/>
  <c r="AA84" i="1" s="1"/>
  <c r="X85" i="1"/>
  <c r="T85" i="1"/>
  <c r="Y85" i="1"/>
  <c r="U85" i="1"/>
  <c r="X137" i="1"/>
  <c r="T137" i="1"/>
  <c r="Z191" i="1"/>
  <c r="X192" i="1"/>
  <c r="T192" i="1"/>
  <c r="Y192" i="1"/>
  <c r="U192" i="1"/>
  <c r="Y137" i="1"/>
  <c r="U137" i="1"/>
  <c r="W311" i="1"/>
  <c r="R312" i="1"/>
  <c r="V311" i="1"/>
  <c r="Z128" i="1" l="1"/>
  <c r="T129" i="1"/>
  <c r="X129" i="1"/>
  <c r="Y129" i="1"/>
  <c r="U129" i="1"/>
  <c r="Z85" i="1"/>
  <c r="AA85" i="1" s="1"/>
  <c r="Y86" i="1"/>
  <c r="U86" i="1"/>
  <c r="X86" i="1"/>
  <c r="T86" i="1"/>
  <c r="Z137" i="1"/>
  <c r="X138" i="1"/>
  <c r="T138" i="1"/>
  <c r="Y193" i="1"/>
  <c r="U193" i="1"/>
  <c r="X193" i="1"/>
  <c r="T193" i="1"/>
  <c r="Z192" i="1"/>
  <c r="Y138" i="1"/>
  <c r="U138" i="1"/>
  <c r="W312" i="1"/>
  <c r="R313" i="1"/>
  <c r="R314" i="1" s="1"/>
  <c r="R315" i="1" s="1"/>
  <c r="R316" i="1" s="1"/>
  <c r="V312" i="1"/>
  <c r="Y130" i="1" l="1"/>
  <c r="U130" i="1"/>
  <c r="Y131" i="1" s="1"/>
  <c r="Z129" i="1"/>
  <c r="X130" i="1"/>
  <c r="T130" i="1"/>
  <c r="X131" i="1" s="1"/>
  <c r="Z131" i="1" s="1"/>
  <c r="U102" i="1"/>
  <c r="X139" i="1"/>
  <c r="T139" i="1"/>
  <c r="Z138" i="1"/>
  <c r="X87" i="1"/>
  <c r="T87" i="1"/>
  <c r="Z86" i="1"/>
  <c r="AA86" i="1" s="1"/>
  <c r="Y87" i="1"/>
  <c r="U87" i="1"/>
  <c r="Z193" i="1"/>
  <c r="Y194" i="1"/>
  <c r="U194" i="1"/>
  <c r="X194" i="1"/>
  <c r="T194" i="1"/>
  <c r="Y139" i="1"/>
  <c r="U139" i="1"/>
  <c r="R317" i="1"/>
  <c r="V313" i="1"/>
  <c r="V314" i="1" s="1"/>
  <c r="V315" i="1" s="1"/>
  <c r="V316" i="1" s="1"/>
  <c r="W313" i="1"/>
  <c r="W314" i="1" s="1"/>
  <c r="W315" i="1" s="1"/>
  <c r="W316" i="1" s="1"/>
  <c r="Z130" i="1" l="1"/>
  <c r="Y88" i="1"/>
  <c r="U88" i="1"/>
  <c r="X88" i="1"/>
  <c r="Z88" i="1" s="1"/>
  <c r="T88" i="1"/>
  <c r="Z139" i="1"/>
  <c r="U103" i="1"/>
  <c r="Y103" i="1"/>
  <c r="T102" i="1"/>
  <c r="X140" i="1"/>
  <c r="T140" i="1"/>
  <c r="Z87" i="1"/>
  <c r="AA87" i="1" s="1"/>
  <c r="Z194" i="1"/>
  <c r="X195" i="1"/>
  <c r="T195" i="1"/>
  <c r="Y195" i="1"/>
  <c r="U195" i="1"/>
  <c r="Y140" i="1"/>
  <c r="U140" i="1"/>
  <c r="V317" i="1"/>
  <c r="W317" i="1"/>
  <c r="R318" i="1"/>
  <c r="T89" i="1" l="1"/>
  <c r="X89" i="1"/>
  <c r="U89" i="1"/>
  <c r="Y89" i="1"/>
  <c r="Z140" i="1"/>
  <c r="X141" i="1"/>
  <c r="T141" i="1"/>
  <c r="X103" i="1"/>
  <c r="Z103" i="1" s="1"/>
  <c r="T103" i="1"/>
  <c r="Y104" i="1"/>
  <c r="U104" i="1"/>
  <c r="AA88" i="1"/>
  <c r="Y196" i="1"/>
  <c r="U196" i="1"/>
  <c r="X196" i="1"/>
  <c r="T196" i="1"/>
  <c r="Z195" i="1"/>
  <c r="Y141" i="1"/>
  <c r="U141" i="1"/>
  <c r="W318" i="1"/>
  <c r="R319" i="1"/>
  <c r="V318" i="1"/>
  <c r="Z89" i="1" l="1"/>
  <c r="AA89" i="1" s="1"/>
  <c r="Z141" i="1"/>
  <c r="U90" i="1"/>
  <c r="Y90" i="1"/>
  <c r="X90" i="1"/>
  <c r="T90" i="1"/>
  <c r="Y105" i="1"/>
  <c r="U105" i="1"/>
  <c r="X104" i="1"/>
  <c r="Z104" i="1" s="1"/>
  <c r="T104" i="1"/>
  <c r="T142" i="1"/>
  <c r="X142" i="1"/>
  <c r="Z196" i="1"/>
  <c r="T197" i="1"/>
  <c r="X197" i="1"/>
  <c r="Y197" i="1"/>
  <c r="U197" i="1"/>
  <c r="Y142" i="1"/>
  <c r="U142" i="1"/>
  <c r="W319" i="1"/>
  <c r="R320" i="1"/>
  <c r="V319" i="1"/>
  <c r="U91" i="1" l="1"/>
  <c r="Y91" i="1"/>
  <c r="T91" i="1"/>
  <c r="X91" i="1"/>
  <c r="Z90" i="1"/>
  <c r="AA90" i="1" s="1"/>
  <c r="T143" i="1"/>
  <c r="X143" i="1"/>
  <c r="Z142" i="1"/>
  <c r="X105" i="1"/>
  <c r="Z105" i="1" s="1"/>
  <c r="T105" i="1"/>
  <c r="Y106" i="1"/>
  <c r="U106" i="1"/>
  <c r="Z197" i="1"/>
  <c r="T198" i="1"/>
  <c r="X198" i="1"/>
  <c r="Y198" i="1"/>
  <c r="U198" i="1"/>
  <c r="Y143" i="1"/>
  <c r="U143" i="1"/>
  <c r="W320" i="1"/>
  <c r="V320" i="1"/>
  <c r="R321" i="1"/>
  <c r="R322" i="1" s="1"/>
  <c r="X144" i="1" l="1"/>
  <c r="T144" i="1"/>
  <c r="X92" i="1"/>
  <c r="T92" i="1"/>
  <c r="Z91" i="1"/>
  <c r="AA91" i="1" s="1"/>
  <c r="Z143" i="1"/>
  <c r="Y92" i="1"/>
  <c r="U92" i="1"/>
  <c r="Y107" i="1"/>
  <c r="U107" i="1"/>
  <c r="X106" i="1"/>
  <c r="Z106" i="1" s="1"/>
  <c r="T106" i="1"/>
  <c r="T252" i="1"/>
  <c r="Z198" i="1"/>
  <c r="Y199" i="1"/>
  <c r="U199" i="1"/>
  <c r="X199" i="1"/>
  <c r="T199" i="1"/>
  <c r="Y144" i="1"/>
  <c r="U144" i="1"/>
  <c r="V321" i="1"/>
  <c r="V322" i="1" s="1"/>
  <c r="W321" i="1"/>
  <c r="W322" i="1" s="1"/>
  <c r="R323" i="1"/>
  <c r="Z144" i="1" l="1"/>
  <c r="Z92" i="1"/>
  <c r="AA92" i="1" s="1"/>
  <c r="X145" i="1"/>
  <c r="T145" i="1"/>
  <c r="Y93" i="1"/>
  <c r="U93" i="1"/>
  <c r="T93" i="1"/>
  <c r="X93" i="1"/>
  <c r="Y108" i="1"/>
  <c r="U108" i="1"/>
  <c r="X107" i="1"/>
  <c r="Z107" i="1" s="1"/>
  <c r="T107" i="1"/>
  <c r="X253" i="1"/>
  <c r="T253" i="1"/>
  <c r="Z199" i="1"/>
  <c r="U252" i="1"/>
  <c r="Y145" i="1"/>
  <c r="U145" i="1"/>
  <c r="T200" i="1"/>
  <c r="X200" i="1"/>
  <c r="Y200" i="1"/>
  <c r="U200" i="1"/>
  <c r="W323" i="1"/>
  <c r="V323" i="1"/>
  <c r="R324" i="1"/>
  <c r="Z145" i="1" l="1"/>
  <c r="X146" i="1"/>
  <c r="T146" i="1"/>
  <c r="Y109" i="1"/>
  <c r="U109" i="1"/>
  <c r="Y110" i="1" s="1"/>
  <c r="Y94" i="1"/>
  <c r="U94" i="1"/>
  <c r="Z93" i="1"/>
  <c r="AA93" i="1" s="1"/>
  <c r="T94" i="1"/>
  <c r="X94" i="1"/>
  <c r="X108" i="1"/>
  <c r="Z108" i="1" s="1"/>
  <c r="T108" i="1"/>
  <c r="X254" i="1"/>
  <c r="T254" i="1"/>
  <c r="Y253" i="1"/>
  <c r="Z253" i="1" s="1"/>
  <c r="U253" i="1"/>
  <c r="Z200" i="1"/>
  <c r="X201" i="1"/>
  <c r="T201" i="1"/>
  <c r="Y146" i="1"/>
  <c r="U146" i="1"/>
  <c r="Y201" i="1"/>
  <c r="U201" i="1"/>
  <c r="W324" i="1"/>
  <c r="R325" i="1"/>
  <c r="V324" i="1"/>
  <c r="Z146" i="1" l="1"/>
  <c r="X147" i="1"/>
  <c r="T147" i="1"/>
  <c r="X95" i="1"/>
  <c r="T95" i="1"/>
  <c r="Y95" i="1"/>
  <c r="U95" i="1"/>
  <c r="X109" i="1"/>
  <c r="Z109" i="1" s="1"/>
  <c r="T109" i="1"/>
  <c r="X110" i="1" s="1"/>
  <c r="Z110" i="1" s="1"/>
  <c r="Z94" i="1"/>
  <c r="AA94" i="1" s="1"/>
  <c r="Y147" i="1"/>
  <c r="Z147" i="1" s="1"/>
  <c r="U147" i="1"/>
  <c r="X255" i="1"/>
  <c r="T255" i="1"/>
  <c r="Y254" i="1"/>
  <c r="Z254" i="1" s="1"/>
  <c r="U254" i="1"/>
  <c r="Y202" i="1"/>
  <c r="U202" i="1"/>
  <c r="T202" i="1"/>
  <c r="X202" i="1"/>
  <c r="Z201" i="1"/>
  <c r="W325" i="1"/>
  <c r="V325" i="1"/>
  <c r="R326" i="1"/>
  <c r="R327" i="1" s="1"/>
  <c r="Z95" i="1" l="1"/>
  <c r="AA95" i="1" s="1"/>
  <c r="X148" i="1"/>
  <c r="T148" i="1"/>
  <c r="X96" i="1"/>
  <c r="T96" i="1"/>
  <c r="U96" i="1"/>
  <c r="Y96" i="1"/>
  <c r="Y148" i="1"/>
  <c r="U148" i="1"/>
  <c r="Y255" i="1"/>
  <c r="Z255" i="1" s="1"/>
  <c r="U255" i="1"/>
  <c r="X256" i="1"/>
  <c r="T256" i="1"/>
  <c r="Z202" i="1"/>
  <c r="Y203" i="1"/>
  <c r="U203" i="1"/>
  <c r="X203" i="1"/>
  <c r="T203" i="1"/>
  <c r="W326" i="1"/>
  <c r="W327" i="1" s="1"/>
  <c r="V326" i="1"/>
  <c r="V327" i="1" s="1"/>
  <c r="R328" i="1"/>
  <c r="R329" i="1" s="1"/>
  <c r="Z148" i="1" l="1"/>
  <c r="Z96" i="1"/>
  <c r="AA96" i="1" s="1"/>
  <c r="X149" i="1"/>
  <c r="T149" i="1"/>
  <c r="Y97" i="1"/>
  <c r="U97" i="1"/>
  <c r="X97" i="1"/>
  <c r="T97" i="1"/>
  <c r="Y149" i="1"/>
  <c r="U149" i="1"/>
  <c r="T257" i="1"/>
  <c r="X257" i="1"/>
  <c r="Y256" i="1"/>
  <c r="Z256" i="1" s="1"/>
  <c r="U256" i="1"/>
  <c r="Z203" i="1"/>
  <c r="Y204" i="1"/>
  <c r="U204" i="1"/>
  <c r="X204" i="1"/>
  <c r="T204" i="1"/>
  <c r="V328" i="1"/>
  <c r="V329" i="1" s="1"/>
  <c r="R330" i="1"/>
  <c r="W328" i="1"/>
  <c r="W329" i="1" s="1"/>
  <c r="Z149" i="1" l="1"/>
  <c r="X150" i="1"/>
  <c r="T150" i="1"/>
  <c r="X98" i="1"/>
  <c r="T98" i="1"/>
  <c r="Z97" i="1"/>
  <c r="AA97" i="1" s="1"/>
  <c r="Y98" i="1"/>
  <c r="U98" i="1"/>
  <c r="T152" i="1"/>
  <c r="Y150" i="1"/>
  <c r="U150" i="1"/>
  <c r="Z204" i="1"/>
  <c r="Y257" i="1"/>
  <c r="Z257" i="1" s="1"/>
  <c r="U257" i="1"/>
  <c r="X258" i="1"/>
  <c r="T258" i="1"/>
  <c r="X205" i="1"/>
  <c r="T205" i="1"/>
  <c r="Y205" i="1"/>
  <c r="U205" i="1"/>
  <c r="V330" i="1"/>
  <c r="R331" i="1"/>
  <c r="W330" i="1"/>
  <c r="Z150" i="1" l="1"/>
  <c r="Z98" i="1"/>
  <c r="AA98" i="1" s="1"/>
  <c r="T151" i="1"/>
  <c r="X152" i="1" s="1"/>
  <c r="X151" i="1"/>
  <c r="X153" i="1"/>
  <c r="T153" i="1"/>
  <c r="X99" i="1"/>
  <c r="T99" i="1"/>
  <c r="Y99" i="1"/>
  <c r="U99" i="1"/>
  <c r="Y151" i="1"/>
  <c r="U151" i="1"/>
  <c r="Z205" i="1"/>
  <c r="X259" i="1"/>
  <c r="T259" i="1"/>
  <c r="U258" i="1"/>
  <c r="Y258" i="1"/>
  <c r="Z258" i="1" s="1"/>
  <c r="Y206" i="1"/>
  <c r="U206" i="1"/>
  <c r="X206" i="1"/>
  <c r="T206" i="1"/>
  <c r="V331" i="1"/>
  <c r="W331" i="1"/>
  <c r="R332" i="1"/>
  <c r="Z151" i="1" l="1"/>
  <c r="Z99" i="1"/>
  <c r="AA99" i="1" s="1"/>
  <c r="X100" i="1"/>
  <c r="T100" i="1"/>
  <c r="Y100" i="1"/>
  <c r="U100" i="1"/>
  <c r="X154" i="1"/>
  <c r="T154" i="1"/>
  <c r="Y152" i="1"/>
  <c r="Z152" i="1" s="1"/>
  <c r="U152" i="1"/>
  <c r="Y259" i="1"/>
  <c r="Z259" i="1" s="1"/>
  <c r="U259" i="1"/>
  <c r="X260" i="1"/>
  <c r="T260" i="1"/>
  <c r="Z206" i="1"/>
  <c r="X207" i="1"/>
  <c r="T207" i="1"/>
  <c r="Y207" i="1"/>
  <c r="U207" i="1"/>
  <c r="U330" i="1"/>
  <c r="Y331" i="1" s="1"/>
  <c r="T330" i="1"/>
  <c r="X331" i="1" s="1"/>
  <c r="R333" i="1"/>
  <c r="R334" i="1" s="1"/>
  <c r="R335" i="1" s="1"/>
  <c r="R336" i="1" s="1"/>
  <c r="W332" i="1"/>
  <c r="V332" i="1"/>
  <c r="X155" i="1" l="1"/>
  <c r="T155" i="1"/>
  <c r="Y101" i="1"/>
  <c r="U101" i="1"/>
  <c r="Y102" i="1" s="1"/>
  <c r="Y153" i="1"/>
  <c r="Z153" i="1" s="1"/>
  <c r="U153" i="1"/>
  <c r="X101" i="1"/>
  <c r="T101" i="1"/>
  <c r="X102" i="1" s="1"/>
  <c r="Z102" i="1" s="1"/>
  <c r="Z100" i="1"/>
  <c r="AA100" i="1" s="1"/>
  <c r="Z207" i="1"/>
  <c r="T261" i="1"/>
  <c r="X261" i="1"/>
  <c r="Y260" i="1"/>
  <c r="Z260" i="1" s="1"/>
  <c r="U260" i="1"/>
  <c r="X208" i="1"/>
  <c r="T208" i="1"/>
  <c r="Y208" i="1"/>
  <c r="U208" i="1"/>
  <c r="U171" i="1"/>
  <c r="Z331" i="1"/>
  <c r="U212" i="1"/>
  <c r="U331" i="1"/>
  <c r="Y332" i="1" s="1"/>
  <c r="T212" i="1"/>
  <c r="T331" i="1"/>
  <c r="X332" i="1" s="1"/>
  <c r="W333" i="1"/>
  <c r="W334" i="1" s="1"/>
  <c r="W335" i="1" s="1"/>
  <c r="W336" i="1" s="1"/>
  <c r="V333" i="1"/>
  <c r="V334" i="1" s="1"/>
  <c r="V335" i="1" s="1"/>
  <c r="V336" i="1" s="1"/>
  <c r="Z101" i="1" l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X156" i="1"/>
  <c r="T156" i="1"/>
  <c r="Y154" i="1"/>
  <c r="Z154" i="1" s="1"/>
  <c r="U154" i="1"/>
  <c r="X209" i="1"/>
  <c r="T209" i="1"/>
  <c r="Y209" i="1"/>
  <c r="U209" i="1"/>
  <c r="Z208" i="1"/>
  <c r="U261" i="1"/>
  <c r="Y261" i="1"/>
  <c r="Z261" i="1" s="1"/>
  <c r="X262" i="1"/>
  <c r="T262" i="1"/>
  <c r="T272" i="1"/>
  <c r="U272" i="1"/>
  <c r="X213" i="1"/>
  <c r="T213" i="1"/>
  <c r="Y213" i="1"/>
  <c r="U213" i="1"/>
  <c r="Y172" i="1"/>
  <c r="U172" i="1"/>
  <c r="U332" i="1"/>
  <c r="Z332" i="1"/>
  <c r="T332" i="1"/>
  <c r="Y155" i="1" l="1"/>
  <c r="Z155" i="1" s="1"/>
  <c r="U155" i="1"/>
  <c r="X157" i="1"/>
  <c r="T157" i="1"/>
  <c r="AA154" i="1"/>
  <c r="Z209" i="1"/>
  <c r="Y210" i="1"/>
  <c r="U210" i="1"/>
  <c r="X210" i="1"/>
  <c r="T210" i="1"/>
  <c r="X263" i="1"/>
  <c r="T263" i="1"/>
  <c r="U262" i="1"/>
  <c r="Y262" i="1"/>
  <c r="Z262" i="1" s="1"/>
  <c r="Y273" i="1"/>
  <c r="U273" i="1"/>
  <c r="X273" i="1"/>
  <c r="T273" i="1"/>
  <c r="Y173" i="1"/>
  <c r="U173" i="1"/>
  <c r="X333" i="1"/>
  <c r="T333" i="1"/>
  <c r="T171" i="1"/>
  <c r="Y214" i="1"/>
  <c r="U214" i="1"/>
  <c r="Y333" i="1"/>
  <c r="U333" i="1"/>
  <c r="X214" i="1"/>
  <c r="T214" i="1"/>
  <c r="Z213" i="1"/>
  <c r="AA155" i="1" l="1"/>
  <c r="Z210" i="1"/>
  <c r="X158" i="1"/>
  <c r="T158" i="1"/>
  <c r="Y156" i="1"/>
  <c r="Z156" i="1" s="1"/>
  <c r="U156" i="1"/>
  <c r="X211" i="1"/>
  <c r="T211" i="1"/>
  <c r="X212" i="1" s="1"/>
  <c r="Y211" i="1"/>
  <c r="U211" i="1"/>
  <c r="Y212" i="1" s="1"/>
  <c r="X264" i="1"/>
  <c r="T264" i="1"/>
  <c r="Y263" i="1"/>
  <c r="Z263" i="1" s="1"/>
  <c r="U263" i="1"/>
  <c r="Z273" i="1"/>
  <c r="X274" i="1"/>
  <c r="T274" i="1"/>
  <c r="Y274" i="1"/>
  <c r="U274" i="1"/>
  <c r="Y174" i="1"/>
  <c r="U174" i="1"/>
  <c r="X215" i="1"/>
  <c r="T215" i="1"/>
  <c r="X172" i="1"/>
  <c r="Z172" i="1" s="1"/>
  <c r="T172" i="1"/>
  <c r="X334" i="1"/>
  <c r="T334" i="1"/>
  <c r="Z333" i="1"/>
  <c r="Y334" i="1"/>
  <c r="U334" i="1"/>
  <c r="Y215" i="1"/>
  <c r="U215" i="1"/>
  <c r="Z214" i="1"/>
  <c r="AA156" i="1" l="1"/>
  <c r="Y157" i="1"/>
  <c r="Z157" i="1" s="1"/>
  <c r="U157" i="1"/>
  <c r="X159" i="1"/>
  <c r="T159" i="1"/>
  <c r="Z212" i="1"/>
  <c r="Z211" i="1"/>
  <c r="Y264" i="1"/>
  <c r="Z264" i="1" s="1"/>
  <c r="U264" i="1"/>
  <c r="X265" i="1"/>
  <c r="T265" i="1"/>
  <c r="X275" i="1"/>
  <c r="T275" i="1"/>
  <c r="Y275" i="1"/>
  <c r="U275" i="1"/>
  <c r="Z274" i="1"/>
  <c r="T233" i="1"/>
  <c r="Y335" i="1"/>
  <c r="U335" i="1"/>
  <c r="Y175" i="1"/>
  <c r="U175" i="1"/>
  <c r="U233" i="1"/>
  <c r="X335" i="1"/>
  <c r="T335" i="1"/>
  <c r="Z334" i="1"/>
  <c r="X173" i="1"/>
  <c r="Z173" i="1" s="1"/>
  <c r="T173" i="1"/>
  <c r="Y216" i="1"/>
  <c r="U216" i="1"/>
  <c r="X216" i="1"/>
  <c r="T216" i="1"/>
  <c r="Z215" i="1"/>
  <c r="AA157" i="1" l="1"/>
  <c r="X160" i="1"/>
  <c r="T160" i="1"/>
  <c r="Y158" i="1"/>
  <c r="Z158" i="1" s="1"/>
  <c r="U158" i="1"/>
  <c r="Z275" i="1"/>
  <c r="Y276" i="1"/>
  <c r="U276" i="1"/>
  <c r="X276" i="1"/>
  <c r="T276" i="1"/>
  <c r="X266" i="1"/>
  <c r="T266" i="1"/>
  <c r="Y265" i="1"/>
  <c r="Z265" i="1" s="1"/>
  <c r="U265" i="1"/>
  <c r="Y234" i="1"/>
  <c r="U234" i="1"/>
  <c r="X234" i="1"/>
  <c r="T234" i="1"/>
  <c r="Y176" i="1"/>
  <c r="U176" i="1"/>
  <c r="X174" i="1"/>
  <c r="Z174" i="1" s="1"/>
  <c r="T174" i="1"/>
  <c r="X336" i="1"/>
  <c r="T336" i="1"/>
  <c r="Y336" i="1"/>
  <c r="U336" i="1"/>
  <c r="Z335" i="1"/>
  <c r="Y217" i="1"/>
  <c r="U217" i="1"/>
  <c r="X217" i="1"/>
  <c r="T217" i="1"/>
  <c r="Z216" i="1"/>
  <c r="AA158" i="1" l="1"/>
  <c r="Y159" i="1"/>
  <c r="Z159" i="1" s="1"/>
  <c r="AA159" i="1" s="1"/>
  <c r="U159" i="1"/>
  <c r="T161" i="1"/>
  <c r="X161" i="1"/>
  <c r="X235" i="1"/>
  <c r="T235" i="1"/>
  <c r="Y235" i="1"/>
  <c r="U235" i="1"/>
  <c r="Z276" i="1"/>
  <c r="X277" i="1"/>
  <c r="T277" i="1"/>
  <c r="Y277" i="1"/>
  <c r="U277" i="1"/>
  <c r="X267" i="1"/>
  <c r="T267" i="1"/>
  <c r="U266" i="1"/>
  <c r="Y266" i="1"/>
  <c r="Z266" i="1" s="1"/>
  <c r="Z234" i="1"/>
  <c r="Z217" i="1"/>
  <c r="X175" i="1"/>
  <c r="Z175" i="1" s="1"/>
  <c r="T175" i="1"/>
  <c r="Y177" i="1"/>
  <c r="U177" i="1"/>
  <c r="Z336" i="1"/>
  <c r="X218" i="1"/>
  <c r="T218" i="1"/>
  <c r="Y218" i="1"/>
  <c r="U218" i="1"/>
  <c r="T162" i="1" l="1"/>
  <c r="X162" i="1"/>
  <c r="Y160" i="1"/>
  <c r="Z160" i="1" s="1"/>
  <c r="AA160" i="1" s="1"/>
  <c r="U160" i="1"/>
  <c r="Z235" i="1"/>
  <c r="U236" i="1"/>
  <c r="Y236" i="1"/>
  <c r="X268" i="1"/>
  <c r="T268" i="1"/>
  <c r="X236" i="1"/>
  <c r="T236" i="1"/>
  <c r="Y267" i="1"/>
  <c r="Z267" i="1" s="1"/>
  <c r="U267" i="1"/>
  <c r="Y278" i="1"/>
  <c r="U278" i="1"/>
  <c r="T278" i="1"/>
  <c r="X278" i="1"/>
  <c r="Z277" i="1"/>
  <c r="Y178" i="1"/>
  <c r="U178" i="1"/>
  <c r="X176" i="1"/>
  <c r="Z176" i="1" s="1"/>
  <c r="T176" i="1"/>
  <c r="Z218" i="1"/>
  <c r="X219" i="1"/>
  <c r="T219" i="1"/>
  <c r="Y219" i="1"/>
  <c r="U219" i="1"/>
  <c r="Y161" i="1" l="1"/>
  <c r="Z161" i="1" s="1"/>
  <c r="AA161" i="1" s="1"/>
  <c r="U161" i="1"/>
  <c r="X163" i="1"/>
  <c r="T163" i="1"/>
  <c r="X269" i="1"/>
  <c r="T269" i="1"/>
  <c r="Y179" i="1"/>
  <c r="U179" i="1"/>
  <c r="Y268" i="1"/>
  <c r="Z268" i="1" s="1"/>
  <c r="U268" i="1"/>
  <c r="X237" i="1"/>
  <c r="T237" i="1"/>
  <c r="Z236" i="1"/>
  <c r="U237" i="1"/>
  <c r="Y237" i="1"/>
  <c r="Z278" i="1"/>
  <c r="X279" i="1"/>
  <c r="T279" i="1"/>
  <c r="U279" i="1"/>
  <c r="Y279" i="1"/>
  <c r="X177" i="1"/>
  <c r="Z177" i="1" s="1"/>
  <c r="T177" i="1"/>
  <c r="X220" i="1"/>
  <c r="T220" i="1"/>
  <c r="Y220" i="1"/>
  <c r="U220" i="1"/>
  <c r="Z219" i="1"/>
  <c r="X164" i="1" l="1"/>
  <c r="T164" i="1"/>
  <c r="Y162" i="1"/>
  <c r="Z162" i="1" s="1"/>
  <c r="AA162" i="1" s="1"/>
  <c r="U162" i="1"/>
  <c r="X270" i="1"/>
  <c r="T270" i="1"/>
  <c r="Y269" i="1"/>
  <c r="Z269" i="1" s="1"/>
  <c r="U269" i="1"/>
  <c r="X238" i="1"/>
  <c r="T238" i="1"/>
  <c r="T320" i="1"/>
  <c r="U320" i="1"/>
  <c r="Z237" i="1"/>
  <c r="Y180" i="1"/>
  <c r="U180" i="1"/>
  <c r="U238" i="1"/>
  <c r="Y238" i="1"/>
  <c r="Z279" i="1"/>
  <c r="X280" i="1"/>
  <c r="T280" i="1"/>
  <c r="Y280" i="1"/>
  <c r="U280" i="1"/>
  <c r="X178" i="1"/>
  <c r="Z178" i="1" s="1"/>
  <c r="T178" i="1"/>
  <c r="Z220" i="1"/>
  <c r="Y221" i="1"/>
  <c r="U221" i="1"/>
  <c r="X221" i="1"/>
  <c r="T221" i="1"/>
  <c r="T182" i="1"/>
  <c r="U182" i="1"/>
  <c r="Y163" i="1" l="1"/>
  <c r="Z163" i="1" s="1"/>
  <c r="AA163" i="1" s="1"/>
  <c r="U163" i="1"/>
  <c r="X165" i="1"/>
  <c r="T165" i="1"/>
  <c r="X271" i="1"/>
  <c r="T271" i="1"/>
  <c r="X272" i="1" s="1"/>
  <c r="X239" i="1"/>
  <c r="T239" i="1"/>
  <c r="Y270" i="1"/>
  <c r="Z270" i="1" s="1"/>
  <c r="U270" i="1"/>
  <c r="Y239" i="1"/>
  <c r="U239" i="1"/>
  <c r="Z238" i="1"/>
  <c r="Y181" i="1"/>
  <c r="U181" i="1"/>
  <c r="Y182" i="1" s="1"/>
  <c r="X179" i="1"/>
  <c r="Z179" i="1" s="1"/>
  <c r="T179" i="1"/>
  <c r="X321" i="1"/>
  <c r="Z321" i="1" s="1"/>
  <c r="T321" i="1"/>
  <c r="Y321" i="1"/>
  <c r="U321" i="1"/>
  <c r="Z280" i="1"/>
  <c r="U281" i="1"/>
  <c r="Y281" i="1"/>
  <c r="X281" i="1"/>
  <c r="T281" i="1"/>
  <c r="Z221" i="1"/>
  <c r="X183" i="1"/>
  <c r="T183" i="1"/>
  <c r="X222" i="1"/>
  <c r="T222" i="1"/>
  <c r="Y222" i="1"/>
  <c r="U222" i="1"/>
  <c r="Y183" i="1"/>
  <c r="U183" i="1"/>
  <c r="Z239" i="1" l="1"/>
  <c r="Y271" i="1"/>
  <c r="Z271" i="1" s="1"/>
  <c r="U271" i="1"/>
  <c r="Y272" i="1" s="1"/>
  <c r="Z272" i="1" s="1"/>
  <c r="Y164" i="1"/>
  <c r="Z164" i="1" s="1"/>
  <c r="AA164" i="1" s="1"/>
  <c r="U164" i="1"/>
  <c r="T166" i="1"/>
  <c r="X166" i="1"/>
  <c r="U240" i="1"/>
  <c r="Y240" i="1"/>
  <c r="T240" i="1"/>
  <c r="X240" i="1"/>
  <c r="Y322" i="1"/>
  <c r="U322" i="1"/>
  <c r="X322" i="1"/>
  <c r="T322" i="1"/>
  <c r="X180" i="1"/>
  <c r="Z180" i="1" s="1"/>
  <c r="T180" i="1"/>
  <c r="Z281" i="1"/>
  <c r="X282" i="1"/>
  <c r="T282" i="1"/>
  <c r="Y282" i="1"/>
  <c r="U282" i="1"/>
  <c r="Y223" i="1"/>
  <c r="U223" i="1"/>
  <c r="X223" i="1"/>
  <c r="T223" i="1"/>
  <c r="Z222" i="1"/>
  <c r="Z183" i="1"/>
  <c r="X184" i="1"/>
  <c r="T184" i="1"/>
  <c r="Y184" i="1"/>
  <c r="U184" i="1"/>
  <c r="Y165" i="1" l="1"/>
  <c r="Z165" i="1" s="1"/>
  <c r="AA165" i="1" s="1"/>
  <c r="U165" i="1"/>
  <c r="X167" i="1"/>
  <c r="T167" i="1"/>
  <c r="X241" i="1"/>
  <c r="T241" i="1"/>
  <c r="Y241" i="1"/>
  <c r="U241" i="1"/>
  <c r="Z322" i="1"/>
  <c r="Z240" i="1"/>
  <c r="X181" i="1"/>
  <c r="Z181" i="1" s="1"/>
  <c r="T181" i="1"/>
  <c r="X182" i="1" s="1"/>
  <c r="Z182" i="1" s="1"/>
  <c r="X323" i="1"/>
  <c r="T323" i="1"/>
  <c r="Y283" i="1"/>
  <c r="U283" i="1"/>
  <c r="X283" i="1"/>
  <c r="T283" i="1"/>
  <c r="Y323" i="1"/>
  <c r="U323" i="1"/>
  <c r="Z282" i="1"/>
  <c r="X224" i="1"/>
  <c r="T224" i="1"/>
  <c r="Z223" i="1"/>
  <c r="Y224" i="1"/>
  <c r="U224" i="1"/>
  <c r="Y185" i="1"/>
  <c r="U185" i="1"/>
  <c r="X185" i="1"/>
  <c r="T185" i="1"/>
  <c r="Z184" i="1"/>
  <c r="X284" i="1" l="1"/>
  <c r="T284" i="1"/>
  <c r="T168" i="1"/>
  <c r="X168" i="1"/>
  <c r="Y284" i="1"/>
  <c r="Z284" i="1" s="1"/>
  <c r="U284" i="1"/>
  <c r="Y166" i="1"/>
  <c r="Z166" i="1" s="1"/>
  <c r="AA166" i="1" s="1"/>
  <c r="U166" i="1"/>
  <c r="Z241" i="1"/>
  <c r="Y242" i="1"/>
  <c r="U242" i="1"/>
  <c r="X242" i="1"/>
  <c r="T242" i="1"/>
  <c r="Z283" i="1"/>
  <c r="Y324" i="1"/>
  <c r="U324" i="1"/>
  <c r="X324" i="1"/>
  <c r="T324" i="1"/>
  <c r="Z323" i="1"/>
  <c r="Z224" i="1"/>
  <c r="T246" i="1"/>
  <c r="Z185" i="1"/>
  <c r="Y225" i="1"/>
  <c r="U225" i="1"/>
  <c r="X186" i="1"/>
  <c r="T186" i="1"/>
  <c r="Y186" i="1"/>
  <c r="U186" i="1"/>
  <c r="T225" i="1"/>
  <c r="X225" i="1"/>
  <c r="X285" i="1" l="1"/>
  <c r="T285" i="1"/>
  <c r="X243" i="1"/>
  <c r="T243" i="1"/>
  <c r="U167" i="1"/>
  <c r="Y167" i="1"/>
  <c r="Z167" i="1" s="1"/>
  <c r="AA167" i="1" s="1"/>
  <c r="Y243" i="1"/>
  <c r="U243" i="1"/>
  <c r="T169" i="1"/>
  <c r="X169" i="1"/>
  <c r="U285" i="1"/>
  <c r="Y285" i="1"/>
  <c r="Z242" i="1"/>
  <c r="Z324" i="1"/>
  <c r="Z225" i="1"/>
  <c r="Y325" i="1"/>
  <c r="U325" i="1"/>
  <c r="X325" i="1"/>
  <c r="T325" i="1"/>
  <c r="Z186" i="1"/>
  <c r="U246" i="1"/>
  <c r="X187" i="1"/>
  <c r="T187" i="1"/>
  <c r="Y187" i="1"/>
  <c r="U187" i="1"/>
  <c r="X247" i="1"/>
  <c r="T247" i="1"/>
  <c r="T226" i="1"/>
  <c r="X226" i="1"/>
  <c r="Y226" i="1"/>
  <c r="U226" i="1"/>
  <c r="Z243" i="1" l="1"/>
  <c r="X170" i="1"/>
  <c r="T170" i="1"/>
  <c r="X171" i="1" s="1"/>
  <c r="Y168" i="1"/>
  <c r="Z168" i="1" s="1"/>
  <c r="AA168" i="1" s="1"/>
  <c r="U168" i="1"/>
  <c r="Y286" i="1"/>
  <c r="U286" i="1"/>
  <c r="X244" i="1"/>
  <c r="T244" i="1"/>
  <c r="X286" i="1"/>
  <c r="T286" i="1"/>
  <c r="U244" i="1"/>
  <c r="Y244" i="1"/>
  <c r="Z285" i="1"/>
  <c r="Z325" i="1"/>
  <c r="Y188" i="1"/>
  <c r="U188" i="1"/>
  <c r="Y189" i="1" s="1"/>
  <c r="X188" i="1"/>
  <c r="Z188" i="1" s="1"/>
  <c r="T188" i="1"/>
  <c r="X189" i="1" s="1"/>
  <c r="Z189" i="1" s="1"/>
  <c r="Y326" i="1"/>
  <c r="U326" i="1"/>
  <c r="X248" i="1"/>
  <c r="T248" i="1"/>
  <c r="X326" i="1"/>
  <c r="T326" i="1"/>
  <c r="Y227" i="1"/>
  <c r="U227" i="1"/>
  <c r="X227" i="1"/>
  <c r="T227" i="1"/>
  <c r="Z187" i="1"/>
  <c r="Y247" i="1"/>
  <c r="Z247" i="1" s="1"/>
  <c r="U247" i="1"/>
  <c r="Z226" i="1"/>
  <c r="Y245" i="1" l="1"/>
  <c r="U245" i="1"/>
  <c r="Y246" i="1" s="1"/>
  <c r="X245" i="1"/>
  <c r="T245" i="1"/>
  <c r="X246" i="1" s="1"/>
  <c r="Z286" i="1"/>
  <c r="Y287" i="1"/>
  <c r="U287" i="1"/>
  <c r="Z244" i="1"/>
  <c r="Y169" i="1"/>
  <c r="Z169" i="1" s="1"/>
  <c r="AA169" i="1" s="1"/>
  <c r="U169" i="1"/>
  <c r="X287" i="1"/>
  <c r="T287" i="1"/>
  <c r="Z326" i="1"/>
  <c r="Y248" i="1"/>
  <c r="Z248" i="1" s="1"/>
  <c r="U248" i="1"/>
  <c r="X327" i="1"/>
  <c r="T327" i="1"/>
  <c r="X249" i="1"/>
  <c r="T249" i="1"/>
  <c r="Y327" i="1"/>
  <c r="U327" i="1"/>
  <c r="Z227" i="1"/>
  <c r="X228" i="1"/>
  <c r="T228" i="1"/>
  <c r="U228" i="1"/>
  <c r="Y228" i="1"/>
  <c r="Z245" i="1" l="1"/>
  <c r="Z287" i="1"/>
  <c r="Z246" i="1"/>
  <c r="Y170" i="1"/>
  <c r="Z170" i="1" s="1"/>
  <c r="AA170" i="1" s="1"/>
  <c r="U170" i="1"/>
  <c r="Y171" i="1" s="1"/>
  <c r="Z171" i="1" s="1"/>
  <c r="Y288" i="1"/>
  <c r="U288" i="1"/>
  <c r="T288" i="1"/>
  <c r="X288" i="1"/>
  <c r="Z327" i="1"/>
  <c r="X328" i="1"/>
  <c r="T328" i="1"/>
  <c r="Y328" i="1"/>
  <c r="U328" i="1"/>
  <c r="X250" i="1"/>
  <c r="T250" i="1"/>
  <c r="Y249" i="1"/>
  <c r="Z249" i="1" s="1"/>
  <c r="U249" i="1"/>
  <c r="X229" i="1"/>
  <c r="T229" i="1"/>
  <c r="Y229" i="1"/>
  <c r="U229" i="1"/>
  <c r="Z228" i="1"/>
  <c r="AA171" i="1" l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Z288" i="1"/>
  <c r="Y289" i="1"/>
  <c r="U289" i="1"/>
  <c r="X289" i="1"/>
  <c r="T289" i="1"/>
  <c r="X329" i="1"/>
  <c r="T329" i="1"/>
  <c r="X330" i="1" s="1"/>
  <c r="Y329" i="1"/>
  <c r="U329" i="1"/>
  <c r="Y330" i="1" s="1"/>
  <c r="Z328" i="1"/>
  <c r="U250" i="1"/>
  <c r="Y250" i="1"/>
  <c r="Z250" i="1" s="1"/>
  <c r="X251" i="1"/>
  <c r="T251" i="1"/>
  <c r="X252" i="1" s="1"/>
  <c r="Y230" i="1"/>
  <c r="U230" i="1"/>
  <c r="T230" i="1"/>
  <c r="X230" i="1"/>
  <c r="Z229" i="1"/>
  <c r="Z289" i="1" l="1"/>
  <c r="Z329" i="1"/>
  <c r="U290" i="1"/>
  <c r="Y290" i="1"/>
  <c r="T290" i="1"/>
  <c r="X290" i="1"/>
  <c r="Z330" i="1"/>
  <c r="Y231" i="1"/>
  <c r="U231" i="1"/>
  <c r="AA229" i="1"/>
  <c r="X231" i="1"/>
  <c r="Z231" i="1" s="1"/>
  <c r="T231" i="1"/>
  <c r="Y251" i="1"/>
  <c r="Z251" i="1" s="1"/>
  <c r="U251" i="1"/>
  <c r="Y252" i="1" s="1"/>
  <c r="Z252" i="1" s="1"/>
  <c r="Z230" i="1"/>
  <c r="Z290" i="1" l="1"/>
  <c r="T291" i="1"/>
  <c r="X291" i="1"/>
  <c r="Y291" i="1"/>
  <c r="U291" i="1"/>
  <c r="AA230" i="1"/>
  <c r="AA231" i="1" s="1"/>
  <c r="X232" i="1"/>
  <c r="T232" i="1"/>
  <c r="X233" i="1" s="1"/>
  <c r="U232" i="1"/>
  <c r="Y233" i="1" s="1"/>
  <c r="Y232" i="1"/>
  <c r="U292" i="1" l="1"/>
  <c r="Y292" i="1"/>
  <c r="Z291" i="1"/>
  <c r="T292" i="1"/>
  <c r="X292" i="1"/>
  <c r="Z233" i="1"/>
  <c r="Z232" i="1"/>
  <c r="AA232" i="1" s="1"/>
  <c r="Z292" i="1" l="1"/>
  <c r="T293" i="1"/>
  <c r="X293" i="1"/>
  <c r="Y293" i="1"/>
  <c r="U293" i="1"/>
  <c r="AA233" i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U294" i="1" l="1"/>
  <c r="Y294" i="1"/>
  <c r="Z293" i="1"/>
  <c r="AA293" i="1" s="1"/>
  <c r="T294" i="1"/>
  <c r="X294" i="1"/>
  <c r="Z294" i="1" l="1"/>
  <c r="AA294" i="1" s="1"/>
  <c r="X295" i="1"/>
  <c r="T295" i="1"/>
  <c r="U295" i="1"/>
  <c r="Y295" i="1"/>
  <c r="Z295" i="1" l="1"/>
  <c r="AA295" i="1" s="1"/>
  <c r="Y296" i="1"/>
  <c r="U296" i="1"/>
  <c r="T296" i="1"/>
  <c r="X296" i="1"/>
  <c r="Z296" i="1" l="1"/>
  <c r="AA296" i="1" s="1"/>
  <c r="X297" i="1"/>
  <c r="T297" i="1"/>
  <c r="U297" i="1"/>
  <c r="Y297" i="1"/>
  <c r="Y298" i="1" l="1"/>
  <c r="U298" i="1"/>
  <c r="T298" i="1"/>
  <c r="X298" i="1"/>
  <c r="Z298" i="1" s="1"/>
  <c r="Z297" i="1"/>
  <c r="AA297" i="1" s="1"/>
  <c r="AA298" i="1" l="1"/>
  <c r="X299" i="1"/>
  <c r="T299" i="1"/>
  <c r="Y299" i="1"/>
  <c r="U299" i="1"/>
  <c r="X300" i="1" l="1"/>
  <c r="T300" i="1"/>
  <c r="Z299" i="1"/>
  <c r="AA299" i="1" s="1"/>
  <c r="Y300" i="1"/>
  <c r="U300" i="1"/>
  <c r="Y301" i="1" l="1"/>
  <c r="U301" i="1"/>
  <c r="T301" i="1"/>
  <c r="X301" i="1"/>
  <c r="Z300" i="1"/>
  <c r="AA300" i="1" s="1"/>
  <c r="Z301" i="1" l="1"/>
  <c r="X302" i="1"/>
  <c r="T302" i="1"/>
  <c r="Y302" i="1"/>
  <c r="U302" i="1"/>
  <c r="AA301" i="1"/>
  <c r="Y303" i="1" l="1"/>
  <c r="U303" i="1"/>
  <c r="T303" i="1"/>
  <c r="X303" i="1"/>
  <c r="Z302" i="1"/>
  <c r="AA302" i="1" s="1"/>
  <c r="T312" i="1"/>
  <c r="U312" i="1"/>
  <c r="Z303" i="1" l="1"/>
  <c r="AA303" i="1" s="1"/>
  <c r="X304" i="1"/>
  <c r="T304" i="1"/>
  <c r="Y304" i="1"/>
  <c r="U304" i="1"/>
  <c r="Y313" i="1"/>
  <c r="U313" i="1"/>
  <c r="X313" i="1"/>
  <c r="Z313" i="1" s="1"/>
  <c r="T313" i="1"/>
  <c r="U305" i="1" l="1"/>
  <c r="Y305" i="1"/>
  <c r="T305" i="1"/>
  <c r="X305" i="1"/>
  <c r="Z304" i="1"/>
  <c r="AA304" i="1" s="1"/>
  <c r="Y314" i="1"/>
  <c r="U314" i="1"/>
  <c r="X314" i="1"/>
  <c r="Z314" i="1" s="1"/>
  <c r="T314" i="1"/>
  <c r="Z305" i="1" l="1"/>
  <c r="AA305" i="1"/>
  <c r="X306" i="1"/>
  <c r="T306" i="1"/>
  <c r="Y306" i="1"/>
  <c r="U306" i="1"/>
  <c r="X315" i="1"/>
  <c r="T315" i="1"/>
  <c r="Y315" i="1"/>
  <c r="U315" i="1"/>
  <c r="Y307" i="1" l="1"/>
  <c r="U307" i="1"/>
  <c r="X307" i="1"/>
  <c r="T307" i="1"/>
  <c r="Z306" i="1"/>
  <c r="AA306" i="1" s="1"/>
  <c r="Y316" i="1"/>
  <c r="U316" i="1"/>
  <c r="X316" i="1"/>
  <c r="Z316" i="1" s="1"/>
  <c r="T316" i="1"/>
  <c r="Z315" i="1"/>
  <c r="Z307" i="1" l="1"/>
  <c r="AA307" i="1" s="1"/>
  <c r="X308" i="1"/>
  <c r="T308" i="1"/>
  <c r="Y308" i="1"/>
  <c r="U308" i="1"/>
  <c r="U317" i="1"/>
  <c r="Y317" i="1"/>
  <c r="T317" i="1"/>
  <c r="X317" i="1"/>
  <c r="Y309" i="1" l="1"/>
  <c r="U309" i="1"/>
  <c r="Z317" i="1"/>
  <c r="X309" i="1"/>
  <c r="T309" i="1"/>
  <c r="Z308" i="1"/>
  <c r="AA308" i="1" s="1"/>
  <c r="X318" i="1"/>
  <c r="T318" i="1"/>
  <c r="U318" i="1"/>
  <c r="Y318" i="1"/>
  <c r="Z309" i="1" l="1"/>
  <c r="AA309" i="1" s="1"/>
  <c r="Y310" i="1"/>
  <c r="U310" i="1"/>
  <c r="X310" i="1"/>
  <c r="T310" i="1"/>
  <c r="Y319" i="1"/>
  <c r="U319" i="1"/>
  <c r="Y320" i="1" s="1"/>
  <c r="Z318" i="1"/>
  <c r="X319" i="1"/>
  <c r="T319" i="1"/>
  <c r="X320" i="1" s="1"/>
  <c r="Z310" i="1" l="1"/>
  <c r="AA310" i="1" s="1"/>
  <c r="Z319" i="1"/>
  <c r="X311" i="1"/>
  <c r="T311" i="1"/>
  <c r="X312" i="1" s="1"/>
  <c r="Y311" i="1"/>
  <c r="U311" i="1"/>
  <c r="Y312" i="1" s="1"/>
  <c r="Z320" i="1"/>
  <c r="Z312" i="1" l="1"/>
  <c r="Z311" i="1"/>
  <c r="AA311" i="1" s="1"/>
  <c r="AA312" i="1" l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" i="1" s="1"/>
</calcChain>
</file>

<file path=xl/sharedStrings.xml><?xml version="1.0" encoding="utf-8"?>
<sst xmlns="http://schemas.openxmlformats.org/spreadsheetml/2006/main" count="43" uniqueCount="28">
  <si>
    <t>Date</t>
  </si>
  <si>
    <t>High</t>
  </si>
  <si>
    <t>Low</t>
  </si>
  <si>
    <t>Close</t>
  </si>
  <si>
    <t>Stochastic</t>
  </si>
  <si>
    <t>Diff</t>
  </si>
  <si>
    <t>Stress</t>
  </si>
  <si>
    <t>True range</t>
  </si>
  <si>
    <t>Average True Range</t>
  </si>
  <si>
    <t>Trading Signals</t>
  </si>
  <si>
    <t>Buy</t>
  </si>
  <si>
    <t>Sell</t>
  </si>
  <si>
    <t>Position Size</t>
  </si>
  <si>
    <t>Entry Price</t>
  </si>
  <si>
    <t>FOREX</t>
  </si>
  <si>
    <t>Leg 1</t>
  </si>
  <si>
    <t>Leg 2</t>
  </si>
  <si>
    <t>Daily Profit/Loss</t>
  </si>
  <si>
    <t>Net</t>
  </si>
  <si>
    <t>Total</t>
  </si>
  <si>
    <t>Prof/Loss</t>
  </si>
  <si>
    <t>Hewlett-Packard</t>
  </si>
  <si>
    <t>HPQ</t>
  </si>
  <si>
    <t>&lt; Calc per</t>
  </si>
  <si>
    <t>Buy zone</t>
  </si>
  <si>
    <t>Sell zone</t>
  </si>
  <si>
    <t>Conversion factors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</si>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</sst>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1" fontId="0" fillId="6" borderId="0" xfId="0" applyNumberFormat="1" applyFill="1"/>
    <xf numFmtId="165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7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3" borderId="0" xfId="0" applyFont="1" applyFill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Sheet1!$A$18:$A$336</c:f>
              <c:numCache>
                <c:formatCode>m/d/yyyy</c:formatCode>
                <c:ptCount val="319"/>
                <c:pt idx="0">
                  <c:v>40204</c:v>
                </c:pt>
                <c:pt idx="1">
                  <c:v>40205</c:v>
                </c:pt>
                <c:pt idx="2">
                  <c:v>40206</c:v>
                </c:pt>
                <c:pt idx="3">
                  <c:v>40207</c:v>
                </c:pt>
                <c:pt idx="4">
                  <c:v>40210</c:v>
                </c:pt>
                <c:pt idx="5">
                  <c:v>40211</c:v>
                </c:pt>
                <c:pt idx="6">
                  <c:v>40212</c:v>
                </c:pt>
                <c:pt idx="7">
                  <c:v>40213</c:v>
                </c:pt>
                <c:pt idx="8">
                  <c:v>40214</c:v>
                </c:pt>
                <c:pt idx="9">
                  <c:v>40217</c:v>
                </c:pt>
                <c:pt idx="10">
                  <c:v>40218</c:v>
                </c:pt>
                <c:pt idx="11">
                  <c:v>40219</c:v>
                </c:pt>
                <c:pt idx="12">
                  <c:v>40220</c:v>
                </c:pt>
                <c:pt idx="13">
                  <c:v>40221</c:v>
                </c:pt>
                <c:pt idx="14">
                  <c:v>40225</c:v>
                </c:pt>
                <c:pt idx="15">
                  <c:v>40226</c:v>
                </c:pt>
                <c:pt idx="16">
                  <c:v>40227</c:v>
                </c:pt>
                <c:pt idx="17">
                  <c:v>40228</c:v>
                </c:pt>
                <c:pt idx="18">
                  <c:v>40231</c:v>
                </c:pt>
                <c:pt idx="19">
                  <c:v>40232</c:v>
                </c:pt>
                <c:pt idx="20">
                  <c:v>40233</c:v>
                </c:pt>
                <c:pt idx="21">
                  <c:v>40234</c:v>
                </c:pt>
                <c:pt idx="22">
                  <c:v>40235</c:v>
                </c:pt>
                <c:pt idx="23">
                  <c:v>40238</c:v>
                </c:pt>
                <c:pt idx="24">
                  <c:v>40239</c:v>
                </c:pt>
                <c:pt idx="25">
                  <c:v>40240</c:v>
                </c:pt>
                <c:pt idx="26">
                  <c:v>40241</c:v>
                </c:pt>
                <c:pt idx="27">
                  <c:v>40242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40252</c:v>
                </c:pt>
                <c:pt idx="34">
                  <c:v>40253</c:v>
                </c:pt>
                <c:pt idx="35">
                  <c:v>40254</c:v>
                </c:pt>
                <c:pt idx="36">
                  <c:v>40255</c:v>
                </c:pt>
                <c:pt idx="37">
                  <c:v>40256</c:v>
                </c:pt>
                <c:pt idx="38">
                  <c:v>40259</c:v>
                </c:pt>
                <c:pt idx="39">
                  <c:v>40260</c:v>
                </c:pt>
                <c:pt idx="40">
                  <c:v>40261</c:v>
                </c:pt>
                <c:pt idx="41">
                  <c:v>40262</c:v>
                </c:pt>
                <c:pt idx="42">
                  <c:v>40263</c:v>
                </c:pt>
                <c:pt idx="43">
                  <c:v>40266</c:v>
                </c:pt>
                <c:pt idx="44">
                  <c:v>40267</c:v>
                </c:pt>
                <c:pt idx="45">
                  <c:v>40268</c:v>
                </c:pt>
                <c:pt idx="46">
                  <c:v>40269</c:v>
                </c:pt>
                <c:pt idx="47">
                  <c:v>40273</c:v>
                </c:pt>
                <c:pt idx="48">
                  <c:v>40274</c:v>
                </c:pt>
                <c:pt idx="49">
                  <c:v>40275</c:v>
                </c:pt>
                <c:pt idx="50">
                  <c:v>40276</c:v>
                </c:pt>
                <c:pt idx="51">
                  <c:v>40277</c:v>
                </c:pt>
                <c:pt idx="52">
                  <c:v>40280</c:v>
                </c:pt>
                <c:pt idx="53">
                  <c:v>40281</c:v>
                </c:pt>
                <c:pt idx="54">
                  <c:v>40282</c:v>
                </c:pt>
                <c:pt idx="55">
                  <c:v>40283</c:v>
                </c:pt>
                <c:pt idx="56">
                  <c:v>40284</c:v>
                </c:pt>
                <c:pt idx="57">
                  <c:v>40287</c:v>
                </c:pt>
                <c:pt idx="58">
                  <c:v>40288</c:v>
                </c:pt>
                <c:pt idx="59">
                  <c:v>40289</c:v>
                </c:pt>
                <c:pt idx="60">
                  <c:v>40290</c:v>
                </c:pt>
                <c:pt idx="61">
                  <c:v>40291</c:v>
                </c:pt>
                <c:pt idx="62">
                  <c:v>40294</c:v>
                </c:pt>
                <c:pt idx="63">
                  <c:v>40295</c:v>
                </c:pt>
                <c:pt idx="64">
                  <c:v>40296</c:v>
                </c:pt>
                <c:pt idx="65">
                  <c:v>40297</c:v>
                </c:pt>
                <c:pt idx="66">
                  <c:v>40298</c:v>
                </c:pt>
                <c:pt idx="67">
                  <c:v>40301</c:v>
                </c:pt>
                <c:pt idx="68">
                  <c:v>40302</c:v>
                </c:pt>
                <c:pt idx="69">
                  <c:v>40303</c:v>
                </c:pt>
                <c:pt idx="70">
                  <c:v>40304</c:v>
                </c:pt>
                <c:pt idx="71">
                  <c:v>40305</c:v>
                </c:pt>
                <c:pt idx="72">
                  <c:v>40308</c:v>
                </c:pt>
                <c:pt idx="73">
                  <c:v>40309</c:v>
                </c:pt>
                <c:pt idx="74">
                  <c:v>40310</c:v>
                </c:pt>
                <c:pt idx="75">
                  <c:v>40311</c:v>
                </c:pt>
                <c:pt idx="76">
                  <c:v>40312</c:v>
                </c:pt>
                <c:pt idx="77">
                  <c:v>40315</c:v>
                </c:pt>
                <c:pt idx="78">
                  <c:v>40316</c:v>
                </c:pt>
                <c:pt idx="79">
                  <c:v>40317</c:v>
                </c:pt>
                <c:pt idx="80">
                  <c:v>40318</c:v>
                </c:pt>
                <c:pt idx="81">
                  <c:v>40319</c:v>
                </c:pt>
                <c:pt idx="82">
                  <c:v>40322</c:v>
                </c:pt>
                <c:pt idx="83">
                  <c:v>40323</c:v>
                </c:pt>
                <c:pt idx="84">
                  <c:v>40324</c:v>
                </c:pt>
                <c:pt idx="85">
                  <c:v>40325</c:v>
                </c:pt>
                <c:pt idx="86">
                  <c:v>40326</c:v>
                </c:pt>
                <c:pt idx="87">
                  <c:v>40330</c:v>
                </c:pt>
                <c:pt idx="88">
                  <c:v>40331</c:v>
                </c:pt>
                <c:pt idx="89">
                  <c:v>40332</c:v>
                </c:pt>
                <c:pt idx="90">
                  <c:v>40333</c:v>
                </c:pt>
                <c:pt idx="91">
                  <c:v>40336</c:v>
                </c:pt>
                <c:pt idx="92">
                  <c:v>40337</c:v>
                </c:pt>
                <c:pt idx="93">
                  <c:v>40338</c:v>
                </c:pt>
                <c:pt idx="94">
                  <c:v>40339</c:v>
                </c:pt>
                <c:pt idx="95">
                  <c:v>40340</c:v>
                </c:pt>
                <c:pt idx="96">
                  <c:v>40343</c:v>
                </c:pt>
                <c:pt idx="97">
                  <c:v>40344</c:v>
                </c:pt>
                <c:pt idx="98">
                  <c:v>40345</c:v>
                </c:pt>
                <c:pt idx="99">
                  <c:v>40346</c:v>
                </c:pt>
                <c:pt idx="100">
                  <c:v>40347</c:v>
                </c:pt>
                <c:pt idx="101">
                  <c:v>40350</c:v>
                </c:pt>
                <c:pt idx="102">
                  <c:v>40351</c:v>
                </c:pt>
                <c:pt idx="103">
                  <c:v>40352</c:v>
                </c:pt>
                <c:pt idx="104">
                  <c:v>40353</c:v>
                </c:pt>
                <c:pt idx="105">
                  <c:v>40354</c:v>
                </c:pt>
                <c:pt idx="106">
                  <c:v>40357</c:v>
                </c:pt>
                <c:pt idx="107">
                  <c:v>40358</c:v>
                </c:pt>
                <c:pt idx="108">
                  <c:v>40359</c:v>
                </c:pt>
                <c:pt idx="109">
                  <c:v>40360</c:v>
                </c:pt>
                <c:pt idx="110">
                  <c:v>40361</c:v>
                </c:pt>
                <c:pt idx="111">
                  <c:v>40365</c:v>
                </c:pt>
                <c:pt idx="112">
                  <c:v>40366</c:v>
                </c:pt>
                <c:pt idx="113">
                  <c:v>40367</c:v>
                </c:pt>
                <c:pt idx="114">
                  <c:v>40368</c:v>
                </c:pt>
                <c:pt idx="115">
                  <c:v>40371</c:v>
                </c:pt>
                <c:pt idx="116">
                  <c:v>40372</c:v>
                </c:pt>
                <c:pt idx="117">
                  <c:v>40373</c:v>
                </c:pt>
                <c:pt idx="118">
                  <c:v>40374</c:v>
                </c:pt>
                <c:pt idx="119">
                  <c:v>40375</c:v>
                </c:pt>
                <c:pt idx="120">
                  <c:v>40378</c:v>
                </c:pt>
                <c:pt idx="121">
                  <c:v>40379</c:v>
                </c:pt>
                <c:pt idx="122">
                  <c:v>40380</c:v>
                </c:pt>
                <c:pt idx="123">
                  <c:v>40381</c:v>
                </c:pt>
                <c:pt idx="124">
                  <c:v>40382</c:v>
                </c:pt>
                <c:pt idx="125">
                  <c:v>40385</c:v>
                </c:pt>
                <c:pt idx="126">
                  <c:v>40386</c:v>
                </c:pt>
                <c:pt idx="127">
                  <c:v>40387</c:v>
                </c:pt>
                <c:pt idx="128">
                  <c:v>40388</c:v>
                </c:pt>
                <c:pt idx="129">
                  <c:v>40389</c:v>
                </c:pt>
                <c:pt idx="130">
                  <c:v>40392</c:v>
                </c:pt>
                <c:pt idx="131">
                  <c:v>40393</c:v>
                </c:pt>
                <c:pt idx="132">
                  <c:v>40394</c:v>
                </c:pt>
                <c:pt idx="133">
                  <c:v>40395</c:v>
                </c:pt>
                <c:pt idx="134">
                  <c:v>40396</c:v>
                </c:pt>
                <c:pt idx="135">
                  <c:v>40399</c:v>
                </c:pt>
                <c:pt idx="136">
                  <c:v>40400</c:v>
                </c:pt>
                <c:pt idx="137">
                  <c:v>40401</c:v>
                </c:pt>
                <c:pt idx="138">
                  <c:v>40402</c:v>
                </c:pt>
                <c:pt idx="139">
                  <c:v>40403</c:v>
                </c:pt>
                <c:pt idx="140">
                  <c:v>40406</c:v>
                </c:pt>
                <c:pt idx="141">
                  <c:v>40407</c:v>
                </c:pt>
                <c:pt idx="142">
                  <c:v>40408</c:v>
                </c:pt>
                <c:pt idx="143">
                  <c:v>40409</c:v>
                </c:pt>
                <c:pt idx="144">
                  <c:v>40410</c:v>
                </c:pt>
                <c:pt idx="145">
                  <c:v>40413</c:v>
                </c:pt>
                <c:pt idx="146">
                  <c:v>40414</c:v>
                </c:pt>
                <c:pt idx="147">
                  <c:v>40415</c:v>
                </c:pt>
                <c:pt idx="148">
                  <c:v>40416</c:v>
                </c:pt>
                <c:pt idx="149">
                  <c:v>40417</c:v>
                </c:pt>
                <c:pt idx="150">
                  <c:v>40420</c:v>
                </c:pt>
                <c:pt idx="151">
                  <c:v>40421</c:v>
                </c:pt>
                <c:pt idx="152">
                  <c:v>40422</c:v>
                </c:pt>
                <c:pt idx="153">
                  <c:v>40423</c:v>
                </c:pt>
                <c:pt idx="154">
                  <c:v>40424</c:v>
                </c:pt>
                <c:pt idx="155">
                  <c:v>40428</c:v>
                </c:pt>
                <c:pt idx="156">
                  <c:v>40429</c:v>
                </c:pt>
                <c:pt idx="157">
                  <c:v>40430</c:v>
                </c:pt>
                <c:pt idx="158">
                  <c:v>40431</c:v>
                </c:pt>
                <c:pt idx="159">
                  <c:v>40434</c:v>
                </c:pt>
                <c:pt idx="160">
                  <c:v>40435</c:v>
                </c:pt>
                <c:pt idx="161">
                  <c:v>40436</c:v>
                </c:pt>
                <c:pt idx="162">
                  <c:v>40437</c:v>
                </c:pt>
                <c:pt idx="163">
                  <c:v>40438</c:v>
                </c:pt>
                <c:pt idx="164">
                  <c:v>40441</c:v>
                </c:pt>
                <c:pt idx="165">
                  <c:v>40442</c:v>
                </c:pt>
                <c:pt idx="166">
                  <c:v>40443</c:v>
                </c:pt>
                <c:pt idx="167">
                  <c:v>40444</c:v>
                </c:pt>
                <c:pt idx="168">
                  <c:v>40445</c:v>
                </c:pt>
                <c:pt idx="169">
                  <c:v>40448</c:v>
                </c:pt>
                <c:pt idx="170">
                  <c:v>40449</c:v>
                </c:pt>
                <c:pt idx="171">
                  <c:v>40450</c:v>
                </c:pt>
                <c:pt idx="172">
                  <c:v>40451</c:v>
                </c:pt>
                <c:pt idx="173">
                  <c:v>40452</c:v>
                </c:pt>
                <c:pt idx="174">
                  <c:v>40455</c:v>
                </c:pt>
                <c:pt idx="175">
                  <c:v>40456</c:v>
                </c:pt>
                <c:pt idx="176">
                  <c:v>40457</c:v>
                </c:pt>
                <c:pt idx="177">
                  <c:v>40458</c:v>
                </c:pt>
                <c:pt idx="178">
                  <c:v>40459</c:v>
                </c:pt>
                <c:pt idx="179">
                  <c:v>40462</c:v>
                </c:pt>
                <c:pt idx="180">
                  <c:v>40463</c:v>
                </c:pt>
                <c:pt idx="181">
                  <c:v>40464</c:v>
                </c:pt>
                <c:pt idx="182">
                  <c:v>40465</c:v>
                </c:pt>
                <c:pt idx="183">
                  <c:v>40466</c:v>
                </c:pt>
                <c:pt idx="184">
                  <c:v>40469</c:v>
                </c:pt>
                <c:pt idx="185">
                  <c:v>40470</c:v>
                </c:pt>
                <c:pt idx="186">
                  <c:v>40471</c:v>
                </c:pt>
                <c:pt idx="187">
                  <c:v>40472</c:v>
                </c:pt>
                <c:pt idx="188">
                  <c:v>40473</c:v>
                </c:pt>
                <c:pt idx="189">
                  <c:v>40476</c:v>
                </c:pt>
                <c:pt idx="190">
                  <c:v>40477</c:v>
                </c:pt>
                <c:pt idx="191">
                  <c:v>40478</c:v>
                </c:pt>
                <c:pt idx="192">
                  <c:v>40479</c:v>
                </c:pt>
                <c:pt idx="193">
                  <c:v>40480</c:v>
                </c:pt>
                <c:pt idx="194">
                  <c:v>40483</c:v>
                </c:pt>
                <c:pt idx="195">
                  <c:v>40484</c:v>
                </c:pt>
                <c:pt idx="196">
                  <c:v>40485</c:v>
                </c:pt>
                <c:pt idx="197">
                  <c:v>40486</c:v>
                </c:pt>
                <c:pt idx="198">
                  <c:v>40487</c:v>
                </c:pt>
                <c:pt idx="199">
                  <c:v>40490</c:v>
                </c:pt>
                <c:pt idx="200">
                  <c:v>40491</c:v>
                </c:pt>
                <c:pt idx="201">
                  <c:v>40492</c:v>
                </c:pt>
                <c:pt idx="202">
                  <c:v>40493</c:v>
                </c:pt>
                <c:pt idx="203">
                  <c:v>40494</c:v>
                </c:pt>
                <c:pt idx="204">
                  <c:v>40497</c:v>
                </c:pt>
                <c:pt idx="205">
                  <c:v>40498</c:v>
                </c:pt>
                <c:pt idx="206">
                  <c:v>40499</c:v>
                </c:pt>
                <c:pt idx="207">
                  <c:v>40500</c:v>
                </c:pt>
                <c:pt idx="208">
                  <c:v>40501</c:v>
                </c:pt>
                <c:pt idx="209">
                  <c:v>40504</c:v>
                </c:pt>
                <c:pt idx="210">
                  <c:v>40505</c:v>
                </c:pt>
                <c:pt idx="211">
                  <c:v>40506</c:v>
                </c:pt>
                <c:pt idx="212">
                  <c:v>40508</c:v>
                </c:pt>
                <c:pt idx="213">
                  <c:v>40511</c:v>
                </c:pt>
                <c:pt idx="214">
                  <c:v>40512</c:v>
                </c:pt>
                <c:pt idx="215">
                  <c:v>40513</c:v>
                </c:pt>
                <c:pt idx="216">
                  <c:v>40514</c:v>
                </c:pt>
                <c:pt idx="217">
                  <c:v>40515</c:v>
                </c:pt>
                <c:pt idx="218">
                  <c:v>40518</c:v>
                </c:pt>
                <c:pt idx="219">
                  <c:v>40519</c:v>
                </c:pt>
                <c:pt idx="220">
                  <c:v>40520</c:v>
                </c:pt>
                <c:pt idx="221">
                  <c:v>40521</c:v>
                </c:pt>
                <c:pt idx="222">
                  <c:v>40522</c:v>
                </c:pt>
                <c:pt idx="223">
                  <c:v>40525</c:v>
                </c:pt>
                <c:pt idx="224">
                  <c:v>40526</c:v>
                </c:pt>
                <c:pt idx="225">
                  <c:v>40527</c:v>
                </c:pt>
                <c:pt idx="226">
                  <c:v>40528</c:v>
                </c:pt>
                <c:pt idx="227">
                  <c:v>40529</c:v>
                </c:pt>
                <c:pt idx="228">
                  <c:v>40532</c:v>
                </c:pt>
                <c:pt idx="229">
                  <c:v>40533</c:v>
                </c:pt>
                <c:pt idx="230">
                  <c:v>40534</c:v>
                </c:pt>
                <c:pt idx="231">
                  <c:v>40535</c:v>
                </c:pt>
                <c:pt idx="232">
                  <c:v>40539</c:v>
                </c:pt>
                <c:pt idx="233">
                  <c:v>40540</c:v>
                </c:pt>
                <c:pt idx="234">
                  <c:v>40541</c:v>
                </c:pt>
                <c:pt idx="235">
                  <c:v>40542</c:v>
                </c:pt>
                <c:pt idx="236">
                  <c:v>40543</c:v>
                </c:pt>
                <c:pt idx="237">
                  <c:v>40546</c:v>
                </c:pt>
                <c:pt idx="238">
                  <c:v>40547</c:v>
                </c:pt>
                <c:pt idx="239">
                  <c:v>40548</c:v>
                </c:pt>
                <c:pt idx="240">
                  <c:v>40549</c:v>
                </c:pt>
                <c:pt idx="241">
                  <c:v>40550</c:v>
                </c:pt>
                <c:pt idx="242">
                  <c:v>40553</c:v>
                </c:pt>
                <c:pt idx="243">
                  <c:v>40554</c:v>
                </c:pt>
                <c:pt idx="244">
                  <c:v>40555</c:v>
                </c:pt>
                <c:pt idx="245">
                  <c:v>40556</c:v>
                </c:pt>
                <c:pt idx="246">
                  <c:v>40557</c:v>
                </c:pt>
                <c:pt idx="247">
                  <c:v>40561</c:v>
                </c:pt>
                <c:pt idx="248">
                  <c:v>40562</c:v>
                </c:pt>
                <c:pt idx="249">
                  <c:v>40563</c:v>
                </c:pt>
                <c:pt idx="250">
                  <c:v>40564</c:v>
                </c:pt>
                <c:pt idx="251">
                  <c:v>40567</c:v>
                </c:pt>
                <c:pt idx="252">
                  <c:v>40568</c:v>
                </c:pt>
                <c:pt idx="253">
                  <c:v>40569</c:v>
                </c:pt>
                <c:pt idx="254">
                  <c:v>40570</c:v>
                </c:pt>
                <c:pt idx="255">
                  <c:v>40571</c:v>
                </c:pt>
                <c:pt idx="256">
                  <c:v>40574</c:v>
                </c:pt>
                <c:pt idx="257">
                  <c:v>40575</c:v>
                </c:pt>
                <c:pt idx="258">
                  <c:v>40576</c:v>
                </c:pt>
                <c:pt idx="259">
                  <c:v>40577</c:v>
                </c:pt>
                <c:pt idx="260">
                  <c:v>40578</c:v>
                </c:pt>
                <c:pt idx="261">
                  <c:v>40581</c:v>
                </c:pt>
                <c:pt idx="262">
                  <c:v>40582</c:v>
                </c:pt>
                <c:pt idx="263">
                  <c:v>40583</c:v>
                </c:pt>
                <c:pt idx="264">
                  <c:v>40584</c:v>
                </c:pt>
                <c:pt idx="265">
                  <c:v>40585</c:v>
                </c:pt>
                <c:pt idx="266">
                  <c:v>40588</c:v>
                </c:pt>
                <c:pt idx="267">
                  <c:v>40589</c:v>
                </c:pt>
                <c:pt idx="268">
                  <c:v>40590</c:v>
                </c:pt>
                <c:pt idx="269">
                  <c:v>40591</c:v>
                </c:pt>
                <c:pt idx="270">
                  <c:v>40592</c:v>
                </c:pt>
                <c:pt idx="271">
                  <c:v>40596</c:v>
                </c:pt>
                <c:pt idx="272">
                  <c:v>40597</c:v>
                </c:pt>
                <c:pt idx="273">
                  <c:v>40598</c:v>
                </c:pt>
                <c:pt idx="274">
                  <c:v>40599</c:v>
                </c:pt>
                <c:pt idx="275">
                  <c:v>40602</c:v>
                </c:pt>
                <c:pt idx="276">
                  <c:v>40603</c:v>
                </c:pt>
                <c:pt idx="277">
                  <c:v>40604</c:v>
                </c:pt>
                <c:pt idx="278">
                  <c:v>40605</c:v>
                </c:pt>
                <c:pt idx="279">
                  <c:v>40606</c:v>
                </c:pt>
                <c:pt idx="280">
                  <c:v>40609</c:v>
                </c:pt>
                <c:pt idx="281">
                  <c:v>40610</c:v>
                </c:pt>
                <c:pt idx="282">
                  <c:v>40611</c:v>
                </c:pt>
                <c:pt idx="283">
                  <c:v>40612</c:v>
                </c:pt>
                <c:pt idx="284">
                  <c:v>40613</c:v>
                </c:pt>
                <c:pt idx="285">
                  <c:v>40616</c:v>
                </c:pt>
                <c:pt idx="286">
                  <c:v>40617</c:v>
                </c:pt>
                <c:pt idx="287">
                  <c:v>40618</c:v>
                </c:pt>
                <c:pt idx="288">
                  <c:v>40619</c:v>
                </c:pt>
                <c:pt idx="289">
                  <c:v>40620</c:v>
                </c:pt>
                <c:pt idx="290">
                  <c:v>40623</c:v>
                </c:pt>
                <c:pt idx="291">
                  <c:v>40624</c:v>
                </c:pt>
                <c:pt idx="292">
                  <c:v>40625</c:v>
                </c:pt>
                <c:pt idx="293">
                  <c:v>40626</c:v>
                </c:pt>
                <c:pt idx="294">
                  <c:v>40627</c:v>
                </c:pt>
                <c:pt idx="295">
                  <c:v>40630</c:v>
                </c:pt>
                <c:pt idx="296">
                  <c:v>40631</c:v>
                </c:pt>
                <c:pt idx="297">
                  <c:v>40632</c:v>
                </c:pt>
                <c:pt idx="298">
                  <c:v>40633</c:v>
                </c:pt>
                <c:pt idx="299">
                  <c:v>40634</c:v>
                </c:pt>
                <c:pt idx="300">
                  <c:v>40637</c:v>
                </c:pt>
                <c:pt idx="301">
                  <c:v>40638</c:v>
                </c:pt>
                <c:pt idx="302">
                  <c:v>40639</c:v>
                </c:pt>
                <c:pt idx="303">
                  <c:v>40640</c:v>
                </c:pt>
                <c:pt idx="304">
                  <c:v>40641</c:v>
                </c:pt>
                <c:pt idx="305">
                  <c:v>40644</c:v>
                </c:pt>
                <c:pt idx="306">
                  <c:v>40645</c:v>
                </c:pt>
                <c:pt idx="307">
                  <c:v>40646</c:v>
                </c:pt>
                <c:pt idx="308">
                  <c:v>40647</c:v>
                </c:pt>
                <c:pt idx="309">
                  <c:v>40648</c:v>
                </c:pt>
                <c:pt idx="310">
                  <c:v>40651</c:v>
                </c:pt>
                <c:pt idx="311">
                  <c:v>40652</c:v>
                </c:pt>
                <c:pt idx="312">
                  <c:v>40653</c:v>
                </c:pt>
                <c:pt idx="313">
                  <c:v>40654</c:v>
                </c:pt>
                <c:pt idx="314">
                  <c:v>40658</c:v>
                </c:pt>
                <c:pt idx="315">
                  <c:v>40659</c:v>
                </c:pt>
                <c:pt idx="316">
                  <c:v>40660</c:v>
                </c:pt>
                <c:pt idx="317">
                  <c:v>40661</c:v>
                </c:pt>
                <c:pt idx="318">
                  <c:v>40662</c:v>
                </c:pt>
              </c:numCache>
            </c:numRef>
          </c:cat>
          <c:val>
            <c:numRef>
              <c:f>Sheet1!$AA$18:$AA$336</c:f>
              <c:numCache>
                <c:formatCode>0.00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-1.5151898734177722</c:v>
                </c:pt>
                <c:pt idx="10">
                  <c:v>-0.7113924050633349</c:v>
                </c:pt>
                <c:pt idx="11">
                  <c:v>-7.3316455696202922</c:v>
                </c:pt>
                <c:pt idx="12">
                  <c:v>-6.9518987341772212</c:v>
                </c:pt>
                <c:pt idx="13">
                  <c:v>-5.4607594936708734</c:v>
                </c:pt>
                <c:pt idx="14">
                  <c:v>-5.4607594936708734</c:v>
                </c:pt>
                <c:pt idx="15">
                  <c:v>-5.4607594936708734</c:v>
                </c:pt>
                <c:pt idx="16">
                  <c:v>-3.2669741829363703</c:v>
                </c:pt>
                <c:pt idx="17">
                  <c:v>-30.348330115139799</c:v>
                </c:pt>
                <c:pt idx="18">
                  <c:v>-31.174318815704769</c:v>
                </c:pt>
                <c:pt idx="19">
                  <c:v>-31.037030680111535</c:v>
                </c:pt>
                <c:pt idx="20">
                  <c:v>-32.621776442823418</c:v>
                </c:pt>
                <c:pt idx="21">
                  <c:v>-36.763584352428005</c:v>
                </c:pt>
                <c:pt idx="22">
                  <c:v>-36.884488307230214</c:v>
                </c:pt>
                <c:pt idx="23">
                  <c:v>-35.00652220553529</c:v>
                </c:pt>
                <c:pt idx="24">
                  <c:v>-27.680533504970313</c:v>
                </c:pt>
                <c:pt idx="25">
                  <c:v>-26.627991132088965</c:v>
                </c:pt>
                <c:pt idx="26">
                  <c:v>-21.713445677543525</c:v>
                </c:pt>
                <c:pt idx="27">
                  <c:v>-20.78980931390716</c:v>
                </c:pt>
                <c:pt idx="28">
                  <c:v>-26.437082041179917</c:v>
                </c:pt>
                <c:pt idx="29">
                  <c:v>-28.398900222998122</c:v>
                </c:pt>
                <c:pt idx="30">
                  <c:v>-32.046172950270815</c:v>
                </c:pt>
                <c:pt idx="31">
                  <c:v>-27.609809313907231</c:v>
                </c:pt>
                <c:pt idx="32">
                  <c:v>-25.227991132088995</c:v>
                </c:pt>
                <c:pt idx="33">
                  <c:v>-23.827991132088989</c:v>
                </c:pt>
                <c:pt idx="34">
                  <c:v>-22.362577598254383</c:v>
                </c:pt>
                <c:pt idx="35">
                  <c:v>-15.613329477953606</c:v>
                </c:pt>
                <c:pt idx="36">
                  <c:v>-9.9334614911549419</c:v>
                </c:pt>
                <c:pt idx="37">
                  <c:v>-9.9539235373595059</c:v>
                </c:pt>
                <c:pt idx="38">
                  <c:v>-9.9539235373595059</c:v>
                </c:pt>
                <c:pt idx="39">
                  <c:v>-9.9539235373595059</c:v>
                </c:pt>
                <c:pt idx="40">
                  <c:v>-9.9539235373595059</c:v>
                </c:pt>
                <c:pt idx="41">
                  <c:v>-9.9539235373595059</c:v>
                </c:pt>
                <c:pt idx="42">
                  <c:v>-9.9539235373595059</c:v>
                </c:pt>
                <c:pt idx="43">
                  <c:v>-9.9539235373595059</c:v>
                </c:pt>
                <c:pt idx="44">
                  <c:v>-7.2126492991323641</c:v>
                </c:pt>
                <c:pt idx="45">
                  <c:v>-9.1062781079966069</c:v>
                </c:pt>
                <c:pt idx="46">
                  <c:v>-8.6824553933151503</c:v>
                </c:pt>
                <c:pt idx="47">
                  <c:v>-4.7633418199079678</c:v>
                </c:pt>
                <c:pt idx="48">
                  <c:v>-10.736195005503523</c:v>
                </c:pt>
                <c:pt idx="49">
                  <c:v>-10.736195005503523</c:v>
                </c:pt>
                <c:pt idx="50">
                  <c:v>-8.7919043480640475</c:v>
                </c:pt>
                <c:pt idx="51">
                  <c:v>-7.847613690624657</c:v>
                </c:pt>
                <c:pt idx="52">
                  <c:v>-7.847613690624657</c:v>
                </c:pt>
                <c:pt idx="53">
                  <c:v>-7.847613690624657</c:v>
                </c:pt>
                <c:pt idx="54">
                  <c:v>0.51264689569446809</c:v>
                </c:pt>
                <c:pt idx="55">
                  <c:v>9.0413113908085361</c:v>
                </c:pt>
                <c:pt idx="56">
                  <c:v>11.965089892437213</c:v>
                </c:pt>
                <c:pt idx="57">
                  <c:v>8.5456869073626471</c:v>
                </c:pt>
                <c:pt idx="58">
                  <c:v>5.9232988476611261</c:v>
                </c:pt>
                <c:pt idx="59">
                  <c:v>4.6725525790044191</c:v>
                </c:pt>
                <c:pt idx="60">
                  <c:v>-4.0319250329358614</c:v>
                </c:pt>
                <c:pt idx="61">
                  <c:v>1.2053883998999382</c:v>
                </c:pt>
                <c:pt idx="62">
                  <c:v>12.757627205870072</c:v>
                </c:pt>
                <c:pt idx="63">
                  <c:v>13.781876628502863</c:v>
                </c:pt>
                <c:pt idx="64">
                  <c:v>13.111437829426647</c:v>
                </c:pt>
                <c:pt idx="65">
                  <c:v>19.704509422960069</c:v>
                </c:pt>
                <c:pt idx="66">
                  <c:v>20.469636443745326</c:v>
                </c:pt>
                <c:pt idx="67">
                  <c:v>20.469636443745326</c:v>
                </c:pt>
                <c:pt idx="68">
                  <c:v>20.469636443745326</c:v>
                </c:pt>
                <c:pt idx="69">
                  <c:v>20.469636443745326</c:v>
                </c:pt>
                <c:pt idx="70">
                  <c:v>20.469636443745326</c:v>
                </c:pt>
                <c:pt idx="71">
                  <c:v>20.469636443745326</c:v>
                </c:pt>
                <c:pt idx="72">
                  <c:v>20.469636443745326</c:v>
                </c:pt>
                <c:pt idx="73">
                  <c:v>20.469636443745326</c:v>
                </c:pt>
                <c:pt idx="74">
                  <c:v>20.469636443745326</c:v>
                </c:pt>
                <c:pt idx="75">
                  <c:v>20.469636443745326</c:v>
                </c:pt>
                <c:pt idx="76">
                  <c:v>20.469636443745326</c:v>
                </c:pt>
                <c:pt idx="77">
                  <c:v>20.469636443745326</c:v>
                </c:pt>
                <c:pt idx="78">
                  <c:v>21.87796977707864</c:v>
                </c:pt>
                <c:pt idx="79">
                  <c:v>24.769636443745298</c:v>
                </c:pt>
                <c:pt idx="80">
                  <c:v>40.39463644374532</c:v>
                </c:pt>
                <c:pt idx="81">
                  <c:v>85.090469777078624</c:v>
                </c:pt>
                <c:pt idx="82">
                  <c:v>96.11522705863203</c:v>
                </c:pt>
                <c:pt idx="83">
                  <c:v>91.918301492288961</c:v>
                </c:pt>
                <c:pt idx="84">
                  <c:v>91.918301492288961</c:v>
                </c:pt>
                <c:pt idx="85">
                  <c:v>91.918301492288961</c:v>
                </c:pt>
                <c:pt idx="86">
                  <c:v>99.60876201860475</c:v>
                </c:pt>
                <c:pt idx="87">
                  <c:v>98.390340965973166</c:v>
                </c:pt>
                <c:pt idx="88">
                  <c:v>82.180143597552046</c:v>
                </c:pt>
                <c:pt idx="89">
                  <c:v>94.79593307123632</c:v>
                </c:pt>
                <c:pt idx="90">
                  <c:v>97.139354123867918</c:v>
                </c:pt>
                <c:pt idx="91">
                  <c:v>98.11139359755208</c:v>
                </c:pt>
                <c:pt idx="92">
                  <c:v>98.11139359755208</c:v>
                </c:pt>
                <c:pt idx="93">
                  <c:v>98.11139359755208</c:v>
                </c:pt>
                <c:pt idx="94">
                  <c:v>101.80282216898058</c:v>
                </c:pt>
                <c:pt idx="95">
                  <c:v>106.71425074040913</c:v>
                </c:pt>
                <c:pt idx="96">
                  <c:v>105.90567931183774</c:v>
                </c:pt>
                <c:pt idx="97">
                  <c:v>94.28567931183774</c:v>
                </c:pt>
                <c:pt idx="98">
                  <c:v>94.834250740409175</c:v>
                </c:pt>
                <c:pt idx="99">
                  <c:v>91.914250740409159</c:v>
                </c:pt>
                <c:pt idx="100">
                  <c:v>93.291393597552045</c:v>
                </c:pt>
                <c:pt idx="101">
                  <c:v>90.828536454694913</c:v>
                </c:pt>
                <c:pt idx="102">
                  <c:v>87.157107883266292</c:v>
                </c:pt>
                <c:pt idx="103">
                  <c:v>87.859965026123419</c:v>
                </c:pt>
                <c:pt idx="104">
                  <c:v>99.98282216898059</c:v>
                </c:pt>
                <c:pt idx="105">
                  <c:v>100.2828221689806</c:v>
                </c:pt>
                <c:pt idx="106">
                  <c:v>99.195534033387389</c:v>
                </c:pt>
                <c:pt idx="107">
                  <c:v>102.86333064355686</c:v>
                </c:pt>
                <c:pt idx="108">
                  <c:v>108.72985606728574</c:v>
                </c:pt>
                <c:pt idx="109">
                  <c:v>112.01078827067555</c:v>
                </c:pt>
                <c:pt idx="110">
                  <c:v>112.81078827067553</c:v>
                </c:pt>
                <c:pt idx="111">
                  <c:v>106.52816115203149</c:v>
                </c:pt>
                <c:pt idx="112">
                  <c:v>100.18409335542133</c:v>
                </c:pt>
                <c:pt idx="113">
                  <c:v>101.58748318592973</c:v>
                </c:pt>
                <c:pt idx="114">
                  <c:v>97.480659656517915</c:v>
                </c:pt>
                <c:pt idx="115">
                  <c:v>102.03877730357674</c:v>
                </c:pt>
                <c:pt idx="116">
                  <c:v>103.64654200945913</c:v>
                </c:pt>
                <c:pt idx="117">
                  <c:v>103.64654200945913</c:v>
                </c:pt>
                <c:pt idx="118">
                  <c:v>103.64654200945913</c:v>
                </c:pt>
                <c:pt idx="119">
                  <c:v>103.64654200945913</c:v>
                </c:pt>
                <c:pt idx="120">
                  <c:v>103.64654200945913</c:v>
                </c:pt>
                <c:pt idx="121">
                  <c:v>103.64654200945913</c:v>
                </c:pt>
                <c:pt idx="122">
                  <c:v>103.64654200945913</c:v>
                </c:pt>
                <c:pt idx="123">
                  <c:v>102.11759464103804</c:v>
                </c:pt>
                <c:pt idx="124">
                  <c:v>100.44127885156435</c:v>
                </c:pt>
                <c:pt idx="125">
                  <c:v>99.463527655392113</c:v>
                </c:pt>
                <c:pt idx="126">
                  <c:v>111.26448459319116</c:v>
                </c:pt>
                <c:pt idx="127">
                  <c:v>111.87093620609436</c:v>
                </c:pt>
                <c:pt idx="128">
                  <c:v>111.0096458835137</c:v>
                </c:pt>
                <c:pt idx="129">
                  <c:v>116.60642007706214</c:v>
                </c:pt>
                <c:pt idx="130">
                  <c:v>110.17900072222339</c:v>
                </c:pt>
                <c:pt idx="131">
                  <c:v>107.67416201254601</c:v>
                </c:pt>
                <c:pt idx="132">
                  <c:v>108.59512975448146</c:v>
                </c:pt>
                <c:pt idx="133">
                  <c:v>110.89835556093308</c:v>
                </c:pt>
                <c:pt idx="134">
                  <c:v>155.6612587867395</c:v>
                </c:pt>
                <c:pt idx="135">
                  <c:v>168.4306465418415</c:v>
                </c:pt>
                <c:pt idx="136">
                  <c:v>185.67904304329934</c:v>
                </c:pt>
                <c:pt idx="137">
                  <c:v>183.25251243105444</c:v>
                </c:pt>
                <c:pt idx="138">
                  <c:v>181.092745667206</c:v>
                </c:pt>
                <c:pt idx="139">
                  <c:v>183.43997598790574</c:v>
                </c:pt>
                <c:pt idx="140">
                  <c:v>186.32190018615645</c:v>
                </c:pt>
                <c:pt idx="141">
                  <c:v>185.25805178965496</c:v>
                </c:pt>
                <c:pt idx="142">
                  <c:v>185.76504887420307</c:v>
                </c:pt>
                <c:pt idx="143">
                  <c:v>185.76504887420307</c:v>
                </c:pt>
                <c:pt idx="144">
                  <c:v>195.8081798646185</c:v>
                </c:pt>
                <c:pt idx="145">
                  <c:v>191.43163665474196</c:v>
                </c:pt>
                <c:pt idx="146">
                  <c:v>194.95632801276668</c:v>
                </c:pt>
                <c:pt idx="147">
                  <c:v>187.7279329510383</c:v>
                </c:pt>
                <c:pt idx="148">
                  <c:v>188.67361196338393</c:v>
                </c:pt>
                <c:pt idx="149">
                  <c:v>182.46373542017406</c:v>
                </c:pt>
                <c:pt idx="150">
                  <c:v>184.34027863005065</c:v>
                </c:pt>
                <c:pt idx="151">
                  <c:v>190.40077245721116</c:v>
                </c:pt>
                <c:pt idx="152">
                  <c:v>187.97608109918644</c:v>
                </c:pt>
                <c:pt idx="153">
                  <c:v>185.80200702511235</c:v>
                </c:pt>
                <c:pt idx="154">
                  <c:v>184.2025347295978</c:v>
                </c:pt>
                <c:pt idx="155">
                  <c:v>182.53235003302791</c:v>
                </c:pt>
                <c:pt idx="156">
                  <c:v>198.41546348949225</c:v>
                </c:pt>
                <c:pt idx="157">
                  <c:v>194.83683552115457</c:v>
                </c:pt>
                <c:pt idx="158">
                  <c:v>194.83683552115457</c:v>
                </c:pt>
                <c:pt idx="159">
                  <c:v>194.83683552115457</c:v>
                </c:pt>
                <c:pt idx="160">
                  <c:v>203.41544823791762</c:v>
                </c:pt>
                <c:pt idx="161">
                  <c:v>208.45417656161703</c:v>
                </c:pt>
                <c:pt idx="162">
                  <c:v>204.39191241067365</c:v>
                </c:pt>
                <c:pt idx="163">
                  <c:v>217.30134637293779</c:v>
                </c:pt>
                <c:pt idx="164">
                  <c:v>220.73719542954157</c:v>
                </c:pt>
                <c:pt idx="165">
                  <c:v>220.73719542954157</c:v>
                </c:pt>
                <c:pt idx="166">
                  <c:v>220.73719542954157</c:v>
                </c:pt>
                <c:pt idx="167">
                  <c:v>220.73719542954157</c:v>
                </c:pt>
                <c:pt idx="168">
                  <c:v>230.68998353363079</c:v>
                </c:pt>
                <c:pt idx="169">
                  <c:v>227.52492777154902</c:v>
                </c:pt>
                <c:pt idx="170">
                  <c:v>227.52492777154902</c:v>
                </c:pt>
                <c:pt idx="171">
                  <c:v>227.52492777154902</c:v>
                </c:pt>
                <c:pt idx="172">
                  <c:v>227.52492777154902</c:v>
                </c:pt>
                <c:pt idx="173">
                  <c:v>227.52492777154902</c:v>
                </c:pt>
                <c:pt idx="174">
                  <c:v>231.36741143167964</c:v>
                </c:pt>
                <c:pt idx="175">
                  <c:v>214.70139835978426</c:v>
                </c:pt>
                <c:pt idx="176">
                  <c:v>220.61316306566658</c:v>
                </c:pt>
                <c:pt idx="177">
                  <c:v>219.47656175847709</c:v>
                </c:pt>
                <c:pt idx="178">
                  <c:v>207.44911077808501</c:v>
                </c:pt>
                <c:pt idx="179">
                  <c:v>206.47982973233331</c:v>
                </c:pt>
                <c:pt idx="180">
                  <c:v>201.00074476501308</c:v>
                </c:pt>
                <c:pt idx="181">
                  <c:v>201.88701927481699</c:v>
                </c:pt>
                <c:pt idx="182">
                  <c:v>206.07071833437806</c:v>
                </c:pt>
                <c:pt idx="183">
                  <c:v>204.48795971368844</c:v>
                </c:pt>
                <c:pt idx="184">
                  <c:v>203.59673714315551</c:v>
                </c:pt>
                <c:pt idx="185">
                  <c:v>204.38795971368839</c:v>
                </c:pt>
                <c:pt idx="186">
                  <c:v>209.32181551306147</c:v>
                </c:pt>
                <c:pt idx="187">
                  <c:v>211.34658040334355</c:v>
                </c:pt>
                <c:pt idx="188">
                  <c:v>206.40488761337491</c:v>
                </c:pt>
                <c:pt idx="189">
                  <c:v>209.20520109299878</c:v>
                </c:pt>
                <c:pt idx="190">
                  <c:v>203.67134529362571</c:v>
                </c:pt>
                <c:pt idx="191">
                  <c:v>203.67134529362571</c:v>
                </c:pt>
                <c:pt idx="192">
                  <c:v>208.44733095670819</c:v>
                </c:pt>
                <c:pt idx="193">
                  <c:v>207.17779690652898</c:v>
                </c:pt>
                <c:pt idx="194">
                  <c:v>207.17779690652898</c:v>
                </c:pt>
                <c:pt idx="195">
                  <c:v>207.17779690652898</c:v>
                </c:pt>
                <c:pt idx="196">
                  <c:v>200.59013867868092</c:v>
                </c:pt>
                <c:pt idx="197">
                  <c:v>198.86735386855435</c:v>
                </c:pt>
                <c:pt idx="198">
                  <c:v>201.05153108374418</c:v>
                </c:pt>
                <c:pt idx="199">
                  <c:v>192.0233665267821</c:v>
                </c:pt>
                <c:pt idx="200">
                  <c:v>195.95501209640241</c:v>
                </c:pt>
                <c:pt idx="201">
                  <c:v>197.30944247614926</c:v>
                </c:pt>
                <c:pt idx="202">
                  <c:v>195.62842981792141</c:v>
                </c:pt>
                <c:pt idx="203">
                  <c:v>193.34393614703535</c:v>
                </c:pt>
                <c:pt idx="204">
                  <c:v>194.67458130832574</c:v>
                </c:pt>
                <c:pt idx="205">
                  <c:v>189.68157055563753</c:v>
                </c:pt>
                <c:pt idx="206">
                  <c:v>182.47565657714296</c:v>
                </c:pt>
                <c:pt idx="207">
                  <c:v>182.67350603950854</c:v>
                </c:pt>
                <c:pt idx="208">
                  <c:v>185.64071034058378</c:v>
                </c:pt>
                <c:pt idx="209">
                  <c:v>191.92780711477738</c:v>
                </c:pt>
                <c:pt idx="210">
                  <c:v>204.39124797499241</c:v>
                </c:pt>
                <c:pt idx="211">
                  <c:v>210.35383966203401</c:v>
                </c:pt>
                <c:pt idx="212">
                  <c:v>210.14723819504133</c:v>
                </c:pt>
                <c:pt idx="213">
                  <c:v>210.14723819504133</c:v>
                </c:pt>
                <c:pt idx="214">
                  <c:v>210.14723819504133</c:v>
                </c:pt>
                <c:pt idx="215">
                  <c:v>210.14723819504133</c:v>
                </c:pt>
                <c:pt idx="216">
                  <c:v>210.14723819504133</c:v>
                </c:pt>
                <c:pt idx="217">
                  <c:v>210.14723819504133</c:v>
                </c:pt>
                <c:pt idx="218">
                  <c:v>208.03082028459357</c:v>
                </c:pt>
                <c:pt idx="219">
                  <c:v>204.59499938907121</c:v>
                </c:pt>
                <c:pt idx="220">
                  <c:v>206.7636561054891</c:v>
                </c:pt>
                <c:pt idx="221">
                  <c:v>206.51290983683239</c:v>
                </c:pt>
                <c:pt idx="222">
                  <c:v>199.71887998608611</c:v>
                </c:pt>
                <c:pt idx="223">
                  <c:v>207.58902923981745</c:v>
                </c:pt>
                <c:pt idx="224">
                  <c:v>208.07111879205621</c:v>
                </c:pt>
                <c:pt idx="225">
                  <c:v>210.66573417667158</c:v>
                </c:pt>
                <c:pt idx="226">
                  <c:v>204.47650340744084</c:v>
                </c:pt>
                <c:pt idx="227">
                  <c:v>212.20996494590236</c:v>
                </c:pt>
                <c:pt idx="228">
                  <c:v>205.83458033051772</c:v>
                </c:pt>
                <c:pt idx="229">
                  <c:v>205.83458033051772</c:v>
                </c:pt>
                <c:pt idx="230">
                  <c:v>205.83458033051772</c:v>
                </c:pt>
                <c:pt idx="231">
                  <c:v>209.97281562463539</c:v>
                </c:pt>
                <c:pt idx="232">
                  <c:v>211.11464568999492</c:v>
                </c:pt>
                <c:pt idx="233">
                  <c:v>216.78196595143282</c:v>
                </c:pt>
                <c:pt idx="234">
                  <c:v>218.16562608215176</c:v>
                </c:pt>
                <c:pt idx="235">
                  <c:v>218.16562608215176</c:v>
                </c:pt>
                <c:pt idx="236">
                  <c:v>218.16562608215176</c:v>
                </c:pt>
                <c:pt idx="237">
                  <c:v>218.16562608215176</c:v>
                </c:pt>
                <c:pt idx="238">
                  <c:v>218.16562608215176</c:v>
                </c:pt>
                <c:pt idx="239">
                  <c:v>219.11779999519521</c:v>
                </c:pt>
                <c:pt idx="240">
                  <c:v>226.73084347345608</c:v>
                </c:pt>
                <c:pt idx="241">
                  <c:v>226.73084347345608</c:v>
                </c:pt>
                <c:pt idx="242">
                  <c:v>226.73084347345608</c:v>
                </c:pt>
                <c:pt idx="243">
                  <c:v>226.73084347345608</c:v>
                </c:pt>
                <c:pt idx="244">
                  <c:v>226.73084347345608</c:v>
                </c:pt>
                <c:pt idx="245">
                  <c:v>232.77244931287214</c:v>
                </c:pt>
                <c:pt idx="246">
                  <c:v>242.01332522528088</c:v>
                </c:pt>
                <c:pt idx="247">
                  <c:v>242.01332522528088</c:v>
                </c:pt>
                <c:pt idx="248">
                  <c:v>242.01332522528088</c:v>
                </c:pt>
                <c:pt idx="249">
                  <c:v>234.01664748441709</c:v>
                </c:pt>
                <c:pt idx="250">
                  <c:v>227.06349133823775</c:v>
                </c:pt>
                <c:pt idx="251">
                  <c:v>228.58109931165967</c:v>
                </c:pt>
                <c:pt idx="252">
                  <c:v>233.6585079495334</c:v>
                </c:pt>
                <c:pt idx="253">
                  <c:v>236.22462090634406</c:v>
                </c:pt>
                <c:pt idx="254">
                  <c:v>236.22462090634406</c:v>
                </c:pt>
                <c:pt idx="255">
                  <c:v>236.22462090634406</c:v>
                </c:pt>
                <c:pt idx="256">
                  <c:v>237.77639395598945</c:v>
                </c:pt>
                <c:pt idx="257">
                  <c:v>238.87781239570577</c:v>
                </c:pt>
                <c:pt idx="258">
                  <c:v>235.87568473613132</c:v>
                </c:pt>
                <c:pt idx="259">
                  <c:v>238.18986913329445</c:v>
                </c:pt>
                <c:pt idx="260">
                  <c:v>237.05582658010297</c:v>
                </c:pt>
                <c:pt idx="261">
                  <c:v>241.6735570765569</c:v>
                </c:pt>
                <c:pt idx="262">
                  <c:v>244.65228048081224</c:v>
                </c:pt>
                <c:pt idx="263">
                  <c:v>251.65937267939375</c:v>
                </c:pt>
                <c:pt idx="264">
                  <c:v>254.05502485330678</c:v>
                </c:pt>
                <c:pt idx="265">
                  <c:v>256.26372050548071</c:v>
                </c:pt>
                <c:pt idx="266">
                  <c:v>262.77241615765467</c:v>
                </c:pt>
                <c:pt idx="267">
                  <c:v>264.66384472908322</c:v>
                </c:pt>
                <c:pt idx="268">
                  <c:v>227.99241615765459</c:v>
                </c:pt>
                <c:pt idx="269">
                  <c:v>230.51527330051178</c:v>
                </c:pt>
                <c:pt idx="270">
                  <c:v>228.46955901479754</c:v>
                </c:pt>
                <c:pt idx="271">
                  <c:v>231.98955901479749</c:v>
                </c:pt>
                <c:pt idx="272">
                  <c:v>186.7209875862261</c:v>
                </c:pt>
                <c:pt idx="273">
                  <c:v>174.21813044336898</c:v>
                </c:pt>
                <c:pt idx="274">
                  <c:v>177.0552733005118</c:v>
                </c:pt>
                <c:pt idx="275">
                  <c:v>166.75527330051176</c:v>
                </c:pt>
                <c:pt idx="276">
                  <c:v>171.71813044336892</c:v>
                </c:pt>
                <c:pt idx="277">
                  <c:v>173.88670187194035</c:v>
                </c:pt>
                <c:pt idx="278">
                  <c:v>165.28384472908317</c:v>
                </c:pt>
                <c:pt idx="279">
                  <c:v>165.28384472908317</c:v>
                </c:pt>
                <c:pt idx="280">
                  <c:v>165.28384472908317</c:v>
                </c:pt>
                <c:pt idx="281">
                  <c:v>165.28384472908317</c:v>
                </c:pt>
                <c:pt idx="282">
                  <c:v>166.72220089346675</c:v>
                </c:pt>
                <c:pt idx="283">
                  <c:v>168.50507760579552</c:v>
                </c:pt>
                <c:pt idx="284">
                  <c:v>166.82973514004209</c:v>
                </c:pt>
                <c:pt idx="285">
                  <c:v>162.03863924963113</c:v>
                </c:pt>
                <c:pt idx="286">
                  <c:v>162.07220089346674</c:v>
                </c:pt>
                <c:pt idx="287">
                  <c:v>160.28247486606949</c:v>
                </c:pt>
                <c:pt idx="288">
                  <c:v>144.90850226332975</c:v>
                </c:pt>
                <c:pt idx="289">
                  <c:v>154.25507760579549</c:v>
                </c:pt>
                <c:pt idx="290">
                  <c:v>153.87836527702837</c:v>
                </c:pt>
                <c:pt idx="291">
                  <c:v>154.17836527702838</c:v>
                </c:pt>
                <c:pt idx="292">
                  <c:v>158.5064474688092</c:v>
                </c:pt>
                <c:pt idx="293">
                  <c:v>149.44343377017907</c:v>
                </c:pt>
                <c:pt idx="294">
                  <c:v>153.49411870168592</c:v>
                </c:pt>
                <c:pt idx="295">
                  <c:v>153.49411870168592</c:v>
                </c:pt>
                <c:pt idx="296">
                  <c:v>153.49411870168592</c:v>
                </c:pt>
                <c:pt idx="297">
                  <c:v>153.49411870168592</c:v>
                </c:pt>
                <c:pt idx="298">
                  <c:v>153.49411870168592</c:v>
                </c:pt>
                <c:pt idx="299">
                  <c:v>147.8400814346052</c:v>
                </c:pt>
                <c:pt idx="300">
                  <c:v>151.29970876379767</c:v>
                </c:pt>
                <c:pt idx="301">
                  <c:v>157.68045410541262</c:v>
                </c:pt>
                <c:pt idx="302">
                  <c:v>160.21523671410824</c:v>
                </c:pt>
                <c:pt idx="303">
                  <c:v>160.21523671410824</c:v>
                </c:pt>
                <c:pt idx="304">
                  <c:v>165.3191202092539</c:v>
                </c:pt>
                <c:pt idx="305">
                  <c:v>167.82979982090436</c:v>
                </c:pt>
                <c:pt idx="306">
                  <c:v>164.83206519307268</c:v>
                </c:pt>
                <c:pt idx="307">
                  <c:v>141.5883758726844</c:v>
                </c:pt>
                <c:pt idx="308">
                  <c:v>149.38772862349342</c:v>
                </c:pt>
                <c:pt idx="309">
                  <c:v>149.3770490118429</c:v>
                </c:pt>
                <c:pt idx="310">
                  <c:v>151.20229173028949</c:v>
                </c:pt>
                <c:pt idx="311">
                  <c:v>147.9961428629756</c:v>
                </c:pt>
                <c:pt idx="312">
                  <c:v>147.9961428629756</c:v>
                </c:pt>
                <c:pt idx="313">
                  <c:v>147.9961428629756</c:v>
                </c:pt>
                <c:pt idx="314">
                  <c:v>147.9961428629756</c:v>
                </c:pt>
                <c:pt idx="315">
                  <c:v>147.9961428629756</c:v>
                </c:pt>
                <c:pt idx="316">
                  <c:v>147.9961428629756</c:v>
                </c:pt>
                <c:pt idx="317">
                  <c:v>156.35591297791811</c:v>
                </c:pt>
                <c:pt idx="318">
                  <c:v>150.62143021929748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1792"/>
        <c:axId val="68883584"/>
      </c:lineChart>
      <c:dateAx>
        <c:axId val="68881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68883584"/>
        <c:crosses val="autoZero"/>
        <c:auto val="1"/>
        <c:lblOffset val="100"/>
        <c:baseTimeUnit val="days"/>
      </c:dateAx>
      <c:valAx>
        <c:axId val="68883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88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25</xdr:col>
      <xdr:colOff>552450</xdr:colOff>
      <xdr:row>16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7"/>
  <sheetViews>
    <sheetView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R12" sqref="R12"/>
    </sheetView>
  </sheetViews>
  <sheetFormatPr defaultRowHeight="15" x14ac:dyDescent="0.25"/>
  <cols>
    <col min="1" max="1" width="10.7109375" bestFit="1" customWidth="1"/>
    <col min="2" max="2" width="7" style="1" bestFit="1" customWidth="1"/>
    <col min="3" max="4" width="9.140625" style="1"/>
    <col min="5" max="7" width="9.140625" style="2"/>
    <col min="8" max="9" width="9.140625" style="1"/>
    <col min="10" max="12" width="9.140625" style="3"/>
    <col min="13" max="13" width="9.140625" style="5"/>
    <col min="14" max="17" width="9.140625" style="6"/>
    <col min="18" max="19" width="9.140625" style="7"/>
    <col min="20" max="21" width="9.140625" style="2"/>
    <col min="24" max="26" width="9.140625" style="8"/>
    <col min="27" max="27" width="9.5703125" style="11" bestFit="1" customWidth="1"/>
  </cols>
  <sheetData>
    <row r="1" spans="1:27" s="19" customFormat="1" x14ac:dyDescent="0.25">
      <c r="B1" s="20" t="s">
        <v>21</v>
      </c>
      <c r="C1" s="20"/>
      <c r="D1" s="20"/>
      <c r="E1" s="21" t="s">
        <v>27</v>
      </c>
      <c r="F1" s="21"/>
      <c r="G1" s="21"/>
      <c r="H1" s="20" t="s">
        <v>14</v>
      </c>
      <c r="I1" s="20"/>
      <c r="J1" s="22" t="s">
        <v>4</v>
      </c>
      <c r="K1" s="22"/>
      <c r="L1" s="22"/>
      <c r="M1" s="23"/>
      <c r="N1" s="24" t="s">
        <v>7</v>
      </c>
      <c r="O1" s="24"/>
      <c r="P1" s="25" t="s">
        <v>8</v>
      </c>
      <c r="Q1" s="25"/>
      <c r="R1" s="26" t="s">
        <v>9</v>
      </c>
      <c r="S1" s="26"/>
      <c r="T1" s="21" t="s">
        <v>12</v>
      </c>
      <c r="U1" s="21"/>
      <c r="V1" s="21" t="s">
        <v>13</v>
      </c>
      <c r="W1" s="21"/>
      <c r="X1" s="27" t="s">
        <v>17</v>
      </c>
      <c r="Y1" s="27"/>
      <c r="Z1" s="27"/>
      <c r="AA1" s="12" t="s">
        <v>19</v>
      </c>
    </row>
    <row r="2" spans="1:27" s="19" customFormat="1" ht="15.75" thickBot="1" x14ac:dyDescent="0.3">
      <c r="A2" s="28" t="s">
        <v>0</v>
      </c>
      <c r="B2" s="29" t="s">
        <v>1</v>
      </c>
      <c r="C2" s="29" t="s">
        <v>2</v>
      </c>
      <c r="D2" s="29" t="s">
        <v>3</v>
      </c>
      <c r="E2" s="30" t="s">
        <v>1</v>
      </c>
      <c r="F2" s="30" t="s">
        <v>2</v>
      </c>
      <c r="G2" s="30" t="s">
        <v>3</v>
      </c>
      <c r="H2" s="29" t="s">
        <v>15</v>
      </c>
      <c r="I2" s="29" t="s">
        <v>16</v>
      </c>
      <c r="J2" s="31" t="s">
        <v>22</v>
      </c>
      <c r="K2" s="31" t="s">
        <v>27</v>
      </c>
      <c r="L2" s="31" t="s">
        <v>5</v>
      </c>
      <c r="M2" s="32" t="s">
        <v>6</v>
      </c>
      <c r="N2" s="33" t="s">
        <v>22</v>
      </c>
      <c r="O2" s="33" t="s">
        <v>27</v>
      </c>
      <c r="P2" s="33" t="s">
        <v>22</v>
      </c>
      <c r="Q2" s="33" t="s">
        <v>27</v>
      </c>
      <c r="R2" s="34" t="s">
        <v>10</v>
      </c>
      <c r="S2" s="34" t="s">
        <v>11</v>
      </c>
      <c r="T2" s="30" t="s">
        <v>22</v>
      </c>
      <c r="U2" s="35" t="s">
        <v>27</v>
      </c>
      <c r="V2" s="30" t="s">
        <v>22</v>
      </c>
      <c r="W2" s="30" t="s">
        <v>27</v>
      </c>
      <c r="X2" s="36" t="s">
        <v>22</v>
      </c>
      <c r="Y2" s="36" t="s">
        <v>27</v>
      </c>
      <c r="Z2" s="37" t="s">
        <v>18</v>
      </c>
      <c r="AA2" s="12" t="s">
        <v>20</v>
      </c>
    </row>
    <row r="3" spans="1:27" ht="15.75" thickBot="1" x14ac:dyDescent="0.3">
      <c r="A3" s="13">
        <v>40182</v>
      </c>
      <c r="B3">
        <v>52.1</v>
      </c>
      <c r="C3">
        <v>50.92</v>
      </c>
      <c r="D3">
        <v>52.05</v>
      </c>
      <c r="E3" s="2">
        <v>14.7</v>
      </c>
      <c r="F3" s="2">
        <v>14.36</v>
      </c>
      <c r="G3" s="2">
        <v>14.54</v>
      </c>
      <c r="H3" s="1">
        <v>1</v>
      </c>
      <c r="I3" s="1">
        <v>1</v>
      </c>
      <c r="J3" s="42">
        <v>9</v>
      </c>
      <c r="K3" s="8" t="s">
        <v>23</v>
      </c>
      <c r="P3" s="38">
        <v>9</v>
      </c>
      <c r="Q3" s="14" t="s">
        <v>23</v>
      </c>
      <c r="R3" s="39">
        <v>5</v>
      </c>
      <c r="S3" s="40">
        <v>95</v>
      </c>
      <c r="T3" s="41">
        <v>10</v>
      </c>
      <c r="V3" s="2"/>
      <c r="W3" s="2"/>
      <c r="AA3" s="18">
        <f ca="1">AA336</f>
        <v>150.62143021929748</v>
      </c>
    </row>
    <row r="4" spans="1:27" ht="15.75" thickBot="1" x14ac:dyDescent="0.3">
      <c r="A4" s="13">
        <v>40183</v>
      </c>
      <c r="B4">
        <v>52.34</v>
      </c>
      <c r="C4">
        <v>51.7</v>
      </c>
      <c r="D4">
        <v>52.27</v>
      </c>
      <c r="E4" s="2">
        <v>14.94</v>
      </c>
      <c r="F4" s="2">
        <v>14.59</v>
      </c>
      <c r="G4" s="2">
        <v>14.87</v>
      </c>
      <c r="H4" s="1">
        <v>1</v>
      </c>
      <c r="I4" s="1">
        <v>1</v>
      </c>
      <c r="N4" s="6">
        <f t="shared" ref="N4:N67" si="0">MAX(B4-C4,B4-D3,D3-C4)</f>
        <v>0.64000000000000057</v>
      </c>
      <c r="O4" s="6">
        <f t="shared" ref="O4:O67" si="1">MAX(E4-F4,E4-G3,G3-F4)</f>
        <v>0.40000000000000036</v>
      </c>
      <c r="P4" s="39">
        <v>1</v>
      </c>
      <c r="Q4" s="40">
        <v>1</v>
      </c>
      <c r="R4" s="8" t="s">
        <v>24</v>
      </c>
      <c r="S4" s="8" t="s">
        <v>25</v>
      </c>
      <c r="V4" s="2"/>
      <c r="W4" s="2"/>
      <c r="AA4" s="18"/>
    </row>
    <row r="5" spans="1:27" x14ac:dyDescent="0.25">
      <c r="A5" s="13">
        <v>40184</v>
      </c>
      <c r="B5">
        <v>52.33</v>
      </c>
      <c r="C5">
        <v>51.65</v>
      </c>
      <c r="D5">
        <v>51.78</v>
      </c>
      <c r="E5" s="2">
        <v>14.88</v>
      </c>
      <c r="F5" s="2">
        <v>14.5</v>
      </c>
      <c r="G5" s="2">
        <v>14.58</v>
      </c>
      <c r="H5" s="1">
        <v>1</v>
      </c>
      <c r="I5" s="1">
        <v>1</v>
      </c>
      <c r="N5" s="6">
        <f t="shared" si="0"/>
        <v>0.67999999999999972</v>
      </c>
      <c r="O5" s="6">
        <f t="shared" si="1"/>
        <v>0.38000000000000078</v>
      </c>
      <c r="P5" s="6" t="s">
        <v>26</v>
      </c>
      <c r="V5" s="2"/>
      <c r="W5" s="2"/>
    </row>
    <row r="6" spans="1:27" x14ac:dyDescent="0.25">
      <c r="A6" s="13">
        <v>40185</v>
      </c>
      <c r="B6">
        <v>52.19</v>
      </c>
      <c r="C6">
        <v>51.6</v>
      </c>
      <c r="D6">
        <v>51.8</v>
      </c>
      <c r="E6" s="2">
        <v>14.8</v>
      </c>
      <c r="F6" s="2">
        <v>14.53</v>
      </c>
      <c r="G6" s="2">
        <v>14.72</v>
      </c>
      <c r="H6" s="1">
        <v>1</v>
      </c>
      <c r="I6" s="1">
        <v>1</v>
      </c>
      <c r="N6" s="6">
        <f t="shared" si="0"/>
        <v>0.58999999999999631</v>
      </c>
      <c r="O6" s="6">
        <f t="shared" si="1"/>
        <v>0.27000000000000135</v>
      </c>
      <c r="V6" s="2"/>
      <c r="W6" s="2"/>
    </row>
    <row r="7" spans="1:27" x14ac:dyDescent="0.25">
      <c r="A7" s="13">
        <v>40186</v>
      </c>
      <c r="B7">
        <v>52.24</v>
      </c>
      <c r="C7">
        <v>51.63</v>
      </c>
      <c r="D7">
        <v>52.19</v>
      </c>
      <c r="E7" s="2">
        <v>14.92</v>
      </c>
      <c r="F7" s="2">
        <v>14.71</v>
      </c>
      <c r="G7" s="2">
        <v>14.85</v>
      </c>
      <c r="H7" s="1">
        <v>1</v>
      </c>
      <c r="I7" s="1">
        <v>1</v>
      </c>
      <c r="N7" s="6">
        <f t="shared" si="0"/>
        <v>0.60999999999999943</v>
      </c>
      <c r="O7" s="6">
        <f t="shared" si="1"/>
        <v>0.20999999999999908</v>
      </c>
      <c r="V7" s="2"/>
      <c r="W7" s="2"/>
    </row>
    <row r="8" spans="1:27" x14ac:dyDescent="0.25">
      <c r="A8" s="13">
        <v>40189</v>
      </c>
      <c r="B8">
        <v>52.32</v>
      </c>
      <c r="C8">
        <v>51.54</v>
      </c>
      <c r="D8">
        <v>52.03</v>
      </c>
      <c r="E8" s="2">
        <v>15</v>
      </c>
      <c r="F8" s="2">
        <v>14.7</v>
      </c>
      <c r="G8" s="2">
        <v>14.86</v>
      </c>
      <c r="H8" s="1">
        <v>1</v>
      </c>
      <c r="I8" s="1">
        <v>1</v>
      </c>
      <c r="N8" s="6">
        <f t="shared" si="0"/>
        <v>0.78000000000000114</v>
      </c>
      <c r="O8" s="6">
        <f t="shared" si="1"/>
        <v>0.30000000000000071</v>
      </c>
      <c r="V8" s="2"/>
      <c r="W8" s="2"/>
    </row>
    <row r="9" spans="1:27" x14ac:dyDescent="0.25">
      <c r="A9" s="13">
        <v>40190</v>
      </c>
      <c r="B9">
        <v>52.16</v>
      </c>
      <c r="C9">
        <v>51.39</v>
      </c>
      <c r="D9">
        <v>51.57</v>
      </c>
      <c r="E9" s="2">
        <v>15.2</v>
      </c>
      <c r="F9" s="2">
        <v>14.8</v>
      </c>
      <c r="G9" s="2">
        <v>15.06</v>
      </c>
      <c r="H9" s="1">
        <v>1</v>
      </c>
      <c r="I9" s="1">
        <v>1</v>
      </c>
      <c r="N9" s="6">
        <f t="shared" si="0"/>
        <v>0.76999999999999602</v>
      </c>
      <c r="O9" s="6">
        <f t="shared" si="1"/>
        <v>0.39999999999999858</v>
      </c>
      <c r="V9" s="2"/>
      <c r="W9" s="2"/>
    </row>
    <row r="10" spans="1:27" x14ac:dyDescent="0.25">
      <c r="A10" s="13">
        <v>40191</v>
      </c>
      <c r="B10">
        <v>52.01</v>
      </c>
      <c r="C10">
        <v>51.25</v>
      </c>
      <c r="D10">
        <v>51.82</v>
      </c>
      <c r="E10" s="2">
        <v>15.15</v>
      </c>
      <c r="F10" s="2">
        <v>14.81</v>
      </c>
      <c r="G10" s="2">
        <v>15.07</v>
      </c>
      <c r="H10" s="1">
        <v>1</v>
      </c>
      <c r="I10" s="1">
        <v>1</v>
      </c>
      <c r="N10" s="6">
        <f t="shared" si="0"/>
        <v>0.75999999999999801</v>
      </c>
      <c r="O10" s="6">
        <f t="shared" si="1"/>
        <v>0.33999999999999986</v>
      </c>
      <c r="V10" s="2"/>
      <c r="W10" s="2"/>
    </row>
    <row r="11" spans="1:27" x14ac:dyDescent="0.25">
      <c r="A11" s="13">
        <v>40192</v>
      </c>
      <c r="B11">
        <v>52.54</v>
      </c>
      <c r="C11">
        <v>51.73</v>
      </c>
      <c r="D11">
        <v>52.11</v>
      </c>
      <c r="E11" s="2">
        <v>15.16</v>
      </c>
      <c r="F11" s="2">
        <v>14.63</v>
      </c>
      <c r="G11" s="2">
        <v>14.7</v>
      </c>
      <c r="H11" s="1">
        <v>1</v>
      </c>
      <c r="I11" s="1">
        <v>1</v>
      </c>
      <c r="N11" s="6">
        <f t="shared" si="0"/>
        <v>0.81000000000000227</v>
      </c>
      <c r="O11" s="6">
        <f t="shared" si="1"/>
        <v>0.52999999999999936</v>
      </c>
      <c r="V11" s="2"/>
      <c r="W11" s="2"/>
    </row>
    <row r="12" spans="1:27" x14ac:dyDescent="0.25">
      <c r="A12" s="13">
        <v>40193</v>
      </c>
      <c r="B12">
        <v>52.45</v>
      </c>
      <c r="C12">
        <v>51.66</v>
      </c>
      <c r="D12">
        <v>52.07</v>
      </c>
      <c r="E12" s="2">
        <v>14.9</v>
      </c>
      <c r="F12" s="2">
        <v>14.31</v>
      </c>
      <c r="G12" s="2">
        <v>14.4</v>
      </c>
      <c r="H12" s="1">
        <v>1</v>
      </c>
      <c r="I12" s="1">
        <v>1</v>
      </c>
      <c r="J12" s="4"/>
      <c r="K12" s="4"/>
      <c r="L12" s="4"/>
      <c r="N12" s="6">
        <f t="shared" si="0"/>
        <v>0.79000000000000625</v>
      </c>
      <c r="O12" s="6">
        <f t="shared" si="1"/>
        <v>0.58999999999999986</v>
      </c>
      <c r="P12" s="9"/>
      <c r="Q12" s="9"/>
      <c r="T12" s="2" t="str">
        <f t="shared" ref="T12:T23" si="2">IF(AND($R12="Buy",$R11=" "),T$3,IF(AND($R13="Sell",T11=" "),-T$3,IF(OR($R11="Buy",R11="Sell"),T11," ")))</f>
        <v xml:space="preserve"> </v>
      </c>
      <c r="U12" s="2" t="str">
        <f t="shared" ref="U12:U23" si="3">IF(AND($R12="Buy",$R11=" "),U$3*P12/Q12,IF(AND($R13="Sell",U11=" "),-U$3,IF(OR($R11="Buy",S11="Sell"),U11," ")))</f>
        <v xml:space="preserve"> </v>
      </c>
      <c r="V12" s="2"/>
      <c r="W12" s="2"/>
    </row>
    <row r="13" spans="1:27" x14ac:dyDescent="0.25">
      <c r="A13" s="13">
        <v>40197</v>
      </c>
      <c r="B13">
        <v>52.39</v>
      </c>
      <c r="C13">
        <v>51.7</v>
      </c>
      <c r="D13">
        <v>52.35</v>
      </c>
      <c r="E13" s="2">
        <v>14.85</v>
      </c>
      <c r="F13" s="2">
        <v>14.3</v>
      </c>
      <c r="G13" s="2">
        <v>14.81</v>
      </c>
      <c r="H13" s="1">
        <v>1</v>
      </c>
      <c r="I13" s="1">
        <v>1</v>
      </c>
      <c r="J13" s="4"/>
      <c r="K13" s="4"/>
      <c r="L13" s="4"/>
      <c r="N13" s="6">
        <f t="shared" si="0"/>
        <v>0.68999999999999773</v>
      </c>
      <c r="O13" s="6">
        <f t="shared" si="1"/>
        <v>0.54999999999999893</v>
      </c>
      <c r="P13" s="9"/>
      <c r="Q13" s="9"/>
      <c r="T13" s="2" t="str">
        <f t="shared" si="2"/>
        <v xml:space="preserve"> </v>
      </c>
      <c r="U13" s="2" t="str">
        <f t="shared" si="3"/>
        <v xml:space="preserve"> </v>
      </c>
      <c r="V13" s="2"/>
      <c r="W13" s="2"/>
    </row>
    <row r="14" spans="1:27" x14ac:dyDescent="0.25">
      <c r="A14" s="13">
        <v>40198</v>
      </c>
      <c r="B14">
        <v>52.03</v>
      </c>
      <c r="C14">
        <v>51.09</v>
      </c>
      <c r="D14">
        <v>51.81</v>
      </c>
      <c r="E14" s="2">
        <v>14.74</v>
      </c>
      <c r="F14" s="2">
        <v>14.38</v>
      </c>
      <c r="G14" s="2">
        <v>14.51</v>
      </c>
      <c r="H14" s="1">
        <v>1</v>
      </c>
      <c r="I14" s="1">
        <v>1</v>
      </c>
      <c r="J14" s="4">
        <f ca="1">(D14-MIN(OFFSET(C14,-$J$3+1,0):C14))/(MAX(OFFSET(B14,-$J$3+1,0):B14)-MIN(OFFSET(C14,-$J$3+1,0):C14))</f>
        <v>0.49655172413793169</v>
      </c>
      <c r="K14" s="4">
        <f ca="1">(G14-MIN(OFFSET(F14,-$J$3+1,0):F14))/(MAX(OFFSET(E14,-$J$3+1,0):E14)-MIN(OFFSET(F14,-$J$3+1,0):F14))</f>
        <v>0.23333333333333267</v>
      </c>
      <c r="L14" s="4">
        <f t="shared" ref="L14:L77" ca="1" si="4">J14-K14</f>
        <v>0.26321839080459902</v>
      </c>
      <c r="N14" s="6">
        <f t="shared" si="0"/>
        <v>1.259999999999998</v>
      </c>
      <c r="O14" s="6">
        <f t="shared" si="1"/>
        <v>0.42999999999999972</v>
      </c>
      <c r="P14" s="15">
        <f ca="1">AVERAGE(N14:OFFSET(N14,-$P$3+1,0))*$P$4</f>
        <v>0.78444444444444394</v>
      </c>
      <c r="Q14" s="15">
        <f ca="1">AVERAGE(O14:OFFSET(O14,-$P$3+1,0))*$Q$4</f>
        <v>0.40222222222222193</v>
      </c>
      <c r="T14" s="2" t="str">
        <f t="shared" si="2"/>
        <v xml:space="preserve"> </v>
      </c>
      <c r="U14" s="2" t="str">
        <f t="shared" si="3"/>
        <v xml:space="preserve"> </v>
      </c>
      <c r="V14" s="2"/>
      <c r="W14" s="2"/>
    </row>
    <row r="15" spans="1:27" x14ac:dyDescent="0.25">
      <c r="A15" s="13">
        <v>40199</v>
      </c>
      <c r="B15">
        <v>52.07</v>
      </c>
      <c r="C15">
        <v>50.49</v>
      </c>
      <c r="D15">
        <v>50.89</v>
      </c>
      <c r="E15" s="2">
        <v>14.76</v>
      </c>
      <c r="F15" s="2">
        <v>14.35</v>
      </c>
      <c r="G15" s="2">
        <v>14.39</v>
      </c>
      <c r="H15" s="1">
        <v>1</v>
      </c>
      <c r="I15" s="1">
        <v>1</v>
      </c>
      <c r="J15" s="4">
        <f ca="1">(D15-MIN(OFFSET(C15,-$J$3+1,0):C15))/(MAX(OFFSET(B15,-$J$3+1,0):B15)-MIN(OFFSET(C15,-$J$3+1,0):C15))</f>
        <v>0.19512195121951179</v>
      </c>
      <c r="K15" s="4">
        <f ca="1">(G15-MIN(OFFSET(F15,-$J$3+1,0):F15))/(MAX(OFFSET(E15,-$J$3+1,0):E15)-MIN(OFFSET(F15,-$J$3+1,0):F15))</f>
        <v>0.1</v>
      </c>
      <c r="L15" s="4">
        <f t="shared" ca="1" si="4"/>
        <v>9.512195121951178E-2</v>
      </c>
      <c r="N15" s="6">
        <f t="shared" si="0"/>
        <v>1.5799999999999983</v>
      </c>
      <c r="O15" s="6">
        <f t="shared" si="1"/>
        <v>0.41000000000000014</v>
      </c>
      <c r="P15" s="15">
        <f ca="1">AVERAGE(N15:OFFSET(N15,-$P$3+1,0))*$P$4</f>
        <v>0.89444444444444415</v>
      </c>
      <c r="Q15" s="15">
        <f ca="1">AVERAGE(O15:OFFSET(O15,-$P$3+1,0))*$Q$4</f>
        <v>0.41777777777777736</v>
      </c>
      <c r="T15" s="2" t="str">
        <f t="shared" si="2"/>
        <v xml:space="preserve"> </v>
      </c>
      <c r="U15" s="2" t="str">
        <f t="shared" si="3"/>
        <v xml:space="preserve"> </v>
      </c>
      <c r="V15" s="2"/>
      <c r="W15" s="2"/>
    </row>
    <row r="16" spans="1:27" x14ac:dyDescent="0.25">
      <c r="A16" s="13">
        <v>40200</v>
      </c>
      <c r="B16">
        <v>50.8</v>
      </c>
      <c r="C16">
        <v>48.85</v>
      </c>
      <c r="D16">
        <v>48.89</v>
      </c>
      <c r="E16" s="2">
        <v>14.41</v>
      </c>
      <c r="F16" s="2">
        <v>13.58</v>
      </c>
      <c r="G16" s="2">
        <v>13.64</v>
      </c>
      <c r="H16" s="1">
        <v>1</v>
      </c>
      <c r="I16" s="1">
        <v>1</v>
      </c>
      <c r="J16" s="4">
        <f ca="1">(D16-MIN(OFFSET(C16,-$J$3+1,0):C16))/(MAX(OFFSET(B16,-$J$3+1,0):B16)-MIN(OFFSET(C16,-$J$3+1,0):C16))</f>
        <v>1.0840108401083787E-2</v>
      </c>
      <c r="K16" s="4">
        <f ca="1">(G16-MIN(OFFSET(F16,-$J$3+1,0):F16))/(MAX(OFFSET(E16,-$J$3+1,0):E16)-MIN(OFFSET(F16,-$J$3+1,0):F16))</f>
        <v>3.7037037037037361E-2</v>
      </c>
      <c r="L16" s="4">
        <f t="shared" ca="1" si="4"/>
        <v>-2.6196928635953576E-2</v>
      </c>
      <c r="N16" s="6">
        <f t="shared" si="0"/>
        <v>2.0399999999999991</v>
      </c>
      <c r="O16" s="6">
        <f t="shared" si="1"/>
        <v>0.83000000000000007</v>
      </c>
      <c r="P16" s="15">
        <f ca="1">AVERAGE(N16:OFFSET(N16,-$P$3+1,0))*$P$4</f>
        <v>1.053333333333333</v>
      </c>
      <c r="Q16" s="15">
        <f ca="1">AVERAGE(O16:OFFSET(O16,-$P$3+1,0))*$Q$4</f>
        <v>0.48666666666666636</v>
      </c>
      <c r="T16" s="2" t="str">
        <f t="shared" si="2"/>
        <v xml:space="preserve"> </v>
      </c>
      <c r="U16" s="2" t="str">
        <f t="shared" si="3"/>
        <v xml:space="preserve"> </v>
      </c>
      <c r="V16" s="2"/>
      <c r="W16" s="2"/>
    </row>
    <row r="17" spans="1:27" x14ac:dyDescent="0.25">
      <c r="A17" s="13">
        <v>40203</v>
      </c>
      <c r="B17">
        <v>50.02</v>
      </c>
      <c r="C17">
        <v>49.01</v>
      </c>
      <c r="D17">
        <v>49.66</v>
      </c>
      <c r="E17" s="2">
        <v>14.11</v>
      </c>
      <c r="F17" s="2">
        <v>13.74</v>
      </c>
      <c r="G17" s="2">
        <v>13.89</v>
      </c>
      <c r="H17" s="1">
        <v>1</v>
      </c>
      <c r="I17" s="1">
        <v>1</v>
      </c>
      <c r="J17" s="4">
        <f ca="1">(D17-MIN(OFFSET(C17,-$J$3+1,0):C17))/(MAX(OFFSET(B17,-$J$3+1,0):B17)-MIN(OFFSET(C17,-$J$3+1,0):C17))</f>
        <v>0.21951219512195005</v>
      </c>
      <c r="K17" s="4">
        <f ca="1">(G17-MIN(OFFSET(F17,-$J$3+1,0):F17))/(MAX(OFFSET(E17,-$J$3+1,0):E17)-MIN(OFFSET(F17,-$J$3+1,0):F17))</f>
        <v>0.19135802469135843</v>
      </c>
      <c r="L17" s="4">
        <f t="shared" ca="1" si="4"/>
        <v>2.8154170430591624E-2</v>
      </c>
      <c r="N17" s="6">
        <f t="shared" si="0"/>
        <v>1.1300000000000026</v>
      </c>
      <c r="O17" s="6">
        <f t="shared" si="1"/>
        <v>0.46999999999999886</v>
      </c>
      <c r="P17" s="15">
        <f ca="1">AVERAGE(N17:OFFSET(N17,-$P$3+1,0))*$P$4</f>
        <v>1.092222222222222</v>
      </c>
      <c r="Q17" s="15">
        <f ca="1">AVERAGE(O17:OFFSET(O17,-$P$3+1,0))*$Q$4</f>
        <v>0.50555555555555509</v>
      </c>
      <c r="T17" s="2" t="str">
        <f t="shared" ca="1" si="2"/>
        <v xml:space="preserve"> </v>
      </c>
      <c r="U17" s="2" t="str">
        <f t="shared" ca="1" si="3"/>
        <v xml:space="preserve"> </v>
      </c>
      <c r="V17" s="2"/>
      <c r="W17" s="2"/>
    </row>
    <row r="18" spans="1:27" x14ac:dyDescent="0.25">
      <c r="A18" s="13">
        <v>40204</v>
      </c>
      <c r="B18">
        <v>50.1</v>
      </c>
      <c r="C18">
        <v>49.18</v>
      </c>
      <c r="D18">
        <v>49.34</v>
      </c>
      <c r="E18" s="2">
        <v>13.94</v>
      </c>
      <c r="F18" s="2">
        <v>13.54</v>
      </c>
      <c r="G18" s="2">
        <v>13.58</v>
      </c>
      <c r="H18" s="1">
        <v>1</v>
      </c>
      <c r="I18" s="1">
        <v>1</v>
      </c>
      <c r="J18" s="4">
        <f ca="1">(D18-MIN(OFFSET(C18,-$J$3+1,0):C18))/(MAX(OFFSET(B18,-$J$3+1,0):B18)-MIN(OFFSET(C18,-$J$3+1,0):C18))</f>
        <v>0.13279132791327974</v>
      </c>
      <c r="K18" s="4">
        <f ca="1">(G18-MIN(OFFSET(F18,-$J$3+1,0):F18))/(MAX(OFFSET(E18,-$J$3+1,0):E18)-MIN(OFFSET(F18,-$J$3+1,0):F18))</f>
        <v>2.4691358024691912E-2</v>
      </c>
      <c r="L18" s="4">
        <f t="shared" ca="1" si="4"/>
        <v>0.10809996988858783</v>
      </c>
      <c r="M18" s="16">
        <f ca="1">100*(L18-MIN(OFFSET(L18,-$J$3+1,0):L18))/(MAX(OFFSET(L18,-$J$3+1,0):L18)-MIN(OFFSET(L18,-$J$3+1,0):L18))</f>
        <v>46.402829948373444</v>
      </c>
      <c r="N18" s="6">
        <f t="shared" si="0"/>
        <v>0.92000000000000171</v>
      </c>
      <c r="O18" s="6">
        <f t="shared" si="1"/>
        <v>0.40000000000000036</v>
      </c>
      <c r="P18" s="15">
        <f ca="1">AVERAGE(N18:OFFSET(N18,-$P$3+1,0))*$P$4</f>
        <v>1.1088888888888893</v>
      </c>
      <c r="Q18" s="15">
        <f ca="1">AVERAGE(O18:OFFSET(O18,-$P$3+1,0))*$Q$4</f>
        <v>0.5055555555555552</v>
      </c>
      <c r="R18" s="7" t="str">
        <f t="shared" ref="R18:R49" ca="1" si="5">IF(M18&lt;$R$3,"Buy",IF(AND(R17="Buy",M18&lt;50),"Buy",IF(AND(R17="Buy",M18&gt;=50),"Exit"," ")))</f>
        <v xml:space="preserve"> </v>
      </c>
      <c r="S18" s="7" t="str">
        <f ca="1">IF($M18&gt;$S$3,"Sell",IF(AND(S17="Sell",$M18&gt;50),"Sell",IF(AND(S17="Sell",$M18&lt;=50),"Exit"," ")))</f>
        <v xml:space="preserve"> </v>
      </c>
      <c r="T18" s="2" t="str">
        <f t="shared" ca="1" si="2"/>
        <v xml:space="preserve"> </v>
      </c>
      <c r="U18" s="2" t="str">
        <f t="shared" ca="1" si="3"/>
        <v xml:space="preserve"> </v>
      </c>
      <c r="V18" s="2"/>
      <c r="W18" s="2"/>
      <c r="AA18" s="18">
        <v>0</v>
      </c>
    </row>
    <row r="19" spans="1:27" x14ac:dyDescent="0.25">
      <c r="A19" s="13">
        <v>40205</v>
      </c>
      <c r="B19">
        <v>49.37</v>
      </c>
      <c r="C19">
        <v>48.11</v>
      </c>
      <c r="D19">
        <v>49.05</v>
      </c>
      <c r="E19" s="2">
        <v>13.7</v>
      </c>
      <c r="F19" s="2">
        <v>13.29</v>
      </c>
      <c r="G19" s="2">
        <v>13.53</v>
      </c>
      <c r="H19" s="1">
        <v>1</v>
      </c>
      <c r="I19" s="1">
        <v>1</v>
      </c>
      <c r="J19" s="4">
        <f ca="1">(D19-MIN(OFFSET(C19,-$J$3+1,0):C19))/(MAX(OFFSET(B19,-$J$3+1,0):B19)-MIN(OFFSET(C19,-$J$3+1,0):C19))</f>
        <v>0.21218961625282118</v>
      </c>
      <c r="K19" s="4">
        <f ca="1">(G19-MIN(OFFSET(F19,-$J$3+1,0):F19))/(MAX(OFFSET(E19,-$J$3+1,0):E19)-MIN(OFFSET(F19,-$J$3+1,0):F19))</f>
        <v>0.12834224598930485</v>
      </c>
      <c r="L19" s="4">
        <f t="shared" ca="1" si="4"/>
        <v>8.3847370263516324E-2</v>
      </c>
      <c r="M19" s="16">
        <f ca="1">100*(L19-MIN(OFFSET(L19,-$J$3+1,0):L19))/(MAX(OFFSET(L19,-$J$3+1,0):L19)-MIN(OFFSET(L19,-$J$3+1,0):L19))</f>
        <v>38.022969589926483</v>
      </c>
      <c r="N19" s="6">
        <f t="shared" si="0"/>
        <v>1.259999999999998</v>
      </c>
      <c r="O19" s="6">
        <f t="shared" si="1"/>
        <v>0.41000000000000014</v>
      </c>
      <c r="P19" s="15">
        <f ca="1">AVERAGE(N19:OFFSET(N19,-$P$3+1,0))*$P$4</f>
        <v>1.1644444444444448</v>
      </c>
      <c r="Q19" s="15">
        <f ca="1">AVERAGE(O19:OFFSET(O19,-$P$3+1,0))*$Q$4</f>
        <v>0.51333333333333309</v>
      </c>
      <c r="R19" s="7" t="str">
        <f t="shared" ca="1" si="5"/>
        <v xml:space="preserve"> </v>
      </c>
      <c r="S19" s="7" t="str">
        <f t="shared" ref="S19:S82" ca="1" si="6">IF($M19&gt;$S$3,"Sell",IF(AND(S18="Sell",$M19&gt;50),"Sell",IF(AND(S18="Sell",$M19&lt;=50),"Exit"," ")))</f>
        <v xml:space="preserve"> </v>
      </c>
      <c r="T19" s="2" t="str">
        <f t="shared" ca="1" si="2"/>
        <v xml:space="preserve"> </v>
      </c>
      <c r="U19" s="2" t="str">
        <f t="shared" ca="1" si="3"/>
        <v xml:space="preserve"> </v>
      </c>
      <c r="V19" s="2"/>
      <c r="W19" s="2"/>
      <c r="AA19" s="18">
        <f>AA18+Z19</f>
        <v>0</v>
      </c>
    </row>
    <row r="20" spans="1:27" x14ac:dyDescent="0.25">
      <c r="A20" s="13">
        <v>40206</v>
      </c>
      <c r="B20">
        <v>49.03</v>
      </c>
      <c r="C20">
        <v>47.11</v>
      </c>
      <c r="D20">
        <v>47.39</v>
      </c>
      <c r="E20" s="2">
        <v>13.64</v>
      </c>
      <c r="F20" s="2">
        <v>13.03</v>
      </c>
      <c r="G20" s="2">
        <v>13.28</v>
      </c>
      <c r="H20" s="1">
        <v>1</v>
      </c>
      <c r="I20" s="1">
        <v>1</v>
      </c>
      <c r="J20" s="4">
        <f ca="1">(D20-MIN(OFFSET(C20,-$J$3+1,0):C20))/(MAX(OFFSET(B20,-$J$3+1,0):B20)-MIN(OFFSET(C20,-$J$3+1,0):C20))</f>
        <v>5.2434456928839128E-2</v>
      </c>
      <c r="K20" s="4">
        <f ca="1">(G20-MIN(OFFSET(F20,-$J$3+1,0):F20))/(MAX(OFFSET(E20,-$J$3+1,0):E20)-MIN(OFFSET(F20,-$J$3+1,0):F20))</f>
        <v>0.13368983957219244</v>
      </c>
      <c r="L20" s="4">
        <f t="shared" ca="1" si="4"/>
        <v>-8.1255382643353302E-2</v>
      </c>
      <c r="M20" s="16">
        <f ca="1">100*(L20-MIN(OFFSET(L20,-$J$3+1,0):L20))/(MAX(OFFSET(L20,-$J$3+1,0):L20)-MIN(OFFSET(L20,-$J$3+1,0):L20))</f>
        <v>0</v>
      </c>
      <c r="N20" s="6">
        <f t="shared" si="0"/>
        <v>1.9399999999999977</v>
      </c>
      <c r="O20" s="6">
        <f t="shared" si="1"/>
        <v>0.61000000000000121</v>
      </c>
      <c r="P20" s="15">
        <f ca="1">AVERAGE(N20:OFFSET(N20,-$P$3+1,0))*$P$4</f>
        <v>1.29</v>
      </c>
      <c r="Q20" s="15">
        <f ca="1">AVERAGE(O20:OFFSET(O20,-$P$3+1,0))*$Q$4</f>
        <v>0.52222222222222214</v>
      </c>
      <c r="R20" s="7" t="str">
        <f t="shared" ca="1" si="5"/>
        <v>Buy</v>
      </c>
      <c r="S20" s="7" t="str">
        <f t="shared" ca="1" si="6"/>
        <v xml:space="preserve"> </v>
      </c>
      <c r="T20" s="2">
        <f t="shared" ca="1" si="2"/>
        <v>10</v>
      </c>
      <c r="U20" s="2">
        <f t="shared" ca="1" si="3"/>
        <v>0</v>
      </c>
      <c r="V20" s="2"/>
      <c r="W20" s="2"/>
      <c r="AA20" s="18">
        <f t="shared" ref="AA20:AA24" si="7">AA19+Z20</f>
        <v>0</v>
      </c>
    </row>
    <row r="21" spans="1:27" x14ac:dyDescent="0.25">
      <c r="A21" s="13">
        <v>40207</v>
      </c>
      <c r="B21">
        <v>48.05</v>
      </c>
      <c r="C21">
        <v>46.4</v>
      </c>
      <c r="D21">
        <v>46.67</v>
      </c>
      <c r="E21" s="2">
        <v>13.47</v>
      </c>
      <c r="F21" s="2">
        <v>12.75</v>
      </c>
      <c r="G21" s="2">
        <v>12.9</v>
      </c>
      <c r="H21" s="1">
        <v>1</v>
      </c>
      <c r="I21" s="1">
        <v>1</v>
      </c>
      <c r="J21" s="4">
        <f ca="1">(D21-MIN(OFFSET(C21,-$J$3+1,0):C21))/(MAX(OFFSET(B21,-$J$3+1,0):B21)-MIN(OFFSET(C21,-$J$3+1,0):C21))</f>
        <v>4.5075125208681642E-2</v>
      </c>
      <c r="K21" s="4">
        <f ca="1">(G21-MIN(OFFSET(F21,-$J$3+1,0):F21))/(MAX(OFFSET(E21,-$J$3+1,0):E21)-MIN(OFFSET(F21,-$J$3+1,0):F21))</f>
        <v>7.1428571428571605E-2</v>
      </c>
      <c r="L21" s="4">
        <f t="shared" ca="1" si="4"/>
        <v>-2.6353446219889963E-2</v>
      </c>
      <c r="M21" s="16">
        <f ca="1">100*(L21-MIN(OFFSET(L21,-$J$3+1,0):L21))/(MAX(OFFSET(L21,-$J$3+1,0):L21)-MIN(OFFSET(L21,-$J$3+1,0):L21))</f>
        <v>15.937914771836368</v>
      </c>
      <c r="N21" s="6">
        <f t="shared" si="0"/>
        <v>1.6499999999999986</v>
      </c>
      <c r="O21" s="6">
        <f t="shared" si="1"/>
        <v>0.72000000000000064</v>
      </c>
      <c r="P21" s="15">
        <f ca="1">AVERAGE(N21:OFFSET(N21,-$P$3+1,0))*$P$4</f>
        <v>1.3855555555555545</v>
      </c>
      <c r="Q21" s="15">
        <f ca="1">AVERAGE(O21:OFFSET(O21,-$P$3+1,0))*$Q$4</f>
        <v>0.53666666666666663</v>
      </c>
      <c r="R21" s="7" t="str">
        <f t="shared" ca="1" si="5"/>
        <v>Buy</v>
      </c>
      <c r="S21" s="7" t="str">
        <f t="shared" ca="1" si="6"/>
        <v xml:space="preserve"> </v>
      </c>
      <c r="T21" s="2">
        <f t="shared" ca="1" si="2"/>
        <v>10</v>
      </c>
      <c r="U21" s="2">
        <f t="shared" ca="1" si="3"/>
        <v>0</v>
      </c>
      <c r="V21" s="2"/>
      <c r="W21" s="2"/>
      <c r="AA21" s="18">
        <f t="shared" si="7"/>
        <v>0</v>
      </c>
    </row>
    <row r="22" spans="1:27" x14ac:dyDescent="0.25">
      <c r="A22" s="13">
        <v>40210</v>
      </c>
      <c r="B22">
        <v>47.5</v>
      </c>
      <c r="C22">
        <v>46.8</v>
      </c>
      <c r="D22">
        <v>47.43</v>
      </c>
      <c r="E22" s="2">
        <v>13.29</v>
      </c>
      <c r="F22" s="2">
        <v>12.98</v>
      </c>
      <c r="G22" s="2">
        <v>13.22</v>
      </c>
      <c r="H22" s="1">
        <v>1</v>
      </c>
      <c r="I22" s="1">
        <v>1</v>
      </c>
      <c r="J22" s="4">
        <f ca="1">(D22-MIN(OFFSET(C22,-$J$3+1,0):C22))/(MAX(OFFSET(B22,-$J$3+1,0):B22)-MIN(OFFSET(C22,-$J$3+1,0):C22))</f>
        <v>0.18165784832451515</v>
      </c>
      <c r="K22" s="4">
        <f ca="1">(G22-MIN(OFFSET(F22,-$J$3+1,0):F22))/(MAX(OFFSET(E22,-$J$3+1,0):E22)-MIN(OFFSET(F22,-$J$3+1,0):F22))</f>
        <v>0.23383084577114463</v>
      </c>
      <c r="L22" s="4">
        <f t="shared" ca="1" si="4"/>
        <v>-5.2172997446629482E-2</v>
      </c>
      <c r="M22" s="16">
        <f ca="1">100*(L22-MIN(OFFSET(L22,-$J$3+1,0):L22))/(MAX(OFFSET(L22,-$J$3+1,0):L22)-MIN(OFFSET(L22,-$J$3+1,0):L22))</f>
        <v>8.4425542489428356</v>
      </c>
      <c r="N22" s="6">
        <f t="shared" si="0"/>
        <v>0.82999999999999829</v>
      </c>
      <c r="O22" s="6">
        <f t="shared" si="1"/>
        <v>0.38999999999999879</v>
      </c>
      <c r="P22" s="15">
        <f ca="1">AVERAGE(N22:OFFSET(N22,-$P$3+1,0))*$P$4</f>
        <v>1.4011111111111103</v>
      </c>
      <c r="Q22" s="15">
        <f ca="1">AVERAGE(O22:OFFSET(O22,-$P$3+1,0))*$Q$4</f>
        <v>0.51888888888888884</v>
      </c>
      <c r="R22" s="7" t="str">
        <f t="shared" ca="1" si="5"/>
        <v>Buy</v>
      </c>
      <c r="S22" s="7" t="str">
        <f t="shared" ca="1" si="6"/>
        <v xml:space="preserve"> </v>
      </c>
      <c r="T22" s="2">
        <f t="shared" ca="1" si="2"/>
        <v>10</v>
      </c>
      <c r="U22" s="2">
        <f t="shared" ca="1" si="3"/>
        <v>0</v>
      </c>
      <c r="V22" s="2">
        <f t="shared" ref="V22:V23" ca="1" si="8">IF(AND($R22="Buy",$R21=" "),D22,IF(AND($R22="Buy",$R21="Exit"),D22,IF(AND($S22="Sell",V21=" "),D22,IF(OR($R21="Buy",S21="Sell"),V21," "))))</f>
        <v>0</v>
      </c>
      <c r="W22" s="2">
        <f t="shared" ref="W22:W23" ca="1" si="9">IF(AND($R22="Buy",$R21=" "),G22,IF(AND($S22="Sell",W21=" "),G22,IF(OR($R21="Buy",S21="Sell"),W21," ")))</f>
        <v>0</v>
      </c>
      <c r="X22" s="17">
        <v>0</v>
      </c>
      <c r="Y22" s="17">
        <v>0</v>
      </c>
      <c r="Z22" s="17">
        <v>0</v>
      </c>
      <c r="AA22" s="18">
        <f t="shared" si="7"/>
        <v>0</v>
      </c>
    </row>
    <row r="23" spans="1:27" x14ac:dyDescent="0.25">
      <c r="A23" s="13">
        <v>40211</v>
      </c>
      <c r="B23">
        <v>48.42</v>
      </c>
      <c r="C23">
        <v>47.58</v>
      </c>
      <c r="D23">
        <v>48.19</v>
      </c>
      <c r="E23" s="2">
        <v>13.38</v>
      </c>
      <c r="F23" s="2">
        <v>13.03</v>
      </c>
      <c r="G23" s="2">
        <v>13.3</v>
      </c>
      <c r="H23" s="1">
        <v>1</v>
      </c>
      <c r="I23" s="1">
        <v>1</v>
      </c>
      <c r="J23" s="4">
        <f ca="1">(D23-MIN(OFFSET(C23,-$J$3+1,0):C23))/(MAX(OFFSET(B23,-$J$3+1,0):B23)-MIN(OFFSET(C23,-$J$3+1,0):C23))</f>
        <v>0.31569664902998212</v>
      </c>
      <c r="K23" s="4">
        <f ca="1">(G23-MIN(OFFSET(F23,-$J$3+1,0):F23))/(MAX(OFFSET(E23,-$J$3+1,0):E23)-MIN(OFFSET(F23,-$J$3+1,0):F23))</f>
        <v>0.27363184079602026</v>
      </c>
      <c r="L23" s="4">
        <f t="shared" ca="1" si="4"/>
        <v>4.2064808233961859E-2</v>
      </c>
      <c r="M23" s="16">
        <f ca="1">100*(L23-MIN(OFFSET(L23,-$J$3+1,0):L23))/(MAX(OFFSET(L23,-$J$3+1,0):L23)-MIN(OFFSET(L23,-$J$3+1,0):L23))</f>
        <v>65.126329532466258</v>
      </c>
      <c r="N23" s="6">
        <f t="shared" si="0"/>
        <v>0.99000000000000199</v>
      </c>
      <c r="O23" s="6">
        <f t="shared" si="1"/>
        <v>0.35000000000000142</v>
      </c>
      <c r="P23" s="15">
        <f ca="1">AVERAGE(N23:OFFSET(N23,-$P$3+1,0))*$P$4</f>
        <v>1.3711111111111107</v>
      </c>
      <c r="Q23" s="15">
        <f ca="1">AVERAGE(O23:OFFSET(O23,-$P$3+1,0))*$Q$4</f>
        <v>0.51000000000000023</v>
      </c>
      <c r="R23" s="7" t="str">
        <f t="shared" ca="1" si="5"/>
        <v>Exit</v>
      </c>
      <c r="S23" s="7" t="str">
        <f t="shared" ca="1" si="6"/>
        <v xml:space="preserve"> </v>
      </c>
      <c r="T23" s="2">
        <f t="shared" ca="1" si="2"/>
        <v>10</v>
      </c>
      <c r="U23" s="2">
        <f t="shared" ca="1" si="3"/>
        <v>0</v>
      </c>
      <c r="V23" s="2">
        <f t="shared" ca="1" si="8"/>
        <v>0</v>
      </c>
      <c r="W23" s="2">
        <f t="shared" ca="1" si="9"/>
        <v>0</v>
      </c>
      <c r="X23" s="17">
        <v>0</v>
      </c>
      <c r="Y23" s="17">
        <v>0</v>
      </c>
      <c r="Z23" s="17">
        <v>0</v>
      </c>
      <c r="AA23" s="18">
        <f t="shared" si="7"/>
        <v>0</v>
      </c>
    </row>
    <row r="24" spans="1:27" x14ac:dyDescent="0.25">
      <c r="A24" s="13">
        <v>40212</v>
      </c>
      <c r="B24">
        <v>48.49</v>
      </c>
      <c r="C24">
        <v>47.86</v>
      </c>
      <c r="D24">
        <v>48.33</v>
      </c>
      <c r="E24" s="2">
        <v>13.44</v>
      </c>
      <c r="F24" s="2">
        <v>13.22</v>
      </c>
      <c r="G24" s="2">
        <v>13.36</v>
      </c>
      <c r="H24" s="1">
        <v>1</v>
      </c>
      <c r="I24" s="1">
        <v>1</v>
      </c>
      <c r="J24" s="4">
        <f ca="1">(D24-MIN(OFFSET(C24,-$J$3+1,0):C24))/(MAX(OFFSET(B24,-$J$3+1,0):B24)-MIN(OFFSET(C24,-$J$3+1,0):C24))</f>
        <v>0.43863636363636371</v>
      </c>
      <c r="K24" s="4">
        <f ca="1">(G24-MIN(OFFSET(F24,-$J$3+1,0):F24))/(MAX(OFFSET(E24,-$J$3+1,0):E24)-MIN(OFFSET(F24,-$J$3+1,0):F24))</f>
        <v>0.36746987951807192</v>
      </c>
      <c r="L24" s="4">
        <f t="shared" ca="1" si="4"/>
        <v>7.1166484118291795E-2</v>
      </c>
      <c r="M24" s="16">
        <f ca="1">100*(L24-MIN(OFFSET(L24,-$J$3+1,0):L24))/(MAX(OFFSET(L24,-$J$3+1,0):L24)-MIN(OFFSET(L24,-$J$3+1,0):L24))</f>
        <v>80.49514562094781</v>
      </c>
      <c r="N24" s="6">
        <f t="shared" si="0"/>
        <v>0.63000000000000256</v>
      </c>
      <c r="O24" s="6">
        <f t="shared" si="1"/>
        <v>0.21999999999999886</v>
      </c>
      <c r="P24" s="15">
        <f ca="1">AVERAGE(N24:OFFSET(N24,-$P$3+1,0))*$P$4</f>
        <v>1.2655555555555555</v>
      </c>
      <c r="Q24" s="15">
        <f ca="1">AVERAGE(O24:OFFSET(O24,-$P$3+1,0))*$Q$4</f>
        <v>0.48888888888888893</v>
      </c>
      <c r="R24" s="7" t="str">
        <f t="shared" ca="1" si="5"/>
        <v xml:space="preserve"> </v>
      </c>
      <c r="S24" s="7" t="str">
        <f t="shared" ca="1" si="6"/>
        <v xml:space="preserve"> </v>
      </c>
      <c r="T24" s="2" t="str">
        <f ca="1">IF(AND($R24="Buy",$R23=" "),T$3,IF(AND($R24="Buy",$R23="Exit"),T$3,IF(AND($S24="Sell",$S23=" "),-T$3,IF(OR($R23="Buy",S23="Sell"),T23," "))))</f>
        <v xml:space="preserve"> </v>
      </c>
      <c r="U24" s="10" t="str">
        <f ca="1">IF(AND($R24="Buy",$R23=" "),-T$3*P24/Q24,IF(AND($R24="Buy",$R23="Exit"),-T$3*P24/Q24,IF(AND($S24="Sell",S23=" "),T$3*P24/Q24,IF(OR($R23="Buy",$S23="Sell"),U23," "))))</f>
        <v xml:space="preserve"> </v>
      </c>
      <c r="V24" s="2" t="str">
        <f t="shared" ref="V24:V87" ca="1" si="10">IF(AND($R24="Buy",$R23=" "),D24,IF(AND($R24="Buy",$R23="Exit"),D24,IF(AND($S24="Sell",V23=" "),D24,IF(OR($R23="Buy",S23="Sell"),V23," "))))</f>
        <v xml:space="preserve"> </v>
      </c>
      <c r="W24" s="2" t="str">
        <f t="shared" ref="W24:W87" ca="1" si="11">IF(AND($R24="Buy",$R23=" "),G24,IF(AND($S24="Sell",W23=" "),G24,IF(OR($R23="Buy",S23="Sell"),W23," ")))</f>
        <v xml:space="preserve"> </v>
      </c>
      <c r="X24" s="17">
        <v>0</v>
      </c>
      <c r="Y24" s="17">
        <v>0</v>
      </c>
      <c r="Z24" s="17">
        <v>0</v>
      </c>
      <c r="AA24" s="18">
        <f t="shared" si="7"/>
        <v>0</v>
      </c>
    </row>
    <row r="25" spans="1:27" x14ac:dyDescent="0.25">
      <c r="A25" s="13">
        <v>40213</v>
      </c>
      <c r="B25">
        <v>48.32</v>
      </c>
      <c r="C25">
        <v>46.58</v>
      </c>
      <c r="D25">
        <v>46.63</v>
      </c>
      <c r="E25" s="2">
        <v>13.36</v>
      </c>
      <c r="F25" s="2">
        <v>12.98</v>
      </c>
      <c r="G25" s="2">
        <v>13.01</v>
      </c>
      <c r="H25" s="1">
        <v>1</v>
      </c>
      <c r="I25" s="1">
        <v>1</v>
      </c>
      <c r="J25" s="4">
        <f ca="1">(D25-MIN(OFFSET(C25,-$J$3+1,0):C25))/(MAX(OFFSET(B25,-$J$3+1,0):B25)-MIN(OFFSET(C25,-$J$3+1,0):C25))</f>
        <v>6.2162162162163193E-2</v>
      </c>
      <c r="K25" s="4">
        <f ca="1">(G25-MIN(OFFSET(F25,-$J$3+1,0):F25))/(MAX(OFFSET(E25,-$J$3+1,0):E25)-MIN(OFFSET(F25,-$J$3+1,0):F25))</f>
        <v>0.19117647058823523</v>
      </c>
      <c r="L25" s="4">
        <f t="shared" ca="1" si="4"/>
        <v>-0.12901430842607203</v>
      </c>
      <c r="M25" s="16">
        <f ca="1">100*(L25-MIN(OFFSET(L25,-$J$3+1,0):L25))/(MAX(OFFSET(L25,-$J$3+1,0):L25)-MIN(OFFSET(L25,-$J$3+1,0):L25))</f>
        <v>0</v>
      </c>
      <c r="N25" s="6">
        <f t="shared" si="0"/>
        <v>1.75</v>
      </c>
      <c r="O25" s="6">
        <f t="shared" si="1"/>
        <v>0.37999999999999901</v>
      </c>
      <c r="P25" s="15">
        <f ca="1">AVERAGE(N25:OFFSET(N25,-$P$3+1,0))*$P$4</f>
        <v>1.2333333333333334</v>
      </c>
      <c r="Q25" s="15">
        <f ca="1">AVERAGE(O25:OFFSET(O25,-$P$3+1,0))*$Q$4</f>
        <v>0.43888888888888883</v>
      </c>
      <c r="R25" s="7" t="str">
        <f t="shared" ca="1" si="5"/>
        <v>Buy</v>
      </c>
      <c r="S25" s="7" t="str">
        <f t="shared" ca="1" si="6"/>
        <v xml:space="preserve"> </v>
      </c>
      <c r="T25" s="2">
        <f t="shared" ref="T25:T88" ca="1" si="12">IF(AND($R25="Buy",$R24=" "),T$3,IF(AND($R25="Buy",$R24="Exit"),T$3,IF(AND($S25="Sell",$S24=" "),-T$3,IF(OR($R24="Buy",S24="Sell"),T24," "))))</f>
        <v>10</v>
      </c>
      <c r="U25" s="10">
        <f t="shared" ref="U25:U88" ca="1" si="13">IF(AND($R25="Buy",$R24=" "),-T$3*P25/Q25,IF(AND($R25="Buy",$R24="Exit"),-T$3*P25/Q25,IF(AND($S25="Sell",S24=" "),T$3*P25/Q25,IF(OR($R24="Buy",$S24="Sell"),U24," "))))</f>
        <v>-28.101265822784814</v>
      </c>
      <c r="V25" s="2">
        <f t="shared" ca="1" si="10"/>
        <v>46.63</v>
      </c>
      <c r="W25" s="2">
        <f t="shared" ca="1" si="11"/>
        <v>13.01</v>
      </c>
      <c r="X25" s="17">
        <v>0</v>
      </c>
      <c r="Y25" s="17">
        <v>0</v>
      </c>
      <c r="Z25" s="17">
        <v>0</v>
      </c>
      <c r="AA25" s="18">
        <f t="shared" ref="AA25:AA30" si="14">IF(Z25&lt;&gt;" ",AA24+Z25,AA24)</f>
        <v>0</v>
      </c>
    </row>
    <row r="26" spans="1:27" x14ac:dyDescent="0.25">
      <c r="A26" s="13">
        <v>40214</v>
      </c>
      <c r="B26">
        <v>47.09</v>
      </c>
      <c r="C26">
        <v>46.06</v>
      </c>
      <c r="D26">
        <v>46.92</v>
      </c>
      <c r="E26" s="2">
        <v>13.31</v>
      </c>
      <c r="F26" s="2">
        <v>12.92</v>
      </c>
      <c r="G26" s="2">
        <v>13.24</v>
      </c>
      <c r="H26" s="1">
        <v>1</v>
      </c>
      <c r="I26" s="1">
        <v>1</v>
      </c>
      <c r="J26" s="4">
        <f ca="1">(D26-MIN(OFFSET(C26,-$J$3+1,0):C26))/(MAX(OFFSET(B26,-$J$3+1,0):B26)-MIN(OFFSET(C26,-$J$3+1,0):C26))</f>
        <v>0.21287128712871278</v>
      </c>
      <c r="K26" s="4">
        <f ca="1">(G26-MIN(OFFSET(F26,-$J$3+1,0):F26))/(MAX(OFFSET(E26,-$J$3+1,0):E26)-MIN(OFFSET(F26,-$J$3+1,0):F26))</f>
        <v>0.41176470588235331</v>
      </c>
      <c r="L26" s="4">
        <f t="shared" ca="1" si="4"/>
        <v>-0.19889341875364053</v>
      </c>
      <c r="M26" s="16">
        <f ca="1">100*(L26-MIN(OFFSET(L26,-$J$3+1,0):L26))/(MAX(OFFSET(L26,-$J$3+1,0):L26)-MIN(OFFSET(L26,-$J$3+1,0):L26))</f>
        <v>0</v>
      </c>
      <c r="N26" s="6">
        <f t="shared" si="0"/>
        <v>1.0300000000000011</v>
      </c>
      <c r="O26" s="6">
        <f t="shared" si="1"/>
        <v>0.39000000000000057</v>
      </c>
      <c r="P26" s="15">
        <f ca="1">AVERAGE(N26:OFFSET(N26,-$P$3+1,0))*$P$4</f>
        <v>1.2222222222222223</v>
      </c>
      <c r="Q26" s="15">
        <f ca="1">AVERAGE(O26:OFFSET(O26,-$P$3+1,0))*$Q$4</f>
        <v>0.4300000000000001</v>
      </c>
      <c r="R26" s="7" t="str">
        <f t="shared" ca="1" si="5"/>
        <v>Buy</v>
      </c>
      <c r="S26" s="7" t="str">
        <f t="shared" ca="1" si="6"/>
        <v xml:space="preserve"> </v>
      </c>
      <c r="T26" s="2">
        <f t="shared" ca="1" si="12"/>
        <v>10</v>
      </c>
      <c r="U26" s="10">
        <f t="shared" ca="1" si="13"/>
        <v>-28.101265822784814</v>
      </c>
      <c r="V26" s="2">
        <f t="shared" ca="1" si="10"/>
        <v>46.63</v>
      </c>
      <c r="W26" s="2">
        <f t="shared" ca="1" si="11"/>
        <v>13.01</v>
      </c>
      <c r="X26" s="17">
        <v>0</v>
      </c>
      <c r="Y26" s="17">
        <v>0</v>
      </c>
      <c r="Z26" s="17">
        <v>0</v>
      </c>
      <c r="AA26" s="18">
        <f t="shared" si="14"/>
        <v>0</v>
      </c>
    </row>
    <row r="27" spans="1:27" x14ac:dyDescent="0.25">
      <c r="A27" s="13">
        <v>40217</v>
      </c>
      <c r="B27">
        <v>47.73</v>
      </c>
      <c r="C27">
        <v>46.65</v>
      </c>
      <c r="D27">
        <v>47.19</v>
      </c>
      <c r="E27" s="2">
        <v>13.73</v>
      </c>
      <c r="F27" s="2">
        <v>13.16</v>
      </c>
      <c r="G27" s="2">
        <v>13.39</v>
      </c>
      <c r="H27" s="1">
        <v>1</v>
      </c>
      <c r="I27" s="1">
        <v>1</v>
      </c>
      <c r="J27" s="4">
        <f ca="1">(D27-MIN(OFFSET(C27,-$J$3+1,0):C27))/(MAX(OFFSET(B27,-$J$3+1,0):B27)-MIN(OFFSET(C27,-$J$3+1,0):C27))</f>
        <v>0.34138972809667584</v>
      </c>
      <c r="K27" s="4">
        <f ca="1">(G27-MIN(OFFSET(F27,-$J$3+1,0):F27))/(MAX(OFFSET(E27,-$J$3+1,0):E27)-MIN(OFFSET(F27,-$J$3+1,0):F27))</f>
        <v>0.6530612244897962</v>
      </c>
      <c r="L27" s="4">
        <f t="shared" ca="1" si="4"/>
        <v>-0.31167149639312036</v>
      </c>
      <c r="M27" s="16">
        <f ca="1">100*(L27-MIN(OFFSET(L27,-$J$3+1,0):L27))/(MAX(OFFSET(L27,-$J$3+1,0):L27)-MIN(OFFSET(L27,-$J$3+1,0):L27))</f>
        <v>0</v>
      </c>
      <c r="N27" s="6">
        <f t="shared" si="0"/>
        <v>1.0799999999999983</v>
      </c>
      <c r="O27" s="6">
        <f t="shared" si="1"/>
        <v>0.57000000000000028</v>
      </c>
      <c r="P27" s="15">
        <f ca="1">AVERAGE(N27:OFFSET(N27,-$P$3+1,0))*$P$4</f>
        <v>1.2399999999999995</v>
      </c>
      <c r="Q27" s="15">
        <f ca="1">AVERAGE(O27:OFFSET(O27,-$P$3+1,0))*$Q$4</f>
        <v>0.448888888888889</v>
      </c>
      <c r="R27" s="7" t="str">
        <f t="shared" ca="1" si="5"/>
        <v>Buy</v>
      </c>
      <c r="S27" s="7" t="str">
        <f t="shared" ca="1" si="6"/>
        <v xml:space="preserve"> </v>
      </c>
      <c r="T27" s="2">
        <f t="shared" ca="1" si="12"/>
        <v>10</v>
      </c>
      <c r="U27" s="10">
        <f t="shared" ca="1" si="13"/>
        <v>-28.101265822784814</v>
      </c>
      <c r="V27" s="2">
        <f t="shared" ca="1" si="10"/>
        <v>46.63</v>
      </c>
      <c r="W27" s="2">
        <f t="shared" ca="1" si="11"/>
        <v>13.01</v>
      </c>
      <c r="X27" s="17">
        <f t="shared" ref="X27:X87" ca="1" si="15">IF(AND(T26&lt;&gt;0,T26&lt;&gt;" "),T26*(D27-D26)*$P$4," ")</f>
        <v>2.6999999999999602</v>
      </c>
      <c r="Y27" s="17">
        <f t="shared" ref="Y27:Y87" ca="1" si="16">IF(AND(U26&lt;&gt;" ",U26&lt;&gt;" "),U26*(G27-G26)*$Q$4," ")</f>
        <v>-4.2151898734177324</v>
      </c>
      <c r="Z27" s="17">
        <f t="shared" ref="Z27:Z87" ca="1" si="17">IF(X27&lt;&gt;" ",X27+Y27," ")</f>
        <v>-1.5151898734177722</v>
      </c>
      <c r="AA27" s="18">
        <f t="shared" ca="1" si="14"/>
        <v>-1.5151898734177722</v>
      </c>
    </row>
    <row r="28" spans="1:27" x14ac:dyDescent="0.25">
      <c r="A28" s="13">
        <v>40218</v>
      </c>
      <c r="B28">
        <v>48.44</v>
      </c>
      <c r="C28">
        <v>47.46</v>
      </c>
      <c r="D28">
        <v>47.72</v>
      </c>
      <c r="E28" s="2">
        <v>13.69</v>
      </c>
      <c r="F28" s="2">
        <v>13.39</v>
      </c>
      <c r="G28" s="2">
        <v>13.55</v>
      </c>
      <c r="H28" s="1">
        <v>1</v>
      </c>
      <c r="I28" s="1">
        <v>1</v>
      </c>
      <c r="J28" s="4">
        <f ca="1">(D28-MIN(OFFSET(C28,-$J$3+1,0):C28))/(MAX(OFFSET(B28,-$J$3+1,0):B28)-MIN(OFFSET(C28,-$J$3+1,0):C28))</f>
        <v>0.55892255892255793</v>
      </c>
      <c r="K28" s="4">
        <f ca="1">(G28-MIN(OFFSET(F28,-$J$3+1,0):F28))/(MAX(OFFSET(E28,-$J$3+1,0):E28)-MIN(OFFSET(F28,-$J$3+1,0):F28))</f>
        <v>0.81632653061224525</v>
      </c>
      <c r="L28" s="4">
        <f t="shared" ca="1" si="4"/>
        <v>-0.25740397168968732</v>
      </c>
      <c r="M28" s="16">
        <f ca="1">100*(L28-MIN(OFFSET(L28,-$J$3+1,0):L28))/(MAX(OFFSET(L28,-$J$3+1,0):L28)-MIN(OFFSET(L28,-$J$3+1,0):L28))</f>
        <v>14.175062942015327</v>
      </c>
      <c r="N28" s="6">
        <f t="shared" si="0"/>
        <v>1.25</v>
      </c>
      <c r="O28" s="6">
        <f t="shared" si="1"/>
        <v>0.29999999999999893</v>
      </c>
      <c r="P28" s="15">
        <f ca="1">AVERAGE(N28:OFFSET(N28,-$P$3+1,0))*$P$4</f>
        <v>1.2388888888888887</v>
      </c>
      <c r="Q28" s="15">
        <f ca="1">AVERAGE(O28:OFFSET(O28,-$P$3+1,0))*$Q$4</f>
        <v>0.43666666666666665</v>
      </c>
      <c r="R28" s="7" t="str">
        <f t="shared" ca="1" si="5"/>
        <v>Buy</v>
      </c>
      <c r="S28" s="7" t="str">
        <f t="shared" ca="1" si="6"/>
        <v xml:space="preserve"> </v>
      </c>
      <c r="T28" s="2">
        <f t="shared" ca="1" si="12"/>
        <v>10</v>
      </c>
      <c r="U28" s="10">
        <f t="shared" ca="1" si="13"/>
        <v>-28.101265822784814</v>
      </c>
      <c r="V28" s="2">
        <f t="shared" ca="1" si="10"/>
        <v>46.63</v>
      </c>
      <c r="W28" s="2">
        <f t="shared" ca="1" si="11"/>
        <v>13.01</v>
      </c>
      <c r="X28" s="17">
        <f t="shared" ca="1" si="15"/>
        <v>5.3000000000000114</v>
      </c>
      <c r="Y28" s="17">
        <f t="shared" ca="1" si="16"/>
        <v>-4.496202531645574</v>
      </c>
      <c r="Z28" s="17">
        <f t="shared" ca="1" si="17"/>
        <v>0.80379746835443733</v>
      </c>
      <c r="AA28" s="18">
        <f t="shared" ca="1" si="14"/>
        <v>-0.7113924050633349</v>
      </c>
    </row>
    <row r="29" spans="1:27" x14ac:dyDescent="0.25">
      <c r="A29" s="13">
        <v>40219</v>
      </c>
      <c r="B29">
        <v>48.32</v>
      </c>
      <c r="C29">
        <v>47.35</v>
      </c>
      <c r="D29">
        <v>47.62</v>
      </c>
      <c r="E29" s="2">
        <v>13.96</v>
      </c>
      <c r="F29" s="2">
        <v>13.67</v>
      </c>
      <c r="G29" s="2">
        <v>13.75</v>
      </c>
      <c r="H29" s="1">
        <v>1</v>
      </c>
      <c r="I29" s="1">
        <v>1</v>
      </c>
      <c r="J29" s="4">
        <f ca="1">(D29-MIN(OFFSET(C29,-$J$3+1,0):C29))/(MAX(OFFSET(B29,-$J$3+1,0):B29)-MIN(OFFSET(C29,-$J$3+1,0):C29))</f>
        <v>0.64197530864197339</v>
      </c>
      <c r="K29" s="4">
        <f ca="1">(G29-MIN(OFFSET(F29,-$J$3+1,0):F29))/(MAX(OFFSET(E29,-$J$3+1,0):E29)-MIN(OFFSET(F29,-$J$3+1,0):F29))</f>
        <v>0.82644628099173501</v>
      </c>
      <c r="L29" s="4">
        <f t="shared" ca="1" si="4"/>
        <v>-0.18447097234976162</v>
      </c>
      <c r="M29" s="16">
        <f ca="1">100*(L29-MIN(OFFSET(L29,-$J$3+1,0):L29))/(MAX(OFFSET(L29,-$J$3+1,0):L29)-MIN(OFFSET(L29,-$J$3+1,0):L29))</f>
        <v>33.225680449321821</v>
      </c>
      <c r="N29" s="6">
        <f t="shared" si="0"/>
        <v>0.96999999999999886</v>
      </c>
      <c r="O29" s="6">
        <f t="shared" si="1"/>
        <v>0.41000000000000014</v>
      </c>
      <c r="P29" s="15">
        <f ca="1">AVERAGE(N29:OFFSET(N29,-$P$3+1,0))*$P$4</f>
        <v>1.1311111111111112</v>
      </c>
      <c r="Q29" s="15">
        <f ca="1">AVERAGE(O29:OFFSET(O29,-$P$3+1,0))*$Q$4</f>
        <v>0.41444444444444428</v>
      </c>
      <c r="R29" s="7" t="str">
        <f t="shared" ca="1" si="5"/>
        <v>Buy</v>
      </c>
      <c r="S29" s="7" t="str">
        <f t="shared" ca="1" si="6"/>
        <v xml:space="preserve"> </v>
      </c>
      <c r="T29" s="2">
        <f t="shared" ca="1" si="12"/>
        <v>10</v>
      </c>
      <c r="U29" s="10">
        <f t="shared" ca="1" si="13"/>
        <v>-28.101265822784814</v>
      </c>
      <c r="V29" s="2">
        <f t="shared" ca="1" si="10"/>
        <v>46.63</v>
      </c>
      <c r="W29" s="2">
        <f t="shared" ca="1" si="11"/>
        <v>13.01</v>
      </c>
      <c r="X29" s="17">
        <f t="shared" ca="1" si="15"/>
        <v>-1.0000000000000142</v>
      </c>
      <c r="Y29" s="17">
        <f t="shared" ca="1" si="16"/>
        <v>-5.6202531645569431</v>
      </c>
      <c r="Z29" s="17">
        <f t="shared" ca="1" si="17"/>
        <v>-6.6202531645569573</v>
      </c>
      <c r="AA29" s="18">
        <f t="shared" ca="1" si="14"/>
        <v>-7.3316455696202922</v>
      </c>
    </row>
    <row r="30" spans="1:27" x14ac:dyDescent="0.25">
      <c r="A30" s="13">
        <v>40220</v>
      </c>
      <c r="B30">
        <v>48.45</v>
      </c>
      <c r="C30">
        <v>47.42</v>
      </c>
      <c r="D30">
        <v>48.22</v>
      </c>
      <c r="E30" s="2">
        <v>14</v>
      </c>
      <c r="F30" s="2">
        <v>13.65</v>
      </c>
      <c r="G30" s="2">
        <v>13.95</v>
      </c>
      <c r="H30" s="1">
        <v>1</v>
      </c>
      <c r="I30" s="1">
        <v>1</v>
      </c>
      <c r="J30" s="4">
        <f ca="1">(D30-MIN(OFFSET(C30,-$J$3+1,0):C30))/(MAX(OFFSET(B30,-$J$3+1,0):B30)-MIN(OFFSET(C30,-$J$3+1,0):C30))</f>
        <v>0.88888888888888762</v>
      </c>
      <c r="K30" s="4">
        <f ca="1">(G30-MIN(OFFSET(F30,-$J$3+1,0):F30))/(MAX(OFFSET(E30,-$J$3+1,0):E30)-MIN(OFFSET(F30,-$J$3+1,0):F30))</f>
        <v>0.95370370370370305</v>
      </c>
      <c r="L30" s="4">
        <f t="shared" ca="1" si="4"/>
        <v>-6.4814814814815436E-2</v>
      </c>
      <c r="M30" s="16">
        <f ca="1">100*(L30-MIN(OFFSET(L30,-$J$3+1,0):L30))/(MAX(OFFSET(L30,-$J$3+1,0):L30)-MIN(OFFSET(L30,-$J$3+1,0):L30))</f>
        <v>64.480718775222527</v>
      </c>
      <c r="N30" s="6">
        <f t="shared" si="0"/>
        <v>1.0300000000000011</v>
      </c>
      <c r="O30" s="6">
        <f t="shared" si="1"/>
        <v>0.34999999999999964</v>
      </c>
      <c r="P30" s="15">
        <f ca="1">AVERAGE(N30:OFFSET(N30,-$P$3+1,0))*$P$4</f>
        <v>1.0622222222222224</v>
      </c>
      <c r="Q30" s="15">
        <f ca="1">AVERAGE(O30:OFFSET(O30,-$P$3+1,0))*$Q$4</f>
        <v>0.37333333333333307</v>
      </c>
      <c r="R30" s="7" t="str">
        <f t="shared" ca="1" si="5"/>
        <v>Exit</v>
      </c>
      <c r="S30" s="7" t="str">
        <f t="shared" ca="1" si="6"/>
        <v xml:space="preserve"> </v>
      </c>
      <c r="T30" s="2">
        <f t="shared" ca="1" si="12"/>
        <v>10</v>
      </c>
      <c r="U30" s="10">
        <f t="shared" ca="1" si="13"/>
        <v>-28.101265822784814</v>
      </c>
      <c r="V30" s="2">
        <f t="shared" ca="1" si="10"/>
        <v>46.63</v>
      </c>
      <c r="W30" s="2">
        <f t="shared" ca="1" si="11"/>
        <v>13.01</v>
      </c>
      <c r="X30" s="17">
        <f t="shared" ca="1" si="15"/>
        <v>6.0000000000000142</v>
      </c>
      <c r="Y30" s="17">
        <f t="shared" ca="1" si="16"/>
        <v>-5.6202531645569431</v>
      </c>
      <c r="Z30" s="17">
        <f t="shared" ca="1" si="17"/>
        <v>0.37974683544307108</v>
      </c>
      <c r="AA30" s="18">
        <f t="shared" ca="1" si="14"/>
        <v>-6.9518987341772212</v>
      </c>
    </row>
    <row r="31" spans="1:27" x14ac:dyDescent="0.25">
      <c r="A31" s="13">
        <v>40221</v>
      </c>
      <c r="B31">
        <v>48.21</v>
      </c>
      <c r="C31">
        <v>47.22</v>
      </c>
      <c r="D31">
        <v>48.06</v>
      </c>
      <c r="E31" s="2">
        <v>13.89</v>
      </c>
      <c r="F31" s="2">
        <v>13.5</v>
      </c>
      <c r="G31" s="2">
        <v>13.84</v>
      </c>
      <c r="H31" s="1">
        <v>1</v>
      </c>
      <c r="I31" s="1">
        <v>1</v>
      </c>
      <c r="J31" s="4">
        <f ca="1">(D31-MIN(OFFSET(C31,-$J$3+1,0):C31))/(MAX(OFFSET(B31,-$J$3+1,0):B31)-MIN(OFFSET(C31,-$J$3+1,0):C31))</f>
        <v>0.82304526748971207</v>
      </c>
      <c r="K31" s="4">
        <f ca="1">(G31-MIN(OFFSET(F31,-$J$3+1,0):F31))/(MAX(OFFSET(E31,-$J$3+1,0):E31)-MIN(OFFSET(F31,-$J$3+1,0):F31))</f>
        <v>0.85185185185185175</v>
      </c>
      <c r="L31" s="4">
        <f t="shared" ca="1" si="4"/>
        <v>-2.8806584362139676E-2</v>
      </c>
      <c r="M31" s="16">
        <f ca="1">100*(L31-MIN(OFFSET(L31,-$J$3+1,0):L31))/(MAX(OFFSET(L31,-$J$3+1,0):L31)-MIN(OFFSET(L31,-$J$3+1,0):L31))</f>
        <v>73.886324354004017</v>
      </c>
      <c r="N31" s="6">
        <f t="shared" si="0"/>
        <v>1</v>
      </c>
      <c r="O31" s="6">
        <f t="shared" si="1"/>
        <v>0.44999999999999929</v>
      </c>
      <c r="P31" s="15">
        <f ca="1">AVERAGE(N31:OFFSET(N31,-$P$3+1,0))*$P$4</f>
        <v>1.0811111111111116</v>
      </c>
      <c r="Q31" s="15">
        <f ca="1">AVERAGE(O31:OFFSET(O31,-$P$3+1,0))*$Q$4</f>
        <v>0.37999999999999978</v>
      </c>
      <c r="R31" s="7" t="str">
        <f t="shared" ca="1" si="5"/>
        <v xml:space="preserve"> </v>
      </c>
      <c r="S31" s="7" t="str">
        <f t="shared" ca="1" si="6"/>
        <v xml:space="preserve"> </v>
      </c>
      <c r="T31" s="2" t="str">
        <f t="shared" ca="1" si="12"/>
        <v xml:space="preserve"> </v>
      </c>
      <c r="U31" s="10" t="str">
        <f t="shared" ca="1" si="13"/>
        <v xml:space="preserve"> </v>
      </c>
      <c r="V31" s="2" t="str">
        <f t="shared" ca="1" si="10"/>
        <v xml:space="preserve"> </v>
      </c>
      <c r="W31" s="2" t="str">
        <f t="shared" ca="1" si="11"/>
        <v xml:space="preserve"> </v>
      </c>
      <c r="X31" s="17">
        <f t="shared" ca="1" si="15"/>
        <v>-1.5999999999999659</v>
      </c>
      <c r="Y31" s="17">
        <f t="shared" ca="1" si="16"/>
        <v>3.0911392405063136</v>
      </c>
      <c r="Z31" s="17">
        <f t="shared" ca="1" si="17"/>
        <v>1.4911392405063477</v>
      </c>
      <c r="AA31" s="18">
        <f ca="1">IF(Z31&lt;&gt;" ",AA30+Z31,AA30)</f>
        <v>-5.4607594936708734</v>
      </c>
    </row>
    <row r="32" spans="1:27" x14ac:dyDescent="0.25">
      <c r="A32" s="13">
        <v>40225</v>
      </c>
      <c r="B32">
        <v>49.2</v>
      </c>
      <c r="C32">
        <v>48.39</v>
      </c>
      <c r="D32">
        <v>49.04</v>
      </c>
      <c r="E32" s="2">
        <v>14.22</v>
      </c>
      <c r="F32" s="2">
        <v>13.99</v>
      </c>
      <c r="G32" s="2">
        <v>14.14</v>
      </c>
      <c r="H32" s="1">
        <v>1</v>
      </c>
      <c r="I32" s="1">
        <v>1</v>
      </c>
      <c r="J32" s="4">
        <f ca="1">(D32-MIN(OFFSET(C32,-$J$3+1,0):C32))/(MAX(OFFSET(B32,-$J$3+1,0):B32)-MIN(OFFSET(C32,-$J$3+1,0):C32))</f>
        <v>0.94904458598725994</v>
      </c>
      <c r="K32" s="4">
        <f ca="1">(G32-MIN(OFFSET(F32,-$J$3+1,0):F32))/(MAX(OFFSET(E32,-$J$3+1,0):E32)-MIN(OFFSET(F32,-$J$3+1,0):F32))</f>
        <v>0.93846153846153846</v>
      </c>
      <c r="L32" s="4">
        <f t="shared" ca="1" si="4"/>
        <v>1.0583047525721478E-2</v>
      </c>
      <c r="M32" s="16">
        <f ca="1">100*(L32-MIN(OFFSET(L32,-$J$3+1,0):L32))/(MAX(OFFSET(L32,-$J$3+1,0):L32)-MIN(OFFSET(L32,-$J$3+1,0):L32))</f>
        <v>84.175176007448314</v>
      </c>
      <c r="N32" s="6">
        <f t="shared" si="0"/>
        <v>1.1400000000000006</v>
      </c>
      <c r="O32" s="6">
        <f t="shared" si="1"/>
        <v>0.38000000000000078</v>
      </c>
      <c r="P32" s="15">
        <f ca="1">AVERAGE(N32:OFFSET(N32,-$P$3+1,0))*$P$4</f>
        <v>1.097777777777778</v>
      </c>
      <c r="Q32" s="15">
        <f ca="1">AVERAGE(O32:OFFSET(O32,-$P$3+1,0))*$Q$4</f>
        <v>0.38333333333333308</v>
      </c>
      <c r="R32" s="7" t="str">
        <f t="shared" ca="1" si="5"/>
        <v xml:space="preserve"> </v>
      </c>
      <c r="S32" s="7" t="str">
        <f t="shared" ca="1" si="6"/>
        <v xml:space="preserve"> </v>
      </c>
      <c r="T32" s="2" t="str">
        <f t="shared" ca="1" si="12"/>
        <v xml:space="preserve"> </v>
      </c>
      <c r="U32" s="10" t="str">
        <f t="shared" ca="1" si="13"/>
        <v xml:space="preserve"> </v>
      </c>
      <c r="V32" s="2" t="str">
        <f t="shared" ca="1" si="10"/>
        <v xml:space="preserve"> </v>
      </c>
      <c r="W32" s="2" t="str">
        <f t="shared" ca="1" si="11"/>
        <v xml:space="preserve"> </v>
      </c>
      <c r="X32" s="17" t="str">
        <f t="shared" ca="1" si="15"/>
        <v xml:space="preserve"> </v>
      </c>
      <c r="Y32" s="17" t="str">
        <f t="shared" ca="1" si="16"/>
        <v xml:space="preserve"> </v>
      </c>
      <c r="Z32" s="17" t="str">
        <f t="shared" ca="1" si="17"/>
        <v xml:space="preserve"> </v>
      </c>
      <c r="AA32" s="18">
        <f t="shared" ref="AA32:AA95" ca="1" si="18">IF(Z32&lt;&gt;" ",AA31+Z32,AA31)</f>
        <v>-5.4607594936708734</v>
      </c>
    </row>
    <row r="33" spans="1:27" x14ac:dyDescent="0.25">
      <c r="A33" s="13">
        <v>40226</v>
      </c>
      <c r="B33">
        <v>49.85</v>
      </c>
      <c r="C33">
        <v>49.3</v>
      </c>
      <c r="D33">
        <v>49.72</v>
      </c>
      <c r="E33" s="2">
        <v>14.36</v>
      </c>
      <c r="F33" s="2">
        <v>14.05</v>
      </c>
      <c r="G33" s="2">
        <v>14.11</v>
      </c>
      <c r="H33" s="1">
        <v>1</v>
      </c>
      <c r="I33" s="1">
        <v>1</v>
      </c>
      <c r="J33" s="4">
        <f ca="1">(D33-MIN(OFFSET(C33,-$J$3+1,0):C33))/(MAX(OFFSET(B33,-$J$3+1,0):B33)-MIN(OFFSET(C33,-$J$3+1,0):C33))</f>
        <v>0.96569920844327106</v>
      </c>
      <c r="K33" s="4">
        <f ca="1">(G33-MIN(OFFSET(F33,-$J$3+1,0):F33))/(MAX(OFFSET(E33,-$J$3+1,0):E33)-MIN(OFFSET(F33,-$J$3+1,0):F33))</f>
        <v>0.82638888888888884</v>
      </c>
      <c r="L33" s="4">
        <f t="shared" ca="1" si="4"/>
        <v>0.13931031955438222</v>
      </c>
      <c r="M33" s="16">
        <f ca="1">100*(L33-MIN(OFFSET(L33,-$J$3+1,0):L33))/(MAX(OFFSET(L33,-$J$3+1,0):L33)-MIN(OFFSET(L33,-$J$3+1,0):L33))</f>
        <v>100</v>
      </c>
      <c r="N33" s="6">
        <f t="shared" si="0"/>
        <v>0.81000000000000227</v>
      </c>
      <c r="O33" s="6">
        <f t="shared" si="1"/>
        <v>0.30999999999999872</v>
      </c>
      <c r="P33" s="15">
        <f ca="1">AVERAGE(N33:OFFSET(N33,-$P$3+1,0))*$P$4</f>
        <v>1.117777777777778</v>
      </c>
      <c r="Q33" s="15">
        <f ca="1">AVERAGE(O33:OFFSET(O33,-$P$3+1,0))*$Q$4</f>
        <v>0.39333333333333304</v>
      </c>
      <c r="R33" s="7" t="str">
        <f t="shared" ca="1" si="5"/>
        <v xml:space="preserve"> </v>
      </c>
      <c r="S33" s="7" t="str">
        <f t="shared" ca="1" si="6"/>
        <v>Sell</v>
      </c>
      <c r="T33" s="2">
        <f t="shared" ca="1" si="12"/>
        <v>-10</v>
      </c>
      <c r="U33" s="10">
        <f t="shared" ca="1" si="13"/>
        <v>28.418079096045226</v>
      </c>
      <c r="V33" s="2">
        <f t="shared" ca="1" si="10"/>
        <v>49.72</v>
      </c>
      <c r="W33" s="2">
        <f t="shared" ca="1" si="11"/>
        <v>14.11</v>
      </c>
      <c r="X33" s="17" t="str">
        <f t="shared" ca="1" si="15"/>
        <v xml:space="preserve"> </v>
      </c>
      <c r="Y33" s="17" t="str">
        <f t="shared" ca="1" si="16"/>
        <v xml:space="preserve"> </v>
      </c>
      <c r="Z33" s="17" t="str">
        <f t="shared" ca="1" si="17"/>
        <v xml:space="preserve"> </v>
      </c>
      <c r="AA33" s="18">
        <f t="shared" ca="1" si="18"/>
        <v>-5.4607594936708734</v>
      </c>
    </row>
    <row r="34" spans="1:27" x14ac:dyDescent="0.25">
      <c r="A34" s="13">
        <v>40227</v>
      </c>
      <c r="B34">
        <v>50.56</v>
      </c>
      <c r="C34">
        <v>49.47</v>
      </c>
      <c r="D34">
        <v>50.41</v>
      </c>
      <c r="E34" s="2">
        <v>14.48</v>
      </c>
      <c r="F34" s="2">
        <v>14.11</v>
      </c>
      <c r="G34" s="2">
        <v>14.43</v>
      </c>
      <c r="H34" s="1">
        <v>1</v>
      </c>
      <c r="I34" s="1">
        <v>1</v>
      </c>
      <c r="J34" s="4">
        <f ca="1">(D34-MIN(OFFSET(C34,-$J$3+1,0):C34))/(MAX(OFFSET(B34,-$J$3+1,0):B34)-MIN(OFFSET(C34,-$J$3+1,0):C34))</f>
        <v>0.96666666666666545</v>
      </c>
      <c r="K34" s="4">
        <f ca="1">(G34-MIN(OFFSET(F34,-$J$3+1,0):F34))/(MAX(OFFSET(E34,-$J$3+1,0):E34)-MIN(OFFSET(F34,-$J$3+1,0):F34))</f>
        <v>0.96794871794871751</v>
      </c>
      <c r="L34" s="4">
        <f t="shared" ca="1" si="4"/>
        <v>-1.2820512820520547E-3</v>
      </c>
      <c r="M34" s="16">
        <f ca="1">100*(L34-MIN(OFFSET(L34,-$J$3+1,0):L34))/(MAX(OFFSET(L34,-$J$3+1,0):L34)-MIN(OFFSET(L34,-$J$3+1,0):L34))</f>
        <v>68.825268366740488</v>
      </c>
      <c r="N34" s="6">
        <f t="shared" si="0"/>
        <v>1.0900000000000034</v>
      </c>
      <c r="O34" s="6">
        <f t="shared" si="1"/>
        <v>0.37000000000000099</v>
      </c>
      <c r="P34" s="15">
        <f ca="1">AVERAGE(N34:OFFSET(N34,-$P$3+1,0))*$P$4</f>
        <v>1.0444444444444452</v>
      </c>
      <c r="Q34" s="15">
        <f ca="1">AVERAGE(O34:OFFSET(O34,-$P$3+1,0))*$Q$4</f>
        <v>0.39222222222222214</v>
      </c>
      <c r="R34" s="7" t="str">
        <f t="shared" ca="1" si="5"/>
        <v xml:space="preserve"> </v>
      </c>
      <c r="S34" s="7" t="str">
        <f t="shared" ca="1" si="6"/>
        <v>Sell</v>
      </c>
      <c r="T34" s="2">
        <f t="shared" ca="1" si="12"/>
        <v>-10</v>
      </c>
      <c r="U34" s="10">
        <f t="shared" ca="1" si="13"/>
        <v>28.418079096045226</v>
      </c>
      <c r="V34" s="2">
        <f t="shared" ca="1" si="10"/>
        <v>49.72</v>
      </c>
      <c r="W34" s="2">
        <f t="shared" ca="1" si="11"/>
        <v>14.11</v>
      </c>
      <c r="X34" s="17">
        <f t="shared" ca="1" si="15"/>
        <v>-6.8999999999999773</v>
      </c>
      <c r="Y34" s="17">
        <f t="shared" ca="1" si="16"/>
        <v>9.0937853107344804</v>
      </c>
      <c r="Z34" s="17">
        <f t="shared" ca="1" si="17"/>
        <v>2.1937853107345031</v>
      </c>
      <c r="AA34" s="18">
        <f t="shared" ca="1" si="18"/>
        <v>-3.2669741829363703</v>
      </c>
    </row>
    <row r="35" spans="1:27" x14ac:dyDescent="0.25">
      <c r="A35" s="13">
        <v>40228</v>
      </c>
      <c r="B35">
        <v>50.6</v>
      </c>
      <c r="C35">
        <v>49.8</v>
      </c>
      <c r="D35">
        <v>50.39</v>
      </c>
      <c r="E35" s="2">
        <v>13.71</v>
      </c>
      <c r="F35" s="2">
        <v>13.27</v>
      </c>
      <c r="G35" s="2">
        <v>13.47</v>
      </c>
      <c r="H35" s="1">
        <v>1</v>
      </c>
      <c r="I35" s="1">
        <v>1</v>
      </c>
      <c r="J35" s="4">
        <f ca="1">(D35-MIN(OFFSET(C35,-$J$3+1,0):C35))/(MAX(OFFSET(B35,-$J$3+1,0):B35)-MIN(OFFSET(C35,-$J$3+1,0):C35))</f>
        <v>0.94683544303797451</v>
      </c>
      <c r="K35" s="4">
        <f ca="1">(G35-MIN(OFFSET(F35,-$J$3+1,0):F35))/(MAX(OFFSET(E35,-$J$3+1,0):E35)-MIN(OFFSET(F35,-$J$3+1,0):F35))</f>
        <v>0.23484848484848517</v>
      </c>
      <c r="L35" s="4">
        <f t="shared" ca="1" si="4"/>
        <v>0.71198695818948932</v>
      </c>
      <c r="M35" s="16">
        <f ca="1">100*(L35-MIN(OFFSET(L35,-$J$3+1,0):L35))/(MAX(OFFSET(L35,-$J$3+1,0):L35)-MIN(OFFSET(L35,-$J$3+1,0):L35))</f>
        <v>100</v>
      </c>
      <c r="N35" s="6">
        <f t="shared" si="0"/>
        <v>0.80000000000000426</v>
      </c>
      <c r="O35" s="6">
        <f t="shared" si="1"/>
        <v>1.1600000000000001</v>
      </c>
      <c r="P35" s="15">
        <f ca="1">AVERAGE(N35:OFFSET(N35,-$P$3+1,0))*$P$4</f>
        <v>1.0188888888888898</v>
      </c>
      <c r="Q35" s="15">
        <f ca="1">AVERAGE(O35:OFFSET(O35,-$P$3+1,0))*$Q$4</f>
        <v>0.47777777777777763</v>
      </c>
      <c r="R35" s="7" t="str">
        <f t="shared" ca="1" si="5"/>
        <v xml:space="preserve"> </v>
      </c>
      <c r="S35" s="7" t="str">
        <f t="shared" ca="1" si="6"/>
        <v>Sell</v>
      </c>
      <c r="T35" s="2">
        <f t="shared" ca="1" si="12"/>
        <v>-10</v>
      </c>
      <c r="U35" s="10">
        <f t="shared" ca="1" si="13"/>
        <v>28.418079096045226</v>
      </c>
      <c r="V35" s="2">
        <f t="shared" ca="1" si="10"/>
        <v>49.72</v>
      </c>
      <c r="W35" s="2">
        <f t="shared" ca="1" si="11"/>
        <v>14.11</v>
      </c>
      <c r="X35" s="17">
        <f t="shared" ca="1" si="15"/>
        <v>0.19999999999996021</v>
      </c>
      <c r="Y35" s="17">
        <f t="shared" ca="1" si="16"/>
        <v>-27.28135593220339</v>
      </c>
      <c r="Z35" s="17">
        <f t="shared" ca="1" si="17"/>
        <v>-27.081355932203429</v>
      </c>
      <c r="AA35" s="18">
        <f t="shared" ca="1" si="18"/>
        <v>-30.348330115139799</v>
      </c>
    </row>
    <row r="36" spans="1:27" x14ac:dyDescent="0.25">
      <c r="A36" s="13">
        <v>40231</v>
      </c>
      <c r="B36">
        <v>50.49</v>
      </c>
      <c r="C36">
        <v>49.86</v>
      </c>
      <c r="D36">
        <v>50.16</v>
      </c>
      <c r="E36" s="2">
        <v>13.5</v>
      </c>
      <c r="F36" s="2">
        <v>13.35</v>
      </c>
      <c r="G36" s="2">
        <v>13.36</v>
      </c>
      <c r="H36" s="1">
        <v>1</v>
      </c>
      <c r="I36" s="1">
        <v>1</v>
      </c>
      <c r="J36" s="4">
        <f ca="1">(D36-MIN(OFFSET(C36,-$J$3+1,0):C36))/(MAX(OFFSET(B36,-$J$3+1,0):B36)-MIN(OFFSET(C36,-$J$3+1,0):C36))</f>
        <v>0.86982248520709926</v>
      </c>
      <c r="K36" s="4">
        <f ca="1">(G36-MIN(OFFSET(F36,-$J$3+1,0):F36))/(MAX(OFFSET(E36,-$J$3+1,0):E36)-MIN(OFFSET(F36,-$J$3+1,0):F36))</f>
        <v>7.4380165289256034E-2</v>
      </c>
      <c r="L36" s="4">
        <f t="shared" ca="1" si="4"/>
        <v>0.7954423199178432</v>
      </c>
      <c r="M36" s="16">
        <f ca="1">100*(L36-MIN(OFFSET(L36,-$J$3+1,0):L36))/(MAX(OFFSET(L36,-$J$3+1,0):L36)-MIN(OFFSET(L36,-$J$3+1,0):L36))</f>
        <v>100</v>
      </c>
      <c r="N36" s="6">
        <f t="shared" si="0"/>
        <v>0.63000000000000256</v>
      </c>
      <c r="O36" s="6">
        <f t="shared" si="1"/>
        <v>0.15000000000000036</v>
      </c>
      <c r="P36" s="15">
        <f ca="1">AVERAGE(N36:OFFSET(N36,-$P$3+1,0))*$P$4</f>
        <v>0.96888888888889035</v>
      </c>
      <c r="Q36" s="15">
        <f ca="1">AVERAGE(O36:OFFSET(O36,-$P$3+1,0))*$Q$4</f>
        <v>0.431111111111111</v>
      </c>
      <c r="R36" s="7" t="str">
        <f t="shared" ca="1" si="5"/>
        <v xml:space="preserve"> </v>
      </c>
      <c r="S36" s="7" t="str">
        <f t="shared" ca="1" si="6"/>
        <v>Sell</v>
      </c>
      <c r="T36" s="2">
        <f t="shared" ca="1" si="12"/>
        <v>-10</v>
      </c>
      <c r="U36" s="10">
        <f t="shared" ca="1" si="13"/>
        <v>28.418079096045226</v>
      </c>
      <c r="V36" s="2">
        <f t="shared" ca="1" si="10"/>
        <v>49.72</v>
      </c>
      <c r="W36" s="2">
        <f t="shared" ca="1" si="11"/>
        <v>14.11</v>
      </c>
      <c r="X36" s="17">
        <f t="shared" ca="1" si="15"/>
        <v>2.3000000000000398</v>
      </c>
      <c r="Y36" s="17">
        <f t="shared" ca="1" si="16"/>
        <v>-3.1259887005650091</v>
      </c>
      <c r="Z36" s="17">
        <f t="shared" ca="1" si="17"/>
        <v>-0.82598870056496931</v>
      </c>
      <c r="AA36" s="18">
        <f t="shared" ca="1" si="18"/>
        <v>-31.174318815704769</v>
      </c>
    </row>
    <row r="37" spans="1:27" x14ac:dyDescent="0.25">
      <c r="A37" s="13">
        <v>40232</v>
      </c>
      <c r="B37">
        <v>50.34</v>
      </c>
      <c r="C37">
        <v>49.58</v>
      </c>
      <c r="D37">
        <v>49.72</v>
      </c>
      <c r="E37" s="2">
        <v>13.4</v>
      </c>
      <c r="F37" s="2">
        <v>13.15</v>
      </c>
      <c r="G37" s="2">
        <v>13.21</v>
      </c>
      <c r="H37" s="1">
        <v>1</v>
      </c>
      <c r="I37" s="1">
        <v>1</v>
      </c>
      <c r="J37" s="4">
        <f ca="1">(D37-MIN(OFFSET(C37,-$J$3+1,0):C37))/(MAX(OFFSET(B37,-$J$3+1,0):B37)-MIN(OFFSET(C37,-$J$3+1,0):C37))</f>
        <v>0.73964497041420063</v>
      </c>
      <c r="K37" s="4">
        <f ca="1">(G37-MIN(OFFSET(F37,-$J$3+1,0):F37))/(MAX(OFFSET(E37,-$J$3+1,0):E37)-MIN(OFFSET(F37,-$J$3+1,0):F37))</f>
        <v>4.511278195488759E-2</v>
      </c>
      <c r="L37" s="4">
        <f t="shared" ca="1" si="4"/>
        <v>0.69453218845931308</v>
      </c>
      <c r="M37" s="16">
        <f ca="1">100*(L37-MIN(OFFSET(L37,-$J$3+1,0):L37))/(MAX(OFFSET(L37,-$J$3+1,0):L37)-MIN(OFFSET(L37,-$J$3+1,0):L37))</f>
        <v>89.702136683439079</v>
      </c>
      <c r="N37" s="6">
        <f t="shared" si="0"/>
        <v>0.76000000000000512</v>
      </c>
      <c r="O37" s="6">
        <f t="shared" si="1"/>
        <v>0.25</v>
      </c>
      <c r="P37" s="15">
        <f ca="1">AVERAGE(N37:OFFSET(N37,-$P$3+1,0))*$P$4</f>
        <v>0.9144444444444465</v>
      </c>
      <c r="Q37" s="15">
        <f ca="1">AVERAGE(O37:OFFSET(O37,-$P$3+1,0))*$Q$4</f>
        <v>0.42555555555555558</v>
      </c>
      <c r="R37" s="7" t="str">
        <f t="shared" ca="1" si="5"/>
        <v xml:space="preserve"> </v>
      </c>
      <c r="S37" s="7" t="str">
        <f t="shared" ca="1" si="6"/>
        <v>Sell</v>
      </c>
      <c r="T37" s="2">
        <f t="shared" ca="1" si="12"/>
        <v>-10</v>
      </c>
      <c r="U37" s="10">
        <f t="shared" ca="1" si="13"/>
        <v>28.418079096045226</v>
      </c>
      <c r="V37" s="2">
        <f t="shared" ca="1" si="10"/>
        <v>49.72</v>
      </c>
      <c r="W37" s="2">
        <f t="shared" ca="1" si="11"/>
        <v>14.11</v>
      </c>
      <c r="X37" s="17">
        <f t="shared" ca="1" si="15"/>
        <v>4.3999999999999773</v>
      </c>
      <c r="Y37" s="17">
        <f t="shared" ca="1" si="16"/>
        <v>-4.2627118644067439</v>
      </c>
      <c r="Z37" s="17">
        <f t="shared" ca="1" si="17"/>
        <v>0.13728813559323338</v>
      </c>
      <c r="AA37" s="18">
        <f t="shared" ca="1" si="18"/>
        <v>-31.037030680111535</v>
      </c>
    </row>
    <row r="38" spans="1:27" x14ac:dyDescent="0.25">
      <c r="A38" s="13">
        <v>40233</v>
      </c>
      <c r="B38">
        <v>50.6</v>
      </c>
      <c r="C38">
        <v>49.62</v>
      </c>
      <c r="D38">
        <v>50.39</v>
      </c>
      <c r="E38" s="2">
        <v>13.4</v>
      </c>
      <c r="F38" s="2">
        <v>13.26</v>
      </c>
      <c r="G38" s="2">
        <v>13.39</v>
      </c>
      <c r="H38" s="1">
        <v>1</v>
      </c>
      <c r="I38" s="1">
        <v>1</v>
      </c>
      <c r="J38" s="4">
        <f ca="1">(D38-MIN(OFFSET(C38,-$J$3+1,0):C38))/(MAX(OFFSET(B38,-$J$3+1,0):B38)-MIN(OFFSET(C38,-$J$3+1,0):C38))</f>
        <v>0.93786982248520689</v>
      </c>
      <c r="K38" s="4">
        <f ca="1">(G38-MIN(OFFSET(F38,-$J$3+1,0):F38))/(MAX(OFFSET(E38,-$J$3+1,0):E38)-MIN(OFFSET(F38,-$J$3+1,0):F38))</f>
        <v>0.18045112781954903</v>
      </c>
      <c r="L38" s="4">
        <f t="shared" ca="1" si="4"/>
        <v>0.75741869466565781</v>
      </c>
      <c r="M38" s="16">
        <f ca="1">100*(L38-MIN(OFFSET(L38,-$J$3+1,0):L38))/(MAX(OFFSET(L38,-$J$3+1,0):L38)-MIN(OFFSET(L38,-$J$3+1,0):L38))</f>
        <v>95.57996978845145</v>
      </c>
      <c r="N38" s="6">
        <f t="shared" si="0"/>
        <v>0.98000000000000398</v>
      </c>
      <c r="O38" s="6">
        <f t="shared" si="1"/>
        <v>0.1899999999999995</v>
      </c>
      <c r="P38" s="15">
        <f ca="1">AVERAGE(N38:OFFSET(N38,-$P$3+1,0))*$P$4</f>
        <v>0.91555555555555812</v>
      </c>
      <c r="Q38" s="15">
        <f ca="1">AVERAGE(O38:OFFSET(O38,-$P$3+1,0))*$Q$4</f>
        <v>0.40111111111111103</v>
      </c>
      <c r="R38" s="7" t="str">
        <f t="shared" ca="1" si="5"/>
        <v xml:space="preserve"> </v>
      </c>
      <c r="S38" s="7" t="str">
        <f t="shared" ca="1" si="6"/>
        <v>Sell</v>
      </c>
      <c r="T38" s="2">
        <f t="shared" ca="1" si="12"/>
        <v>-10</v>
      </c>
      <c r="U38" s="10">
        <f t="shared" ca="1" si="13"/>
        <v>28.418079096045226</v>
      </c>
      <c r="V38" s="2">
        <f t="shared" ca="1" si="10"/>
        <v>49.72</v>
      </c>
      <c r="W38" s="2">
        <f t="shared" ca="1" si="11"/>
        <v>14.11</v>
      </c>
      <c r="X38" s="17">
        <f t="shared" ca="1" si="15"/>
        <v>-6.7000000000000171</v>
      </c>
      <c r="Y38" s="17">
        <f t="shared" ca="1" si="16"/>
        <v>5.1152542372881324</v>
      </c>
      <c r="Z38" s="17">
        <f t="shared" ca="1" si="17"/>
        <v>-1.5847457627118846</v>
      </c>
      <c r="AA38" s="18">
        <f t="shared" ca="1" si="18"/>
        <v>-32.621776442823418</v>
      </c>
    </row>
    <row r="39" spans="1:27" x14ac:dyDescent="0.25">
      <c r="A39" s="13">
        <v>40234</v>
      </c>
      <c r="B39">
        <v>50.56</v>
      </c>
      <c r="C39">
        <v>49.53</v>
      </c>
      <c r="D39">
        <v>50.52</v>
      </c>
      <c r="E39" s="2">
        <v>13.3</v>
      </c>
      <c r="F39" s="2">
        <v>13.1</v>
      </c>
      <c r="G39" s="2">
        <v>13.29</v>
      </c>
      <c r="H39" s="1">
        <v>1</v>
      </c>
      <c r="I39" s="1">
        <v>1</v>
      </c>
      <c r="J39" s="4">
        <f ca="1">(D39-MIN(OFFSET(C39,-$J$3+1,0):C39))/(MAX(OFFSET(B39,-$J$3+1,0):B39)-MIN(OFFSET(C39,-$J$3+1,0):C39))</f>
        <v>0.97633136094674611</v>
      </c>
      <c r="K39" s="4">
        <f ca="1">(G39-MIN(OFFSET(F39,-$J$3+1,0):F39))/(MAX(OFFSET(E39,-$J$3+1,0):E39)-MIN(OFFSET(F39,-$J$3+1,0):F39))</f>
        <v>0.13768115942028941</v>
      </c>
      <c r="L39" s="4">
        <f t="shared" ca="1" si="4"/>
        <v>0.83865020152645675</v>
      </c>
      <c r="M39" s="16">
        <f ca="1">100*(L39-MIN(OFFSET(L39,-$J$3+1,0):L39))/(MAX(OFFSET(L39,-$J$3+1,0):L39)-MIN(OFFSET(L39,-$J$3+1,0):L39))</f>
        <v>100</v>
      </c>
      <c r="N39" s="6">
        <f t="shared" si="0"/>
        <v>1.0300000000000011</v>
      </c>
      <c r="O39" s="6">
        <f t="shared" si="1"/>
        <v>0.29000000000000092</v>
      </c>
      <c r="P39" s="15">
        <f ca="1">AVERAGE(N39:OFFSET(N39,-$P$3+1,0))*$P$4</f>
        <v>0.91555555555555812</v>
      </c>
      <c r="Q39" s="15">
        <f ca="1">AVERAGE(O39:OFFSET(O39,-$P$3+1,0))*$Q$4</f>
        <v>0.39444444444444454</v>
      </c>
      <c r="R39" s="7" t="str">
        <f t="shared" ca="1" si="5"/>
        <v xml:space="preserve"> </v>
      </c>
      <c r="S39" s="7" t="str">
        <f t="shared" ca="1" si="6"/>
        <v>Sell</v>
      </c>
      <c r="T39" s="2">
        <f t="shared" ca="1" si="12"/>
        <v>-10</v>
      </c>
      <c r="U39" s="10">
        <f t="shared" ca="1" si="13"/>
        <v>28.418079096045226</v>
      </c>
      <c r="V39" s="2">
        <f t="shared" ca="1" si="10"/>
        <v>49.72</v>
      </c>
      <c r="W39" s="2">
        <f t="shared" ca="1" si="11"/>
        <v>14.11</v>
      </c>
      <c r="X39" s="17">
        <f t="shared" ca="1" si="15"/>
        <v>-1.3000000000000256</v>
      </c>
      <c r="Y39" s="17">
        <f t="shared" ca="1" si="16"/>
        <v>-2.841807909604563</v>
      </c>
      <c r="Z39" s="17">
        <f t="shared" ca="1" si="17"/>
        <v>-4.141807909604589</v>
      </c>
      <c r="AA39" s="18">
        <f t="shared" ca="1" si="18"/>
        <v>-36.763584352428005</v>
      </c>
    </row>
    <row r="40" spans="1:27" x14ac:dyDescent="0.25">
      <c r="A40" s="13">
        <v>40235</v>
      </c>
      <c r="B40">
        <v>50.59</v>
      </c>
      <c r="C40">
        <v>50.21</v>
      </c>
      <c r="D40">
        <v>50.39</v>
      </c>
      <c r="E40" s="2">
        <v>13.31</v>
      </c>
      <c r="F40" s="2">
        <v>13.1</v>
      </c>
      <c r="G40" s="2">
        <v>13.24</v>
      </c>
      <c r="H40" s="1">
        <v>1</v>
      </c>
      <c r="I40" s="1">
        <v>1</v>
      </c>
      <c r="J40" s="4">
        <f ca="1">(D40-MIN(OFFSET(C40,-$J$3+1,0):C40))/(MAX(OFFSET(B40,-$J$3+1,0):B40)-MIN(OFFSET(C40,-$J$3+1,0):C40))</f>
        <v>0.90497737556561053</v>
      </c>
      <c r="K40" s="4">
        <f ca="1">(G40-MIN(OFFSET(F40,-$J$3+1,0):F40))/(MAX(OFFSET(E40,-$J$3+1,0):E40)-MIN(OFFSET(F40,-$J$3+1,0):F40))</f>
        <v>0.10144927536231919</v>
      </c>
      <c r="L40" s="4">
        <f t="shared" ca="1" si="4"/>
        <v>0.80352810020329135</v>
      </c>
      <c r="M40" s="16">
        <f ca="1">100*(L40-MIN(OFFSET(L40,-$J$3+1,0):L40))/(MAX(OFFSET(L40,-$J$3+1,0):L40)-MIN(OFFSET(L40,-$J$3+1,0):L40))</f>
        <v>95.818460214412951</v>
      </c>
      <c r="N40" s="6">
        <f t="shared" si="0"/>
        <v>0.38000000000000256</v>
      </c>
      <c r="O40" s="6">
        <f t="shared" si="1"/>
        <v>0.21000000000000085</v>
      </c>
      <c r="P40" s="15">
        <f ca="1">AVERAGE(N40:OFFSET(N40,-$P$3+1,0))*$P$4</f>
        <v>0.84666666666666957</v>
      </c>
      <c r="Q40" s="15">
        <f ca="1">AVERAGE(O40:OFFSET(O40,-$P$3+1,0))*$Q$4</f>
        <v>0.36777777777777804</v>
      </c>
      <c r="R40" s="7" t="str">
        <f t="shared" ca="1" si="5"/>
        <v xml:space="preserve"> </v>
      </c>
      <c r="S40" s="7" t="str">
        <f t="shared" ca="1" si="6"/>
        <v>Sell</v>
      </c>
      <c r="T40" s="2">
        <f t="shared" ca="1" si="12"/>
        <v>-10</v>
      </c>
      <c r="U40" s="10">
        <f t="shared" ca="1" si="13"/>
        <v>28.418079096045226</v>
      </c>
      <c r="V40" s="2">
        <f t="shared" ca="1" si="10"/>
        <v>49.72</v>
      </c>
      <c r="W40" s="2">
        <f t="shared" ca="1" si="11"/>
        <v>14.11</v>
      </c>
      <c r="X40" s="17">
        <f t="shared" ca="1" si="15"/>
        <v>1.3000000000000256</v>
      </c>
      <c r="Y40" s="17">
        <f t="shared" ca="1" si="16"/>
        <v>-1.4209039548022311</v>
      </c>
      <c r="Z40" s="17">
        <f t="shared" ca="1" si="17"/>
        <v>-0.1209039548022055</v>
      </c>
      <c r="AA40" s="18">
        <f t="shared" ca="1" si="18"/>
        <v>-36.884488307230214</v>
      </c>
    </row>
    <row r="41" spans="1:27" x14ac:dyDescent="0.25">
      <c r="A41" s="13">
        <v>40238</v>
      </c>
      <c r="B41">
        <v>51.26</v>
      </c>
      <c r="C41">
        <v>50.28</v>
      </c>
      <c r="D41">
        <v>51.14</v>
      </c>
      <c r="E41" s="2">
        <v>13.65</v>
      </c>
      <c r="F41" s="2">
        <v>13.28</v>
      </c>
      <c r="G41" s="2">
        <v>13.57</v>
      </c>
      <c r="H41" s="1">
        <v>1</v>
      </c>
      <c r="I41" s="1">
        <v>1</v>
      </c>
      <c r="J41" s="4">
        <f ca="1">(D41-MIN(OFFSET(C41,-$J$3+1,0):C41))/(MAX(OFFSET(B41,-$J$3+1,0):B41)-MIN(OFFSET(C41,-$J$3+1,0):C41))</f>
        <v>0.93877551020408301</v>
      </c>
      <c r="K41" s="4">
        <f ca="1">(G41-MIN(OFFSET(F41,-$J$3+1,0):F41))/(MAX(OFFSET(E41,-$J$3+1,0):E41)-MIN(OFFSET(F41,-$J$3+1,0):F41))</f>
        <v>0.34057971014492783</v>
      </c>
      <c r="L41" s="4">
        <f t="shared" ca="1" si="4"/>
        <v>0.59819580005915518</v>
      </c>
      <c r="M41" s="16">
        <f ca="1">100*(L41-MIN(OFFSET(L41,-$J$3+1,0):L41))/(MAX(OFFSET(L41,-$J$3+1,0):L41)-MIN(OFFSET(L41,-$J$3+1,0):L41))</f>
        <v>71.372167140470395</v>
      </c>
      <c r="N41" s="6">
        <f t="shared" si="0"/>
        <v>0.97999999999999687</v>
      </c>
      <c r="O41" s="6">
        <f t="shared" si="1"/>
        <v>0.41000000000000014</v>
      </c>
      <c r="P41" s="15">
        <f ca="1">AVERAGE(N41:OFFSET(N41,-$P$3+1,0))*$P$4</f>
        <v>0.82888888888889134</v>
      </c>
      <c r="Q41" s="15">
        <f ca="1">AVERAGE(O41:OFFSET(O41,-$P$3+1,0))*$Q$4</f>
        <v>0.37111111111111128</v>
      </c>
      <c r="R41" s="7" t="str">
        <f t="shared" ca="1" si="5"/>
        <v xml:space="preserve"> </v>
      </c>
      <c r="S41" s="7" t="str">
        <f t="shared" ca="1" si="6"/>
        <v>Sell</v>
      </c>
      <c r="T41" s="2">
        <f t="shared" ca="1" si="12"/>
        <v>-10</v>
      </c>
      <c r="U41" s="10">
        <f t="shared" ca="1" si="13"/>
        <v>28.418079096045226</v>
      </c>
      <c r="V41" s="2">
        <f t="shared" ca="1" si="10"/>
        <v>49.72</v>
      </c>
      <c r="W41" s="2">
        <f t="shared" ca="1" si="11"/>
        <v>14.11</v>
      </c>
      <c r="X41" s="17">
        <f t="shared" ca="1" si="15"/>
        <v>-7.5</v>
      </c>
      <c r="Y41" s="17">
        <f t="shared" ca="1" si="16"/>
        <v>9.3779661016949269</v>
      </c>
      <c r="Z41" s="17">
        <f t="shared" ca="1" si="17"/>
        <v>1.8779661016949269</v>
      </c>
      <c r="AA41" s="18">
        <f t="shared" ca="1" si="18"/>
        <v>-35.00652220553529</v>
      </c>
    </row>
    <row r="42" spans="1:27" x14ac:dyDescent="0.25">
      <c r="A42" s="13">
        <v>40239</v>
      </c>
      <c r="B42">
        <v>51.34</v>
      </c>
      <c r="C42">
        <v>50.53</v>
      </c>
      <c r="D42">
        <v>50.72</v>
      </c>
      <c r="E42" s="2">
        <v>13.99</v>
      </c>
      <c r="F42" s="2">
        <v>13.6</v>
      </c>
      <c r="G42" s="2">
        <v>13.68</v>
      </c>
      <c r="H42" s="1">
        <v>1</v>
      </c>
      <c r="I42" s="1">
        <v>1</v>
      </c>
      <c r="J42" s="4">
        <f ca="1">(D42-MIN(OFFSET(C42,-$J$3+1,0):C42))/(MAX(OFFSET(B42,-$J$3+1,0):B42)-MIN(OFFSET(C42,-$J$3+1,0):C42))</f>
        <v>0.66844919786096091</v>
      </c>
      <c r="K42" s="4">
        <f ca="1">(G42-MIN(OFFSET(F42,-$J$3+1,0):F42))/(MAX(OFFSET(E42,-$J$3+1,0):E42)-MIN(OFFSET(F42,-$J$3+1,0):F42))</f>
        <v>0.42028985507246358</v>
      </c>
      <c r="L42" s="4">
        <f t="shared" ca="1" si="4"/>
        <v>0.24815934278849733</v>
      </c>
      <c r="M42" s="16">
        <f ca="1">100*(L42-MIN(OFFSET(L42,-$J$3+1,0):L42))/(MAX(OFFSET(L42,-$J$3+1,0):L42)-MIN(OFFSET(L42,-$J$3+1,0):L42))</f>
        <v>29.697799225649934</v>
      </c>
      <c r="N42" s="6">
        <f t="shared" si="0"/>
        <v>0.81000000000000227</v>
      </c>
      <c r="O42" s="6">
        <f t="shared" si="1"/>
        <v>0.41999999999999993</v>
      </c>
      <c r="P42" s="15">
        <f ca="1">AVERAGE(N42:OFFSET(N42,-$P$3+1,0))*$P$4</f>
        <v>0.82888888888889134</v>
      </c>
      <c r="Q42" s="15">
        <f ca="1">AVERAGE(O42:OFFSET(O42,-$P$3+1,0))*$Q$4</f>
        <v>0.38333333333333364</v>
      </c>
      <c r="R42" s="7" t="str">
        <f t="shared" ca="1" si="5"/>
        <v xml:space="preserve"> </v>
      </c>
      <c r="S42" s="7" t="str">
        <f t="shared" ca="1" si="6"/>
        <v>Exit</v>
      </c>
      <c r="T42" s="2">
        <f t="shared" ca="1" si="12"/>
        <v>-10</v>
      </c>
      <c r="U42" s="10">
        <f t="shared" ca="1" si="13"/>
        <v>28.418079096045226</v>
      </c>
      <c r="V42" s="2">
        <f t="shared" ca="1" si="10"/>
        <v>49.72</v>
      </c>
      <c r="W42" s="2">
        <f t="shared" ca="1" si="11"/>
        <v>14.11</v>
      </c>
      <c r="X42" s="17">
        <f t="shared" ca="1" si="15"/>
        <v>4.2000000000000171</v>
      </c>
      <c r="Y42" s="17">
        <f t="shared" ca="1" si="16"/>
        <v>3.1259887005649585</v>
      </c>
      <c r="Z42" s="17">
        <f t="shared" ca="1" si="17"/>
        <v>7.3259887005649755</v>
      </c>
      <c r="AA42" s="18">
        <f t="shared" ca="1" si="18"/>
        <v>-27.680533504970313</v>
      </c>
    </row>
    <row r="43" spans="1:27" x14ac:dyDescent="0.25">
      <c r="A43" s="13">
        <v>40240</v>
      </c>
      <c r="B43">
        <v>50.95</v>
      </c>
      <c r="C43">
        <v>50.6</v>
      </c>
      <c r="D43">
        <v>50.7</v>
      </c>
      <c r="E43" s="2">
        <v>13.79</v>
      </c>
      <c r="F43" s="2">
        <v>13.57</v>
      </c>
      <c r="G43" s="2">
        <v>13.71</v>
      </c>
      <c r="H43" s="1">
        <v>1</v>
      </c>
      <c r="I43" s="1">
        <v>1</v>
      </c>
      <c r="J43" s="4">
        <f ca="1">(D43-MIN(OFFSET(C43,-$J$3+1,0):C43))/(MAX(OFFSET(B43,-$J$3+1,0):B43)-MIN(OFFSET(C43,-$J$3+1,0):C43))</f>
        <v>0.64640883977900565</v>
      </c>
      <c r="K43" s="4">
        <f ca="1">(G43-MIN(OFFSET(F43,-$J$3+1,0):F43))/(MAX(OFFSET(E43,-$J$3+1,0):E43)-MIN(OFFSET(F43,-$J$3+1,0):F43))</f>
        <v>0.68539325842696719</v>
      </c>
      <c r="L43" s="4">
        <f t="shared" ca="1" si="4"/>
        <v>-3.8984418647961538E-2</v>
      </c>
      <c r="M43" s="16">
        <f ca="1">100*(L43-MIN(OFFSET(L43,-$J$3+1,0):L43))/(MAX(OFFSET(L43,-$J$3+1,0):L43)-MIN(OFFSET(L43,-$J$3+1,0):L43))</f>
        <v>0</v>
      </c>
      <c r="N43" s="6">
        <f t="shared" si="0"/>
        <v>0.35000000000000142</v>
      </c>
      <c r="O43" s="6">
        <f t="shared" si="1"/>
        <v>0.21999999999999886</v>
      </c>
      <c r="P43" s="15">
        <f ca="1">AVERAGE(N43:OFFSET(N43,-$P$3+1,0))*$P$4</f>
        <v>0.74666666666666892</v>
      </c>
      <c r="Q43" s="15">
        <f ca="1">AVERAGE(O43:OFFSET(O43,-$P$3+1,0))*$Q$4</f>
        <v>0.36666666666666675</v>
      </c>
      <c r="R43" s="7" t="str">
        <f t="shared" ca="1" si="5"/>
        <v>Buy</v>
      </c>
      <c r="S43" s="7" t="str">
        <f t="shared" ca="1" si="6"/>
        <v xml:space="preserve"> </v>
      </c>
      <c r="T43" s="2">
        <f t="shared" ca="1" si="12"/>
        <v>10</v>
      </c>
      <c r="U43" s="10">
        <f t="shared" ca="1" si="13"/>
        <v>-20.36363636363642</v>
      </c>
      <c r="V43" s="2">
        <f t="shared" ca="1" si="10"/>
        <v>50.7</v>
      </c>
      <c r="W43" s="2">
        <f t="shared" ca="1" si="11"/>
        <v>13.71</v>
      </c>
      <c r="X43" s="17">
        <f t="shared" ca="1" si="15"/>
        <v>0.19999999999996021</v>
      </c>
      <c r="Y43" s="17">
        <f t="shared" ca="1" si="16"/>
        <v>0.85254237288138912</v>
      </c>
      <c r="Z43" s="17">
        <f t="shared" ca="1" si="17"/>
        <v>1.0525423728813492</v>
      </c>
      <c r="AA43" s="18">
        <f t="shared" ca="1" si="18"/>
        <v>-26.627991132088965</v>
      </c>
    </row>
    <row r="44" spans="1:27" x14ac:dyDescent="0.25">
      <c r="A44" s="13">
        <v>40241</v>
      </c>
      <c r="B44">
        <v>51.17</v>
      </c>
      <c r="C44">
        <v>50.64</v>
      </c>
      <c r="D44">
        <v>51.11</v>
      </c>
      <c r="E44" s="2">
        <v>13.75</v>
      </c>
      <c r="F44" s="2">
        <v>13.52</v>
      </c>
      <c r="G44" s="2">
        <v>13.67</v>
      </c>
      <c r="H44" s="1">
        <v>1</v>
      </c>
      <c r="I44" s="1">
        <v>1</v>
      </c>
      <c r="J44" s="4">
        <f ca="1">(D44-MIN(OFFSET(C44,-$J$3+1,0):C44))/(MAX(OFFSET(B44,-$J$3+1,0):B44)-MIN(OFFSET(C44,-$J$3+1,0):C44))</f>
        <v>0.8729281767955781</v>
      </c>
      <c r="K44" s="4">
        <f ca="1">(G44-MIN(OFFSET(F44,-$J$3+1,0):F44))/(MAX(OFFSET(E44,-$J$3+1,0):E44)-MIN(OFFSET(F44,-$J$3+1,0):F44))</f>
        <v>0.64044943820224709</v>
      </c>
      <c r="L44" s="4">
        <f t="shared" ca="1" si="4"/>
        <v>0.23247873859333101</v>
      </c>
      <c r="M44" s="16">
        <f ca="1">100*(L44-MIN(OFFSET(L44,-$J$3+1,0):L44))/(MAX(OFFSET(L44,-$J$3+1,0):L44)-MIN(OFFSET(L44,-$J$3+1,0):L44))</f>
        <v>30.931227073442344</v>
      </c>
      <c r="N44" s="6">
        <f t="shared" si="0"/>
        <v>0.53000000000000114</v>
      </c>
      <c r="O44" s="6">
        <f t="shared" si="1"/>
        <v>0.23000000000000043</v>
      </c>
      <c r="P44" s="15">
        <f ca="1">AVERAGE(N44:OFFSET(N44,-$P$3+1,0))*$P$4</f>
        <v>0.71666666666666856</v>
      </c>
      <c r="Q44" s="15">
        <f ca="1">AVERAGE(O44:OFFSET(O44,-$P$3+1,0))*$Q$4</f>
        <v>0.26333333333333342</v>
      </c>
      <c r="R44" s="7" t="str">
        <f t="shared" ca="1" si="5"/>
        <v>Buy</v>
      </c>
      <c r="S44" s="7" t="str">
        <f t="shared" ca="1" si="6"/>
        <v xml:space="preserve"> </v>
      </c>
      <c r="T44" s="2">
        <f t="shared" ca="1" si="12"/>
        <v>10</v>
      </c>
      <c r="U44" s="10">
        <f t="shared" ca="1" si="13"/>
        <v>-20.36363636363642</v>
      </c>
      <c r="V44" s="2">
        <f t="shared" ca="1" si="10"/>
        <v>50.7</v>
      </c>
      <c r="W44" s="2">
        <f t="shared" ca="1" si="11"/>
        <v>13.71</v>
      </c>
      <c r="X44" s="17">
        <f t="shared" ca="1" si="15"/>
        <v>4.0999999999999659</v>
      </c>
      <c r="Y44" s="17">
        <f t="shared" ca="1" si="16"/>
        <v>0.81454545454547567</v>
      </c>
      <c r="Z44" s="17">
        <f t="shared" ca="1" si="17"/>
        <v>4.9145454545454417</v>
      </c>
      <c r="AA44" s="18">
        <f t="shared" ca="1" si="18"/>
        <v>-21.713445677543525</v>
      </c>
    </row>
    <row r="45" spans="1:27" x14ac:dyDescent="0.25">
      <c r="A45" s="13">
        <v>40242</v>
      </c>
      <c r="B45">
        <v>51.85</v>
      </c>
      <c r="C45">
        <v>51.26</v>
      </c>
      <c r="D45">
        <v>51.63</v>
      </c>
      <c r="E45" s="2">
        <v>13.97</v>
      </c>
      <c r="F45" s="2">
        <v>13.6</v>
      </c>
      <c r="G45" s="2">
        <v>13.88</v>
      </c>
      <c r="H45" s="1">
        <v>1</v>
      </c>
      <c r="I45" s="1">
        <v>1</v>
      </c>
      <c r="J45" s="4">
        <f ca="1">(D45-MIN(OFFSET(C45,-$J$3+1,0):C45))/(MAX(OFFSET(B45,-$J$3+1,0):B45)-MIN(OFFSET(C45,-$J$3+1,0):C45))</f>
        <v>0.90517241379310398</v>
      </c>
      <c r="K45" s="4">
        <f ca="1">(G45-MIN(OFFSET(F45,-$J$3+1,0):F45))/(MAX(OFFSET(E45,-$J$3+1,0):E45)-MIN(OFFSET(F45,-$J$3+1,0):F45))</f>
        <v>0.87640449438202317</v>
      </c>
      <c r="L45" s="4">
        <f t="shared" ca="1" si="4"/>
        <v>2.8767919411080811E-2</v>
      </c>
      <c r="M45" s="16">
        <f ca="1">100*(L45-MIN(OFFSET(L45,-$J$3+1,0):L45))/(MAX(OFFSET(L45,-$J$3+1,0):L45)-MIN(OFFSET(L45,-$J$3+1,0):L45))</f>
        <v>7.719879833999423</v>
      </c>
      <c r="N45" s="6">
        <f t="shared" si="0"/>
        <v>0.74000000000000199</v>
      </c>
      <c r="O45" s="6">
        <f t="shared" si="1"/>
        <v>0.37000000000000099</v>
      </c>
      <c r="P45" s="15">
        <f ca="1">AVERAGE(N45:OFFSET(N45,-$P$3+1,0))*$P$4</f>
        <v>0.7288888888888907</v>
      </c>
      <c r="Q45" s="15">
        <f ca="1">AVERAGE(O45:OFFSET(O45,-$P$3+1,0))*$Q$4</f>
        <v>0.28777777777777797</v>
      </c>
      <c r="R45" s="7" t="str">
        <f t="shared" ca="1" si="5"/>
        <v>Buy</v>
      </c>
      <c r="S45" s="7" t="str">
        <f t="shared" ca="1" si="6"/>
        <v xml:space="preserve"> </v>
      </c>
      <c r="T45" s="2">
        <f t="shared" ca="1" si="12"/>
        <v>10</v>
      </c>
      <c r="U45" s="10">
        <f t="shared" ca="1" si="13"/>
        <v>-20.36363636363642</v>
      </c>
      <c r="V45" s="2">
        <f t="shared" ca="1" si="10"/>
        <v>50.7</v>
      </c>
      <c r="W45" s="2">
        <f t="shared" ca="1" si="11"/>
        <v>13.71</v>
      </c>
      <c r="X45" s="17">
        <f t="shared" ca="1" si="15"/>
        <v>5.2000000000000313</v>
      </c>
      <c r="Y45" s="17">
        <f t="shared" ca="1" si="16"/>
        <v>-4.2763636363636657</v>
      </c>
      <c r="Z45" s="17">
        <f t="shared" ca="1" si="17"/>
        <v>0.92363636363636559</v>
      </c>
      <c r="AA45" s="18">
        <f t="shared" ca="1" si="18"/>
        <v>-20.78980931390716</v>
      </c>
    </row>
    <row r="46" spans="1:27" x14ac:dyDescent="0.25">
      <c r="A46" s="13">
        <v>40245</v>
      </c>
      <c r="B46">
        <v>51.58</v>
      </c>
      <c r="C46">
        <v>51.18</v>
      </c>
      <c r="D46">
        <v>51.33</v>
      </c>
      <c r="E46" s="2">
        <v>14.07</v>
      </c>
      <c r="F46" s="2">
        <v>13.86</v>
      </c>
      <c r="G46" s="2">
        <v>14.01</v>
      </c>
      <c r="H46" s="1">
        <v>1</v>
      </c>
      <c r="I46" s="1">
        <v>1</v>
      </c>
      <c r="J46" s="4">
        <f ca="1">(D46-MIN(OFFSET(C46,-$J$3+1,0):C46))/(MAX(OFFSET(B46,-$J$3+1,0):B46)-MIN(OFFSET(C46,-$J$3+1,0):C46))</f>
        <v>0.77586206896551591</v>
      </c>
      <c r="K46" s="4">
        <f ca="1">(G46-MIN(OFFSET(F46,-$J$3+1,0):F46))/(MAX(OFFSET(E46,-$J$3+1,0):E46)-MIN(OFFSET(F46,-$J$3+1,0):F46))</f>
        <v>0.93814432989690677</v>
      </c>
      <c r="L46" s="4">
        <f t="shared" ca="1" si="4"/>
        <v>-0.16228226093139086</v>
      </c>
      <c r="M46" s="16">
        <f ca="1">100*(L46-MIN(OFFSET(L46,-$J$3+1,0):L46))/(MAX(OFFSET(L46,-$J$3+1,0):L46)-MIN(OFFSET(L46,-$J$3+1,0):L46))</f>
        <v>0</v>
      </c>
      <c r="N46" s="6">
        <f t="shared" si="0"/>
        <v>0.45000000000000284</v>
      </c>
      <c r="O46" s="6">
        <f t="shared" si="1"/>
        <v>0.21000000000000085</v>
      </c>
      <c r="P46" s="15">
        <f ca="1">AVERAGE(N46:OFFSET(N46,-$P$3+1,0))*$P$4</f>
        <v>0.69444444444444597</v>
      </c>
      <c r="Q46" s="15">
        <f ca="1">AVERAGE(O46:OFFSET(O46,-$P$3+1,0))*$Q$4</f>
        <v>0.2833333333333336</v>
      </c>
      <c r="R46" s="7" t="str">
        <f t="shared" ca="1" si="5"/>
        <v>Buy</v>
      </c>
      <c r="S46" s="7" t="str">
        <f t="shared" ca="1" si="6"/>
        <v xml:space="preserve"> </v>
      </c>
      <c r="T46" s="2">
        <f t="shared" ca="1" si="12"/>
        <v>10</v>
      </c>
      <c r="U46" s="10">
        <f t="shared" ca="1" si="13"/>
        <v>-20.36363636363642</v>
      </c>
      <c r="V46" s="2">
        <f t="shared" ca="1" si="10"/>
        <v>50.7</v>
      </c>
      <c r="W46" s="2">
        <f t="shared" ca="1" si="11"/>
        <v>13.71</v>
      </c>
      <c r="X46" s="17">
        <f t="shared" ca="1" si="15"/>
        <v>-3.0000000000000426</v>
      </c>
      <c r="Y46" s="17">
        <f t="shared" ca="1" si="16"/>
        <v>-2.6472727272727146</v>
      </c>
      <c r="Z46" s="17">
        <f t="shared" ca="1" si="17"/>
        <v>-5.6472727272727568</v>
      </c>
      <c r="AA46" s="18">
        <f t="shared" ca="1" si="18"/>
        <v>-26.437082041179917</v>
      </c>
    </row>
    <row r="47" spans="1:27" x14ac:dyDescent="0.25">
      <c r="A47" s="13">
        <v>40246</v>
      </c>
      <c r="B47">
        <v>51.83</v>
      </c>
      <c r="C47">
        <v>51.07</v>
      </c>
      <c r="D47">
        <v>51.48</v>
      </c>
      <c r="E47" s="2">
        <v>14.4</v>
      </c>
      <c r="F47" s="2">
        <v>13.86</v>
      </c>
      <c r="G47" s="2">
        <v>14.18</v>
      </c>
      <c r="H47" s="1">
        <v>1</v>
      </c>
      <c r="I47" s="1">
        <v>1</v>
      </c>
      <c r="J47" s="4">
        <f ca="1">(D47-MIN(OFFSET(C47,-$J$3+1,0):C47))/(MAX(OFFSET(B47,-$J$3+1,0):B47)-MIN(OFFSET(C47,-$J$3+1,0):C47))</f>
        <v>0.84051724137930839</v>
      </c>
      <c r="K47" s="4">
        <f ca="1">(G47-MIN(OFFSET(F47,-$J$3+1,0):F47))/(MAX(OFFSET(E47,-$J$3+1,0):E47)-MIN(OFFSET(F47,-$J$3+1,0):F47))</f>
        <v>0.83076923076923037</v>
      </c>
      <c r="L47" s="4">
        <f t="shared" ca="1" si="4"/>
        <v>9.7480106100780173E-3</v>
      </c>
      <c r="M47" s="16">
        <f ca="1">100*(L47-MIN(OFFSET(L47,-$J$3+1,0):L47))/(MAX(OFFSET(L47,-$J$3+1,0):L47)-MIN(OFFSET(L47,-$J$3+1,0):L47))</f>
        <v>17.187000921025039</v>
      </c>
      <c r="N47" s="6">
        <f t="shared" si="0"/>
        <v>0.75999999999999801</v>
      </c>
      <c r="O47" s="6">
        <f t="shared" si="1"/>
        <v>0.54000000000000092</v>
      </c>
      <c r="P47" s="15">
        <f ca="1">AVERAGE(N47:OFFSET(N47,-$P$3+1,0))*$P$4</f>
        <v>0.67000000000000093</v>
      </c>
      <c r="Q47" s="15">
        <f ca="1">AVERAGE(O47:OFFSET(O47,-$P$3+1,0))*$Q$4</f>
        <v>0.32222222222222263</v>
      </c>
      <c r="R47" s="7" t="str">
        <f t="shared" ca="1" si="5"/>
        <v>Buy</v>
      </c>
      <c r="S47" s="7" t="str">
        <f t="shared" ca="1" si="6"/>
        <v xml:space="preserve"> </v>
      </c>
      <c r="T47" s="2">
        <f t="shared" ca="1" si="12"/>
        <v>10</v>
      </c>
      <c r="U47" s="10">
        <f t="shared" ca="1" si="13"/>
        <v>-20.36363636363642</v>
      </c>
      <c r="V47" s="2">
        <f t="shared" ca="1" si="10"/>
        <v>50.7</v>
      </c>
      <c r="W47" s="2">
        <f t="shared" ca="1" si="11"/>
        <v>13.71</v>
      </c>
      <c r="X47" s="17">
        <f t="shared" ca="1" si="15"/>
        <v>1.4999999999999858</v>
      </c>
      <c r="Y47" s="17">
        <f t="shared" ca="1" si="16"/>
        <v>-3.4618181818181899</v>
      </c>
      <c r="Z47" s="17">
        <f t="shared" ca="1" si="17"/>
        <v>-1.9618181818182041</v>
      </c>
      <c r="AA47" s="18">
        <f t="shared" ca="1" si="18"/>
        <v>-28.398900222998122</v>
      </c>
    </row>
    <row r="48" spans="1:27" x14ac:dyDescent="0.25">
      <c r="A48" s="13">
        <v>40247</v>
      </c>
      <c r="B48">
        <v>51.69</v>
      </c>
      <c r="C48">
        <v>51.21</v>
      </c>
      <c r="D48">
        <v>51.38</v>
      </c>
      <c r="E48" s="2">
        <v>14.51</v>
      </c>
      <c r="F48" s="2">
        <v>14.18</v>
      </c>
      <c r="G48" s="2">
        <v>14.31</v>
      </c>
      <c r="H48" s="1">
        <v>1</v>
      </c>
      <c r="I48" s="1">
        <v>1</v>
      </c>
      <c r="J48" s="4">
        <f ca="1">(D48-MIN(OFFSET(C48,-$J$3+1,0):C48))/(MAX(OFFSET(B48,-$J$3+1,0):B48)-MIN(OFFSET(C48,-$J$3+1,0):C48))</f>
        <v>0.71341463414634221</v>
      </c>
      <c r="K48" s="4">
        <f ca="1">(G48-MIN(OFFSET(F48,-$J$3+1,0):F48))/(MAX(OFFSET(E48,-$J$3+1,0):E48)-MIN(OFFSET(F48,-$J$3+1,0):F48))</f>
        <v>0.8581560283687949</v>
      </c>
      <c r="L48" s="4">
        <f t="shared" ca="1" si="4"/>
        <v>-0.14474139422245269</v>
      </c>
      <c r="M48" s="16">
        <f ca="1">100*(L48-MIN(OFFSET(L48,-$J$3+1,0):L48))/(MAX(OFFSET(L48,-$J$3+1,0):L48)-MIN(OFFSET(L48,-$J$3+1,0):L48))</f>
        <v>1.8161812520141416</v>
      </c>
      <c r="N48" s="6">
        <f t="shared" si="0"/>
        <v>0.47999999999999687</v>
      </c>
      <c r="O48" s="6">
        <f t="shared" si="1"/>
        <v>0.33000000000000007</v>
      </c>
      <c r="P48" s="15">
        <f ca="1">AVERAGE(N48:OFFSET(N48,-$P$3+1,0))*$P$4</f>
        <v>0.60888888888888937</v>
      </c>
      <c r="Q48" s="15">
        <f ca="1">AVERAGE(O48:OFFSET(O48,-$P$3+1,0))*$Q$4</f>
        <v>0.32666666666666699</v>
      </c>
      <c r="R48" s="7" t="str">
        <f t="shared" ca="1" si="5"/>
        <v>Buy</v>
      </c>
      <c r="S48" s="7" t="str">
        <f t="shared" ca="1" si="6"/>
        <v xml:space="preserve"> </v>
      </c>
      <c r="T48" s="2">
        <f t="shared" ca="1" si="12"/>
        <v>10</v>
      </c>
      <c r="U48" s="10">
        <f t="shared" ca="1" si="13"/>
        <v>-20.36363636363642</v>
      </c>
      <c r="V48" s="2">
        <f t="shared" ca="1" si="10"/>
        <v>50.7</v>
      </c>
      <c r="W48" s="2">
        <f t="shared" ca="1" si="11"/>
        <v>13.71</v>
      </c>
      <c r="X48" s="17">
        <f t="shared" ca="1" si="15"/>
        <v>-0.99999999999994316</v>
      </c>
      <c r="Y48" s="17">
        <f t="shared" ca="1" si="16"/>
        <v>-2.6472727272727505</v>
      </c>
      <c r="Z48" s="17">
        <f t="shared" ca="1" si="17"/>
        <v>-3.6472727272726937</v>
      </c>
      <c r="AA48" s="18">
        <f t="shared" ca="1" si="18"/>
        <v>-32.046172950270815</v>
      </c>
    </row>
    <row r="49" spans="1:27" x14ac:dyDescent="0.25">
      <c r="A49" s="13">
        <v>40248</v>
      </c>
      <c r="B49">
        <v>51.63</v>
      </c>
      <c r="C49">
        <v>50.98</v>
      </c>
      <c r="D49">
        <v>51.62</v>
      </c>
      <c r="E49" s="2">
        <v>14.27</v>
      </c>
      <c r="F49" s="2">
        <v>14.02</v>
      </c>
      <c r="G49" s="2">
        <v>14.21</v>
      </c>
      <c r="H49" s="1">
        <v>1</v>
      </c>
      <c r="I49" s="1">
        <v>1</v>
      </c>
      <c r="J49" s="4">
        <f ca="1">(D49-MIN(OFFSET(C49,-$J$3+1,0):C49))/(MAX(OFFSET(B49,-$J$3+1,0):B49)-MIN(OFFSET(C49,-$J$3+1,0):C49))</f>
        <v>0.85350318471337328</v>
      </c>
      <c r="K49" s="4">
        <f ca="1">(G49-MIN(OFFSET(F49,-$J$3+1,0):F49))/(MAX(OFFSET(E49,-$J$3+1,0):E49)-MIN(OFFSET(F49,-$J$3+1,0):F49))</f>
        <v>0.75609756097561076</v>
      </c>
      <c r="L49" s="4">
        <f t="shared" ca="1" si="4"/>
        <v>9.7405623737762514E-2</v>
      </c>
      <c r="M49" s="16">
        <f ca="1">100*(L49-MIN(OFFSET(L49,-$J$3+1,0):L49))/(MAX(OFFSET(L49,-$J$3+1,0):L49)-MIN(OFFSET(L49,-$J$3+1,0):L49))</f>
        <v>34.147978487492715</v>
      </c>
      <c r="N49" s="6">
        <f t="shared" si="0"/>
        <v>0.65000000000000568</v>
      </c>
      <c r="O49" s="6">
        <f t="shared" si="1"/>
        <v>0.29000000000000092</v>
      </c>
      <c r="P49" s="15">
        <f ca="1">AVERAGE(N49:OFFSET(N49,-$P$3+1,0))*$P$4</f>
        <v>0.63888888888888973</v>
      </c>
      <c r="Q49" s="15">
        <f ca="1">AVERAGE(O49:OFFSET(O49,-$P$3+1,0))*$Q$4</f>
        <v>0.33555555555555588</v>
      </c>
      <c r="R49" s="7" t="str">
        <f t="shared" ca="1" si="5"/>
        <v>Buy</v>
      </c>
      <c r="S49" s="7" t="str">
        <f t="shared" ca="1" si="6"/>
        <v xml:space="preserve"> </v>
      </c>
      <c r="T49" s="2">
        <f t="shared" ca="1" si="12"/>
        <v>10</v>
      </c>
      <c r="U49" s="10">
        <f t="shared" ca="1" si="13"/>
        <v>-20.36363636363642</v>
      </c>
      <c r="V49" s="2">
        <f t="shared" ca="1" si="10"/>
        <v>50.7</v>
      </c>
      <c r="W49" s="2">
        <f t="shared" ca="1" si="11"/>
        <v>13.71</v>
      </c>
      <c r="X49" s="17">
        <f t="shared" ca="1" si="15"/>
        <v>2.3999999999999488</v>
      </c>
      <c r="Y49" s="17">
        <f t="shared" ca="1" si="16"/>
        <v>2.0363636363636348</v>
      </c>
      <c r="Z49" s="17">
        <f t="shared" ca="1" si="17"/>
        <v>4.4363636363635841</v>
      </c>
      <c r="AA49" s="18">
        <f t="shared" ca="1" si="18"/>
        <v>-27.609809313907231</v>
      </c>
    </row>
    <row r="50" spans="1:27" x14ac:dyDescent="0.25">
      <c r="A50" s="13">
        <v>40249</v>
      </c>
      <c r="B50">
        <v>52.03</v>
      </c>
      <c r="C50">
        <v>51.42</v>
      </c>
      <c r="D50">
        <v>51.96</v>
      </c>
      <c r="E50" s="2">
        <v>14.36</v>
      </c>
      <c r="F50" s="2">
        <v>14.11</v>
      </c>
      <c r="G50" s="2">
        <v>14.26</v>
      </c>
      <c r="H50" s="1">
        <v>1</v>
      </c>
      <c r="I50" s="1">
        <v>1</v>
      </c>
      <c r="J50" s="4">
        <f ca="1">(D50-MIN(OFFSET(C50,-$J$3+1,0):C50))/(MAX(OFFSET(B50,-$J$3+1,0):B50)-MIN(OFFSET(C50,-$J$3+1,0):C50))</f>
        <v>0.95333333333333314</v>
      </c>
      <c r="K50" s="4">
        <f ca="1">(G50-MIN(OFFSET(F50,-$J$3+1,0):F50))/(MAX(OFFSET(E50,-$J$3+1,0):E50)-MIN(OFFSET(F50,-$J$3+1,0):F50))</f>
        <v>0.74747474747474751</v>
      </c>
      <c r="L50" s="4">
        <f t="shared" ca="1" si="4"/>
        <v>0.20585858585858563</v>
      </c>
      <c r="M50" s="16">
        <f ca="1">100*(L50-MIN(OFFSET(L50,-$J$3+1,0):L50))/(MAX(OFFSET(L50,-$J$3+1,0):L50)-MIN(OFFSET(L50,-$J$3+1,0):L50))</f>
        <v>89.69384279114638</v>
      </c>
      <c r="N50" s="6">
        <f t="shared" si="0"/>
        <v>0.60999999999999943</v>
      </c>
      <c r="O50" s="6">
        <f t="shared" si="1"/>
        <v>0.25</v>
      </c>
      <c r="P50" s="15">
        <f ca="1">AVERAGE(N50:OFFSET(N50,-$P$3+1,0))*$P$4</f>
        <v>0.59777777777777885</v>
      </c>
      <c r="Q50" s="15">
        <f ca="1">AVERAGE(O50:OFFSET(O50,-$P$3+1,0))*$Q$4</f>
        <v>0.3177777777777781</v>
      </c>
      <c r="R50" s="7" t="str">
        <f t="shared" ref="R50:R82" ca="1" si="19">IF(M50&lt;$R$3,"Buy",IF(AND(R49="Buy",M50&lt;50),"Buy",IF(AND(R49="Buy",M50&gt;=50),"Exit"," ")))</f>
        <v>Exit</v>
      </c>
      <c r="S50" s="7" t="str">
        <f t="shared" ca="1" si="6"/>
        <v xml:space="preserve"> </v>
      </c>
      <c r="T50" s="2">
        <f t="shared" ca="1" si="12"/>
        <v>10</v>
      </c>
      <c r="U50" s="10">
        <f t="shared" ca="1" si="13"/>
        <v>-20.36363636363642</v>
      </c>
      <c r="V50" s="2">
        <f t="shared" ca="1" si="10"/>
        <v>50.7</v>
      </c>
      <c r="W50" s="2">
        <f t="shared" ca="1" si="11"/>
        <v>13.71</v>
      </c>
      <c r="X50" s="17">
        <f t="shared" ca="1" si="15"/>
        <v>3.4000000000000341</v>
      </c>
      <c r="Y50" s="17">
        <f t="shared" ca="1" si="16"/>
        <v>-1.0181818181817992</v>
      </c>
      <c r="Z50" s="17">
        <f t="shared" ca="1" si="17"/>
        <v>2.3818181818182351</v>
      </c>
      <c r="AA50" s="18">
        <f t="shared" ca="1" si="18"/>
        <v>-25.227991132088995</v>
      </c>
    </row>
    <row r="51" spans="1:27" x14ac:dyDescent="0.25">
      <c r="A51" s="13">
        <v>40252</v>
      </c>
      <c r="B51">
        <v>52.11</v>
      </c>
      <c r="C51">
        <v>51.59</v>
      </c>
      <c r="D51">
        <v>52.1</v>
      </c>
      <c r="E51" s="2">
        <v>14.33</v>
      </c>
      <c r="F51" s="2">
        <v>14.11</v>
      </c>
      <c r="G51" s="2">
        <v>14.26</v>
      </c>
      <c r="H51" s="1">
        <v>1</v>
      </c>
      <c r="I51" s="1">
        <v>1</v>
      </c>
      <c r="J51" s="4">
        <f ca="1">(D51-MIN(OFFSET(C51,-$J$3+1,0):C51))/(MAX(OFFSET(B51,-$J$3+1,0):B51)-MIN(OFFSET(C51,-$J$3+1,0):C51))</f>
        <v>0.99337748344370991</v>
      </c>
      <c r="K51" s="4">
        <f ca="1">(G51-MIN(OFFSET(F51,-$J$3+1,0):F51))/(MAX(OFFSET(E51,-$J$3+1,0):E51)-MIN(OFFSET(F51,-$J$3+1,0):F51))</f>
        <v>0.74747474747474751</v>
      </c>
      <c r="L51" s="4">
        <f t="shared" ca="1" si="4"/>
        <v>0.24590273596896239</v>
      </c>
      <c r="M51" s="16">
        <f ca="1">100*(L51-MIN(OFFSET(L51,-$J$3+1,0):L51))/(MAX(OFFSET(L51,-$J$3+1,0):L51)-MIN(OFFSET(L51,-$J$3+1,0):L51))</f>
        <v>100</v>
      </c>
      <c r="N51" s="6">
        <f t="shared" si="0"/>
        <v>0.51999999999999602</v>
      </c>
      <c r="O51" s="6">
        <f t="shared" si="1"/>
        <v>0.22000000000000064</v>
      </c>
      <c r="P51" s="15">
        <f ca="1">AVERAGE(N51:OFFSET(N51,-$P$3+1,0))*$P$4</f>
        <v>0.56555555555555592</v>
      </c>
      <c r="Q51" s="15">
        <f ca="1">AVERAGE(O51:OFFSET(O51,-$P$3+1,0))*$Q$4</f>
        <v>0.29555555555555596</v>
      </c>
      <c r="R51" s="7" t="str">
        <f t="shared" ca="1" si="19"/>
        <v xml:space="preserve"> </v>
      </c>
      <c r="S51" s="7" t="str">
        <f t="shared" ca="1" si="6"/>
        <v>Sell</v>
      </c>
      <c r="T51" s="2">
        <f t="shared" ca="1" si="12"/>
        <v>-10</v>
      </c>
      <c r="U51" s="10">
        <f t="shared" ca="1" si="13"/>
        <v>19.13533834586465</v>
      </c>
      <c r="V51" s="2" t="str">
        <f t="shared" ca="1" si="10"/>
        <v xml:space="preserve"> </v>
      </c>
      <c r="W51" s="2" t="str">
        <f t="shared" ca="1" si="11"/>
        <v xml:space="preserve"> </v>
      </c>
      <c r="X51" s="17">
        <f t="shared" ca="1" si="15"/>
        <v>1.4000000000000057</v>
      </c>
      <c r="Y51" s="17">
        <f t="shared" ca="1" si="16"/>
        <v>0</v>
      </c>
      <c r="Z51" s="17">
        <f t="shared" ca="1" si="17"/>
        <v>1.4000000000000057</v>
      </c>
      <c r="AA51" s="18">
        <f t="shared" ca="1" si="18"/>
        <v>-23.827991132088989</v>
      </c>
    </row>
    <row r="52" spans="1:27" x14ac:dyDescent="0.25">
      <c r="A52" s="13">
        <v>40253</v>
      </c>
      <c r="B52">
        <v>52.14</v>
      </c>
      <c r="C52">
        <v>51.77</v>
      </c>
      <c r="D52">
        <v>52.03</v>
      </c>
      <c r="E52" s="2">
        <v>14.33</v>
      </c>
      <c r="F52" s="2">
        <v>14.11</v>
      </c>
      <c r="G52" s="2">
        <v>14.3</v>
      </c>
      <c r="H52" s="1">
        <v>1</v>
      </c>
      <c r="I52" s="1">
        <v>1</v>
      </c>
      <c r="J52" s="4">
        <f ca="1">(D52-MIN(OFFSET(C52,-$J$3+1,0):C52))/(MAX(OFFSET(B52,-$J$3+1,0):B52)-MIN(OFFSET(C52,-$J$3+1,0):C52))</f>
        <v>0.92666666666666708</v>
      </c>
      <c r="K52" s="4">
        <f ca="1">(G52-MIN(OFFSET(F52,-$J$3+1,0):F52))/(MAX(OFFSET(E52,-$J$3+1,0):E52)-MIN(OFFSET(F52,-$J$3+1,0):F52))</f>
        <v>0.78787878787878884</v>
      </c>
      <c r="L52" s="4">
        <f t="shared" ca="1" si="4"/>
        <v>0.13878787878787824</v>
      </c>
      <c r="M52" s="16">
        <f ca="1">100*(L52-MIN(OFFSET(L52,-$J$3+1,0):L52))/(MAX(OFFSET(L52,-$J$3+1,0):L52)-MIN(OFFSET(L52,-$J$3+1,0):L52))</f>
        <v>73.758257164157072</v>
      </c>
      <c r="N52" s="6">
        <f t="shared" si="0"/>
        <v>0.36999999999999744</v>
      </c>
      <c r="O52" s="6">
        <f t="shared" si="1"/>
        <v>0.22000000000000064</v>
      </c>
      <c r="P52" s="15">
        <f ca="1">AVERAGE(N52:OFFSET(N52,-$P$3+1,0))*$P$4</f>
        <v>0.56777777777777771</v>
      </c>
      <c r="Q52" s="15">
        <f ca="1">AVERAGE(O52:OFFSET(O52,-$P$3+1,0))*$Q$4</f>
        <v>0.29555555555555618</v>
      </c>
      <c r="R52" s="7" t="str">
        <f t="shared" ca="1" si="19"/>
        <v xml:space="preserve"> </v>
      </c>
      <c r="S52" s="7" t="str">
        <f t="shared" ca="1" si="6"/>
        <v>Sell</v>
      </c>
      <c r="T52" s="2">
        <f t="shared" ca="1" si="12"/>
        <v>-10</v>
      </c>
      <c r="U52" s="10">
        <f t="shared" ca="1" si="13"/>
        <v>19.13533834586465</v>
      </c>
      <c r="V52" s="2">
        <f t="shared" ca="1" si="10"/>
        <v>52.03</v>
      </c>
      <c r="W52" s="2">
        <f t="shared" ca="1" si="11"/>
        <v>14.3</v>
      </c>
      <c r="X52" s="17">
        <f t="shared" ca="1" si="15"/>
        <v>0.70000000000000284</v>
      </c>
      <c r="Y52" s="17">
        <f t="shared" ca="1" si="16"/>
        <v>0.76541353383460364</v>
      </c>
      <c r="Z52" s="17">
        <f t="shared" ca="1" si="17"/>
        <v>1.4654135338346066</v>
      </c>
      <c r="AA52" s="18">
        <f t="shared" ca="1" si="18"/>
        <v>-22.362577598254383</v>
      </c>
    </row>
    <row r="53" spans="1:27" x14ac:dyDescent="0.25">
      <c r="A53" s="13">
        <v>40254</v>
      </c>
      <c r="B53">
        <v>52.43</v>
      </c>
      <c r="C53">
        <v>51.86</v>
      </c>
      <c r="D53">
        <v>51.91</v>
      </c>
      <c r="E53" s="2">
        <v>14.82</v>
      </c>
      <c r="F53" s="2">
        <v>14.22</v>
      </c>
      <c r="G53" s="2">
        <v>14.59</v>
      </c>
      <c r="H53" s="1">
        <v>1</v>
      </c>
      <c r="I53" s="1">
        <v>1</v>
      </c>
      <c r="J53" s="4">
        <f ca="1">(D53-MIN(OFFSET(C53,-$J$3+1,0):C53))/(MAX(OFFSET(B53,-$J$3+1,0):B53)-MIN(OFFSET(C53,-$J$3+1,0):C53))</f>
        <v>0.64137931034482609</v>
      </c>
      <c r="K53" s="4">
        <f ca="1">(G53-MIN(OFFSET(F53,-$J$3+1,0):F53))/(MAX(OFFSET(E53,-$J$3+1,0):E53)-MIN(OFFSET(F53,-$J$3+1,0):F53))</f>
        <v>0.81147540983606536</v>
      </c>
      <c r="L53" s="4">
        <f t="shared" ca="1" si="4"/>
        <v>-0.17009609949123927</v>
      </c>
      <c r="M53" s="16">
        <f ca="1">100*(L53-MIN(OFFSET(L53,-$J$3+1,0):L53))/(MAX(OFFSET(L53,-$J$3+1,0):L53)-MIN(OFFSET(L53,-$J$3+1,0):L53))</f>
        <v>0</v>
      </c>
      <c r="N53" s="6">
        <f t="shared" si="0"/>
        <v>0.57000000000000028</v>
      </c>
      <c r="O53" s="6">
        <f t="shared" si="1"/>
        <v>0.59999999999999964</v>
      </c>
      <c r="P53" s="15">
        <f ca="1">AVERAGE(N53:OFFSET(N53,-$P$3+1,0))*$P$4</f>
        <v>0.57222222222222208</v>
      </c>
      <c r="Q53" s="15">
        <f ca="1">AVERAGE(O53:OFFSET(O53,-$P$3+1,0))*$Q$4</f>
        <v>0.33666666666666717</v>
      </c>
      <c r="R53" s="7" t="str">
        <f t="shared" ca="1" si="19"/>
        <v>Buy</v>
      </c>
      <c r="S53" s="7" t="str">
        <f t="shared" ca="1" si="6"/>
        <v>Exit</v>
      </c>
      <c r="T53" s="2">
        <f t="shared" ca="1" si="12"/>
        <v>10</v>
      </c>
      <c r="U53" s="10">
        <f t="shared" ca="1" si="13"/>
        <v>-16.996699669966965</v>
      </c>
      <c r="V53" s="2">
        <f t="shared" ca="1" si="10"/>
        <v>51.91</v>
      </c>
      <c r="W53" s="2">
        <f t="shared" ca="1" si="11"/>
        <v>14.59</v>
      </c>
      <c r="X53" s="17">
        <f t="shared" ca="1" si="15"/>
        <v>1.2000000000000455</v>
      </c>
      <c r="Y53" s="17">
        <f t="shared" ca="1" si="16"/>
        <v>5.5492481203007324</v>
      </c>
      <c r="Z53" s="17">
        <f t="shared" ca="1" si="17"/>
        <v>6.7492481203007779</v>
      </c>
      <c r="AA53" s="18">
        <f t="shared" ca="1" si="18"/>
        <v>-15.613329477953606</v>
      </c>
    </row>
    <row r="54" spans="1:27" x14ac:dyDescent="0.25">
      <c r="A54" s="13">
        <v>40255</v>
      </c>
      <c r="B54">
        <v>52.51</v>
      </c>
      <c r="C54">
        <v>51.79</v>
      </c>
      <c r="D54">
        <v>52.41</v>
      </c>
      <c r="E54" s="2">
        <v>14.65</v>
      </c>
      <c r="F54" s="2">
        <v>14.35</v>
      </c>
      <c r="G54" s="2">
        <v>14.55</v>
      </c>
      <c r="H54" s="1">
        <v>1</v>
      </c>
      <c r="I54" s="1">
        <v>1</v>
      </c>
      <c r="J54" s="4">
        <f ca="1">(D54-MIN(OFFSET(C54,-$J$3+1,0):C54))/(MAX(OFFSET(B54,-$J$3+1,0):B54)-MIN(OFFSET(C54,-$J$3+1,0):C54))</f>
        <v>0.93464052287581612</v>
      </c>
      <c r="K54" s="4">
        <f ca="1">(G54-MIN(OFFSET(F54,-$J$3+1,0):F54))/(MAX(OFFSET(E54,-$J$3+1,0):E54)-MIN(OFFSET(F54,-$J$3+1,0):F54))</f>
        <v>0.71875000000000067</v>
      </c>
      <c r="L54" s="4">
        <f t="shared" ca="1" si="4"/>
        <v>0.21589052287581545</v>
      </c>
      <c r="M54" s="16">
        <f ca="1">100*(L54-MIN(OFFSET(L54,-$J$3+1,0):L54))/(MAX(OFFSET(L54,-$J$3+1,0):L54)-MIN(OFFSET(L54,-$J$3+1,0):L54))</f>
        <v>92.785505502690711</v>
      </c>
      <c r="N54" s="6">
        <f t="shared" si="0"/>
        <v>0.71999999999999886</v>
      </c>
      <c r="O54" s="6">
        <f t="shared" si="1"/>
        <v>0.30000000000000071</v>
      </c>
      <c r="P54" s="15">
        <f ca="1">AVERAGE(N54:OFFSET(N54,-$P$3+1,0))*$P$4</f>
        <v>0.56999999999999951</v>
      </c>
      <c r="Q54" s="15">
        <f ca="1">AVERAGE(O54:OFFSET(O54,-$P$3+1,0))*$Q$4</f>
        <v>0.3288888888888894</v>
      </c>
      <c r="R54" s="7" t="str">
        <f t="shared" ca="1" si="19"/>
        <v>Exit</v>
      </c>
      <c r="S54" s="7" t="str">
        <f t="shared" ca="1" si="6"/>
        <v xml:space="preserve"> </v>
      </c>
      <c r="T54" s="2">
        <f t="shared" ca="1" si="12"/>
        <v>10</v>
      </c>
      <c r="U54" s="10">
        <f t="shared" ca="1" si="13"/>
        <v>-16.996699669966965</v>
      </c>
      <c r="V54" s="2">
        <f t="shared" ca="1" si="10"/>
        <v>51.91</v>
      </c>
      <c r="W54" s="2">
        <f t="shared" ca="1" si="11"/>
        <v>14.59</v>
      </c>
      <c r="X54" s="17">
        <f t="shared" ca="1" si="15"/>
        <v>5</v>
      </c>
      <c r="Y54" s="17">
        <f t="shared" ca="1" si="16"/>
        <v>0.67986798679866411</v>
      </c>
      <c r="Z54" s="17">
        <f t="shared" ca="1" si="17"/>
        <v>5.6798679867986639</v>
      </c>
      <c r="AA54" s="18">
        <f t="shared" ca="1" si="18"/>
        <v>-9.9334614911549419</v>
      </c>
    </row>
    <row r="55" spans="1:27" x14ac:dyDescent="0.25">
      <c r="A55" s="13">
        <v>40256</v>
      </c>
      <c r="B55">
        <v>52.63</v>
      </c>
      <c r="C55">
        <v>51.89</v>
      </c>
      <c r="D55">
        <v>52.17</v>
      </c>
      <c r="E55" s="2">
        <v>14.63</v>
      </c>
      <c r="F55" s="2">
        <v>14.23</v>
      </c>
      <c r="G55" s="2">
        <v>14.41</v>
      </c>
      <c r="H55" s="1">
        <v>1</v>
      </c>
      <c r="I55" s="1">
        <v>1</v>
      </c>
      <c r="J55" s="4">
        <f ca="1">(D55-MIN(OFFSET(C55,-$J$3+1,0):C55))/(MAX(OFFSET(B55,-$J$3+1,0):B55)-MIN(OFFSET(C55,-$J$3+1,0):C55))</f>
        <v>0.72121212121212164</v>
      </c>
      <c r="K55" s="4">
        <f ca="1">(G55-MIN(OFFSET(F55,-$J$3+1,0):F55))/(MAX(OFFSET(E55,-$J$3+1,0):E55)-MIN(OFFSET(F55,-$J$3+1,0):F55))</f>
        <v>0.57291666666666685</v>
      </c>
      <c r="L55" s="4">
        <f t="shared" ca="1" si="4"/>
        <v>0.14829545454545479</v>
      </c>
      <c r="M55" s="16">
        <f ca="1">100*(L55-MIN(OFFSET(L55,-$J$3+1,0):L55))/(MAX(OFFSET(L55,-$J$3+1,0):L55)-MIN(OFFSET(L55,-$J$3+1,0):L55))</f>
        <v>76.536645513555612</v>
      </c>
      <c r="N55" s="6">
        <f t="shared" si="0"/>
        <v>0.74000000000000199</v>
      </c>
      <c r="O55" s="6">
        <f t="shared" si="1"/>
        <v>0.40000000000000036</v>
      </c>
      <c r="P55" s="15">
        <f ca="1">AVERAGE(N55:OFFSET(N55,-$P$3+1,0))*$P$4</f>
        <v>0.60222222222222166</v>
      </c>
      <c r="Q55" s="15">
        <f ca="1">AVERAGE(O55:OFFSET(O55,-$P$3+1,0))*$Q$4</f>
        <v>0.35000000000000042</v>
      </c>
      <c r="R55" s="7" t="str">
        <f t="shared" ca="1" si="19"/>
        <v xml:space="preserve"> </v>
      </c>
      <c r="S55" s="7" t="str">
        <f t="shared" ca="1" si="6"/>
        <v xml:space="preserve"> </v>
      </c>
      <c r="T55" s="2" t="str">
        <f t="shared" ca="1" si="12"/>
        <v xml:space="preserve"> </v>
      </c>
      <c r="U55" s="10" t="str">
        <f t="shared" ca="1" si="13"/>
        <v xml:space="preserve"> </v>
      </c>
      <c r="V55" s="2" t="str">
        <f t="shared" ca="1" si="10"/>
        <v xml:space="preserve"> </v>
      </c>
      <c r="W55" s="2" t="str">
        <f t="shared" ca="1" si="11"/>
        <v xml:space="preserve"> </v>
      </c>
      <c r="X55" s="17">
        <f t="shared" ca="1" si="15"/>
        <v>-2.3999999999999488</v>
      </c>
      <c r="Y55" s="17">
        <f t="shared" ca="1" si="16"/>
        <v>2.3795379537953849</v>
      </c>
      <c r="Z55" s="17">
        <f t="shared" ca="1" si="17"/>
        <v>-2.0462046204563933E-2</v>
      </c>
      <c r="AA55" s="18">
        <f t="shared" ca="1" si="18"/>
        <v>-9.9539235373595059</v>
      </c>
    </row>
    <row r="56" spans="1:27" x14ac:dyDescent="0.25">
      <c r="A56" s="13">
        <v>40259</v>
      </c>
      <c r="B56">
        <v>52.72</v>
      </c>
      <c r="C56">
        <v>51.81</v>
      </c>
      <c r="D56">
        <v>52.63</v>
      </c>
      <c r="E56" s="2">
        <v>14.72</v>
      </c>
      <c r="F56" s="2">
        <v>14.25</v>
      </c>
      <c r="G56" s="2">
        <v>14.62</v>
      </c>
      <c r="H56" s="1">
        <v>1</v>
      </c>
      <c r="I56" s="1">
        <v>1</v>
      </c>
      <c r="J56" s="4">
        <f ca="1">(D56-MIN(OFFSET(C56,-$J$3+1,0):C56))/(MAX(OFFSET(B56,-$J$3+1,0):B56)-MIN(OFFSET(C56,-$J$3+1,0):C56))</f>
        <v>0.94827586206896775</v>
      </c>
      <c r="K56" s="4">
        <f ca="1">(G56-MIN(OFFSET(F56,-$J$3+1,0):F56))/(MAX(OFFSET(E56,-$J$3+1,0):E56)-MIN(OFFSET(F56,-$J$3+1,0):F56))</f>
        <v>0.74999999999999889</v>
      </c>
      <c r="L56" s="4">
        <f t="shared" ca="1" si="4"/>
        <v>0.19827586206896886</v>
      </c>
      <c r="M56" s="16">
        <f ca="1">100*(L56-MIN(OFFSET(L56,-$J$3+1,0):L56))/(MAX(OFFSET(L56,-$J$3+1,0):L56)-MIN(OFFSET(L56,-$J$3+1,0):L56))</f>
        <v>88.551200186100033</v>
      </c>
      <c r="N56" s="6">
        <f t="shared" si="0"/>
        <v>0.90999999999999659</v>
      </c>
      <c r="O56" s="6">
        <f t="shared" si="1"/>
        <v>0.47000000000000064</v>
      </c>
      <c r="P56" s="15">
        <f ca="1">AVERAGE(N56:OFFSET(N56,-$P$3+1,0))*$P$4</f>
        <v>0.61888888888888816</v>
      </c>
      <c r="Q56" s="15">
        <f ca="1">AVERAGE(O56:OFFSET(O56,-$P$3+1,0))*$Q$4</f>
        <v>0.34222222222222265</v>
      </c>
      <c r="R56" s="7" t="str">
        <f t="shared" ca="1" si="19"/>
        <v xml:space="preserve"> </v>
      </c>
      <c r="S56" s="7" t="str">
        <f t="shared" ca="1" si="6"/>
        <v xml:space="preserve"> </v>
      </c>
      <c r="T56" s="2" t="str">
        <f t="shared" ca="1" si="12"/>
        <v xml:space="preserve"> </v>
      </c>
      <c r="U56" s="10" t="str">
        <f t="shared" ca="1" si="13"/>
        <v xml:space="preserve"> </v>
      </c>
      <c r="V56" s="2" t="str">
        <f t="shared" ca="1" si="10"/>
        <v xml:space="preserve"> </v>
      </c>
      <c r="W56" s="2" t="str">
        <f t="shared" ca="1" si="11"/>
        <v xml:space="preserve"> </v>
      </c>
      <c r="X56" s="17" t="str">
        <f t="shared" ca="1" si="15"/>
        <v xml:space="preserve"> </v>
      </c>
      <c r="Y56" s="17" t="str">
        <f t="shared" ca="1" si="16"/>
        <v xml:space="preserve"> </v>
      </c>
      <c r="Z56" s="17" t="str">
        <f t="shared" ca="1" si="17"/>
        <v xml:space="preserve"> </v>
      </c>
      <c r="AA56" s="18">
        <f t="shared" ca="1" si="18"/>
        <v>-9.9539235373595059</v>
      </c>
    </row>
    <row r="57" spans="1:27" x14ac:dyDescent="0.25">
      <c r="A57" s="13">
        <v>40260</v>
      </c>
      <c r="B57">
        <v>52.84</v>
      </c>
      <c r="C57">
        <v>52.39</v>
      </c>
      <c r="D57">
        <v>52.83</v>
      </c>
      <c r="E57" s="2">
        <v>15.25</v>
      </c>
      <c r="F57" s="2">
        <v>14.6</v>
      </c>
      <c r="G57" s="2">
        <v>15.22</v>
      </c>
      <c r="H57" s="1">
        <v>1</v>
      </c>
      <c r="I57" s="1">
        <v>1</v>
      </c>
      <c r="J57" s="4">
        <f ca="1">(D57-MIN(OFFSET(C57,-$J$3+1,0):C57))/(MAX(OFFSET(B57,-$J$3+1,0):B57)-MIN(OFFSET(C57,-$J$3+1,0):C57))</f>
        <v>0.99462365591397572</v>
      </c>
      <c r="K57" s="4">
        <f ca="1">(G57-MIN(OFFSET(F57,-$J$3+1,0):F57))/(MAX(OFFSET(E57,-$J$3+1,0):E57)-MIN(OFFSET(F57,-$J$3+1,0):F57))</f>
        <v>0.97560975609756151</v>
      </c>
      <c r="L57" s="4">
        <f t="shared" ca="1" si="4"/>
        <v>1.9013899816414215E-2</v>
      </c>
      <c r="M57" s="16">
        <f ca="1">100*(L57-MIN(OFFSET(L57,-$J$3+1,0):L57))/(MAX(OFFSET(L57,-$J$3+1,0):L57)-MIN(OFFSET(L57,-$J$3+1,0):L57))</f>
        <v>45.459261706453866</v>
      </c>
      <c r="N57" s="6">
        <f t="shared" si="0"/>
        <v>0.45000000000000284</v>
      </c>
      <c r="O57" s="6">
        <f t="shared" si="1"/>
        <v>0.65000000000000036</v>
      </c>
      <c r="P57" s="15">
        <f ca="1">AVERAGE(N57:OFFSET(N57,-$P$3+1,0))*$P$4</f>
        <v>0.61555555555555541</v>
      </c>
      <c r="Q57" s="15">
        <f ca="1">AVERAGE(O57:OFFSET(O57,-$P$3+1,0))*$Q$4</f>
        <v>0.37777777777777821</v>
      </c>
      <c r="R57" s="7" t="str">
        <f t="shared" ca="1" si="19"/>
        <v xml:space="preserve"> </v>
      </c>
      <c r="S57" s="7" t="str">
        <f t="shared" ca="1" si="6"/>
        <v xml:space="preserve"> </v>
      </c>
      <c r="T57" s="2" t="str">
        <f t="shared" ca="1" si="12"/>
        <v xml:space="preserve"> </v>
      </c>
      <c r="U57" s="10" t="str">
        <f t="shared" ca="1" si="13"/>
        <v xml:space="preserve"> </v>
      </c>
      <c r="V57" s="2" t="str">
        <f t="shared" ca="1" si="10"/>
        <v xml:space="preserve"> </v>
      </c>
      <c r="W57" s="2" t="str">
        <f t="shared" ca="1" si="11"/>
        <v xml:space="preserve"> </v>
      </c>
      <c r="X57" s="17" t="str">
        <f t="shared" ca="1" si="15"/>
        <v xml:space="preserve"> </v>
      </c>
      <c r="Y57" s="17" t="str">
        <f t="shared" ca="1" si="16"/>
        <v xml:space="preserve"> </v>
      </c>
      <c r="Z57" s="17" t="str">
        <f t="shared" ca="1" si="17"/>
        <v xml:space="preserve"> </v>
      </c>
      <c r="AA57" s="18">
        <f t="shared" ca="1" si="18"/>
        <v>-9.9539235373595059</v>
      </c>
    </row>
    <row r="58" spans="1:27" x14ac:dyDescent="0.25">
      <c r="A58" s="13">
        <v>40261</v>
      </c>
      <c r="B58">
        <v>52.9</v>
      </c>
      <c r="C58">
        <v>52.47</v>
      </c>
      <c r="D58">
        <v>52.74</v>
      </c>
      <c r="E58" s="2">
        <v>15.12</v>
      </c>
      <c r="F58" s="2">
        <v>14.91</v>
      </c>
      <c r="G58" s="2">
        <v>14.99</v>
      </c>
      <c r="H58" s="1">
        <v>1</v>
      </c>
      <c r="I58" s="1">
        <v>1</v>
      </c>
      <c r="J58" s="4">
        <f ca="1">(D58-MIN(OFFSET(C58,-$J$3+1,0):C58))/(MAX(OFFSET(B58,-$J$3+1,0):B58)-MIN(OFFSET(C58,-$J$3+1,0):C58))</f>
        <v>0.891891891891894</v>
      </c>
      <c r="K58" s="4">
        <f ca="1">(G58-MIN(OFFSET(F58,-$J$3+1,0):F58))/(MAX(OFFSET(E58,-$J$3+1,0):E58)-MIN(OFFSET(F58,-$J$3+1,0):F58))</f>
        <v>0.7719298245614038</v>
      </c>
      <c r="L58" s="4">
        <f t="shared" ca="1" si="4"/>
        <v>0.1199620673304902</v>
      </c>
      <c r="M58" s="16">
        <f ca="1">100*(L58-MIN(OFFSET(L58,-$J$3+1,0):L58))/(MAX(OFFSET(L58,-$J$3+1,0):L58)-MIN(OFFSET(L58,-$J$3+1,0):L58))</f>
        <v>69.725716059000646</v>
      </c>
      <c r="N58" s="6">
        <f t="shared" si="0"/>
        <v>0.42999999999999972</v>
      </c>
      <c r="O58" s="6">
        <f t="shared" si="1"/>
        <v>0.3100000000000005</v>
      </c>
      <c r="P58" s="15">
        <f ca="1">AVERAGE(N58:OFFSET(N58,-$P$3+1,0))*$P$4</f>
        <v>0.59111111111111037</v>
      </c>
      <c r="Q58" s="15">
        <f ca="1">AVERAGE(O58:OFFSET(O58,-$P$3+1,0))*$Q$4</f>
        <v>0.38000000000000039</v>
      </c>
      <c r="R58" s="7" t="str">
        <f t="shared" ca="1" si="19"/>
        <v xml:space="preserve"> </v>
      </c>
      <c r="S58" s="7" t="str">
        <f t="shared" ca="1" si="6"/>
        <v xml:space="preserve"> </v>
      </c>
      <c r="T58" s="2" t="str">
        <f t="shared" ca="1" si="12"/>
        <v xml:space="preserve"> </v>
      </c>
      <c r="U58" s="10" t="str">
        <f t="shared" ca="1" si="13"/>
        <v xml:space="preserve"> </v>
      </c>
      <c r="V58" s="2" t="str">
        <f t="shared" ca="1" si="10"/>
        <v xml:space="preserve"> </v>
      </c>
      <c r="W58" s="2" t="str">
        <f t="shared" ca="1" si="11"/>
        <v xml:space="preserve"> </v>
      </c>
      <c r="X58" s="17" t="str">
        <f t="shared" ca="1" si="15"/>
        <v xml:space="preserve"> </v>
      </c>
      <c r="Y58" s="17" t="str">
        <f t="shared" ca="1" si="16"/>
        <v xml:space="preserve"> </v>
      </c>
      <c r="Z58" s="17" t="str">
        <f t="shared" ca="1" si="17"/>
        <v xml:space="preserve"> </v>
      </c>
      <c r="AA58" s="18">
        <f t="shared" ca="1" si="18"/>
        <v>-9.9539235373595059</v>
      </c>
    </row>
    <row r="59" spans="1:27" x14ac:dyDescent="0.25">
      <c r="A59" s="13">
        <v>40262</v>
      </c>
      <c r="B59">
        <v>53.47</v>
      </c>
      <c r="C59">
        <v>52.85</v>
      </c>
      <c r="D59">
        <v>53.18</v>
      </c>
      <c r="E59" s="2">
        <v>15.16</v>
      </c>
      <c r="F59" s="2">
        <v>14.86</v>
      </c>
      <c r="G59" s="2">
        <v>14.87</v>
      </c>
      <c r="H59" s="1">
        <v>1</v>
      </c>
      <c r="I59" s="1">
        <v>1</v>
      </c>
      <c r="J59" s="4">
        <f ca="1">(D59-MIN(OFFSET(C59,-$J$3+1,0):C59))/(MAX(OFFSET(B59,-$J$3+1,0):B59)-MIN(OFFSET(C59,-$J$3+1,0):C59))</f>
        <v>0.84574468085106391</v>
      </c>
      <c r="K59" s="4">
        <f ca="1">(G59-MIN(OFFSET(F59,-$J$3+1,0):F59))/(MAX(OFFSET(E59,-$J$3+1,0):E59)-MIN(OFFSET(F59,-$J$3+1,0):F59))</f>
        <v>0.66666666666666619</v>
      </c>
      <c r="L59" s="4">
        <f t="shared" ca="1" si="4"/>
        <v>0.17907801418439773</v>
      </c>
      <c r="M59" s="16">
        <f ca="1">100*(L59-MIN(OFFSET(L59,-$J$3+1,0):L59))/(MAX(OFFSET(L59,-$J$3+1,0):L59)-MIN(OFFSET(L59,-$J$3+1,0):L59))</f>
        <v>83.936319987377047</v>
      </c>
      <c r="N59" s="6">
        <f t="shared" si="0"/>
        <v>0.72999999999999687</v>
      </c>
      <c r="O59" s="6">
        <f t="shared" si="1"/>
        <v>0.30000000000000071</v>
      </c>
      <c r="P59" s="15">
        <f ca="1">AVERAGE(N59:OFFSET(N59,-$P$3+1,0))*$P$4</f>
        <v>0.60444444444444345</v>
      </c>
      <c r="Q59" s="15">
        <f ca="1">AVERAGE(O59:OFFSET(O59,-$P$3+1,0))*$Q$4</f>
        <v>0.38555555555555604</v>
      </c>
      <c r="R59" s="7" t="str">
        <f t="shared" ca="1" si="19"/>
        <v xml:space="preserve"> </v>
      </c>
      <c r="S59" s="7" t="str">
        <f t="shared" ca="1" si="6"/>
        <v xml:space="preserve"> </v>
      </c>
      <c r="T59" s="2" t="str">
        <f t="shared" ca="1" si="12"/>
        <v xml:space="preserve"> </v>
      </c>
      <c r="U59" s="10" t="str">
        <f t="shared" ca="1" si="13"/>
        <v xml:space="preserve"> </v>
      </c>
      <c r="V59" s="2" t="str">
        <f t="shared" ca="1" si="10"/>
        <v xml:space="preserve"> </v>
      </c>
      <c r="W59" s="2" t="str">
        <f t="shared" ca="1" si="11"/>
        <v xml:space="preserve"> </v>
      </c>
      <c r="X59" s="17" t="str">
        <f t="shared" ca="1" si="15"/>
        <v xml:space="preserve"> </v>
      </c>
      <c r="Y59" s="17" t="str">
        <f t="shared" ca="1" si="16"/>
        <v xml:space="preserve"> </v>
      </c>
      <c r="Z59" s="17" t="str">
        <f t="shared" ca="1" si="17"/>
        <v xml:space="preserve"> </v>
      </c>
      <c r="AA59" s="18">
        <f t="shared" ca="1" si="18"/>
        <v>-9.9539235373595059</v>
      </c>
    </row>
    <row r="60" spans="1:27" x14ac:dyDescent="0.25">
      <c r="A60" s="13">
        <v>40263</v>
      </c>
      <c r="B60">
        <v>53.37</v>
      </c>
      <c r="C60">
        <v>52.92</v>
      </c>
      <c r="D60">
        <v>53.1</v>
      </c>
      <c r="E60" s="2">
        <v>15</v>
      </c>
      <c r="F60" s="2">
        <v>14.7</v>
      </c>
      <c r="G60" s="2">
        <v>14.99</v>
      </c>
      <c r="H60" s="1">
        <v>1</v>
      </c>
      <c r="I60" s="1">
        <v>1</v>
      </c>
      <c r="J60" s="4">
        <f ca="1">(D60-MIN(OFFSET(C60,-$J$3+1,0):C60))/(MAX(OFFSET(B60,-$J$3+1,0):B60)-MIN(OFFSET(C60,-$J$3+1,0):C60))</f>
        <v>0.78235294117647158</v>
      </c>
      <c r="K60" s="4">
        <f ca="1">(G60-MIN(OFFSET(F60,-$J$3+1,0):F60))/(MAX(OFFSET(E60,-$J$3+1,0):E60)-MIN(OFFSET(F60,-$J$3+1,0):F60))</f>
        <v>0.7719298245614038</v>
      </c>
      <c r="L60" s="4">
        <f t="shared" ca="1" si="4"/>
        <v>1.0423116615067785E-2</v>
      </c>
      <c r="M60" s="16">
        <f ca="1">100*(L60-MIN(OFFSET(L60,-$J$3+1,0):L60))/(MAX(OFFSET(L60,-$J$3+1,0):L60)-MIN(OFFSET(L60,-$J$3+1,0):L60))</f>
        <v>46.7682571482081</v>
      </c>
      <c r="N60" s="6">
        <f t="shared" si="0"/>
        <v>0.44999999999999574</v>
      </c>
      <c r="O60" s="6">
        <f t="shared" si="1"/>
        <v>0.30000000000000071</v>
      </c>
      <c r="P60" s="15">
        <f ca="1">AVERAGE(N60:OFFSET(N60,-$P$3+1,0))*$P$4</f>
        <v>0.59666666666666557</v>
      </c>
      <c r="Q60" s="15">
        <f ca="1">AVERAGE(O60:OFFSET(O60,-$P$3+1,0))*$Q$4</f>
        <v>0.39444444444444493</v>
      </c>
      <c r="R60" s="7" t="str">
        <f t="shared" ca="1" si="19"/>
        <v xml:space="preserve"> </v>
      </c>
      <c r="S60" s="7" t="str">
        <f t="shared" ca="1" si="6"/>
        <v xml:space="preserve"> </v>
      </c>
      <c r="T60" s="2" t="str">
        <f t="shared" ca="1" si="12"/>
        <v xml:space="preserve"> </v>
      </c>
      <c r="U60" s="10" t="str">
        <f t="shared" ca="1" si="13"/>
        <v xml:space="preserve"> </v>
      </c>
      <c r="V60" s="2" t="str">
        <f t="shared" ca="1" si="10"/>
        <v xml:space="preserve"> </v>
      </c>
      <c r="W60" s="2" t="str">
        <f t="shared" ca="1" si="11"/>
        <v xml:space="preserve"> </v>
      </c>
      <c r="X60" s="17" t="str">
        <f t="shared" ca="1" si="15"/>
        <v xml:space="preserve"> </v>
      </c>
      <c r="Y60" s="17" t="str">
        <f t="shared" ca="1" si="16"/>
        <v xml:space="preserve"> </v>
      </c>
      <c r="Z60" s="17" t="str">
        <f t="shared" ca="1" si="17"/>
        <v xml:space="preserve"> </v>
      </c>
      <c r="AA60" s="18">
        <f t="shared" ca="1" si="18"/>
        <v>-9.9539235373595059</v>
      </c>
    </row>
    <row r="61" spans="1:27" x14ac:dyDescent="0.25">
      <c r="A61" s="13">
        <v>40266</v>
      </c>
      <c r="B61">
        <v>53.31</v>
      </c>
      <c r="C61">
        <v>52.58</v>
      </c>
      <c r="D61">
        <v>52.65</v>
      </c>
      <c r="E61" s="2">
        <v>15.2</v>
      </c>
      <c r="F61" s="2">
        <v>14.92</v>
      </c>
      <c r="G61" s="2">
        <v>14.96</v>
      </c>
      <c r="H61" s="1">
        <v>1</v>
      </c>
      <c r="I61" s="1">
        <v>1</v>
      </c>
      <c r="J61" s="4">
        <f ca="1">(D61-MIN(OFFSET(C61,-$J$3+1,0):C61))/(MAX(OFFSET(B61,-$J$3+1,0):B61)-MIN(OFFSET(C61,-$J$3+1,0):C61))</f>
        <v>0.51190476190476164</v>
      </c>
      <c r="K61" s="4">
        <f ca="1">(G61-MIN(OFFSET(F61,-$J$3+1,0):F61))/(MAX(OFFSET(E61,-$J$3+1,0):E61)-MIN(OFFSET(F61,-$J$3+1,0):F61))</f>
        <v>0.71844660194174825</v>
      </c>
      <c r="L61" s="4">
        <f t="shared" ca="1" si="4"/>
        <v>-0.20654184003698661</v>
      </c>
      <c r="M61" s="16">
        <f ca="1">100*(L61-MIN(OFFSET(L61,-$J$3+1,0):L61))/(MAX(OFFSET(L61,-$J$3+1,0):L61)-MIN(OFFSET(L61,-$J$3+1,0):L61))</f>
        <v>0</v>
      </c>
      <c r="N61" s="6">
        <f t="shared" si="0"/>
        <v>0.73000000000000398</v>
      </c>
      <c r="O61" s="6">
        <f t="shared" si="1"/>
        <v>0.27999999999999936</v>
      </c>
      <c r="P61" s="15">
        <f ca="1">AVERAGE(N61:OFFSET(N61,-$P$3+1,0))*$P$4</f>
        <v>0.63666666666666627</v>
      </c>
      <c r="Q61" s="15">
        <f ca="1">AVERAGE(O61:OFFSET(O61,-$P$3+1,0))*$Q$4</f>
        <v>0.40111111111111142</v>
      </c>
      <c r="R61" s="7" t="str">
        <f t="shared" ca="1" si="19"/>
        <v>Buy</v>
      </c>
      <c r="S61" s="7" t="str">
        <f t="shared" ca="1" si="6"/>
        <v xml:space="preserve"> </v>
      </c>
      <c r="T61" s="2">
        <f t="shared" ca="1" si="12"/>
        <v>10</v>
      </c>
      <c r="U61" s="10">
        <f t="shared" ca="1" si="13"/>
        <v>-15.872576177285296</v>
      </c>
      <c r="V61" s="2">
        <f t="shared" ca="1" si="10"/>
        <v>52.65</v>
      </c>
      <c r="W61" s="2">
        <f t="shared" ca="1" si="11"/>
        <v>14.96</v>
      </c>
      <c r="X61" s="17" t="str">
        <f t="shared" ca="1" si="15"/>
        <v xml:space="preserve"> </v>
      </c>
      <c r="Y61" s="17" t="str">
        <f t="shared" ca="1" si="16"/>
        <v xml:space="preserve"> </v>
      </c>
      <c r="Z61" s="17" t="str">
        <f t="shared" ca="1" si="17"/>
        <v xml:space="preserve"> </v>
      </c>
      <c r="AA61" s="18">
        <f t="shared" ca="1" si="18"/>
        <v>-9.9539235373595059</v>
      </c>
    </row>
    <row r="62" spans="1:27" x14ac:dyDescent="0.25">
      <c r="A62" s="13">
        <v>40267</v>
      </c>
      <c r="B62">
        <v>53.05</v>
      </c>
      <c r="C62">
        <v>52.61</v>
      </c>
      <c r="D62">
        <v>52.94</v>
      </c>
      <c r="E62" s="2">
        <v>15.07</v>
      </c>
      <c r="F62" s="2">
        <v>14.83</v>
      </c>
      <c r="G62" s="2">
        <v>14.97</v>
      </c>
      <c r="H62" s="1">
        <v>1</v>
      </c>
      <c r="I62" s="1">
        <v>1</v>
      </c>
      <c r="J62" s="4">
        <f ca="1">(D62-MIN(OFFSET(C62,-$J$3+1,0):C62))/(MAX(OFFSET(B62,-$J$3+1,0):B62)-MIN(OFFSET(C62,-$J$3+1,0):C62))</f>
        <v>0.68452380952380876</v>
      </c>
      <c r="K62" s="4">
        <f ca="1">(G62-MIN(OFFSET(F62,-$J$3+1,0):F62))/(MAX(OFFSET(E62,-$J$3+1,0):E62)-MIN(OFFSET(F62,-$J$3+1,0):F62))</f>
        <v>0.7254901960784319</v>
      </c>
      <c r="L62" s="4">
        <f t="shared" ca="1" si="4"/>
        <v>-4.0966386554623146E-2</v>
      </c>
      <c r="M62" s="16">
        <f ca="1">100*(L62-MIN(OFFSET(L62,-$J$3+1,0):L62))/(MAX(OFFSET(L62,-$J$3+1,0):L62)-MIN(OFFSET(L62,-$J$3+1,0):L62))</f>
        <v>39.195731203137321</v>
      </c>
      <c r="N62" s="6">
        <f t="shared" si="0"/>
        <v>0.43999999999999773</v>
      </c>
      <c r="O62" s="6">
        <f t="shared" si="1"/>
        <v>0.24000000000000021</v>
      </c>
      <c r="P62" s="15">
        <f ca="1">AVERAGE(N62:OFFSET(N62,-$P$3+1,0))*$P$4</f>
        <v>0.62222222222222157</v>
      </c>
      <c r="Q62" s="15">
        <f ca="1">AVERAGE(O62:OFFSET(O62,-$P$3+1,0))*$Q$4</f>
        <v>0.36111111111111149</v>
      </c>
      <c r="R62" s="7" t="str">
        <f t="shared" ca="1" si="19"/>
        <v>Buy</v>
      </c>
      <c r="S62" s="7" t="str">
        <f t="shared" ca="1" si="6"/>
        <v xml:space="preserve"> </v>
      </c>
      <c r="T62" s="2">
        <f t="shared" ca="1" si="12"/>
        <v>10</v>
      </c>
      <c r="U62" s="10">
        <f t="shared" ca="1" si="13"/>
        <v>-15.872576177285296</v>
      </c>
      <c r="V62" s="2">
        <f t="shared" ca="1" si="10"/>
        <v>52.65</v>
      </c>
      <c r="W62" s="2">
        <f t="shared" ca="1" si="11"/>
        <v>14.96</v>
      </c>
      <c r="X62" s="17">
        <f t="shared" ca="1" si="15"/>
        <v>2.8999999999999915</v>
      </c>
      <c r="Y62" s="17">
        <f t="shared" ca="1" si="16"/>
        <v>-0.15872576177284958</v>
      </c>
      <c r="Z62" s="17">
        <f t="shared" ca="1" si="17"/>
        <v>2.7412742382271418</v>
      </c>
      <c r="AA62" s="18">
        <f t="shared" ca="1" si="18"/>
        <v>-7.2126492991323641</v>
      </c>
    </row>
    <row r="63" spans="1:27" x14ac:dyDescent="0.25">
      <c r="A63" s="13">
        <v>40268</v>
      </c>
      <c r="B63">
        <v>53.07</v>
      </c>
      <c r="C63">
        <v>52.5</v>
      </c>
      <c r="D63">
        <v>52.83</v>
      </c>
      <c r="E63" s="2">
        <v>15.18</v>
      </c>
      <c r="F63" s="2">
        <v>14.94</v>
      </c>
      <c r="G63" s="2">
        <v>15.02</v>
      </c>
      <c r="H63" s="1">
        <v>1</v>
      </c>
      <c r="I63" s="1">
        <v>1</v>
      </c>
      <c r="J63" s="4">
        <f ca="1">(D63-MIN(OFFSET(C63,-$J$3+1,0):C63))/(MAX(OFFSET(B63,-$J$3+1,0):B63)-MIN(OFFSET(C63,-$J$3+1,0):C63))</f>
        <v>0.61445783132530007</v>
      </c>
      <c r="K63" s="4">
        <f ca="1">(G63-MIN(OFFSET(F63,-$J$3+1,0):F63))/(MAX(OFFSET(E63,-$J$3+1,0):E63)-MIN(OFFSET(F63,-$J$3+1,0):F63))</f>
        <v>0.7745098039215681</v>
      </c>
      <c r="L63" s="4">
        <f t="shared" ca="1" si="4"/>
        <v>-0.16005197259626802</v>
      </c>
      <c r="M63" s="16">
        <f ca="1">100*(L63-MIN(OFFSET(L63,-$J$3+1,0):L63))/(MAX(OFFSET(L63,-$J$3+1,0):L63)-MIN(OFFSET(L63,-$J$3+1,0):L63))</f>
        <v>11.484148840050109</v>
      </c>
      <c r="N63" s="6">
        <f t="shared" si="0"/>
        <v>0.57000000000000028</v>
      </c>
      <c r="O63" s="6">
        <f t="shared" si="1"/>
        <v>0.24000000000000021</v>
      </c>
      <c r="P63" s="15">
        <f ca="1">AVERAGE(N63:OFFSET(N63,-$P$3+1,0))*$P$4</f>
        <v>0.60555555555555507</v>
      </c>
      <c r="Q63" s="15">
        <f ca="1">AVERAGE(O63:OFFSET(O63,-$P$3+1,0))*$Q$4</f>
        <v>0.35444444444444478</v>
      </c>
      <c r="R63" s="7" t="str">
        <f t="shared" ca="1" si="19"/>
        <v>Buy</v>
      </c>
      <c r="S63" s="7" t="str">
        <f t="shared" ca="1" si="6"/>
        <v xml:space="preserve"> </v>
      </c>
      <c r="T63" s="2">
        <f t="shared" ca="1" si="12"/>
        <v>10</v>
      </c>
      <c r="U63" s="10">
        <f t="shared" ca="1" si="13"/>
        <v>-15.872576177285296</v>
      </c>
      <c r="V63" s="2">
        <f t="shared" ca="1" si="10"/>
        <v>52.65</v>
      </c>
      <c r="W63" s="2">
        <f t="shared" ca="1" si="11"/>
        <v>14.96</v>
      </c>
      <c r="X63" s="17">
        <f t="shared" ca="1" si="15"/>
        <v>-1.0999999999999943</v>
      </c>
      <c r="Y63" s="17">
        <f t="shared" ca="1" si="16"/>
        <v>-0.79362880886424791</v>
      </c>
      <c r="Z63" s="17">
        <f t="shared" ca="1" si="17"/>
        <v>-1.8936288088642423</v>
      </c>
      <c r="AA63" s="18">
        <f t="shared" ca="1" si="18"/>
        <v>-9.1062781079966069</v>
      </c>
    </row>
    <row r="64" spans="1:27" x14ac:dyDescent="0.25">
      <c r="A64" s="13">
        <v>40269</v>
      </c>
      <c r="B64">
        <v>53.43</v>
      </c>
      <c r="C64">
        <v>52.61</v>
      </c>
      <c r="D64">
        <v>52.92</v>
      </c>
      <c r="E64" s="2">
        <v>15.19</v>
      </c>
      <c r="F64" s="2">
        <v>14.92</v>
      </c>
      <c r="G64" s="2">
        <v>15.05</v>
      </c>
      <c r="H64" s="1">
        <v>1</v>
      </c>
      <c r="I64" s="1">
        <v>1</v>
      </c>
      <c r="J64" s="4">
        <f ca="1">(D64-MIN(OFFSET(C64,-$J$3+1,0):C64))/(MAX(OFFSET(B64,-$J$3+1,0):B64)-MIN(OFFSET(C64,-$J$3+1,0):C64))</f>
        <v>0.66867469879518171</v>
      </c>
      <c r="K64" s="4">
        <f ca="1">(G64-MIN(OFFSET(F64,-$J$3+1,0):F64))/(MAX(OFFSET(E64,-$J$3+1,0):E64)-MIN(OFFSET(F64,-$J$3+1,0):F64))</f>
        <v>0.80000000000000071</v>
      </c>
      <c r="L64" s="4">
        <f t="shared" ca="1" si="4"/>
        <v>-0.131325301204819</v>
      </c>
      <c r="M64" s="16">
        <f ca="1">100*(L64-MIN(OFFSET(L64,-$J$3+1,0):L64))/(MAX(OFFSET(L64,-$J$3+1,0):L64)-MIN(OFFSET(L64,-$J$3+1,0):L64))</f>
        <v>18.580348250798753</v>
      </c>
      <c r="N64" s="6">
        <f t="shared" si="0"/>
        <v>0.82000000000000028</v>
      </c>
      <c r="O64" s="6">
        <f t="shared" si="1"/>
        <v>0.26999999999999957</v>
      </c>
      <c r="P64" s="15">
        <f ca="1">AVERAGE(N64:OFFSET(N64,-$P$3+1,0))*$P$4</f>
        <v>0.61444444444444379</v>
      </c>
      <c r="Q64" s="15">
        <f ca="1">AVERAGE(O64:OFFSET(O64,-$P$3+1,0))*$Q$4</f>
        <v>0.34000000000000025</v>
      </c>
      <c r="R64" s="7" t="str">
        <f t="shared" ca="1" si="19"/>
        <v>Buy</v>
      </c>
      <c r="S64" s="7" t="str">
        <f t="shared" ca="1" si="6"/>
        <v xml:space="preserve"> </v>
      </c>
      <c r="T64" s="2">
        <f t="shared" ca="1" si="12"/>
        <v>10</v>
      </c>
      <c r="U64" s="10">
        <f t="shared" ca="1" si="13"/>
        <v>-15.872576177285296</v>
      </c>
      <c r="V64" s="2">
        <f t="shared" ca="1" si="10"/>
        <v>52.65</v>
      </c>
      <c r="W64" s="2">
        <f t="shared" ca="1" si="11"/>
        <v>14.96</v>
      </c>
      <c r="X64" s="17">
        <f t="shared" ca="1" si="15"/>
        <v>0.90000000000003411</v>
      </c>
      <c r="Y64" s="17">
        <f t="shared" ca="1" si="16"/>
        <v>-0.47617728531857695</v>
      </c>
      <c r="Z64" s="17">
        <f t="shared" ca="1" si="17"/>
        <v>0.42382271468145716</v>
      </c>
      <c r="AA64" s="18">
        <f t="shared" ca="1" si="18"/>
        <v>-8.6824553933151503</v>
      </c>
    </row>
    <row r="65" spans="1:27" x14ac:dyDescent="0.25">
      <c r="A65" s="13">
        <v>40273</v>
      </c>
      <c r="B65">
        <v>53.63</v>
      </c>
      <c r="C65">
        <v>52.87</v>
      </c>
      <c r="D65">
        <v>53.55</v>
      </c>
      <c r="E65" s="2">
        <v>15.31</v>
      </c>
      <c r="F65" s="2">
        <v>15</v>
      </c>
      <c r="G65" s="2">
        <v>15.2</v>
      </c>
      <c r="H65" s="1">
        <v>1</v>
      </c>
      <c r="I65" s="1">
        <v>1</v>
      </c>
      <c r="J65" s="4">
        <f ca="1">(D65-MIN(OFFSET(C65,-$J$3+1,0):C65))/(MAX(OFFSET(B65,-$J$3+1,0):B65)-MIN(OFFSET(C65,-$J$3+1,0):C65))</f>
        <v>0.93548387096773766</v>
      </c>
      <c r="K65" s="4">
        <f ca="1">(G65-MIN(OFFSET(F65,-$J$3+1,0):F65))/(MAX(OFFSET(E65,-$J$3+1,0):E65)-MIN(OFFSET(F65,-$J$3+1,0):F65))</f>
        <v>0.8450704225352097</v>
      </c>
      <c r="L65" s="4">
        <f t="shared" ca="1" si="4"/>
        <v>9.0413448432527965E-2</v>
      </c>
      <c r="M65" s="16">
        <f ca="1">100*(L65-MIN(OFFSET(L65,-$J$3+1,0):L65))/(MAX(OFFSET(L65,-$J$3+1,0):L65)-MIN(OFFSET(L65,-$J$3+1,0):L65))</f>
        <v>77.007261223389335</v>
      </c>
      <c r="N65" s="6">
        <f t="shared" si="0"/>
        <v>0.76000000000000512</v>
      </c>
      <c r="O65" s="6">
        <f t="shared" si="1"/>
        <v>0.3100000000000005</v>
      </c>
      <c r="P65" s="15">
        <f ca="1">AVERAGE(N65:OFFSET(N65,-$P$3+1,0))*$P$4</f>
        <v>0.59777777777777807</v>
      </c>
      <c r="Q65" s="15">
        <f ca="1">AVERAGE(O65:OFFSET(O65,-$P$3+1,0))*$Q$4</f>
        <v>0.32222222222222247</v>
      </c>
      <c r="R65" s="7" t="str">
        <f t="shared" ca="1" si="19"/>
        <v>Exit</v>
      </c>
      <c r="S65" s="7" t="str">
        <f t="shared" ca="1" si="6"/>
        <v xml:space="preserve"> </v>
      </c>
      <c r="T65" s="2">
        <f t="shared" ca="1" si="12"/>
        <v>10</v>
      </c>
      <c r="U65" s="10">
        <f t="shared" ca="1" si="13"/>
        <v>-15.872576177285296</v>
      </c>
      <c r="V65" s="2">
        <f t="shared" ca="1" si="10"/>
        <v>52.65</v>
      </c>
      <c r="W65" s="2">
        <f t="shared" ca="1" si="11"/>
        <v>14.96</v>
      </c>
      <c r="X65" s="17">
        <f t="shared" ca="1" si="15"/>
        <v>6.2999999999999545</v>
      </c>
      <c r="Y65" s="17">
        <f t="shared" ca="1" si="16"/>
        <v>-2.3808864265927721</v>
      </c>
      <c r="Z65" s="17">
        <f t="shared" ca="1" si="17"/>
        <v>3.9191135734071825</v>
      </c>
      <c r="AA65" s="18">
        <f t="shared" ca="1" si="18"/>
        <v>-4.7633418199079678</v>
      </c>
    </row>
    <row r="66" spans="1:27" x14ac:dyDescent="0.25">
      <c r="A66" s="13">
        <v>40274</v>
      </c>
      <c r="B66">
        <v>53.65</v>
      </c>
      <c r="C66">
        <v>53.04</v>
      </c>
      <c r="D66">
        <v>53.54</v>
      </c>
      <c r="E66" s="2">
        <v>15.63</v>
      </c>
      <c r="F66" s="2">
        <v>15.1</v>
      </c>
      <c r="G66" s="2">
        <v>15.57</v>
      </c>
      <c r="H66" s="1">
        <v>1</v>
      </c>
      <c r="I66" s="1">
        <v>1</v>
      </c>
      <c r="J66" s="4">
        <f ca="1">(D66-MIN(OFFSET(C66,-$J$3+1,0):C66))/(MAX(OFFSET(B66,-$J$3+1,0):B66)-MIN(OFFSET(C66,-$J$3+1,0):C66))</f>
        <v>0.90677966101694962</v>
      </c>
      <c r="K66" s="4">
        <f ca="1">(G66-MIN(OFFSET(F66,-$J$3+1,0):F66))/(MAX(OFFSET(E66,-$J$3+1,0):E66)-MIN(OFFSET(F66,-$J$3+1,0):F66))</f>
        <v>0.93548387096774155</v>
      </c>
      <c r="L66" s="4">
        <f t="shared" ca="1" si="4"/>
        <v>-2.8704209950791926E-2</v>
      </c>
      <c r="M66" s="16">
        <f ca="1">100*(L66-MIN(OFFSET(L66,-$J$3+1,0):L66))/(MAX(OFFSET(L66,-$J$3+1,0):L66)-MIN(OFFSET(L66,-$J$3+1,0):L66))</f>
        <v>46.117342802608427</v>
      </c>
      <c r="N66" s="6">
        <f t="shared" si="0"/>
        <v>0.60999999999999943</v>
      </c>
      <c r="O66" s="6">
        <f t="shared" si="1"/>
        <v>0.53000000000000114</v>
      </c>
      <c r="P66" s="15">
        <f ca="1">AVERAGE(N66:OFFSET(N66,-$P$3+1,0))*$P$4</f>
        <v>0.61555555555555541</v>
      </c>
      <c r="Q66" s="15">
        <f ca="1">AVERAGE(O66:OFFSET(O66,-$P$3+1,0))*$Q$4</f>
        <v>0.30888888888888921</v>
      </c>
      <c r="R66" s="7" t="str">
        <f t="shared" ca="1" si="19"/>
        <v xml:space="preserve"> </v>
      </c>
      <c r="S66" s="7" t="str">
        <f t="shared" ca="1" si="6"/>
        <v xml:space="preserve"> </v>
      </c>
      <c r="T66" s="2" t="str">
        <f t="shared" ca="1" si="12"/>
        <v xml:space="preserve"> </v>
      </c>
      <c r="U66" s="10" t="str">
        <f t="shared" ca="1" si="13"/>
        <v xml:space="preserve"> </v>
      </c>
      <c r="V66" s="2" t="str">
        <f t="shared" ca="1" si="10"/>
        <v xml:space="preserve"> </v>
      </c>
      <c r="W66" s="2" t="str">
        <f t="shared" ca="1" si="11"/>
        <v xml:space="preserve"> </v>
      </c>
      <c r="X66" s="17">
        <f t="shared" ca="1" si="15"/>
        <v>-9.9999999999980105E-2</v>
      </c>
      <c r="Y66" s="17">
        <f t="shared" ca="1" si="16"/>
        <v>-5.8728531855955755</v>
      </c>
      <c r="Z66" s="17">
        <f t="shared" ca="1" si="17"/>
        <v>-5.9728531855955556</v>
      </c>
      <c r="AA66" s="18">
        <f t="shared" ca="1" si="18"/>
        <v>-10.736195005503523</v>
      </c>
    </row>
    <row r="67" spans="1:27" x14ac:dyDescent="0.25">
      <c r="A67" s="13">
        <v>40275</v>
      </c>
      <c r="B67">
        <v>53.52</v>
      </c>
      <c r="C67">
        <v>52.64</v>
      </c>
      <c r="D67">
        <v>52.97</v>
      </c>
      <c r="E67" s="2">
        <v>15.97</v>
      </c>
      <c r="F67" s="2">
        <v>15.55</v>
      </c>
      <c r="G67" s="2">
        <v>15.69</v>
      </c>
      <c r="H67" s="1">
        <v>1</v>
      </c>
      <c r="I67" s="1">
        <v>1</v>
      </c>
      <c r="J67" s="4">
        <f ca="1">(D67-MIN(OFFSET(C67,-$J$3+1,0):C67))/(MAX(OFFSET(B67,-$J$3+1,0):B67)-MIN(OFFSET(C67,-$J$3+1,0):C67))</f>
        <v>0.40869565217391257</v>
      </c>
      <c r="K67" s="4">
        <f ca="1">(G67-MIN(OFFSET(F67,-$J$3+1,0):F67))/(MAX(OFFSET(E67,-$J$3+1,0):E67)-MIN(OFFSET(F67,-$J$3+1,0):F67))</f>
        <v>0.7795275590551175</v>
      </c>
      <c r="L67" s="4">
        <f t="shared" ca="1" si="4"/>
        <v>-0.37083190688120493</v>
      </c>
      <c r="M67" s="16">
        <f ca="1">100*(L67-MIN(OFFSET(L67,-$J$3+1,0):L67))/(MAX(OFFSET(L67,-$J$3+1,0):L67)-MIN(OFFSET(L67,-$J$3+1,0):L67))</f>
        <v>0</v>
      </c>
      <c r="N67" s="6">
        <f t="shared" si="0"/>
        <v>0.89999999999999858</v>
      </c>
      <c r="O67" s="6">
        <f t="shared" si="1"/>
        <v>0.41999999999999993</v>
      </c>
      <c r="P67" s="15">
        <f ca="1">AVERAGE(N67:OFFSET(N67,-$P$3+1,0))*$P$4</f>
        <v>0.66777777777777758</v>
      </c>
      <c r="Q67" s="15">
        <f ca="1">AVERAGE(O67:OFFSET(O67,-$P$3+1,0))*$Q$4</f>
        <v>0.32111111111111135</v>
      </c>
      <c r="R67" s="7" t="str">
        <f t="shared" ca="1" si="19"/>
        <v>Buy</v>
      </c>
      <c r="S67" s="7" t="str">
        <f t="shared" ca="1" si="6"/>
        <v xml:space="preserve"> </v>
      </c>
      <c r="T67" s="2">
        <f t="shared" ca="1" si="12"/>
        <v>10</v>
      </c>
      <c r="U67" s="10">
        <f t="shared" ca="1" si="13"/>
        <v>-20.795847750865029</v>
      </c>
      <c r="V67" s="2">
        <f t="shared" ca="1" si="10"/>
        <v>52.97</v>
      </c>
      <c r="W67" s="2">
        <f t="shared" ca="1" si="11"/>
        <v>15.69</v>
      </c>
      <c r="X67" s="17" t="str">
        <f t="shared" ca="1" si="15"/>
        <v xml:space="preserve"> </v>
      </c>
      <c r="Y67" s="17" t="str">
        <f t="shared" ca="1" si="16"/>
        <v xml:space="preserve"> </v>
      </c>
      <c r="Z67" s="17" t="str">
        <f t="shared" ca="1" si="17"/>
        <v xml:space="preserve"> </v>
      </c>
      <c r="AA67" s="18">
        <f t="shared" ca="1" si="18"/>
        <v>-10.736195005503523</v>
      </c>
    </row>
    <row r="68" spans="1:27" x14ac:dyDescent="0.25">
      <c r="A68" s="13">
        <v>40276</v>
      </c>
      <c r="B68">
        <v>53.43</v>
      </c>
      <c r="C68">
        <v>52.45</v>
      </c>
      <c r="D68">
        <v>53.31</v>
      </c>
      <c r="E68" s="2">
        <v>15.78</v>
      </c>
      <c r="F68" s="2">
        <v>15.43</v>
      </c>
      <c r="G68" s="2">
        <v>15.76</v>
      </c>
      <c r="H68" s="1">
        <v>1</v>
      </c>
      <c r="I68" s="1">
        <v>1</v>
      </c>
      <c r="J68" s="4">
        <f ca="1">(D68-MIN(OFFSET(C68,-$J$3+1,0):C68))/(MAX(OFFSET(B68,-$J$3+1,0):B68)-MIN(OFFSET(C68,-$J$3+1,0):C68))</f>
        <v>0.71666666666666878</v>
      </c>
      <c r="K68" s="4">
        <f ca="1">(G68-MIN(OFFSET(F68,-$J$3+1,0):F68))/(MAX(OFFSET(E68,-$J$3+1,0):E68)-MIN(OFFSET(F68,-$J$3+1,0):F68))</f>
        <v>0.8346456692913381</v>
      </c>
      <c r="L68" s="4">
        <f t="shared" ca="1" si="4"/>
        <v>-0.11797900262466932</v>
      </c>
      <c r="M68" s="16">
        <f ca="1">100*(L68-MIN(OFFSET(L68,-$J$3+1,0):L68))/(MAX(OFFSET(L68,-$J$3+1,0):L68)-MIN(OFFSET(L68,-$J$3+1,0):L68))</f>
        <v>54.819609854834951</v>
      </c>
      <c r="N68" s="6">
        <f t="shared" ref="N68:N131" si="20">MAX(B68-C68,B68-D67,D67-C68)</f>
        <v>0.97999999999999687</v>
      </c>
      <c r="O68" s="6">
        <f t="shared" ref="O68:O131" si="21">MAX(E68-F68,E68-G67,G67-F68)</f>
        <v>0.34999999999999964</v>
      </c>
      <c r="P68" s="15">
        <f ca="1">AVERAGE(N68:OFFSET(N68,-$P$3+1,0))*$P$4</f>
        <v>0.69555555555555537</v>
      </c>
      <c r="Q68" s="15">
        <f ca="1">AVERAGE(O68:OFFSET(O68,-$P$3+1,0))*$Q$4</f>
        <v>0.32666666666666683</v>
      </c>
      <c r="R68" s="7" t="str">
        <f t="shared" ca="1" si="19"/>
        <v>Exit</v>
      </c>
      <c r="S68" s="7" t="str">
        <f t="shared" ca="1" si="6"/>
        <v xml:space="preserve"> </v>
      </c>
      <c r="T68" s="2">
        <f t="shared" ca="1" si="12"/>
        <v>10</v>
      </c>
      <c r="U68" s="10">
        <f t="shared" ca="1" si="13"/>
        <v>-20.795847750865029</v>
      </c>
      <c r="V68" s="2">
        <f t="shared" ca="1" si="10"/>
        <v>52.97</v>
      </c>
      <c r="W68" s="2">
        <f t="shared" ca="1" si="11"/>
        <v>15.69</v>
      </c>
      <c r="X68" s="17">
        <f t="shared" ca="1" si="15"/>
        <v>3.4000000000000341</v>
      </c>
      <c r="Y68" s="17">
        <f t="shared" ca="1" si="16"/>
        <v>-1.4557093425605578</v>
      </c>
      <c r="Z68" s="17">
        <f t="shared" ca="1" si="17"/>
        <v>1.9442906574394763</v>
      </c>
      <c r="AA68" s="18">
        <f t="shared" ca="1" si="18"/>
        <v>-8.7919043480640475</v>
      </c>
    </row>
    <row r="69" spans="1:27" x14ac:dyDescent="0.25">
      <c r="A69" s="13">
        <v>40277</v>
      </c>
      <c r="B69">
        <v>53.55</v>
      </c>
      <c r="C69">
        <v>53.08</v>
      </c>
      <c r="D69">
        <v>53.55</v>
      </c>
      <c r="E69" s="2">
        <v>15.85</v>
      </c>
      <c r="F69" s="2">
        <v>15.44</v>
      </c>
      <c r="G69" s="2">
        <v>15.83</v>
      </c>
      <c r="H69" s="1">
        <v>1</v>
      </c>
      <c r="I69" s="1">
        <v>1</v>
      </c>
      <c r="J69" s="4">
        <f ca="1">(D69-MIN(OFFSET(C69,-$J$3+1,0):C69))/(MAX(OFFSET(B69,-$J$3+1,0):B69)-MIN(OFFSET(C69,-$J$3+1,0):C69))</f>
        <v>0.91666666666666519</v>
      </c>
      <c r="K69" s="4">
        <f ca="1">(G69-MIN(OFFSET(F69,-$J$3+1,0):F69))/(MAX(OFFSET(E69,-$J$3+1,0):E69)-MIN(OFFSET(F69,-$J$3+1,0):F69))</f>
        <v>0.87719298245613986</v>
      </c>
      <c r="L69" s="4">
        <f t="shared" ca="1" si="4"/>
        <v>3.9473684210525328E-2</v>
      </c>
      <c r="M69" s="16">
        <f ca="1">100*(L69-MIN(OFFSET(L69,-$J$3+1,0):L69))/(MAX(OFFSET(L69,-$J$3+1,0):L69)-MIN(OFFSET(L69,-$J$3+1,0):L69))</f>
        <v>88.956037467877792</v>
      </c>
      <c r="N69" s="6">
        <f t="shared" si="20"/>
        <v>0.46999999999999886</v>
      </c>
      <c r="O69" s="6">
        <f t="shared" si="21"/>
        <v>0.41000000000000014</v>
      </c>
      <c r="P69" s="15">
        <f ca="1">AVERAGE(N69:OFFSET(N69,-$P$3+1,0))*$P$4</f>
        <v>0.69777777777777794</v>
      </c>
      <c r="Q69" s="15">
        <f ca="1">AVERAGE(O69:OFFSET(O69,-$P$3+1,0))*$Q$4</f>
        <v>0.33888888888888896</v>
      </c>
      <c r="R69" s="7" t="str">
        <f t="shared" ca="1" si="19"/>
        <v xml:space="preserve"> </v>
      </c>
      <c r="S69" s="7" t="str">
        <f t="shared" ca="1" si="6"/>
        <v xml:space="preserve"> </v>
      </c>
      <c r="T69" s="2" t="str">
        <f t="shared" ca="1" si="12"/>
        <v xml:space="preserve"> </v>
      </c>
      <c r="U69" s="10" t="str">
        <f t="shared" ca="1" si="13"/>
        <v xml:space="preserve"> </v>
      </c>
      <c r="V69" s="2" t="str">
        <f t="shared" ca="1" si="10"/>
        <v xml:space="preserve"> </v>
      </c>
      <c r="W69" s="2" t="str">
        <f t="shared" ca="1" si="11"/>
        <v xml:space="preserve"> </v>
      </c>
      <c r="X69" s="17">
        <f t="shared" ca="1" si="15"/>
        <v>2.3999999999999488</v>
      </c>
      <c r="Y69" s="17">
        <f t="shared" ca="1" si="16"/>
        <v>-1.4557093425605578</v>
      </c>
      <c r="Z69" s="17">
        <f t="shared" ca="1" si="17"/>
        <v>0.944290657439391</v>
      </c>
      <c r="AA69" s="18">
        <f t="shared" ca="1" si="18"/>
        <v>-7.847613690624657</v>
      </c>
    </row>
    <row r="70" spans="1:27" x14ac:dyDescent="0.25">
      <c r="A70" s="13">
        <v>40280</v>
      </c>
      <c r="B70">
        <v>53.68</v>
      </c>
      <c r="C70">
        <v>53.45</v>
      </c>
      <c r="D70">
        <v>53.56</v>
      </c>
      <c r="E70" s="2">
        <v>15.99</v>
      </c>
      <c r="F70" s="2">
        <v>15.77</v>
      </c>
      <c r="G70" s="2">
        <v>15.93</v>
      </c>
      <c r="H70" s="1">
        <v>1</v>
      </c>
      <c r="I70" s="1">
        <v>1</v>
      </c>
      <c r="J70" s="4">
        <f ca="1">(D70-MIN(OFFSET(C70,-$J$3+1,0):C70))/(MAX(OFFSET(B70,-$J$3+1,0):B70)-MIN(OFFSET(C70,-$J$3+1,0):C70))</f>
        <v>0.9024390243902457</v>
      </c>
      <c r="K70" s="4">
        <f ca="1">(G70-MIN(OFFSET(F70,-$J$3+1,0):F70))/(MAX(OFFSET(E70,-$J$3+1,0):E70)-MIN(OFFSET(F70,-$J$3+1,0):F70))</f>
        <v>0.94827586206896508</v>
      </c>
      <c r="L70" s="4">
        <f t="shared" ca="1" si="4"/>
        <v>-4.5836837678719378E-2</v>
      </c>
      <c r="M70" s="16">
        <f ca="1">100*(L70-MIN(OFFSET(L70,-$J$3+1,0):L70))/(MAX(OFFSET(L70,-$J$3+1,0):L70)-MIN(OFFSET(L70,-$J$3+1,0):L70))</f>
        <v>70.460345119665931</v>
      </c>
      <c r="N70" s="6">
        <f t="shared" si="20"/>
        <v>0.22999999999999687</v>
      </c>
      <c r="O70" s="6">
        <f t="shared" si="21"/>
        <v>0.22000000000000064</v>
      </c>
      <c r="P70" s="15">
        <f ca="1">AVERAGE(N70:OFFSET(N70,-$P$3+1,0))*$P$4</f>
        <v>0.64222222222222158</v>
      </c>
      <c r="Q70" s="15">
        <f ca="1">AVERAGE(O70:OFFSET(O70,-$P$3+1,0))*$Q$4</f>
        <v>0.33222222222222242</v>
      </c>
      <c r="R70" s="7" t="str">
        <f t="shared" ca="1" si="19"/>
        <v xml:space="preserve"> </v>
      </c>
      <c r="S70" s="7" t="str">
        <f t="shared" ca="1" si="6"/>
        <v xml:space="preserve"> </v>
      </c>
      <c r="T70" s="2" t="str">
        <f t="shared" ca="1" si="12"/>
        <v xml:space="preserve"> </v>
      </c>
      <c r="U70" s="10" t="str">
        <f t="shared" ca="1" si="13"/>
        <v xml:space="preserve"> </v>
      </c>
      <c r="V70" s="2" t="str">
        <f t="shared" ca="1" si="10"/>
        <v xml:space="preserve"> </v>
      </c>
      <c r="W70" s="2" t="str">
        <f t="shared" ca="1" si="11"/>
        <v xml:space="preserve"> </v>
      </c>
      <c r="X70" s="17" t="str">
        <f t="shared" ca="1" si="15"/>
        <v xml:space="preserve"> </v>
      </c>
      <c r="Y70" s="17" t="str">
        <f t="shared" ca="1" si="16"/>
        <v xml:space="preserve"> </v>
      </c>
      <c r="Z70" s="17" t="str">
        <f t="shared" ca="1" si="17"/>
        <v xml:space="preserve"> </v>
      </c>
      <c r="AA70" s="18">
        <f t="shared" ca="1" si="18"/>
        <v>-7.847613690624657</v>
      </c>
    </row>
    <row r="71" spans="1:27" x14ac:dyDescent="0.25">
      <c r="A71" s="13">
        <v>40281</v>
      </c>
      <c r="B71">
        <v>53.66</v>
      </c>
      <c r="C71">
        <v>53.24</v>
      </c>
      <c r="D71">
        <v>53.46</v>
      </c>
      <c r="E71" s="2">
        <v>15.91</v>
      </c>
      <c r="F71" s="2">
        <v>15.61</v>
      </c>
      <c r="G71" s="2">
        <v>15.72</v>
      </c>
      <c r="H71" s="1">
        <v>1</v>
      </c>
      <c r="I71" s="1">
        <v>1</v>
      </c>
      <c r="J71" s="4">
        <f ca="1">(D71-MIN(OFFSET(C71,-$J$3+1,0):C71))/(MAX(OFFSET(B71,-$J$3+1,0):B71)-MIN(OFFSET(C71,-$J$3+1,0):C71))</f>
        <v>0.82113821138211429</v>
      </c>
      <c r="K71" s="4">
        <f ca="1">(G71-MIN(OFFSET(F71,-$J$3+1,0):F71))/(MAX(OFFSET(E71,-$J$3+1,0):E71)-MIN(OFFSET(F71,-$J$3+1,0):F71))</f>
        <v>0.74766355140186957</v>
      </c>
      <c r="L71" s="4">
        <f t="shared" ca="1" si="4"/>
        <v>7.3474659980244716E-2</v>
      </c>
      <c r="M71" s="16">
        <f ca="1">100*(L71-MIN(OFFSET(L71,-$J$3+1,0):L71))/(MAX(OFFSET(L71,-$J$3+1,0):L71)-MIN(OFFSET(L71,-$J$3+1,0):L71))</f>
        <v>96.327596959591773</v>
      </c>
      <c r="N71" s="6">
        <f t="shared" si="20"/>
        <v>0.4199999999999946</v>
      </c>
      <c r="O71" s="6">
        <f t="shared" si="21"/>
        <v>0.32000000000000028</v>
      </c>
      <c r="P71" s="15">
        <f ca="1">AVERAGE(N71:OFFSET(N71,-$P$3+1,0))*$P$4</f>
        <v>0.63999999999999901</v>
      </c>
      <c r="Q71" s="15">
        <f ca="1">AVERAGE(O71:OFFSET(O71,-$P$3+1,0))*$Q$4</f>
        <v>0.34111111111111136</v>
      </c>
      <c r="R71" s="7" t="str">
        <f t="shared" ca="1" si="19"/>
        <v xml:space="preserve"> </v>
      </c>
      <c r="S71" s="7" t="str">
        <f t="shared" ca="1" si="6"/>
        <v>Sell</v>
      </c>
      <c r="T71" s="2">
        <f t="shared" ca="1" si="12"/>
        <v>-10</v>
      </c>
      <c r="U71" s="10">
        <f t="shared" ca="1" si="13"/>
        <v>18.76221498371331</v>
      </c>
      <c r="V71" s="2">
        <f t="shared" ca="1" si="10"/>
        <v>53.46</v>
      </c>
      <c r="W71" s="2">
        <f t="shared" ca="1" si="11"/>
        <v>15.72</v>
      </c>
      <c r="X71" s="17" t="str">
        <f t="shared" ca="1" si="15"/>
        <v xml:space="preserve"> </v>
      </c>
      <c r="Y71" s="17" t="str">
        <f t="shared" ca="1" si="16"/>
        <v xml:space="preserve"> </v>
      </c>
      <c r="Z71" s="17" t="str">
        <f t="shared" ca="1" si="17"/>
        <v xml:space="preserve"> </v>
      </c>
      <c r="AA71" s="18">
        <f t="shared" ca="1" si="18"/>
        <v>-7.847613690624657</v>
      </c>
    </row>
    <row r="72" spans="1:27" x14ac:dyDescent="0.25">
      <c r="A72" s="13">
        <v>40282</v>
      </c>
      <c r="B72">
        <v>54.32</v>
      </c>
      <c r="C72">
        <v>53.63</v>
      </c>
      <c r="D72">
        <v>54.2</v>
      </c>
      <c r="E72" s="2">
        <v>16.690000000000001</v>
      </c>
      <c r="F72" s="2">
        <v>15.96</v>
      </c>
      <c r="G72" s="2">
        <v>16.559999999999999</v>
      </c>
      <c r="H72" s="1">
        <v>1</v>
      </c>
      <c r="I72" s="1">
        <v>1</v>
      </c>
      <c r="J72" s="4">
        <f ca="1">(D72-MIN(OFFSET(C72,-$J$3+1,0):C72))/(MAX(OFFSET(B72,-$J$3+1,0):B72)-MIN(OFFSET(C72,-$J$3+1,0):C72))</f>
        <v>0.93582887700534889</v>
      </c>
      <c r="K72" s="4">
        <f ca="1">(G72-MIN(OFFSET(F72,-$J$3+1,0):F72))/(MAX(OFFSET(E72,-$J$3+1,0):E72)-MIN(OFFSET(F72,-$J$3+1,0):F72))</f>
        <v>0.92655367231638275</v>
      </c>
      <c r="L72" s="4">
        <f t="shared" ca="1" si="4"/>
        <v>9.2752046889661433E-3</v>
      </c>
      <c r="M72" s="16">
        <f ca="1">100*(L72-MIN(OFFSET(L72,-$J$3+1,0):L72))/(MAX(OFFSET(L72,-$J$3+1,0):L72)-MIN(OFFSET(L72,-$J$3+1,0):L72))</f>
        <v>82.408875708163464</v>
      </c>
      <c r="N72" s="6">
        <f t="shared" si="20"/>
        <v>0.85999999999999943</v>
      </c>
      <c r="O72" s="6">
        <f t="shared" si="21"/>
        <v>0.97000000000000064</v>
      </c>
      <c r="P72" s="15">
        <f ca="1">AVERAGE(N72:OFFSET(N72,-$P$3+1,0))*$P$4</f>
        <v>0.67222222222222117</v>
      </c>
      <c r="Q72" s="15">
        <f ca="1">AVERAGE(O72:OFFSET(O72,-$P$3+1,0))*$Q$4</f>
        <v>0.4222222222222225</v>
      </c>
      <c r="R72" s="7" t="str">
        <f t="shared" ca="1" si="19"/>
        <v xml:space="preserve"> </v>
      </c>
      <c r="S72" s="7" t="str">
        <f t="shared" ca="1" si="6"/>
        <v>Sell</v>
      </c>
      <c r="T72" s="2">
        <f t="shared" ca="1" si="12"/>
        <v>-10</v>
      </c>
      <c r="U72" s="10">
        <f t="shared" ca="1" si="13"/>
        <v>18.76221498371331</v>
      </c>
      <c r="V72" s="2">
        <f t="shared" ca="1" si="10"/>
        <v>53.46</v>
      </c>
      <c r="W72" s="2">
        <f t="shared" ca="1" si="11"/>
        <v>15.72</v>
      </c>
      <c r="X72" s="17">
        <f t="shared" ca="1" si="15"/>
        <v>-7.4000000000000199</v>
      </c>
      <c r="Y72" s="17">
        <f t="shared" ca="1" si="16"/>
        <v>15.760260586319145</v>
      </c>
      <c r="Z72" s="17">
        <f t="shared" ca="1" si="17"/>
        <v>8.3602605863191251</v>
      </c>
      <c r="AA72" s="18">
        <f t="shared" ca="1" si="18"/>
        <v>0.51264689569446809</v>
      </c>
    </row>
    <row r="73" spans="1:27" x14ac:dyDescent="0.25">
      <c r="A73" s="13">
        <v>40283</v>
      </c>
      <c r="B73">
        <v>53.99</v>
      </c>
      <c r="C73">
        <v>53.23</v>
      </c>
      <c r="D73">
        <v>53.91</v>
      </c>
      <c r="E73" s="2">
        <v>16.93</v>
      </c>
      <c r="F73" s="2">
        <v>16.5</v>
      </c>
      <c r="G73" s="2">
        <v>16.86</v>
      </c>
      <c r="H73" s="1">
        <v>1</v>
      </c>
      <c r="I73" s="1">
        <v>1</v>
      </c>
      <c r="J73" s="4">
        <f ca="1">(D73-MIN(OFFSET(C73,-$J$3+1,0):C73))/(MAX(OFFSET(B73,-$J$3+1,0):B73)-MIN(OFFSET(C73,-$J$3+1,0):C73))</f>
        <v>0.78074866310160196</v>
      </c>
      <c r="K73" s="4">
        <f ca="1">(G73-MIN(OFFSET(F73,-$J$3+1,0):F73))/(MAX(OFFSET(E73,-$J$3+1,0):E73)-MIN(OFFSET(F73,-$J$3+1,0):F73))</f>
        <v>0.9637305699481864</v>
      </c>
      <c r="L73" s="4">
        <f t="shared" ca="1" si="4"/>
        <v>-0.18298190684658444</v>
      </c>
      <c r="M73" s="16">
        <f ca="1">100*(L73-MIN(OFFSET(L73,-$J$3+1,0):L73))/(MAX(OFFSET(L73,-$J$3+1,0):L73)-MIN(OFFSET(L73,-$J$3+1,0):L73))</f>
        <v>40.726697379282541</v>
      </c>
      <c r="N73" s="6">
        <f t="shared" si="20"/>
        <v>0.97000000000000597</v>
      </c>
      <c r="O73" s="6">
        <f t="shared" si="21"/>
        <v>0.42999999999999972</v>
      </c>
      <c r="P73" s="15">
        <f ca="1">AVERAGE(N73:OFFSET(N73,-$P$3+1,0))*$P$4</f>
        <v>0.68888888888888844</v>
      </c>
      <c r="Q73" s="15">
        <f ca="1">AVERAGE(O73:OFFSET(O73,-$P$3+1,0))*$Q$4</f>
        <v>0.44000000000000028</v>
      </c>
      <c r="R73" s="7" t="str">
        <f t="shared" ca="1" si="19"/>
        <v xml:space="preserve"> </v>
      </c>
      <c r="S73" s="7" t="str">
        <f t="shared" ca="1" si="6"/>
        <v>Exit</v>
      </c>
      <c r="T73" s="2">
        <f t="shared" ca="1" si="12"/>
        <v>-10</v>
      </c>
      <c r="U73" s="10">
        <f t="shared" ca="1" si="13"/>
        <v>18.76221498371331</v>
      </c>
      <c r="V73" s="2">
        <f t="shared" ca="1" si="10"/>
        <v>53.46</v>
      </c>
      <c r="W73" s="2">
        <f t="shared" ca="1" si="11"/>
        <v>15.72</v>
      </c>
      <c r="X73" s="17">
        <f t="shared" ca="1" si="15"/>
        <v>2.9000000000000625</v>
      </c>
      <c r="Y73" s="17">
        <f t="shared" ca="1" si="16"/>
        <v>5.6286644951140063</v>
      </c>
      <c r="Z73" s="17">
        <f t="shared" ca="1" si="17"/>
        <v>8.528664495114068</v>
      </c>
      <c r="AA73" s="18">
        <f t="shared" ca="1" si="18"/>
        <v>9.0413113908085361</v>
      </c>
    </row>
    <row r="74" spans="1:27" x14ac:dyDescent="0.25">
      <c r="A74" s="13">
        <v>40284</v>
      </c>
      <c r="B74">
        <v>54.43</v>
      </c>
      <c r="C74">
        <v>53.21</v>
      </c>
      <c r="D74">
        <v>53.43</v>
      </c>
      <c r="E74" s="2">
        <v>17</v>
      </c>
      <c r="F74" s="2">
        <v>16.63</v>
      </c>
      <c r="G74" s="2">
        <v>16.760000000000002</v>
      </c>
      <c r="H74" s="1">
        <v>1</v>
      </c>
      <c r="I74" s="1">
        <v>1</v>
      </c>
      <c r="J74" s="4">
        <f ca="1">(D74-MIN(OFFSET(C74,-$J$3+1,0):C74))/(MAX(OFFSET(B74,-$J$3+1,0):B74)-MIN(OFFSET(C74,-$J$3+1,0):C74))</f>
        <v>0.49494949494949414</v>
      </c>
      <c r="K74" s="4">
        <f ca="1">(G74-MIN(OFFSET(F74,-$J$3+1,0):F74))/(MAX(OFFSET(E74,-$J$3+1,0):E74)-MIN(OFFSET(F74,-$J$3+1,0):F74))</f>
        <v>0.87368421052631662</v>
      </c>
      <c r="L74" s="4">
        <f t="shared" ca="1" si="4"/>
        <v>-0.37873471557682248</v>
      </c>
      <c r="M74" s="16">
        <f ca="1">100*(L74-MIN(OFFSET(L74,-$J$3+1,0):L74))/(MAX(OFFSET(L74,-$J$3+1,0):L74)-MIN(OFFSET(L74,-$J$3+1,0):L74))</f>
        <v>0</v>
      </c>
      <c r="N74" s="6">
        <f t="shared" si="20"/>
        <v>1.2199999999999989</v>
      </c>
      <c r="O74" s="6">
        <f t="shared" si="21"/>
        <v>0.37000000000000099</v>
      </c>
      <c r="P74" s="15">
        <f ca="1">AVERAGE(N74:OFFSET(N74,-$P$3+1,0))*$P$4</f>
        <v>0.73999999999999888</v>
      </c>
      <c r="Q74" s="15">
        <f ca="1">AVERAGE(O74:OFFSET(O74,-$P$3+1,0))*$Q$4</f>
        <v>0.44666666666666699</v>
      </c>
      <c r="R74" s="7" t="str">
        <f t="shared" ca="1" si="19"/>
        <v>Buy</v>
      </c>
      <c r="S74" s="7" t="str">
        <f t="shared" ca="1" si="6"/>
        <v xml:space="preserve"> </v>
      </c>
      <c r="T74" s="2">
        <f t="shared" ca="1" si="12"/>
        <v>10</v>
      </c>
      <c r="U74" s="10">
        <f t="shared" ca="1" si="13"/>
        <v>-16.567164179104442</v>
      </c>
      <c r="V74" s="2">
        <f t="shared" ca="1" si="10"/>
        <v>53.43</v>
      </c>
      <c r="W74" s="2">
        <f t="shared" ca="1" si="11"/>
        <v>16.760000000000002</v>
      </c>
      <c r="X74" s="17">
        <f t="shared" ca="1" si="15"/>
        <v>4.7999999999999687</v>
      </c>
      <c r="Y74" s="17">
        <f t="shared" ca="1" si="16"/>
        <v>-1.876221498371291</v>
      </c>
      <c r="Z74" s="17">
        <f t="shared" ca="1" si="17"/>
        <v>2.9237785016286777</v>
      </c>
      <c r="AA74" s="18">
        <f t="shared" ca="1" si="18"/>
        <v>11.965089892437213</v>
      </c>
    </row>
    <row r="75" spans="1:27" x14ac:dyDescent="0.25">
      <c r="A75" s="13">
        <v>40287</v>
      </c>
      <c r="B75">
        <v>53.41</v>
      </c>
      <c r="C75">
        <v>52.72</v>
      </c>
      <c r="D75">
        <v>53.32</v>
      </c>
      <c r="E75" s="2">
        <v>16.920000000000002</v>
      </c>
      <c r="F75" s="2">
        <v>16.59</v>
      </c>
      <c r="G75" s="2">
        <v>16.899999999999999</v>
      </c>
      <c r="H75" s="1">
        <v>1</v>
      </c>
      <c r="I75" s="1">
        <v>1</v>
      </c>
      <c r="J75" s="4">
        <f ca="1">(D75-MIN(OFFSET(C75,-$J$3+1,0):C75))/(MAX(OFFSET(B75,-$J$3+1,0):B75)-MIN(OFFSET(C75,-$J$3+1,0):C75))</f>
        <v>0.43939393939393878</v>
      </c>
      <c r="K75" s="4">
        <f ca="1">(G75-MIN(OFFSET(F75,-$J$3+1,0):F75))/(MAX(OFFSET(E75,-$J$3+1,0):E75)-MIN(OFFSET(F75,-$J$3+1,0):F75))</f>
        <v>0.93630573248407556</v>
      </c>
      <c r="L75" s="4">
        <f t="shared" ca="1" si="4"/>
        <v>-0.49691179309013678</v>
      </c>
      <c r="M75" s="16">
        <f ca="1">100*(L75-MIN(OFFSET(L75,-$J$3+1,0):L75))/(MAX(OFFSET(L75,-$J$3+1,0):L75)-MIN(OFFSET(L75,-$J$3+1,0):L75))</f>
        <v>0</v>
      </c>
      <c r="N75" s="6">
        <f t="shared" si="20"/>
        <v>0.71000000000000085</v>
      </c>
      <c r="O75" s="6">
        <f t="shared" si="21"/>
        <v>0.33000000000000185</v>
      </c>
      <c r="P75" s="15">
        <f ca="1">AVERAGE(N75:OFFSET(N75,-$P$3+1,0))*$P$4</f>
        <v>0.75111111111111006</v>
      </c>
      <c r="Q75" s="15">
        <f ca="1">AVERAGE(O75:OFFSET(O75,-$P$3+1,0))*$Q$4</f>
        <v>0.42444444444444485</v>
      </c>
      <c r="R75" s="7" t="str">
        <f t="shared" ca="1" si="19"/>
        <v>Buy</v>
      </c>
      <c r="S75" s="7" t="str">
        <f t="shared" ca="1" si="6"/>
        <v xml:space="preserve"> </v>
      </c>
      <c r="T75" s="2">
        <f t="shared" ca="1" si="12"/>
        <v>10</v>
      </c>
      <c r="U75" s="10">
        <f t="shared" ca="1" si="13"/>
        <v>-16.567164179104442</v>
      </c>
      <c r="V75" s="2">
        <f t="shared" ca="1" si="10"/>
        <v>53.43</v>
      </c>
      <c r="W75" s="2">
        <f t="shared" ca="1" si="11"/>
        <v>16.760000000000002</v>
      </c>
      <c r="X75" s="17">
        <f t="shared" ca="1" si="15"/>
        <v>-1.0999999999999943</v>
      </c>
      <c r="Y75" s="17">
        <f t="shared" ca="1" si="16"/>
        <v>-2.3194029850745723</v>
      </c>
      <c r="Z75" s="17">
        <f t="shared" ca="1" si="17"/>
        <v>-3.4194029850745666</v>
      </c>
      <c r="AA75" s="18">
        <f t="shared" ca="1" si="18"/>
        <v>8.5456869073626471</v>
      </c>
    </row>
    <row r="76" spans="1:27" x14ac:dyDescent="0.25">
      <c r="A76" s="13">
        <v>40288</v>
      </c>
      <c r="B76">
        <v>53.67</v>
      </c>
      <c r="C76">
        <v>53.04</v>
      </c>
      <c r="D76">
        <v>53.24</v>
      </c>
      <c r="E76" s="2">
        <v>17.04</v>
      </c>
      <c r="F76" s="2">
        <v>16.61</v>
      </c>
      <c r="G76" s="2">
        <v>17.010000000000002</v>
      </c>
      <c r="H76" s="1">
        <v>1</v>
      </c>
      <c r="I76" s="1">
        <v>1</v>
      </c>
      <c r="J76" s="4">
        <f ca="1">(D76-MIN(OFFSET(C76,-$J$3+1,0):C76))/(MAX(OFFSET(B76,-$J$3+1,0):B76)-MIN(OFFSET(C76,-$J$3+1,0):C76))</f>
        <v>0.39898989898989917</v>
      </c>
      <c r="K76" s="4">
        <f ca="1">(G76-MIN(OFFSET(F76,-$J$3+1,0):F76))/(MAX(OFFSET(E76,-$J$3+1,0):E76)-MIN(OFFSET(F76,-$J$3+1,0):F76))</f>
        <v>0.98136645962733071</v>
      </c>
      <c r="L76" s="4">
        <f t="shared" ca="1" si="4"/>
        <v>-0.5823765606374316</v>
      </c>
      <c r="M76" s="16">
        <f ca="1">100*(L76-MIN(OFFSET(L76,-$J$3+1,0):L76))/(MAX(OFFSET(L76,-$J$3+1,0):L76)-MIN(OFFSET(L76,-$J$3+1,0):L76))</f>
        <v>0</v>
      </c>
      <c r="N76" s="6">
        <f t="shared" si="20"/>
        <v>0.63000000000000256</v>
      </c>
      <c r="O76" s="6">
        <f t="shared" si="21"/>
        <v>0.42999999999999972</v>
      </c>
      <c r="P76" s="15">
        <f ca="1">AVERAGE(N76:OFFSET(N76,-$P$3+1,0))*$P$4</f>
        <v>0.72111111111111059</v>
      </c>
      <c r="Q76" s="15">
        <f ca="1">AVERAGE(O76:OFFSET(O76,-$P$3+1,0))*$Q$4</f>
        <v>0.42555555555555596</v>
      </c>
      <c r="R76" s="7" t="str">
        <f t="shared" ca="1" si="19"/>
        <v>Buy</v>
      </c>
      <c r="S76" s="7" t="str">
        <f t="shared" ca="1" si="6"/>
        <v xml:space="preserve"> </v>
      </c>
      <c r="T76" s="2">
        <f t="shared" ca="1" si="12"/>
        <v>10</v>
      </c>
      <c r="U76" s="10">
        <f t="shared" ca="1" si="13"/>
        <v>-16.567164179104442</v>
      </c>
      <c r="V76" s="2">
        <f t="shared" ca="1" si="10"/>
        <v>53.43</v>
      </c>
      <c r="W76" s="2">
        <f t="shared" ca="1" si="11"/>
        <v>16.760000000000002</v>
      </c>
      <c r="X76" s="17">
        <f t="shared" ca="1" si="15"/>
        <v>-0.79999999999998295</v>
      </c>
      <c r="Y76" s="17">
        <f t="shared" ca="1" si="16"/>
        <v>-1.8223880597015381</v>
      </c>
      <c r="Z76" s="17">
        <f t="shared" ca="1" si="17"/>
        <v>-2.622388059701521</v>
      </c>
      <c r="AA76" s="18">
        <f t="shared" ca="1" si="18"/>
        <v>5.9232988476611261</v>
      </c>
    </row>
    <row r="77" spans="1:27" x14ac:dyDescent="0.25">
      <c r="A77" s="13">
        <v>40289</v>
      </c>
      <c r="B77">
        <v>53.71</v>
      </c>
      <c r="C77">
        <v>52.93</v>
      </c>
      <c r="D77">
        <v>53.38</v>
      </c>
      <c r="E77" s="2">
        <v>17.2</v>
      </c>
      <c r="F77" s="2">
        <v>16.95</v>
      </c>
      <c r="G77" s="2">
        <v>17.170000000000002</v>
      </c>
      <c r="H77" s="1">
        <v>1</v>
      </c>
      <c r="I77" s="1">
        <v>1</v>
      </c>
      <c r="J77" s="4">
        <f ca="1">(D77-MIN(OFFSET(C77,-$J$3+1,0):C77))/(MAX(OFFSET(B77,-$J$3+1,0):B77)-MIN(OFFSET(C77,-$J$3+1,0):C77))</f>
        <v>0.38596491228070373</v>
      </c>
      <c r="K77" s="4">
        <f ca="1">(G77-MIN(OFFSET(F77,-$J$3+1,0):F77))/(MAX(OFFSET(E77,-$J$3+1,0):E77)-MIN(OFFSET(F77,-$J$3+1,0):F77))</f>
        <v>0.98295454545454686</v>
      </c>
      <c r="L77" s="4">
        <f t="shared" ca="1" si="4"/>
        <v>-0.59698963317384313</v>
      </c>
      <c r="M77" s="16">
        <f ca="1">100*(L77-MIN(OFFSET(L77,-$J$3+1,0):L77))/(MAX(OFFSET(L77,-$J$3+1,0):L77)-MIN(OFFSET(L77,-$J$3+1,0):L77))</f>
        <v>0</v>
      </c>
      <c r="N77" s="6">
        <f t="shared" si="20"/>
        <v>0.78000000000000114</v>
      </c>
      <c r="O77" s="6">
        <f t="shared" si="21"/>
        <v>0.25</v>
      </c>
      <c r="P77" s="15">
        <f ca="1">AVERAGE(N77:OFFSET(N77,-$P$3+1,0))*$P$4</f>
        <v>0.69888888888888878</v>
      </c>
      <c r="Q77" s="15">
        <f ca="1">AVERAGE(O77:OFFSET(O77,-$P$3+1,0))*$Q$4</f>
        <v>0.41444444444444489</v>
      </c>
      <c r="R77" s="7" t="str">
        <f t="shared" ca="1" si="19"/>
        <v>Buy</v>
      </c>
      <c r="S77" s="7" t="str">
        <f t="shared" ca="1" si="6"/>
        <v xml:space="preserve"> </v>
      </c>
      <c r="T77" s="2">
        <f t="shared" ca="1" si="12"/>
        <v>10</v>
      </c>
      <c r="U77" s="10">
        <f t="shared" ca="1" si="13"/>
        <v>-16.567164179104442</v>
      </c>
      <c r="V77" s="2">
        <f t="shared" ca="1" si="10"/>
        <v>53.43</v>
      </c>
      <c r="W77" s="2">
        <f t="shared" ca="1" si="11"/>
        <v>16.760000000000002</v>
      </c>
      <c r="X77" s="17">
        <f t="shared" ca="1" si="15"/>
        <v>1.4000000000000057</v>
      </c>
      <c r="Y77" s="17">
        <f t="shared" ca="1" si="16"/>
        <v>-2.6507462686567131</v>
      </c>
      <c r="Z77" s="17">
        <f t="shared" ca="1" si="17"/>
        <v>-1.2507462686567075</v>
      </c>
      <c r="AA77" s="18">
        <f t="shared" ca="1" si="18"/>
        <v>4.6725525790044191</v>
      </c>
    </row>
    <row r="78" spans="1:27" x14ac:dyDescent="0.25">
      <c r="A78" s="13">
        <v>40290</v>
      </c>
      <c r="B78">
        <v>53.2</v>
      </c>
      <c r="C78">
        <v>52.19</v>
      </c>
      <c r="D78">
        <v>52.99</v>
      </c>
      <c r="E78" s="2">
        <v>17.5</v>
      </c>
      <c r="F78" s="2">
        <v>16.77</v>
      </c>
      <c r="G78" s="2">
        <v>17.46</v>
      </c>
      <c r="H78" s="1">
        <v>1</v>
      </c>
      <c r="I78" s="1">
        <v>1</v>
      </c>
      <c r="J78" s="4">
        <f ca="1">(D78-MIN(OFFSET(C78,-$J$3+1,0):C78))/(MAX(OFFSET(B78,-$J$3+1,0):B78)-MIN(OFFSET(C78,-$J$3+1,0):C78))</f>
        <v>0.35714285714285871</v>
      </c>
      <c r="K78" s="4">
        <f ca="1">(G78-MIN(OFFSET(F78,-$J$3+1,0):F78))/(MAX(OFFSET(E78,-$J$3+1,0):E78)-MIN(OFFSET(F78,-$J$3+1,0):F78))</f>
        <v>0.97883597883597928</v>
      </c>
      <c r="L78" s="4">
        <f t="shared" ref="L78:L141" ca="1" si="22">J78-K78</f>
        <v>-0.62169312169312052</v>
      </c>
      <c r="M78" s="16">
        <f ca="1">100*(L78-MIN(OFFSET(L78,-$J$3+1,0):L78))/(MAX(OFFSET(L78,-$J$3+1,0):L78)-MIN(OFFSET(L78,-$J$3+1,0):L78))</f>
        <v>0</v>
      </c>
      <c r="N78" s="6">
        <f t="shared" si="20"/>
        <v>1.1900000000000048</v>
      </c>
      <c r="O78" s="6">
        <f t="shared" si="21"/>
        <v>0.73000000000000043</v>
      </c>
      <c r="P78" s="15">
        <f ca="1">AVERAGE(N78:OFFSET(N78,-$P$3+1,0))*$P$4</f>
        <v>0.77888888888888941</v>
      </c>
      <c r="Q78" s="15">
        <f ca="1">AVERAGE(O78:OFFSET(O78,-$P$3+1,0))*$Q$4</f>
        <v>0.45000000000000046</v>
      </c>
      <c r="R78" s="7" t="str">
        <f t="shared" ca="1" si="19"/>
        <v>Buy</v>
      </c>
      <c r="S78" s="7" t="str">
        <f t="shared" ca="1" si="6"/>
        <v xml:space="preserve"> </v>
      </c>
      <c r="T78" s="2">
        <f t="shared" ca="1" si="12"/>
        <v>10</v>
      </c>
      <c r="U78" s="10">
        <f t="shared" ca="1" si="13"/>
        <v>-16.567164179104442</v>
      </c>
      <c r="V78" s="2">
        <f t="shared" ca="1" si="10"/>
        <v>53.43</v>
      </c>
      <c r="W78" s="2">
        <f t="shared" ca="1" si="11"/>
        <v>16.760000000000002</v>
      </c>
      <c r="X78" s="17">
        <f t="shared" ca="1" si="15"/>
        <v>-3.9000000000000057</v>
      </c>
      <c r="Y78" s="17">
        <f t="shared" ca="1" si="16"/>
        <v>-4.8044776119402739</v>
      </c>
      <c r="Z78" s="17">
        <f t="shared" ca="1" si="17"/>
        <v>-8.7044776119402805</v>
      </c>
      <c r="AA78" s="18">
        <f t="shared" ca="1" si="18"/>
        <v>-4.0319250329358614</v>
      </c>
    </row>
    <row r="79" spans="1:27" x14ac:dyDescent="0.25">
      <c r="A79" s="13">
        <v>40291</v>
      </c>
      <c r="B79">
        <v>53.59</v>
      </c>
      <c r="C79">
        <v>52.71</v>
      </c>
      <c r="D79">
        <v>53.58</v>
      </c>
      <c r="E79" s="2">
        <v>17.52</v>
      </c>
      <c r="F79" s="2">
        <v>17.239999999999998</v>
      </c>
      <c r="G79" s="2">
        <v>17.5</v>
      </c>
      <c r="H79" s="1">
        <v>1</v>
      </c>
      <c r="I79" s="1">
        <v>1</v>
      </c>
      <c r="J79" s="4">
        <f ca="1">(D79-MIN(OFFSET(C79,-$J$3+1,0):C79))/(MAX(OFFSET(B79,-$J$3+1,0):B79)-MIN(OFFSET(C79,-$J$3+1,0):C79))</f>
        <v>0.62053571428571397</v>
      </c>
      <c r="K79" s="4">
        <f ca="1">(G79-MIN(OFFSET(F79,-$J$3+1,0):F79))/(MAX(OFFSET(E79,-$J$3+1,0):E79)-MIN(OFFSET(F79,-$J$3+1,0):F79))</f>
        <v>0.98952879581151854</v>
      </c>
      <c r="L79" s="4">
        <f t="shared" ca="1" si="22"/>
        <v>-0.36899308152580457</v>
      </c>
      <c r="M79" s="16">
        <f ca="1">100*(L79-MIN(OFFSET(L79,-$J$3+1,0):L79))/(MAX(OFFSET(L79,-$J$3+1,0):L79)-MIN(OFFSET(L79,-$J$3+1,0):L79))</f>
        <v>36.3509424385336</v>
      </c>
      <c r="N79" s="6">
        <f t="shared" si="20"/>
        <v>0.88000000000000256</v>
      </c>
      <c r="O79" s="6">
        <f t="shared" si="21"/>
        <v>0.28000000000000114</v>
      </c>
      <c r="P79" s="15">
        <f ca="1">AVERAGE(N79:OFFSET(N79,-$P$3+1,0))*$P$4</f>
        <v>0.85111111111111226</v>
      </c>
      <c r="Q79" s="15">
        <f ca="1">AVERAGE(O79:OFFSET(O79,-$P$3+1,0))*$Q$4</f>
        <v>0.45666666666666722</v>
      </c>
      <c r="R79" s="7" t="str">
        <f t="shared" ca="1" si="19"/>
        <v>Buy</v>
      </c>
      <c r="S79" s="7" t="str">
        <f t="shared" ca="1" si="6"/>
        <v xml:space="preserve"> </v>
      </c>
      <c r="T79" s="2">
        <f t="shared" ca="1" si="12"/>
        <v>10</v>
      </c>
      <c r="U79" s="10">
        <f t="shared" ca="1" si="13"/>
        <v>-16.567164179104442</v>
      </c>
      <c r="V79" s="2">
        <f t="shared" ca="1" si="10"/>
        <v>53.43</v>
      </c>
      <c r="W79" s="2">
        <f t="shared" ca="1" si="11"/>
        <v>16.760000000000002</v>
      </c>
      <c r="X79" s="17">
        <f t="shared" ca="1" si="15"/>
        <v>5.8999999999999631</v>
      </c>
      <c r="Y79" s="17">
        <f t="shared" ca="1" si="16"/>
        <v>-0.66268656716416352</v>
      </c>
      <c r="Z79" s="17">
        <f t="shared" ca="1" si="17"/>
        <v>5.2373134328357995</v>
      </c>
      <c r="AA79" s="18">
        <f t="shared" ca="1" si="18"/>
        <v>1.2053883998999382</v>
      </c>
    </row>
    <row r="80" spans="1:27" x14ac:dyDescent="0.25">
      <c r="A80" s="13">
        <v>40294</v>
      </c>
      <c r="B80">
        <v>54.28</v>
      </c>
      <c r="C80">
        <v>53.5</v>
      </c>
      <c r="D80">
        <v>53.94</v>
      </c>
      <c r="E80" s="2">
        <v>17.41</v>
      </c>
      <c r="F80" s="2">
        <v>16.96</v>
      </c>
      <c r="G80" s="2">
        <v>17.02</v>
      </c>
      <c r="H80" s="1">
        <v>1</v>
      </c>
      <c r="I80" s="1">
        <v>1</v>
      </c>
      <c r="J80" s="4">
        <f ca="1">(D80-MIN(OFFSET(C80,-$J$3+1,0):C80))/(MAX(OFFSET(B80,-$J$3+1,0):B80)-MIN(OFFSET(C80,-$J$3+1,0):C80))</f>
        <v>0.78124999999999933</v>
      </c>
      <c r="K80" s="4">
        <f ca="1">(G80-MIN(OFFSET(F80,-$J$3+1,0):F80))/(MAX(OFFSET(E80,-$J$3+1,0):E80)-MIN(OFFSET(F80,-$J$3+1,0):F80))</f>
        <v>0.67948717948717918</v>
      </c>
      <c r="L80" s="4">
        <f t="shared" ca="1" si="22"/>
        <v>0.10176282051282015</v>
      </c>
      <c r="M80" s="16">
        <f ca="1">100*(L80-MIN(OFFSET(L80,-$J$3+1,0):L80))/(MAX(OFFSET(L80,-$J$3+1,0):L80)-MIN(OFFSET(L80,-$J$3+1,0):L80))</f>
        <v>100</v>
      </c>
      <c r="N80" s="6">
        <f t="shared" si="20"/>
        <v>0.78000000000000114</v>
      </c>
      <c r="O80" s="6">
        <f t="shared" si="21"/>
        <v>0.53999999999999915</v>
      </c>
      <c r="P80" s="15">
        <f ca="1">AVERAGE(N80:OFFSET(N80,-$P$3+1,0))*$P$4</f>
        <v>0.89111111111111307</v>
      </c>
      <c r="Q80" s="15">
        <f ca="1">AVERAGE(O80:OFFSET(O80,-$P$3+1,0))*$Q$4</f>
        <v>0.48111111111111149</v>
      </c>
      <c r="R80" s="7" t="str">
        <f t="shared" ca="1" si="19"/>
        <v>Exit</v>
      </c>
      <c r="S80" s="7" t="str">
        <f t="shared" ca="1" si="6"/>
        <v>Sell</v>
      </c>
      <c r="T80" s="2">
        <f t="shared" ca="1" si="12"/>
        <v>-10</v>
      </c>
      <c r="U80" s="10">
        <f t="shared" ca="1" si="13"/>
        <v>18.521939953810652</v>
      </c>
      <c r="V80" s="2">
        <f t="shared" ca="1" si="10"/>
        <v>53.43</v>
      </c>
      <c r="W80" s="2">
        <f t="shared" ca="1" si="11"/>
        <v>16.760000000000002</v>
      </c>
      <c r="X80" s="17">
        <f t="shared" ca="1" si="15"/>
        <v>3.5999999999999943</v>
      </c>
      <c r="Y80" s="17">
        <f t="shared" ca="1" si="16"/>
        <v>7.952238805970139</v>
      </c>
      <c r="Z80" s="17">
        <f t="shared" ca="1" si="17"/>
        <v>11.552238805970134</v>
      </c>
      <c r="AA80" s="18">
        <f t="shared" ca="1" si="18"/>
        <v>12.757627205870072</v>
      </c>
    </row>
    <row r="81" spans="1:27" x14ac:dyDescent="0.25">
      <c r="A81" s="13">
        <v>40295</v>
      </c>
      <c r="B81">
        <v>53.93</v>
      </c>
      <c r="C81">
        <v>52.79</v>
      </c>
      <c r="D81">
        <v>52.93</v>
      </c>
      <c r="E81" s="2">
        <v>16.98</v>
      </c>
      <c r="F81" s="2">
        <v>16.5</v>
      </c>
      <c r="G81" s="2">
        <v>16.53</v>
      </c>
      <c r="H81" s="1">
        <v>1</v>
      </c>
      <c r="I81" s="1">
        <v>1</v>
      </c>
      <c r="J81" s="4">
        <f ca="1">(D81-MIN(OFFSET(C81,-$J$3+1,0):C81))/(MAX(OFFSET(B81,-$J$3+1,0):B81)-MIN(OFFSET(C81,-$J$3+1,0):C81))</f>
        <v>0.33035714285714346</v>
      </c>
      <c r="K81" s="4">
        <f ca="1">(G81-MIN(OFFSET(F81,-$J$3+1,0):F81))/(MAX(OFFSET(E81,-$J$3+1,0):E81)-MIN(OFFSET(F81,-$J$3+1,0):F81))</f>
        <v>2.941176470588348E-2</v>
      </c>
      <c r="L81" s="4">
        <f t="shared" ca="1" si="22"/>
        <v>0.30094537815125999</v>
      </c>
      <c r="M81" s="16">
        <f ca="1">100*(L81-MIN(OFFSET(L81,-$J$3+1,0):L81))/(MAX(OFFSET(L81,-$J$3+1,0):L81)-MIN(OFFSET(L81,-$J$3+1,0):L81))</f>
        <v>100</v>
      </c>
      <c r="N81" s="6">
        <f t="shared" si="20"/>
        <v>1.1499999999999986</v>
      </c>
      <c r="O81" s="6">
        <f t="shared" si="21"/>
        <v>0.51999999999999957</v>
      </c>
      <c r="P81" s="15">
        <f ca="1">AVERAGE(N81:OFFSET(N81,-$P$3+1,0))*$P$4</f>
        <v>0.92333333333333512</v>
      </c>
      <c r="Q81" s="15">
        <f ca="1">AVERAGE(O81:OFFSET(O81,-$P$3+1,0))*$Q$4</f>
        <v>0.43111111111111139</v>
      </c>
      <c r="R81" s="7" t="str">
        <f t="shared" ca="1" si="19"/>
        <v xml:space="preserve"> </v>
      </c>
      <c r="S81" s="7" t="str">
        <f t="shared" ca="1" si="6"/>
        <v>Sell</v>
      </c>
      <c r="T81" s="2">
        <f t="shared" ca="1" si="12"/>
        <v>-10</v>
      </c>
      <c r="U81" s="10">
        <f t="shared" ca="1" si="13"/>
        <v>18.521939953810652</v>
      </c>
      <c r="V81" s="2">
        <f t="shared" ca="1" si="10"/>
        <v>53.43</v>
      </c>
      <c r="W81" s="2">
        <f t="shared" ca="1" si="11"/>
        <v>16.760000000000002</v>
      </c>
      <c r="X81" s="17">
        <f t="shared" ca="1" si="15"/>
        <v>10.09999999999998</v>
      </c>
      <c r="Y81" s="17">
        <f t="shared" ca="1" si="16"/>
        <v>-9.0757505773671898</v>
      </c>
      <c r="Z81" s="17">
        <f t="shared" ca="1" si="17"/>
        <v>1.0242494226327903</v>
      </c>
      <c r="AA81" s="18">
        <f t="shared" ca="1" si="18"/>
        <v>13.781876628502863</v>
      </c>
    </row>
    <row r="82" spans="1:27" x14ac:dyDescent="0.25">
      <c r="A82" s="13">
        <v>40296</v>
      </c>
      <c r="B82">
        <v>53.22</v>
      </c>
      <c r="C82">
        <v>52.78</v>
      </c>
      <c r="D82">
        <v>52.96</v>
      </c>
      <c r="E82" s="2">
        <v>16.579999999999998</v>
      </c>
      <c r="F82" s="2">
        <v>16.170000000000002</v>
      </c>
      <c r="G82" s="2">
        <v>16.510000000000002</v>
      </c>
      <c r="H82" s="1">
        <v>1</v>
      </c>
      <c r="I82" s="1">
        <v>1</v>
      </c>
      <c r="J82" s="4">
        <f ca="1">(D82-MIN(OFFSET(C82,-$J$3+1,0):C82))/(MAX(OFFSET(B82,-$J$3+1,0):B82)-MIN(OFFSET(C82,-$J$3+1,0):C82))</f>
        <v>0.34375000000000111</v>
      </c>
      <c r="K82" s="4">
        <f ca="1">(G82-MIN(OFFSET(F82,-$J$3+1,0):F82))/(MAX(OFFSET(E82,-$J$3+1,0):E82)-MIN(OFFSET(F82,-$J$3+1,0):F82))</f>
        <v>0.25185185185185216</v>
      </c>
      <c r="L82" s="4">
        <f t="shared" ca="1" si="22"/>
        <v>9.189814814814895E-2</v>
      </c>
      <c r="M82" s="16">
        <f ca="1">100*(L82-MIN(OFFSET(L82,-$J$3+1,0):L82))/(MAX(OFFSET(L82,-$J$3+1,0):L82)-MIN(OFFSET(L82,-$J$3+1,0):L82))</f>
        <v>77.342455356201739</v>
      </c>
      <c r="N82" s="6">
        <f t="shared" si="20"/>
        <v>0.43999999999999773</v>
      </c>
      <c r="O82" s="6">
        <f t="shared" si="21"/>
        <v>0.40999999999999659</v>
      </c>
      <c r="P82" s="15">
        <f ca="1">AVERAGE(N82:OFFSET(N82,-$P$3+1,0))*$P$4</f>
        <v>0.86444444444444535</v>
      </c>
      <c r="Q82" s="15">
        <f ca="1">AVERAGE(O82:OFFSET(O82,-$P$3+1,0))*$Q$4</f>
        <v>0.42888888888888882</v>
      </c>
      <c r="R82" s="7" t="str">
        <f t="shared" ca="1" si="19"/>
        <v xml:space="preserve"> </v>
      </c>
      <c r="S82" s="7" t="str">
        <f t="shared" ca="1" si="6"/>
        <v>Sell</v>
      </c>
      <c r="T82" s="2">
        <f t="shared" ca="1" si="12"/>
        <v>-10</v>
      </c>
      <c r="U82" s="10">
        <f t="shared" ca="1" si="13"/>
        <v>18.521939953810652</v>
      </c>
      <c r="V82" s="2">
        <f t="shared" ca="1" si="10"/>
        <v>53.43</v>
      </c>
      <c r="W82" s="2">
        <f t="shared" ca="1" si="11"/>
        <v>16.760000000000002</v>
      </c>
      <c r="X82" s="17">
        <f t="shared" ca="1" si="15"/>
        <v>-0.30000000000001137</v>
      </c>
      <c r="Y82" s="17">
        <f t="shared" ca="1" si="16"/>
        <v>-0.37043879907620514</v>
      </c>
      <c r="Z82" s="17">
        <f t="shared" ca="1" si="17"/>
        <v>-0.67043879907621651</v>
      </c>
      <c r="AA82" s="18">
        <f t="shared" ca="1" si="18"/>
        <v>13.111437829426647</v>
      </c>
    </row>
    <row r="83" spans="1:27" x14ac:dyDescent="0.25">
      <c r="A83" s="13">
        <v>40297</v>
      </c>
      <c r="B83">
        <v>52.68</v>
      </c>
      <c r="C83">
        <v>52.23</v>
      </c>
      <c r="D83">
        <v>52.56</v>
      </c>
      <c r="E83" s="2">
        <v>16.7</v>
      </c>
      <c r="F83" s="2">
        <v>16.440000000000001</v>
      </c>
      <c r="G83" s="2">
        <v>16.649999999999999</v>
      </c>
      <c r="H83" s="1">
        <v>1</v>
      </c>
      <c r="I83" s="1">
        <v>1</v>
      </c>
      <c r="J83" s="4">
        <f ca="1">(D83-MIN(OFFSET(C83,-$J$3+1,0):C83))/(MAX(OFFSET(B83,-$J$3+1,0):B83)-MIN(OFFSET(C83,-$J$3+1,0):C83))</f>
        <v>0.1770334928229684</v>
      </c>
      <c r="K83" s="4">
        <f ca="1">(G83-MIN(OFFSET(F83,-$J$3+1,0):F83))/(MAX(OFFSET(E83,-$J$3+1,0):E83)-MIN(OFFSET(F83,-$J$3+1,0):F83))</f>
        <v>0.35555555555555379</v>
      </c>
      <c r="L83" s="4">
        <f t="shared" ca="1" si="22"/>
        <v>-0.17852206273258539</v>
      </c>
      <c r="M83" s="16">
        <f ca="1">100*(L83-MIN(OFFSET(L83,-$J$3+1,0):L83))/(MAX(OFFSET(L83,-$J$3+1,0):L83)-MIN(OFFSET(L83,-$J$3+1,0):L83))</f>
        <v>48.033011741357406</v>
      </c>
      <c r="N83" s="6">
        <f t="shared" si="20"/>
        <v>0.73000000000000398</v>
      </c>
      <c r="O83" s="6">
        <f t="shared" si="21"/>
        <v>0.25999999999999801</v>
      </c>
      <c r="P83" s="15">
        <f ca="1">AVERAGE(N83:OFFSET(N83,-$P$3+1,0))*$P$4</f>
        <v>0.8100000000000015</v>
      </c>
      <c r="Q83" s="15">
        <f ca="1">AVERAGE(O83:OFFSET(O83,-$P$3+1,0))*$Q$4</f>
        <v>0.4166666666666663</v>
      </c>
      <c r="R83" s="7" t="str">
        <f t="shared" ref="R83:R146" ca="1" si="23">IF(M83&lt;$R$3,"Buy",IF(AND(R82="Buy",M83&lt;50),"Buy",IF(AND(R82="Buy",M83&gt;=50),"Exit"," ")))</f>
        <v xml:space="preserve"> </v>
      </c>
      <c r="S83" s="7" t="str">
        <f t="shared" ref="S83:S146" ca="1" si="24">IF($M83&gt;$S$3,"Sell",IF(AND(S82="Sell",$M83&gt;50),"Sell",IF(AND(S82="Sell",$M83&lt;=50),"Exit"," ")))</f>
        <v>Exit</v>
      </c>
      <c r="T83" s="2">
        <f t="shared" ca="1" si="12"/>
        <v>-10</v>
      </c>
      <c r="U83" s="10">
        <f t="shared" ca="1" si="13"/>
        <v>18.521939953810652</v>
      </c>
      <c r="V83" s="2">
        <f t="shared" ca="1" si="10"/>
        <v>53.43</v>
      </c>
      <c r="W83" s="2">
        <f t="shared" ca="1" si="11"/>
        <v>16.760000000000002</v>
      </c>
      <c r="X83" s="17">
        <f t="shared" ca="1" si="15"/>
        <v>3.9999999999999858</v>
      </c>
      <c r="Y83" s="17">
        <f t="shared" ca="1" si="16"/>
        <v>2.5930715935334359</v>
      </c>
      <c r="Z83" s="17">
        <f t="shared" ca="1" si="17"/>
        <v>6.5930715935334216</v>
      </c>
      <c r="AA83" s="18">
        <f t="shared" ca="1" si="18"/>
        <v>19.704509422960069</v>
      </c>
    </row>
    <row r="84" spans="1:27" x14ac:dyDescent="0.25">
      <c r="A84" s="13">
        <v>40298</v>
      </c>
      <c r="B84">
        <v>53.06</v>
      </c>
      <c r="C84">
        <v>51.6</v>
      </c>
      <c r="D84">
        <v>51.65</v>
      </c>
      <c r="E84" s="2">
        <v>16.75</v>
      </c>
      <c r="F84" s="2">
        <v>16.18</v>
      </c>
      <c r="G84" s="2">
        <v>16.2</v>
      </c>
      <c r="H84" s="1">
        <v>1</v>
      </c>
      <c r="I84" s="1">
        <v>1</v>
      </c>
      <c r="J84" s="4">
        <f ca="1">(D84-MIN(OFFSET(C84,-$J$3+1,0):C84))/(MAX(OFFSET(B84,-$J$3+1,0):B84)-MIN(OFFSET(C84,-$J$3+1,0):C84))</f>
        <v>1.8656716417909388E-2</v>
      </c>
      <c r="K84" s="4">
        <f ca="1">(G84-MIN(OFFSET(F84,-$J$3+1,0):F84))/(MAX(OFFSET(E84,-$J$3+1,0):E84)-MIN(OFFSET(F84,-$J$3+1,0):F84))</f>
        <v>2.2222222222220468E-2</v>
      </c>
      <c r="L84" s="4">
        <f t="shared" ca="1" si="22"/>
        <v>-3.5655058043110796E-3</v>
      </c>
      <c r="M84" s="16">
        <f ca="1">100*(L84-MIN(OFFSET(L84,-$J$3+1,0):L84))/(MAX(OFFSET(L84,-$J$3+1,0):L84)-MIN(OFFSET(L84,-$J$3+1,0):L84))</f>
        <v>66.995645205903259</v>
      </c>
      <c r="N84" s="6">
        <f t="shared" si="20"/>
        <v>1.4600000000000009</v>
      </c>
      <c r="O84" s="6">
        <f t="shared" si="21"/>
        <v>0.57000000000000028</v>
      </c>
      <c r="P84" s="15">
        <f ca="1">AVERAGE(N84:OFFSET(N84,-$P$3+1,0))*$P$4</f>
        <v>0.89333333333333487</v>
      </c>
      <c r="Q84" s="15">
        <f ca="1">AVERAGE(O84:OFFSET(O84,-$P$3+1,0))*$Q$4</f>
        <v>0.44333333333333275</v>
      </c>
      <c r="R84" s="7" t="str">
        <f t="shared" ca="1" si="23"/>
        <v xml:space="preserve"> </v>
      </c>
      <c r="S84" s="7" t="str">
        <f t="shared" ca="1" si="24"/>
        <v xml:space="preserve"> </v>
      </c>
      <c r="T84" s="2" t="str">
        <f t="shared" ca="1" si="12"/>
        <v xml:space="preserve"> </v>
      </c>
      <c r="U84" s="10" t="str">
        <f t="shared" ca="1" si="13"/>
        <v xml:space="preserve"> </v>
      </c>
      <c r="V84" s="2" t="str">
        <f t="shared" ca="1" si="10"/>
        <v xml:space="preserve"> </v>
      </c>
      <c r="W84" s="2" t="str">
        <f t="shared" ca="1" si="11"/>
        <v xml:space="preserve"> </v>
      </c>
      <c r="X84" s="17">
        <f t="shared" ca="1" si="15"/>
        <v>9.1000000000000369</v>
      </c>
      <c r="Y84" s="17">
        <f t="shared" ca="1" si="16"/>
        <v>-8.3348729792147793</v>
      </c>
      <c r="Z84" s="17">
        <f t="shared" ca="1" si="17"/>
        <v>0.76512702078525763</v>
      </c>
      <c r="AA84" s="18">
        <f t="shared" ca="1" si="18"/>
        <v>20.469636443745326</v>
      </c>
    </row>
    <row r="85" spans="1:27" x14ac:dyDescent="0.25">
      <c r="A85" s="13">
        <v>40301</v>
      </c>
      <c r="B85">
        <v>52.63</v>
      </c>
      <c r="C85">
        <v>51.67</v>
      </c>
      <c r="D85">
        <v>52.39</v>
      </c>
      <c r="E85" s="2">
        <v>16.46</v>
      </c>
      <c r="F85" s="2">
        <v>16.21</v>
      </c>
      <c r="G85" s="2">
        <v>16.38</v>
      </c>
      <c r="H85" s="1">
        <v>1</v>
      </c>
      <c r="I85" s="1">
        <v>1</v>
      </c>
      <c r="J85" s="4">
        <f ca="1">(D85-MIN(OFFSET(C85,-$J$3+1,0):C85))/(MAX(OFFSET(B85,-$J$3+1,0):B85)-MIN(OFFSET(C85,-$J$3+1,0):C85))</f>
        <v>0.29477611940298482</v>
      </c>
      <c r="K85" s="4">
        <f ca="1">(G85-MIN(OFFSET(F85,-$J$3+1,0):F85))/(MAX(OFFSET(E85,-$J$3+1,0):E85)-MIN(OFFSET(F85,-$J$3+1,0):F85))</f>
        <v>0.15555555555555381</v>
      </c>
      <c r="L85" s="4">
        <f t="shared" ca="1" si="22"/>
        <v>0.13922056384743101</v>
      </c>
      <c r="M85" s="16">
        <f ca="1">100*(L85-MIN(OFFSET(L85,-$J$3+1,0):L85))/(MAX(OFFSET(L85,-$J$3+1,0):L85)-MIN(OFFSET(L85,-$J$3+1,0):L85))</f>
        <v>82.471486467223428</v>
      </c>
      <c r="N85" s="6">
        <f t="shared" si="20"/>
        <v>0.98000000000000398</v>
      </c>
      <c r="O85" s="6">
        <f t="shared" si="21"/>
        <v>0.26000000000000156</v>
      </c>
      <c r="P85" s="15">
        <f ca="1">AVERAGE(N85:OFFSET(N85,-$P$3+1,0))*$P$4</f>
        <v>0.93222222222222384</v>
      </c>
      <c r="Q85" s="15">
        <f ca="1">AVERAGE(O85:OFFSET(O85,-$P$3+1,0))*$Q$4</f>
        <v>0.42444444444444407</v>
      </c>
      <c r="R85" s="7" t="str">
        <f t="shared" ca="1" si="23"/>
        <v xml:space="preserve"> </v>
      </c>
      <c r="S85" s="7" t="str">
        <f t="shared" ca="1" si="24"/>
        <v xml:space="preserve"> </v>
      </c>
      <c r="T85" s="2" t="str">
        <f t="shared" ca="1" si="12"/>
        <v xml:space="preserve"> </v>
      </c>
      <c r="U85" s="10" t="str">
        <f t="shared" ca="1" si="13"/>
        <v xml:space="preserve"> </v>
      </c>
      <c r="V85" s="2" t="str">
        <f t="shared" ca="1" si="10"/>
        <v xml:space="preserve"> </v>
      </c>
      <c r="W85" s="2" t="str">
        <f t="shared" ca="1" si="11"/>
        <v xml:space="preserve"> </v>
      </c>
      <c r="X85" s="17" t="str">
        <f t="shared" ca="1" si="15"/>
        <v xml:space="preserve"> </v>
      </c>
      <c r="Y85" s="17" t="str">
        <f t="shared" ca="1" si="16"/>
        <v xml:space="preserve"> </v>
      </c>
      <c r="Z85" s="17" t="str">
        <f t="shared" ca="1" si="17"/>
        <v xml:space="preserve"> </v>
      </c>
      <c r="AA85" s="18">
        <f t="shared" ca="1" si="18"/>
        <v>20.469636443745326</v>
      </c>
    </row>
    <row r="86" spans="1:27" x14ac:dyDescent="0.25">
      <c r="A86" s="13">
        <v>40302</v>
      </c>
      <c r="B86">
        <v>51.93</v>
      </c>
      <c r="C86">
        <v>49.98</v>
      </c>
      <c r="D86">
        <v>50.32</v>
      </c>
      <c r="E86" s="2">
        <v>16.28</v>
      </c>
      <c r="F86" s="2">
        <v>15.46</v>
      </c>
      <c r="G86" s="2">
        <v>15.66</v>
      </c>
      <c r="H86" s="1">
        <v>1</v>
      </c>
      <c r="I86" s="1">
        <v>1</v>
      </c>
      <c r="J86" s="4">
        <f ca="1">(D86-MIN(OFFSET(C86,-$J$3+1,0):C86))/(MAX(OFFSET(B86,-$J$3+1,0):B86)-MIN(OFFSET(C86,-$J$3+1,0):C86))</f>
        <v>7.9069767441861186E-2</v>
      </c>
      <c r="K86" s="4">
        <f ca="1">(G86-MIN(OFFSET(F86,-$J$3+1,0):F86))/(MAX(OFFSET(E86,-$J$3+1,0):E86)-MIN(OFFSET(F86,-$J$3+1,0):F86))</f>
        <v>9.708737864077642E-2</v>
      </c>
      <c r="L86" s="4">
        <f t="shared" ca="1" si="22"/>
        <v>-1.8017611198915234E-2</v>
      </c>
      <c r="M86" s="16">
        <f ca="1">100*(L86-MIN(OFFSET(L86,-$J$3+1,0):L86))/(MAX(OFFSET(L86,-$J$3+1,0):L86)-MIN(OFFSET(L86,-$J$3+1,0):L86))</f>
        <v>65.429256485180929</v>
      </c>
      <c r="N86" s="6">
        <f t="shared" si="20"/>
        <v>2.4100000000000037</v>
      </c>
      <c r="O86" s="6">
        <f t="shared" si="21"/>
        <v>0.91999999999999815</v>
      </c>
      <c r="P86" s="15">
        <f ca="1">AVERAGE(N86:OFFSET(N86,-$P$3+1,0))*$P$4</f>
        <v>1.1133333333333353</v>
      </c>
      <c r="Q86" s="15">
        <f ca="1">AVERAGE(O86:OFFSET(O86,-$P$3+1,0))*$Q$4</f>
        <v>0.49888888888888833</v>
      </c>
      <c r="R86" s="7" t="str">
        <f t="shared" ca="1" si="23"/>
        <v xml:space="preserve"> </v>
      </c>
      <c r="S86" s="7" t="str">
        <f t="shared" ca="1" si="24"/>
        <v xml:space="preserve"> </v>
      </c>
      <c r="T86" s="2" t="str">
        <f t="shared" ca="1" si="12"/>
        <v xml:space="preserve"> </v>
      </c>
      <c r="U86" s="10" t="str">
        <f t="shared" ca="1" si="13"/>
        <v xml:space="preserve"> </v>
      </c>
      <c r="V86" s="2" t="str">
        <f t="shared" ca="1" si="10"/>
        <v xml:space="preserve"> </v>
      </c>
      <c r="W86" s="2" t="str">
        <f t="shared" ca="1" si="11"/>
        <v xml:space="preserve"> </v>
      </c>
      <c r="X86" s="17" t="str">
        <f t="shared" ca="1" si="15"/>
        <v xml:space="preserve"> </v>
      </c>
      <c r="Y86" s="17" t="str">
        <f t="shared" ca="1" si="16"/>
        <v xml:space="preserve"> </v>
      </c>
      <c r="Z86" s="17" t="str">
        <f t="shared" ca="1" si="17"/>
        <v xml:space="preserve"> </v>
      </c>
      <c r="AA86" s="18">
        <f t="shared" ca="1" si="18"/>
        <v>20.469636443745326</v>
      </c>
    </row>
    <row r="87" spans="1:27" x14ac:dyDescent="0.25">
      <c r="A87" s="13">
        <v>40303</v>
      </c>
      <c r="B87">
        <v>50.8</v>
      </c>
      <c r="C87">
        <v>49.73</v>
      </c>
      <c r="D87">
        <v>50.61</v>
      </c>
      <c r="E87" s="2">
        <v>15.98</v>
      </c>
      <c r="F87" s="2">
        <v>15.48</v>
      </c>
      <c r="G87" s="2">
        <v>15.77</v>
      </c>
      <c r="H87" s="1">
        <v>1</v>
      </c>
      <c r="I87" s="1">
        <v>1</v>
      </c>
      <c r="J87" s="4">
        <f ca="1">(D87-MIN(OFFSET(C87,-$J$3+1,0):C87))/(MAX(OFFSET(B87,-$J$3+1,0):B87)-MIN(OFFSET(C87,-$J$3+1,0):C87))</f>
        <v>0.19340659340659377</v>
      </c>
      <c r="K87" s="4">
        <f ca="1">(G87-MIN(OFFSET(F87,-$J$3+1,0):F87))/(MAX(OFFSET(E87,-$J$3+1,0):E87)-MIN(OFFSET(F87,-$J$3+1,0):F87))</f>
        <v>0.15048543689320334</v>
      </c>
      <c r="L87" s="4">
        <f t="shared" ca="1" si="22"/>
        <v>4.2921156513390429E-2</v>
      </c>
      <c r="M87" s="16">
        <f ca="1">100*(L87-MIN(OFFSET(L87,-$J$3+1,0):L87))/(MAX(OFFSET(L87,-$J$3+1,0):L87)-MIN(OFFSET(L87,-$J$3+1,0):L87))</f>
        <v>61.485384528864508</v>
      </c>
      <c r="N87" s="6">
        <f t="shared" si="20"/>
        <v>1.0700000000000003</v>
      </c>
      <c r="O87" s="6">
        <f t="shared" si="21"/>
        <v>0.5</v>
      </c>
      <c r="P87" s="15">
        <f ca="1">AVERAGE(N87:OFFSET(N87,-$P$3+1,0))*$P$4</f>
        <v>1.1000000000000014</v>
      </c>
      <c r="Q87" s="15">
        <f ca="1">AVERAGE(O87:OFFSET(O87,-$P$3+1,0))*$Q$4</f>
        <v>0.47333333333333272</v>
      </c>
      <c r="R87" s="7" t="str">
        <f t="shared" ca="1" si="23"/>
        <v xml:space="preserve"> </v>
      </c>
      <c r="S87" s="7" t="str">
        <f t="shared" ca="1" si="24"/>
        <v xml:space="preserve"> </v>
      </c>
      <c r="T87" s="2" t="str">
        <f t="shared" ca="1" si="12"/>
        <v xml:space="preserve"> </v>
      </c>
      <c r="U87" s="10" t="str">
        <f t="shared" ca="1" si="13"/>
        <v xml:space="preserve"> </v>
      </c>
      <c r="V87" s="2" t="str">
        <f t="shared" ca="1" si="10"/>
        <v xml:space="preserve"> </v>
      </c>
      <c r="W87" s="2" t="str">
        <f t="shared" ca="1" si="11"/>
        <v xml:space="preserve"> </v>
      </c>
      <c r="X87" s="17" t="str">
        <f t="shared" ca="1" si="15"/>
        <v xml:space="preserve"> </v>
      </c>
      <c r="Y87" s="17" t="str">
        <f t="shared" ca="1" si="16"/>
        <v xml:space="preserve"> </v>
      </c>
      <c r="Z87" s="17" t="str">
        <f t="shared" ca="1" si="17"/>
        <v xml:space="preserve"> </v>
      </c>
      <c r="AA87" s="18">
        <f t="shared" ca="1" si="18"/>
        <v>20.469636443745326</v>
      </c>
    </row>
    <row r="88" spans="1:27" x14ac:dyDescent="0.25">
      <c r="A88" s="13">
        <v>40304</v>
      </c>
      <c r="B88">
        <v>51.67</v>
      </c>
      <c r="C88">
        <v>41.62</v>
      </c>
      <c r="D88">
        <v>48.01</v>
      </c>
      <c r="E88" s="2">
        <v>15.95</v>
      </c>
      <c r="F88" s="2">
        <v>14.28</v>
      </c>
      <c r="G88" s="2">
        <v>15.2</v>
      </c>
      <c r="H88" s="1">
        <v>1</v>
      </c>
      <c r="I88" s="1">
        <v>1</v>
      </c>
      <c r="J88" s="4">
        <f ca="1">(D88-MIN(OFFSET(C88,-$J$3+1,0):C88))/(MAX(OFFSET(B88,-$J$3+1,0):B88)-MIN(OFFSET(C88,-$J$3+1,0):C88))</f>
        <v>0.50473933649289093</v>
      </c>
      <c r="K88" s="4">
        <f ca="1">(G88-MIN(OFFSET(F88,-$J$3+1,0):F88))/(MAX(OFFSET(E88,-$J$3+1,0):E88)-MIN(OFFSET(F88,-$J$3+1,0):F88))</f>
        <v>0.29392971246006377</v>
      </c>
      <c r="L88" s="4">
        <f t="shared" ca="1" si="22"/>
        <v>0.21080962403282716</v>
      </c>
      <c r="M88" s="16">
        <f ca="1">100*(L88-MIN(OFFSET(L88,-$J$3+1,0):L88))/(MAX(OFFSET(L88,-$J$3+1,0):L88)-MIN(OFFSET(L88,-$J$3+1,0):L88))</f>
        <v>81.200860281090712</v>
      </c>
      <c r="N88" s="6">
        <f t="shared" si="20"/>
        <v>10.050000000000004</v>
      </c>
      <c r="O88" s="6">
        <f t="shared" si="21"/>
        <v>1.67</v>
      </c>
      <c r="P88" s="15">
        <f ca="1">AVERAGE(N88:OFFSET(N88,-$P$3+1,0))*$P$4</f>
        <v>2.1188888888888906</v>
      </c>
      <c r="Q88" s="15">
        <f ca="1">AVERAGE(O88:OFFSET(O88,-$P$3+1,0))*$Q$4</f>
        <v>0.62777777777777699</v>
      </c>
      <c r="R88" s="7" t="str">
        <f t="shared" ca="1" si="23"/>
        <v xml:space="preserve"> </v>
      </c>
      <c r="S88" s="7" t="str">
        <f t="shared" ca="1" si="24"/>
        <v xml:space="preserve"> </v>
      </c>
      <c r="T88" s="2" t="str">
        <f t="shared" ca="1" si="12"/>
        <v xml:space="preserve"> </v>
      </c>
      <c r="U88" s="10" t="str">
        <f t="shared" ca="1" si="13"/>
        <v xml:space="preserve"> </v>
      </c>
      <c r="V88" s="2" t="str">
        <f t="shared" ref="V88:V151" ca="1" si="25">IF(AND($R88="Buy",$R87=" "),D88,IF(AND($R88="Buy",$R87="Exit"),D88,IF(AND($S88="Sell",V87=" "),D88,IF(OR($R87="Buy",S87="Sell"),V87," "))))</f>
        <v xml:space="preserve"> </v>
      </c>
      <c r="W88" s="2" t="str">
        <f t="shared" ref="W88:W151" ca="1" si="26">IF(AND($R88="Buy",$R87=" "),G88,IF(AND($S88="Sell",W87=" "),G88,IF(OR($R87="Buy",S87="Sell"),W87," ")))</f>
        <v xml:space="preserve"> </v>
      </c>
      <c r="X88" s="17" t="str">
        <f t="shared" ref="X88:X151" ca="1" si="27">IF(AND(T87&lt;&gt;0,T87&lt;&gt;" "),T87*(D88-D87)*$P$4," ")</f>
        <v xml:space="preserve"> </v>
      </c>
      <c r="Y88" s="17" t="str">
        <f t="shared" ref="Y88:Y151" ca="1" si="28">IF(AND(U87&lt;&gt;" ",U87&lt;&gt;" "),U87*(G88-G87)*$Q$4," ")</f>
        <v xml:space="preserve"> </v>
      </c>
      <c r="Z88" s="17" t="str">
        <f t="shared" ref="Z88:Z151" ca="1" si="29">IF(X88&lt;&gt;" ",X88+Y88," ")</f>
        <v xml:space="preserve"> </v>
      </c>
      <c r="AA88" s="18">
        <f t="shared" ca="1" si="18"/>
        <v>20.469636443745326</v>
      </c>
    </row>
    <row r="89" spans="1:27" x14ac:dyDescent="0.25">
      <c r="A89" s="13">
        <v>40305</v>
      </c>
      <c r="B89">
        <v>47.98</v>
      </c>
      <c r="C89">
        <v>45.29</v>
      </c>
      <c r="D89">
        <v>46.41</v>
      </c>
      <c r="E89" s="2">
        <v>15.4</v>
      </c>
      <c r="F89" s="2">
        <v>14.62</v>
      </c>
      <c r="G89" s="2">
        <v>15.01</v>
      </c>
      <c r="H89" s="1">
        <v>1</v>
      </c>
      <c r="I89" s="1">
        <v>1</v>
      </c>
      <c r="J89" s="4">
        <f ca="1">(D89-MIN(OFFSET(C89,-$J$3+1,0):C89))/(MAX(OFFSET(B89,-$J$3+1,0):B89)-MIN(OFFSET(C89,-$J$3+1,0):C89))</f>
        <v>0.38911454102355797</v>
      </c>
      <c r="K89" s="4">
        <f ca="1">(G89-MIN(OFFSET(F89,-$J$3+1,0):F89))/(MAX(OFFSET(E89,-$J$3+1,0):E89)-MIN(OFFSET(F89,-$J$3+1,0):F89))</f>
        <v>0.27037037037037043</v>
      </c>
      <c r="L89" s="4">
        <f t="shared" ca="1" si="22"/>
        <v>0.11874417065318754</v>
      </c>
      <c r="M89" s="16">
        <f ca="1">100*(L89-MIN(OFFSET(L89,-$J$3+1,0):L89))/(MAX(OFFSET(L89,-$J$3+1,0):L89)-MIN(OFFSET(L89,-$J$3+1,0):L89))</f>
        <v>61.999253346128242</v>
      </c>
      <c r="N89" s="6">
        <f t="shared" si="20"/>
        <v>2.7199999999999989</v>
      </c>
      <c r="O89" s="6">
        <f t="shared" si="21"/>
        <v>0.78000000000000114</v>
      </c>
      <c r="P89" s="15">
        <f ca="1">AVERAGE(N89:OFFSET(N89,-$P$3+1,0))*$P$4</f>
        <v>2.3344444444444457</v>
      </c>
      <c r="Q89" s="15">
        <f ca="1">AVERAGE(O89:OFFSET(O89,-$P$3+1,0))*$Q$4</f>
        <v>0.65444444444444394</v>
      </c>
      <c r="R89" s="7" t="str">
        <f t="shared" ca="1" si="23"/>
        <v xml:space="preserve"> </v>
      </c>
      <c r="S89" s="7" t="str">
        <f t="shared" ca="1" si="24"/>
        <v xml:space="preserve"> </v>
      </c>
      <c r="T89" s="2" t="str">
        <f t="shared" ref="T89:T152" ca="1" si="30">IF(AND($R89="Buy",$R88=" "),T$3,IF(AND($R89="Buy",$R88="Exit"),T$3,IF(AND($S89="Sell",$S88=" "),-T$3,IF(OR($R88="Buy",S88="Sell"),T88," "))))</f>
        <v xml:space="preserve"> </v>
      </c>
      <c r="U89" s="10" t="str">
        <f t="shared" ref="U89:U152" ca="1" si="31">IF(AND($R89="Buy",$R88=" "),-T$3*P89/Q89,IF(AND($R89="Buy",$R88="Exit"),-T$3*P89/Q89,IF(AND($S89="Sell",S88=" "),T$3*P89/Q89,IF(OR($R88="Buy",$S88="Sell"),U88," "))))</f>
        <v xml:space="preserve"> </v>
      </c>
      <c r="V89" s="2" t="str">
        <f t="shared" ca="1" si="25"/>
        <v xml:space="preserve"> </v>
      </c>
      <c r="W89" s="2" t="str">
        <f t="shared" ca="1" si="26"/>
        <v xml:space="preserve"> </v>
      </c>
      <c r="X89" s="17" t="str">
        <f t="shared" ca="1" si="27"/>
        <v xml:space="preserve"> </v>
      </c>
      <c r="Y89" s="17" t="str">
        <f t="shared" ca="1" si="28"/>
        <v xml:space="preserve"> </v>
      </c>
      <c r="Z89" s="17" t="str">
        <f t="shared" ca="1" si="29"/>
        <v xml:space="preserve"> </v>
      </c>
      <c r="AA89" s="18">
        <f t="shared" ca="1" si="18"/>
        <v>20.469636443745326</v>
      </c>
    </row>
    <row r="90" spans="1:27" x14ac:dyDescent="0.25">
      <c r="A90" s="13">
        <v>40308</v>
      </c>
      <c r="B90">
        <v>50.01</v>
      </c>
      <c r="C90">
        <v>48.48</v>
      </c>
      <c r="D90">
        <v>48.78</v>
      </c>
      <c r="E90" s="2">
        <v>15.79</v>
      </c>
      <c r="F90" s="2">
        <v>15.26</v>
      </c>
      <c r="G90" s="2">
        <v>15.38</v>
      </c>
      <c r="H90" s="1">
        <v>1</v>
      </c>
      <c r="I90" s="1">
        <v>1</v>
      </c>
      <c r="J90" s="4">
        <f ca="1">(D90-MIN(OFFSET(C90,-$J$3+1,0):C90))/(MAX(OFFSET(B90,-$J$3+1,0):B90)-MIN(OFFSET(C90,-$J$3+1,0):C90))</f>
        <v>0.61724137931034506</v>
      </c>
      <c r="K90" s="4">
        <f ca="1">(G90-MIN(OFFSET(F90,-$J$3+1,0):F90))/(MAX(OFFSET(E90,-$J$3+1,0):E90)-MIN(OFFSET(F90,-$J$3+1,0):F90))</f>
        <v>0.44534412955465635</v>
      </c>
      <c r="L90" s="4">
        <f t="shared" ca="1" si="22"/>
        <v>0.17189724975568871</v>
      </c>
      <c r="M90" s="16">
        <f ca="1">100*(L90-MIN(OFFSET(L90,-$J$3+1,0):L90))/(MAX(OFFSET(L90,-$J$3+1,0):L90)-MIN(OFFSET(L90,-$J$3+1,0):L90))</f>
        <v>90.005341049832239</v>
      </c>
      <c r="N90" s="6">
        <f t="shared" si="20"/>
        <v>3.6000000000000014</v>
      </c>
      <c r="O90" s="6">
        <f t="shared" si="21"/>
        <v>0.77999999999999936</v>
      </c>
      <c r="P90" s="15">
        <f ca="1">AVERAGE(N90:OFFSET(N90,-$P$3+1,0))*$P$4</f>
        <v>2.6066666666666682</v>
      </c>
      <c r="Q90" s="15">
        <f ca="1">AVERAGE(O90:OFFSET(O90,-$P$3+1,0))*$Q$4</f>
        <v>0.68333333333333279</v>
      </c>
      <c r="R90" s="7" t="str">
        <f t="shared" ca="1" si="23"/>
        <v xml:space="preserve"> </v>
      </c>
      <c r="S90" s="7" t="str">
        <f t="shared" ca="1" si="24"/>
        <v xml:space="preserve"> </v>
      </c>
      <c r="T90" s="2" t="str">
        <f t="shared" ca="1" si="30"/>
        <v xml:space="preserve"> </v>
      </c>
      <c r="U90" s="10" t="str">
        <f t="shared" ca="1" si="31"/>
        <v xml:space="preserve"> </v>
      </c>
      <c r="V90" s="2" t="str">
        <f t="shared" ca="1" si="25"/>
        <v xml:space="preserve"> </v>
      </c>
      <c r="W90" s="2" t="str">
        <f t="shared" ca="1" si="26"/>
        <v xml:space="preserve"> </v>
      </c>
      <c r="X90" s="17" t="str">
        <f t="shared" ca="1" si="27"/>
        <v xml:space="preserve"> </v>
      </c>
      <c r="Y90" s="17" t="str">
        <f t="shared" ca="1" si="28"/>
        <v xml:space="preserve"> </v>
      </c>
      <c r="Z90" s="17" t="str">
        <f t="shared" ca="1" si="29"/>
        <v xml:space="preserve"> </v>
      </c>
      <c r="AA90" s="18">
        <f t="shared" ca="1" si="18"/>
        <v>20.469636443745326</v>
      </c>
    </row>
    <row r="91" spans="1:27" x14ac:dyDescent="0.25">
      <c r="A91" s="13">
        <v>40309</v>
      </c>
      <c r="B91">
        <v>49.15</v>
      </c>
      <c r="C91">
        <v>47.9</v>
      </c>
      <c r="D91">
        <v>48.1</v>
      </c>
      <c r="E91" s="2">
        <v>15.83</v>
      </c>
      <c r="F91" s="2">
        <v>15.14</v>
      </c>
      <c r="G91" s="2">
        <v>15.48</v>
      </c>
      <c r="H91" s="1">
        <v>1</v>
      </c>
      <c r="I91" s="1">
        <v>1</v>
      </c>
      <c r="J91" s="4">
        <f ca="1">(D91-MIN(OFFSET(C91,-$J$3+1,0):C91))/(MAX(OFFSET(B91,-$J$3+1,0):B91)-MIN(OFFSET(C91,-$J$3+1,0):C91))</f>
        <v>0.56643356643356657</v>
      </c>
      <c r="K91" s="4">
        <f ca="1">(G91-MIN(OFFSET(F91,-$J$3+1,0):F91))/(MAX(OFFSET(E91,-$J$3+1,0):E91)-MIN(OFFSET(F91,-$J$3+1,0):F91))</f>
        <v>0.48582995951417035</v>
      </c>
      <c r="L91" s="4">
        <f t="shared" ca="1" si="22"/>
        <v>8.060360691939622E-2</v>
      </c>
      <c r="M91" s="16">
        <f ca="1">100*(L91-MIN(OFFSET(L91,-$J$3+1,0):L91))/(MAX(OFFSET(L91,-$J$3+1,0):L91)-MIN(OFFSET(L91,-$J$3+1,0):L91))</f>
        <v>66.55653224755757</v>
      </c>
      <c r="N91" s="6">
        <f t="shared" si="20"/>
        <v>1.25</v>
      </c>
      <c r="O91" s="6">
        <f t="shared" si="21"/>
        <v>0.6899999999999995</v>
      </c>
      <c r="P91" s="15">
        <f ca="1">AVERAGE(N91:OFFSET(N91,-$P$3+1,0))*$P$4</f>
        <v>2.6966666666666685</v>
      </c>
      <c r="Q91" s="15">
        <f ca="1">AVERAGE(O91:OFFSET(O91,-$P$3+1,0))*$Q$4</f>
        <v>0.71444444444444422</v>
      </c>
      <c r="R91" s="7" t="str">
        <f t="shared" ca="1" si="23"/>
        <v xml:space="preserve"> </v>
      </c>
      <c r="S91" s="7" t="str">
        <f t="shared" ca="1" si="24"/>
        <v xml:space="preserve"> </v>
      </c>
      <c r="T91" s="2" t="str">
        <f t="shared" ca="1" si="30"/>
        <v xml:space="preserve"> </v>
      </c>
      <c r="U91" s="10" t="str">
        <f t="shared" ca="1" si="31"/>
        <v xml:space="preserve"> </v>
      </c>
      <c r="V91" s="2" t="str">
        <f t="shared" ca="1" si="25"/>
        <v xml:space="preserve"> </v>
      </c>
      <c r="W91" s="2" t="str">
        <f t="shared" ca="1" si="26"/>
        <v xml:space="preserve"> </v>
      </c>
      <c r="X91" s="17" t="str">
        <f t="shared" ca="1" si="27"/>
        <v xml:space="preserve"> </v>
      </c>
      <c r="Y91" s="17" t="str">
        <f t="shared" ca="1" si="28"/>
        <v xml:space="preserve"> </v>
      </c>
      <c r="Z91" s="17" t="str">
        <f t="shared" ca="1" si="29"/>
        <v xml:space="preserve"> </v>
      </c>
      <c r="AA91" s="18">
        <f t="shared" ca="1" si="18"/>
        <v>20.469636443745326</v>
      </c>
    </row>
    <row r="92" spans="1:27" x14ac:dyDescent="0.25">
      <c r="A92" s="13">
        <v>40310</v>
      </c>
      <c r="B92">
        <v>49.54</v>
      </c>
      <c r="C92">
        <v>48.3</v>
      </c>
      <c r="D92">
        <v>49.24</v>
      </c>
      <c r="E92" s="2">
        <v>15.8</v>
      </c>
      <c r="F92" s="2">
        <v>15.51</v>
      </c>
      <c r="G92" s="2">
        <v>15.72</v>
      </c>
      <c r="H92" s="1">
        <v>1</v>
      </c>
      <c r="I92" s="1">
        <v>1</v>
      </c>
      <c r="J92" s="4">
        <f ca="1">(D92-MIN(OFFSET(C92,-$J$3+1,0):C92))/(MAX(OFFSET(B92,-$J$3+1,0):B92)-MIN(OFFSET(C92,-$J$3+1,0):C92))</f>
        <v>0.66608391608391615</v>
      </c>
      <c r="K92" s="4">
        <f ca="1">(G92-MIN(OFFSET(F92,-$J$3+1,0):F92))/(MAX(OFFSET(E92,-$J$3+1,0):E92)-MIN(OFFSET(F92,-$J$3+1,0):F92))</f>
        <v>0.58299595141700444</v>
      </c>
      <c r="L92" s="4">
        <f t="shared" ca="1" si="22"/>
        <v>8.3087964666911707E-2</v>
      </c>
      <c r="M92" s="16">
        <f ca="1">100*(L92-MIN(OFFSET(L92,-$J$3+1,0):L92))/(MAX(OFFSET(L92,-$J$3+1,0):L92)-MIN(OFFSET(L92,-$J$3+1,0):L92))</f>
        <v>44.184240465709131</v>
      </c>
      <c r="N92" s="6">
        <f t="shared" si="20"/>
        <v>1.4399999999999977</v>
      </c>
      <c r="O92" s="6">
        <f t="shared" si="21"/>
        <v>0.32000000000000028</v>
      </c>
      <c r="P92" s="15">
        <f ca="1">AVERAGE(N92:OFFSET(N92,-$P$3+1,0))*$P$4</f>
        <v>2.7755555555555569</v>
      </c>
      <c r="Q92" s="15">
        <f ca="1">AVERAGE(O92:OFFSET(O92,-$P$3+1,0))*$Q$4</f>
        <v>0.72111111111111115</v>
      </c>
      <c r="R92" s="7" t="str">
        <f t="shared" ca="1" si="23"/>
        <v xml:space="preserve"> </v>
      </c>
      <c r="S92" s="7" t="str">
        <f t="shared" ca="1" si="24"/>
        <v xml:space="preserve"> </v>
      </c>
      <c r="T92" s="2" t="str">
        <f t="shared" ca="1" si="30"/>
        <v xml:space="preserve"> </v>
      </c>
      <c r="U92" s="10" t="str">
        <f t="shared" ca="1" si="31"/>
        <v xml:space="preserve"> </v>
      </c>
      <c r="V92" s="2" t="str">
        <f t="shared" ca="1" si="25"/>
        <v xml:space="preserve"> </v>
      </c>
      <c r="W92" s="2" t="str">
        <f t="shared" ca="1" si="26"/>
        <v xml:space="preserve"> </v>
      </c>
      <c r="X92" s="17" t="str">
        <f t="shared" ca="1" si="27"/>
        <v xml:space="preserve"> </v>
      </c>
      <c r="Y92" s="17" t="str">
        <f t="shared" ca="1" si="28"/>
        <v xml:space="preserve"> </v>
      </c>
      <c r="Z92" s="17" t="str">
        <f t="shared" ca="1" si="29"/>
        <v xml:space="preserve"> </v>
      </c>
      <c r="AA92" s="18">
        <f t="shared" ca="1" si="18"/>
        <v>20.469636443745326</v>
      </c>
    </row>
    <row r="93" spans="1:27" x14ac:dyDescent="0.25">
      <c r="A93" s="13">
        <v>40311</v>
      </c>
      <c r="B93">
        <v>49.68</v>
      </c>
      <c r="C93">
        <v>48.29</v>
      </c>
      <c r="D93">
        <v>48.4</v>
      </c>
      <c r="E93" s="2">
        <v>15.96</v>
      </c>
      <c r="F93" s="2">
        <v>15.41</v>
      </c>
      <c r="G93" s="2">
        <v>15.44</v>
      </c>
      <c r="H93" s="1">
        <v>1</v>
      </c>
      <c r="I93" s="1">
        <v>1</v>
      </c>
      <c r="J93" s="4">
        <f ca="1">(D93-MIN(OFFSET(C93,-$J$3+1,0):C93))/(MAX(OFFSET(B93,-$J$3+1,0):B93)-MIN(OFFSET(C93,-$J$3+1,0):C93))</f>
        <v>0.61580381471389622</v>
      </c>
      <c r="K93" s="4">
        <f ca="1">(G93-MIN(OFFSET(F93,-$J$3+1,0):F93))/(MAX(OFFSET(E93,-$J$3+1,0):E93)-MIN(OFFSET(F93,-$J$3+1,0):F93))</f>
        <v>0.53211009174311896</v>
      </c>
      <c r="L93" s="4">
        <f t="shared" ca="1" si="22"/>
        <v>8.3693722970777262E-2</v>
      </c>
      <c r="M93" s="16">
        <f ca="1">100*(L93-MIN(OFFSET(L93,-$J$3+1,0):L93))/(MAX(OFFSET(L93,-$J$3+1,0):L93)-MIN(OFFSET(L93,-$J$3+1,0):L93))</f>
        <v>44.448963457818039</v>
      </c>
      <c r="N93" s="6">
        <f t="shared" si="20"/>
        <v>1.3900000000000006</v>
      </c>
      <c r="O93" s="6">
        <f t="shared" si="21"/>
        <v>0.55000000000000071</v>
      </c>
      <c r="P93" s="15">
        <f ca="1">AVERAGE(N93:OFFSET(N93,-$P$3+1,0))*$P$4</f>
        <v>2.7677777777777788</v>
      </c>
      <c r="Q93" s="15">
        <f ca="1">AVERAGE(O93:OFFSET(O93,-$P$3+1,0))*$Q$4</f>
        <v>0.71888888888888891</v>
      </c>
      <c r="R93" s="7" t="str">
        <f t="shared" ca="1" si="23"/>
        <v xml:space="preserve"> </v>
      </c>
      <c r="S93" s="7" t="str">
        <f t="shared" ca="1" si="24"/>
        <v xml:space="preserve"> </v>
      </c>
      <c r="T93" s="2" t="str">
        <f t="shared" ca="1" si="30"/>
        <v xml:space="preserve"> </v>
      </c>
      <c r="U93" s="10" t="str">
        <f t="shared" ca="1" si="31"/>
        <v xml:space="preserve"> </v>
      </c>
      <c r="V93" s="2" t="str">
        <f t="shared" ca="1" si="25"/>
        <v xml:space="preserve"> </v>
      </c>
      <c r="W93" s="2" t="str">
        <f t="shared" ca="1" si="26"/>
        <v xml:space="preserve"> </v>
      </c>
      <c r="X93" s="17" t="str">
        <f t="shared" ca="1" si="27"/>
        <v xml:space="preserve"> </v>
      </c>
      <c r="Y93" s="17" t="str">
        <f t="shared" ca="1" si="28"/>
        <v xml:space="preserve"> </v>
      </c>
      <c r="Z93" s="17" t="str">
        <f t="shared" ca="1" si="29"/>
        <v xml:space="preserve"> </v>
      </c>
      <c r="AA93" s="18">
        <f t="shared" ca="1" si="18"/>
        <v>20.469636443745326</v>
      </c>
    </row>
    <row r="94" spans="1:27" x14ac:dyDescent="0.25">
      <c r="A94" s="13">
        <v>40312</v>
      </c>
      <c r="B94">
        <v>47.88</v>
      </c>
      <c r="C94">
        <v>46.27</v>
      </c>
      <c r="D94">
        <v>47.11</v>
      </c>
      <c r="E94" s="2">
        <v>15.39</v>
      </c>
      <c r="F94" s="2">
        <v>14.93</v>
      </c>
      <c r="G94" s="2">
        <v>15.15</v>
      </c>
      <c r="H94" s="1">
        <v>1</v>
      </c>
      <c r="I94" s="1">
        <v>1</v>
      </c>
      <c r="J94" s="4">
        <f ca="1">(D94-MIN(OFFSET(C94,-$J$3+1,0):C94))/(MAX(OFFSET(B94,-$J$3+1,0):B94)-MIN(OFFSET(C94,-$J$3+1,0):C94))</f>
        <v>0.53249272550921445</v>
      </c>
      <c r="K94" s="4">
        <f ca="1">(G94-MIN(OFFSET(F94,-$J$3+1,0):F94))/(MAX(OFFSET(E94,-$J$3+1,0):E94)-MIN(OFFSET(F94,-$J$3+1,0):F94))</f>
        <v>0.43500000000000011</v>
      </c>
      <c r="L94" s="4">
        <f t="shared" ca="1" si="22"/>
        <v>9.749272550921434E-2</v>
      </c>
      <c r="M94" s="16">
        <f ca="1">100*(L94-MIN(OFFSET(L94,-$J$3+1,0):L94))/(MAX(OFFSET(L94,-$J$3+1,0):L94)-MIN(OFFSET(L94,-$J$3+1,0):L94))</f>
        <v>50.479278216663189</v>
      </c>
      <c r="N94" s="6">
        <f t="shared" si="20"/>
        <v>2.1299999999999955</v>
      </c>
      <c r="O94" s="6">
        <f t="shared" si="21"/>
        <v>0.50999999999999979</v>
      </c>
      <c r="P94" s="15">
        <f ca="1">AVERAGE(N94:OFFSET(N94,-$P$3+1,0))*$P$4</f>
        <v>2.8955555555555557</v>
      </c>
      <c r="Q94" s="15">
        <f ca="1">AVERAGE(O94:OFFSET(O94,-$P$3+1,0))*$Q$4</f>
        <v>0.74666666666666659</v>
      </c>
      <c r="R94" s="7" t="str">
        <f t="shared" ca="1" si="23"/>
        <v xml:space="preserve"> </v>
      </c>
      <c r="S94" s="7" t="str">
        <f t="shared" ca="1" si="24"/>
        <v xml:space="preserve"> </v>
      </c>
      <c r="T94" s="2" t="str">
        <f t="shared" ca="1" si="30"/>
        <v xml:space="preserve"> </v>
      </c>
      <c r="U94" s="10" t="str">
        <f t="shared" ca="1" si="31"/>
        <v xml:space="preserve"> </v>
      </c>
      <c r="V94" s="2" t="str">
        <f t="shared" ca="1" si="25"/>
        <v xml:space="preserve"> </v>
      </c>
      <c r="W94" s="2" t="str">
        <f t="shared" ca="1" si="26"/>
        <v xml:space="preserve"> </v>
      </c>
      <c r="X94" s="17" t="str">
        <f t="shared" ca="1" si="27"/>
        <v xml:space="preserve"> </v>
      </c>
      <c r="Y94" s="17" t="str">
        <f t="shared" ca="1" si="28"/>
        <v xml:space="preserve"> </v>
      </c>
      <c r="Z94" s="17" t="str">
        <f t="shared" ca="1" si="29"/>
        <v xml:space="preserve"> </v>
      </c>
      <c r="AA94" s="18">
        <f t="shared" ca="1" si="18"/>
        <v>20.469636443745326</v>
      </c>
    </row>
    <row r="95" spans="1:27" x14ac:dyDescent="0.25">
      <c r="A95" s="13">
        <v>40315</v>
      </c>
      <c r="B95">
        <v>47.37</v>
      </c>
      <c r="C95">
        <v>46.32</v>
      </c>
      <c r="D95">
        <v>47.2</v>
      </c>
      <c r="E95" s="2">
        <v>15.31</v>
      </c>
      <c r="F95" s="2">
        <v>14.87</v>
      </c>
      <c r="G95" s="2">
        <v>15.22</v>
      </c>
      <c r="H95" s="1">
        <v>1</v>
      </c>
      <c r="I95" s="1">
        <v>1</v>
      </c>
      <c r="J95" s="4">
        <f ca="1">(D95-MIN(OFFSET(C95,-$J$3+1,0):C95))/(MAX(OFFSET(B95,-$J$3+1,0):B95)-MIN(OFFSET(C95,-$J$3+1,0):C95))</f>
        <v>0.55522388059701522</v>
      </c>
      <c r="K95" s="4">
        <f ca="1">(G95-MIN(OFFSET(F95,-$J$3+1,0):F95))/(MAX(OFFSET(E95,-$J$3+1,0):E95)-MIN(OFFSET(F95,-$J$3+1,0):F95))</f>
        <v>0.5529411764705886</v>
      </c>
      <c r="L95" s="4">
        <f t="shared" ca="1" si="22"/>
        <v>2.2827041264266157E-3</v>
      </c>
      <c r="M95" s="16">
        <f ca="1">100*(L95-MIN(OFFSET(L95,-$J$3+1,0):L95))/(MAX(OFFSET(L95,-$J$3+1,0):L95)-MIN(OFFSET(L95,-$J$3+1,0):L95))</f>
        <v>0</v>
      </c>
      <c r="N95" s="6">
        <f t="shared" si="20"/>
        <v>1.0499999999999972</v>
      </c>
      <c r="O95" s="6">
        <f t="shared" si="21"/>
        <v>0.44000000000000128</v>
      </c>
      <c r="P95" s="15">
        <f ca="1">AVERAGE(N95:OFFSET(N95,-$P$3+1,0))*$P$4</f>
        <v>2.744444444444444</v>
      </c>
      <c r="Q95" s="15">
        <f ca="1">AVERAGE(O95:OFFSET(O95,-$P$3+1,0))*$Q$4</f>
        <v>0.69333333333333358</v>
      </c>
      <c r="R95" s="7" t="str">
        <f t="shared" ca="1" si="23"/>
        <v>Buy</v>
      </c>
      <c r="S95" s="7" t="str">
        <f t="shared" ca="1" si="24"/>
        <v xml:space="preserve"> </v>
      </c>
      <c r="T95" s="2">
        <f t="shared" ca="1" si="30"/>
        <v>10</v>
      </c>
      <c r="U95" s="10">
        <f t="shared" ca="1" si="31"/>
        <v>-39.583333333333314</v>
      </c>
      <c r="V95" s="2">
        <f t="shared" ca="1" si="25"/>
        <v>47.2</v>
      </c>
      <c r="W95" s="2">
        <f t="shared" ca="1" si="26"/>
        <v>15.22</v>
      </c>
      <c r="X95" s="17" t="str">
        <f t="shared" ca="1" si="27"/>
        <v xml:space="preserve"> </v>
      </c>
      <c r="Y95" s="17" t="str">
        <f t="shared" ca="1" si="28"/>
        <v xml:space="preserve"> </v>
      </c>
      <c r="Z95" s="17" t="str">
        <f t="shared" ca="1" si="29"/>
        <v xml:space="preserve"> </v>
      </c>
      <c r="AA95" s="18">
        <f t="shared" ca="1" si="18"/>
        <v>20.469636443745326</v>
      </c>
    </row>
    <row r="96" spans="1:27" x14ac:dyDescent="0.25">
      <c r="A96" s="13">
        <v>40316</v>
      </c>
      <c r="B96">
        <v>47.96</v>
      </c>
      <c r="C96">
        <v>46.34</v>
      </c>
      <c r="D96">
        <v>46.47</v>
      </c>
      <c r="E96" s="2">
        <v>15.45</v>
      </c>
      <c r="F96" s="2">
        <v>14.9</v>
      </c>
      <c r="G96" s="2">
        <v>15</v>
      </c>
      <c r="H96" s="1">
        <v>1</v>
      </c>
      <c r="I96" s="1">
        <v>1</v>
      </c>
      <c r="J96" s="4">
        <f ca="1">(D96-MIN(OFFSET(C96,-$J$3+1,0):C96))/(MAX(OFFSET(B96,-$J$3+1,0):B96)-MIN(OFFSET(C96,-$J$3+1,0):C96))</f>
        <v>0.48258706467661683</v>
      </c>
      <c r="K96" s="4">
        <f ca="1">(G96-MIN(OFFSET(F96,-$J$3+1,0):F96))/(MAX(OFFSET(E96,-$J$3+1,0):E96)-MIN(OFFSET(F96,-$J$3+1,0):F96))</f>
        <v>0.42857142857142855</v>
      </c>
      <c r="L96" s="4">
        <f t="shared" ca="1" si="22"/>
        <v>5.4015636105188281E-2</v>
      </c>
      <c r="M96" s="16">
        <f ca="1">100*(L96-MIN(OFFSET(L96,-$J$3+1,0):L96))/(MAX(OFFSET(L96,-$J$3+1,0):L96)-MIN(OFFSET(L96,-$J$3+1,0):L96))</f>
        <v>24.808754669172941</v>
      </c>
      <c r="N96" s="6">
        <f t="shared" si="20"/>
        <v>1.6199999999999974</v>
      </c>
      <c r="O96" s="6">
        <f t="shared" si="21"/>
        <v>0.54999999999999893</v>
      </c>
      <c r="P96" s="15">
        <f ca="1">AVERAGE(N96:OFFSET(N96,-$P$3+1,0))*$P$4</f>
        <v>2.8055555555555549</v>
      </c>
      <c r="Q96" s="15">
        <f ca="1">AVERAGE(O96:OFFSET(O96,-$P$3+1,0))*$Q$4</f>
        <v>0.698888888888889</v>
      </c>
      <c r="R96" s="7" t="str">
        <f t="shared" ca="1" si="23"/>
        <v>Buy</v>
      </c>
      <c r="S96" s="7" t="str">
        <f t="shared" ca="1" si="24"/>
        <v xml:space="preserve"> </v>
      </c>
      <c r="T96" s="2">
        <f t="shared" ca="1" si="30"/>
        <v>10</v>
      </c>
      <c r="U96" s="10">
        <f t="shared" ca="1" si="31"/>
        <v>-39.583333333333314</v>
      </c>
      <c r="V96" s="2">
        <f t="shared" ca="1" si="25"/>
        <v>47.2</v>
      </c>
      <c r="W96" s="2">
        <f t="shared" ca="1" si="26"/>
        <v>15.22</v>
      </c>
      <c r="X96" s="17">
        <f t="shared" ca="1" si="27"/>
        <v>-7.3000000000000398</v>
      </c>
      <c r="Y96" s="17">
        <f t="shared" ca="1" si="28"/>
        <v>8.7083333333333552</v>
      </c>
      <c r="Z96" s="17">
        <f t="shared" ca="1" si="29"/>
        <v>1.4083333333333155</v>
      </c>
      <c r="AA96" s="18">
        <f t="shared" ref="AA96:AA159" ca="1" si="32">IF(Z96&lt;&gt;" ",AA95+Z96,AA95)</f>
        <v>21.87796977707864</v>
      </c>
    </row>
    <row r="97" spans="1:27" x14ac:dyDescent="0.25">
      <c r="A97" s="13">
        <v>40317</v>
      </c>
      <c r="B97">
        <v>47.83</v>
      </c>
      <c r="C97">
        <v>46.02</v>
      </c>
      <c r="D97">
        <v>46.68</v>
      </c>
      <c r="E97" s="2">
        <v>15.2</v>
      </c>
      <c r="F97" s="2">
        <v>14.67</v>
      </c>
      <c r="G97" s="2">
        <v>14.98</v>
      </c>
      <c r="H97" s="1">
        <v>1</v>
      </c>
      <c r="I97" s="1">
        <v>1</v>
      </c>
      <c r="J97" s="4">
        <f ca="1">(D97-MIN(OFFSET(C97,-$J$3+1,0):C97))/(MAX(OFFSET(B97,-$J$3+1,0):B97)-MIN(OFFSET(C97,-$J$3+1,0):C97))</f>
        <v>0.29449152542372903</v>
      </c>
      <c r="K97" s="4">
        <f ca="1">(G97-MIN(OFFSET(F97,-$J$3+1,0):F97))/(MAX(OFFSET(E97,-$J$3+1,0):E97)-MIN(OFFSET(F97,-$J$3+1,0):F97))</f>
        <v>0.268656716417911</v>
      </c>
      <c r="L97" s="4">
        <f t="shared" ca="1" si="22"/>
        <v>2.5834809005818027E-2</v>
      </c>
      <c r="M97" s="16">
        <f ca="1">100*(L97-MIN(OFFSET(L97,-$J$3+1,0):L97))/(MAX(OFFSET(L97,-$J$3+1,0):L97)-MIN(OFFSET(L97,-$J$3+1,0):L97))</f>
        <v>13.885663397566638</v>
      </c>
      <c r="N97" s="6">
        <f t="shared" si="20"/>
        <v>1.8099999999999952</v>
      </c>
      <c r="O97" s="6">
        <f t="shared" si="21"/>
        <v>0.52999999999999936</v>
      </c>
      <c r="P97" s="15">
        <f ca="1">AVERAGE(N97:OFFSET(N97,-$P$3+1,0))*$P$4</f>
        <v>1.8899999999999981</v>
      </c>
      <c r="Q97" s="15">
        <f ca="1">AVERAGE(O97:OFFSET(O97,-$P$3+1,0))*$Q$4</f>
        <v>0.5722222222222223</v>
      </c>
      <c r="R97" s="7" t="str">
        <f t="shared" ca="1" si="23"/>
        <v>Buy</v>
      </c>
      <c r="S97" s="7" t="str">
        <f t="shared" ca="1" si="24"/>
        <v xml:space="preserve"> </v>
      </c>
      <c r="T97" s="2">
        <f t="shared" ca="1" si="30"/>
        <v>10</v>
      </c>
      <c r="U97" s="10">
        <f t="shared" ca="1" si="31"/>
        <v>-39.583333333333314</v>
      </c>
      <c r="V97" s="2">
        <f t="shared" ca="1" si="25"/>
        <v>47.2</v>
      </c>
      <c r="W97" s="2">
        <f t="shared" ca="1" si="26"/>
        <v>15.22</v>
      </c>
      <c r="X97" s="17">
        <f t="shared" ca="1" si="27"/>
        <v>2.1000000000000085</v>
      </c>
      <c r="Y97" s="17">
        <f t="shared" ca="1" si="28"/>
        <v>0.79166666666664942</v>
      </c>
      <c r="Z97" s="17">
        <f t="shared" ca="1" si="29"/>
        <v>2.8916666666666577</v>
      </c>
      <c r="AA97" s="18">
        <f t="shared" ca="1" si="32"/>
        <v>24.769636443745298</v>
      </c>
    </row>
    <row r="98" spans="1:27" x14ac:dyDescent="0.25">
      <c r="A98" s="13">
        <v>40318</v>
      </c>
      <c r="B98">
        <v>46.44</v>
      </c>
      <c r="C98">
        <v>44.79</v>
      </c>
      <c r="D98">
        <v>45.63</v>
      </c>
      <c r="E98" s="2">
        <v>14.65</v>
      </c>
      <c r="F98" s="2">
        <v>14.27</v>
      </c>
      <c r="G98" s="2">
        <v>14.32</v>
      </c>
      <c r="H98" s="1">
        <v>1</v>
      </c>
      <c r="I98" s="1">
        <v>1</v>
      </c>
      <c r="J98" s="4">
        <f ca="1">(D98-MIN(OFFSET(C98,-$J$3+1,0):C98))/(MAX(OFFSET(B98,-$J$3+1,0):B98)-MIN(OFFSET(C98,-$J$3+1,0):C98))</f>
        <v>0.16091954022988575</v>
      </c>
      <c r="K98" s="4">
        <f ca="1">(G98-MIN(OFFSET(F98,-$J$3+1,0):F98))/(MAX(OFFSET(E98,-$J$3+1,0):E98)-MIN(OFFSET(F98,-$J$3+1,0):F98))</f>
        <v>2.9585798816568445E-2</v>
      </c>
      <c r="L98" s="4">
        <f t="shared" ca="1" si="22"/>
        <v>0.1313337414133173</v>
      </c>
      <c r="M98" s="16">
        <f ca="1">100*(L98-MIN(OFFSET(L98,-$J$3+1,0):L98))/(MAX(OFFSET(L98,-$J$3+1,0):L98)-MIN(OFFSET(L98,-$J$3+1,0):L98))</f>
        <v>76.084888125671839</v>
      </c>
      <c r="N98" s="6">
        <f t="shared" si="20"/>
        <v>1.8900000000000006</v>
      </c>
      <c r="O98" s="6">
        <f t="shared" si="21"/>
        <v>0.71000000000000085</v>
      </c>
      <c r="P98" s="15">
        <f ca="1">AVERAGE(N98:OFFSET(N98,-$P$3+1,0))*$P$4</f>
        <v>1.7977777777777761</v>
      </c>
      <c r="Q98" s="15">
        <f ca="1">AVERAGE(O98:OFFSET(O98,-$P$3+1,0))*$Q$4</f>
        <v>0.56444444444444442</v>
      </c>
      <c r="R98" s="7" t="str">
        <f t="shared" ca="1" si="23"/>
        <v>Exit</v>
      </c>
      <c r="S98" s="7" t="str">
        <f t="shared" ca="1" si="24"/>
        <v xml:space="preserve"> </v>
      </c>
      <c r="T98" s="2">
        <f t="shared" ca="1" si="30"/>
        <v>10</v>
      </c>
      <c r="U98" s="10">
        <f t="shared" ca="1" si="31"/>
        <v>-39.583333333333314</v>
      </c>
      <c r="V98" s="2">
        <f t="shared" ca="1" si="25"/>
        <v>47.2</v>
      </c>
      <c r="W98" s="2">
        <f t="shared" ca="1" si="26"/>
        <v>15.22</v>
      </c>
      <c r="X98" s="17">
        <f t="shared" ca="1" si="27"/>
        <v>-10.499999999999972</v>
      </c>
      <c r="Y98" s="17">
        <f t="shared" ca="1" si="28"/>
        <v>26.124999999999993</v>
      </c>
      <c r="Z98" s="17">
        <f t="shared" ca="1" si="29"/>
        <v>15.625000000000021</v>
      </c>
      <c r="AA98" s="18">
        <f t="shared" ca="1" si="32"/>
        <v>40.39463644374532</v>
      </c>
    </row>
    <row r="99" spans="1:27" x14ac:dyDescent="0.25">
      <c r="A99" s="13">
        <v>40319</v>
      </c>
      <c r="B99">
        <v>46.49</v>
      </c>
      <c r="C99">
        <v>44.48</v>
      </c>
      <c r="D99">
        <v>46.26</v>
      </c>
      <c r="E99" s="2">
        <v>15</v>
      </c>
      <c r="F99" s="2">
        <v>13.12</v>
      </c>
      <c r="G99" s="2">
        <v>13.35</v>
      </c>
      <c r="H99" s="1">
        <v>1</v>
      </c>
      <c r="I99" s="1">
        <v>1</v>
      </c>
      <c r="J99" s="4">
        <f ca="1">(D99-MIN(OFFSET(C99,-$J$3+1,0):C99))/(MAX(OFFSET(B99,-$J$3+1,0):B99)-MIN(OFFSET(C99,-$J$3+1,0):C99))</f>
        <v>0.34230769230769231</v>
      </c>
      <c r="K99" s="4">
        <f ca="1">(G99-MIN(OFFSET(F99,-$J$3+1,0):F99))/(MAX(OFFSET(E99,-$J$3+1,0):E99)-MIN(OFFSET(F99,-$J$3+1,0):F99))</f>
        <v>8.0985915492957847E-2</v>
      </c>
      <c r="L99" s="4">
        <f t="shared" ca="1" si="22"/>
        <v>0.26132177681473445</v>
      </c>
      <c r="M99" s="16">
        <f ca="1">100*(L99-MIN(OFFSET(L99,-$J$3+1,0):L99))/(MAX(OFFSET(L99,-$J$3+1,0):L99)-MIN(OFFSET(L99,-$J$3+1,0):L99))</f>
        <v>100</v>
      </c>
      <c r="N99" s="6">
        <f t="shared" si="20"/>
        <v>2.0100000000000051</v>
      </c>
      <c r="O99" s="6">
        <f t="shared" si="21"/>
        <v>1.8800000000000008</v>
      </c>
      <c r="P99" s="15">
        <f ca="1">AVERAGE(N99:OFFSET(N99,-$P$3+1,0))*$P$4</f>
        <v>1.6211111111111098</v>
      </c>
      <c r="Q99" s="15">
        <f ca="1">AVERAGE(O99:OFFSET(O99,-$P$3+1,0))*$Q$4</f>
        <v>0.68666666666666687</v>
      </c>
      <c r="R99" s="7" t="str">
        <f t="shared" ca="1" si="23"/>
        <v xml:space="preserve"> </v>
      </c>
      <c r="S99" s="7" t="str">
        <f t="shared" ca="1" si="24"/>
        <v>Sell</v>
      </c>
      <c r="T99" s="2">
        <f t="shared" ca="1" si="30"/>
        <v>-10</v>
      </c>
      <c r="U99" s="10">
        <f t="shared" ca="1" si="31"/>
        <v>23.608414239482176</v>
      </c>
      <c r="V99" s="2" t="str">
        <f t="shared" ca="1" si="25"/>
        <v xml:space="preserve"> </v>
      </c>
      <c r="W99" s="2" t="str">
        <f t="shared" ca="1" si="26"/>
        <v xml:space="preserve"> </v>
      </c>
      <c r="X99" s="17">
        <f t="shared" ca="1" si="27"/>
        <v>6.2999999999999545</v>
      </c>
      <c r="Y99" s="17">
        <f t="shared" ca="1" si="28"/>
        <v>38.395833333333343</v>
      </c>
      <c r="Z99" s="17">
        <f t="shared" ca="1" si="29"/>
        <v>44.695833333333297</v>
      </c>
      <c r="AA99" s="18">
        <f t="shared" ca="1" si="32"/>
        <v>85.090469777078624</v>
      </c>
    </row>
    <row r="100" spans="1:27" x14ac:dyDescent="0.25">
      <c r="A100" s="13">
        <v>40322</v>
      </c>
      <c r="B100">
        <v>46.66</v>
      </c>
      <c r="C100">
        <v>45.32</v>
      </c>
      <c r="D100">
        <v>45.37</v>
      </c>
      <c r="E100" s="2">
        <v>13.87</v>
      </c>
      <c r="F100" s="2">
        <v>13.36</v>
      </c>
      <c r="G100" s="2">
        <v>13.44</v>
      </c>
      <c r="H100" s="1">
        <v>1</v>
      </c>
      <c r="I100" s="1">
        <v>1</v>
      </c>
      <c r="J100" s="4">
        <f ca="1">(D100-MIN(OFFSET(C100,-$J$3+1,0):C100))/(MAX(OFFSET(B100,-$J$3+1,0):B100)-MIN(OFFSET(C100,-$J$3+1,0):C100))</f>
        <v>0.17115384615384616</v>
      </c>
      <c r="K100" s="4">
        <f ca="1">(G100-MIN(OFFSET(F100,-$J$3+1,0):F100))/(MAX(OFFSET(E100,-$J$3+1,0):E100)-MIN(OFFSET(F100,-$J$3+1,0):F100))</f>
        <v>0.1126760563380282</v>
      </c>
      <c r="L100" s="4">
        <f t="shared" ca="1" si="22"/>
        <v>5.8477789815817957E-2</v>
      </c>
      <c r="M100" s="16">
        <f ca="1">100*(L100-MIN(OFFSET(L100,-$J$3+1,0):L100))/(MAX(OFFSET(L100,-$J$3+1,0):L100)-MIN(OFFSET(L100,-$J$3+1,0):L100))</f>
        <v>21.693671578653625</v>
      </c>
      <c r="N100" s="6">
        <f t="shared" si="20"/>
        <v>1.3399999999999963</v>
      </c>
      <c r="O100" s="6">
        <f t="shared" si="21"/>
        <v>0.51999999999999957</v>
      </c>
      <c r="P100" s="15">
        <f ca="1">AVERAGE(N100:OFFSET(N100,-$P$3+1,0))*$P$4</f>
        <v>1.6311111111111094</v>
      </c>
      <c r="Q100" s="15">
        <f ca="1">AVERAGE(O100:OFFSET(O100,-$P$3+1,0))*$Q$4</f>
        <v>0.66777777777777791</v>
      </c>
      <c r="R100" s="7" t="str">
        <f t="shared" ca="1" si="23"/>
        <v xml:space="preserve"> </v>
      </c>
      <c r="S100" s="7" t="str">
        <f t="shared" ca="1" si="24"/>
        <v>Exit</v>
      </c>
      <c r="T100" s="2">
        <f t="shared" ca="1" si="30"/>
        <v>-10</v>
      </c>
      <c r="U100" s="10">
        <f t="shared" ca="1" si="31"/>
        <v>23.608414239482176</v>
      </c>
      <c r="V100" s="2" t="str">
        <f t="shared" ca="1" si="25"/>
        <v xml:space="preserve"> </v>
      </c>
      <c r="W100" s="2" t="str">
        <f t="shared" ca="1" si="26"/>
        <v xml:space="preserve"> </v>
      </c>
      <c r="X100" s="17">
        <f t="shared" ca="1" si="27"/>
        <v>8.9000000000000057</v>
      </c>
      <c r="Y100" s="17">
        <f t="shared" ca="1" si="28"/>
        <v>2.1247572815533924</v>
      </c>
      <c r="Z100" s="17">
        <f t="shared" ca="1" si="29"/>
        <v>11.024757281553399</v>
      </c>
      <c r="AA100" s="18">
        <f t="shared" ca="1" si="32"/>
        <v>96.11522705863203</v>
      </c>
    </row>
    <row r="101" spans="1:27" x14ac:dyDescent="0.25">
      <c r="A101" s="13">
        <v>40323</v>
      </c>
      <c r="B101">
        <v>45.58</v>
      </c>
      <c r="C101">
        <v>43.85</v>
      </c>
      <c r="D101">
        <v>45.53</v>
      </c>
      <c r="E101" s="2">
        <v>13.34</v>
      </c>
      <c r="F101" s="2">
        <v>12.84</v>
      </c>
      <c r="G101" s="2">
        <v>13.33</v>
      </c>
      <c r="H101" s="1">
        <v>1</v>
      </c>
      <c r="I101" s="1">
        <v>1</v>
      </c>
      <c r="J101" s="4">
        <f ca="1">(D101-MIN(OFFSET(C101,-$J$3+1,0):C101))/(MAX(OFFSET(B101,-$J$3+1,0):B101)-MIN(OFFSET(C101,-$J$3+1,0):C101))</f>
        <v>0.28816466552315612</v>
      </c>
      <c r="K101" s="4">
        <f ca="1">(G101-MIN(OFFSET(F101,-$J$3+1,0):F101))/(MAX(OFFSET(E101,-$J$3+1,0):E101)-MIN(OFFSET(F101,-$J$3+1,0):F101))</f>
        <v>0.15705128205128208</v>
      </c>
      <c r="L101" s="4">
        <f t="shared" ca="1" si="22"/>
        <v>0.13111338347187404</v>
      </c>
      <c r="M101" s="16">
        <f ca="1">100*(L101-MIN(OFFSET(L101,-$J$3+1,0):L101))/(MAX(OFFSET(L101,-$J$3+1,0):L101)-MIN(OFFSET(L101,-$J$3+1,0):L101))</f>
        <v>49.734072164651636</v>
      </c>
      <c r="N101" s="6">
        <f t="shared" si="20"/>
        <v>1.7299999999999969</v>
      </c>
      <c r="O101" s="6">
        <f t="shared" si="21"/>
        <v>0.59999999999999964</v>
      </c>
      <c r="P101" s="15">
        <f ca="1">AVERAGE(N101:OFFSET(N101,-$P$3+1,0))*$P$4</f>
        <v>1.6633333333333316</v>
      </c>
      <c r="Q101" s="15">
        <f ca="1">AVERAGE(O101:OFFSET(O101,-$P$3+1,0))*$Q$4</f>
        <v>0.698888888888889</v>
      </c>
      <c r="R101" s="7" t="str">
        <f t="shared" ca="1" si="23"/>
        <v xml:space="preserve"> </v>
      </c>
      <c r="S101" s="7" t="str">
        <f t="shared" ca="1" si="24"/>
        <v xml:space="preserve"> </v>
      </c>
      <c r="T101" s="2" t="str">
        <f t="shared" ca="1" si="30"/>
        <v xml:space="preserve"> </v>
      </c>
      <c r="U101" s="10" t="str">
        <f t="shared" ca="1" si="31"/>
        <v xml:space="preserve"> </v>
      </c>
      <c r="V101" s="2" t="str">
        <f t="shared" ca="1" si="25"/>
        <v xml:space="preserve"> </v>
      </c>
      <c r="W101" s="2" t="str">
        <f t="shared" ca="1" si="26"/>
        <v xml:space="preserve"> </v>
      </c>
      <c r="X101" s="17">
        <f t="shared" ca="1" si="27"/>
        <v>-1.6000000000000369</v>
      </c>
      <c r="Y101" s="17">
        <f t="shared" ca="1" si="28"/>
        <v>-2.596925566343026</v>
      </c>
      <c r="Z101" s="17">
        <f t="shared" ca="1" si="29"/>
        <v>-4.1969255663430634</v>
      </c>
      <c r="AA101" s="18">
        <f t="shared" ca="1" si="32"/>
        <v>91.918301492288961</v>
      </c>
    </row>
    <row r="102" spans="1:27" x14ac:dyDescent="0.25">
      <c r="A102" s="13">
        <v>40324</v>
      </c>
      <c r="B102">
        <v>46.43</v>
      </c>
      <c r="C102">
        <v>45.27</v>
      </c>
      <c r="D102">
        <v>45.4</v>
      </c>
      <c r="E102" s="2">
        <v>13.63</v>
      </c>
      <c r="F102" s="2">
        <v>13.24</v>
      </c>
      <c r="G102" s="2">
        <v>13.25</v>
      </c>
      <c r="H102" s="1">
        <v>1</v>
      </c>
      <c r="I102" s="1">
        <v>1</v>
      </c>
      <c r="J102" s="4">
        <f ca="1">(D102-MIN(OFFSET(C102,-$J$3+1,0):C102))/(MAX(OFFSET(B102,-$J$3+1,0):B102)-MIN(OFFSET(C102,-$J$3+1,0):C102))</f>
        <v>0.37712895377128891</v>
      </c>
      <c r="K102" s="4">
        <f ca="1">(G102-MIN(OFFSET(F102,-$J$3+1,0):F102))/(MAX(OFFSET(E102,-$J$3+1,0):E102)-MIN(OFFSET(F102,-$J$3+1,0):F102))</f>
        <v>0.15708812260536406</v>
      </c>
      <c r="L102" s="4">
        <f t="shared" ca="1" si="22"/>
        <v>0.22004083116592485</v>
      </c>
      <c r="M102" s="16">
        <f ca="1">100*(L102-MIN(OFFSET(L102,-$J$3+1,0):L102))/(MAX(OFFSET(L102,-$J$3+1,0):L102)-MIN(OFFSET(L102,-$J$3+1,0):L102))</f>
        <v>84.063815076082591</v>
      </c>
      <c r="N102" s="6">
        <f t="shared" si="20"/>
        <v>1.1599999999999966</v>
      </c>
      <c r="O102" s="6">
        <f t="shared" si="21"/>
        <v>0.39000000000000057</v>
      </c>
      <c r="P102" s="15">
        <f ca="1">AVERAGE(N102:OFFSET(N102,-$P$3+1,0))*$P$4</f>
        <v>1.6377777777777756</v>
      </c>
      <c r="Q102" s="15">
        <f ca="1">AVERAGE(O102:OFFSET(O102,-$P$3+1,0))*$Q$4</f>
        <v>0.68111111111111122</v>
      </c>
      <c r="R102" s="7" t="str">
        <f t="shared" ca="1" si="23"/>
        <v xml:space="preserve"> </v>
      </c>
      <c r="S102" s="7" t="str">
        <f t="shared" ca="1" si="24"/>
        <v xml:space="preserve"> </v>
      </c>
      <c r="T102" s="2" t="str">
        <f t="shared" ca="1" si="30"/>
        <v xml:space="preserve"> </v>
      </c>
      <c r="U102" s="10" t="str">
        <f t="shared" ca="1" si="31"/>
        <v xml:space="preserve"> </v>
      </c>
      <c r="V102" s="2" t="str">
        <f t="shared" ca="1" si="25"/>
        <v xml:space="preserve"> </v>
      </c>
      <c r="W102" s="2" t="str">
        <f t="shared" ca="1" si="26"/>
        <v xml:space="preserve"> </v>
      </c>
      <c r="X102" s="17" t="str">
        <f t="shared" ca="1" si="27"/>
        <v xml:space="preserve"> </v>
      </c>
      <c r="Y102" s="17" t="str">
        <f t="shared" ca="1" si="28"/>
        <v xml:space="preserve"> </v>
      </c>
      <c r="Z102" s="17" t="str">
        <f t="shared" ca="1" si="29"/>
        <v xml:space="preserve"> </v>
      </c>
      <c r="AA102" s="18">
        <f t="shared" ca="1" si="32"/>
        <v>91.918301492288961</v>
      </c>
    </row>
    <row r="103" spans="1:27" x14ac:dyDescent="0.25">
      <c r="A103" s="13">
        <v>40325</v>
      </c>
      <c r="B103">
        <v>46.77</v>
      </c>
      <c r="C103">
        <v>46.03</v>
      </c>
      <c r="D103">
        <v>46.62</v>
      </c>
      <c r="E103" s="2">
        <v>13.71</v>
      </c>
      <c r="F103" s="2">
        <v>13.32</v>
      </c>
      <c r="G103" s="2">
        <v>13.4</v>
      </c>
      <c r="H103" s="1">
        <v>1</v>
      </c>
      <c r="I103" s="1">
        <v>1</v>
      </c>
      <c r="J103" s="4">
        <f ca="1">(D103-MIN(OFFSET(C103,-$J$3+1,0):C103))/(MAX(OFFSET(B103,-$J$3+1,0):B103)-MIN(OFFSET(C103,-$J$3+1,0):C103))</f>
        <v>0.67396593673965854</v>
      </c>
      <c r="K103" s="4">
        <f ca="1">(G103-MIN(OFFSET(F103,-$J$3+1,0):F103))/(MAX(OFFSET(E103,-$J$3+1,0):E103)-MIN(OFFSET(F103,-$J$3+1,0):F103))</f>
        <v>0.2145593869731803</v>
      </c>
      <c r="L103" s="4">
        <f t="shared" ca="1" si="22"/>
        <v>0.45940654976647821</v>
      </c>
      <c r="M103" s="16">
        <f ca="1">100*(L103-MIN(OFFSET(L103,-$J$3+1,0):L103))/(MAX(OFFSET(L103,-$J$3+1,0):L103)-MIN(OFFSET(L103,-$J$3+1,0):L103))</f>
        <v>100</v>
      </c>
      <c r="N103" s="6">
        <f t="shared" si="20"/>
        <v>1.3700000000000045</v>
      </c>
      <c r="O103" s="6">
        <f t="shared" si="21"/>
        <v>0.46000000000000085</v>
      </c>
      <c r="P103" s="15">
        <f ca="1">AVERAGE(N103:OFFSET(N103,-$P$3+1,0))*$P$4</f>
        <v>1.5533333333333321</v>
      </c>
      <c r="Q103" s="15">
        <f ca="1">AVERAGE(O103:OFFSET(O103,-$P$3+1,0))*$Q$4</f>
        <v>0.6755555555555558</v>
      </c>
      <c r="R103" s="7" t="str">
        <f t="shared" ca="1" si="23"/>
        <v xml:space="preserve"> </v>
      </c>
      <c r="S103" s="7" t="str">
        <f t="shared" ca="1" si="24"/>
        <v>Sell</v>
      </c>
      <c r="T103" s="2">
        <f t="shared" ca="1" si="30"/>
        <v>-10</v>
      </c>
      <c r="U103" s="10">
        <f t="shared" ca="1" si="31"/>
        <v>22.993421052631554</v>
      </c>
      <c r="V103" s="2">
        <f t="shared" ca="1" si="25"/>
        <v>46.62</v>
      </c>
      <c r="W103" s="2">
        <f t="shared" ca="1" si="26"/>
        <v>13.4</v>
      </c>
      <c r="X103" s="17" t="str">
        <f t="shared" ca="1" si="27"/>
        <v xml:space="preserve"> </v>
      </c>
      <c r="Y103" s="17" t="str">
        <f t="shared" ca="1" si="28"/>
        <v xml:space="preserve"> </v>
      </c>
      <c r="Z103" s="17" t="str">
        <f t="shared" ca="1" si="29"/>
        <v xml:space="preserve"> </v>
      </c>
      <c r="AA103" s="18">
        <f t="shared" ca="1" si="32"/>
        <v>91.918301492288961</v>
      </c>
    </row>
    <row r="104" spans="1:27" x14ac:dyDescent="0.25">
      <c r="A104" s="13">
        <v>40326</v>
      </c>
      <c r="B104">
        <v>46.75</v>
      </c>
      <c r="C104">
        <v>45.44</v>
      </c>
      <c r="D104">
        <v>45.69</v>
      </c>
      <c r="E104" s="2">
        <v>13.53</v>
      </c>
      <c r="F104" s="2">
        <v>13.19</v>
      </c>
      <c r="G104" s="2">
        <v>13.33</v>
      </c>
      <c r="H104" s="1">
        <v>1</v>
      </c>
      <c r="I104" s="1">
        <v>1</v>
      </c>
      <c r="J104" s="4">
        <f ca="1">(D104-MIN(OFFSET(C104,-$J$3+1,0):C104))/(MAX(OFFSET(B104,-$J$3+1,0):B104)-MIN(OFFSET(C104,-$J$3+1,0):C104))</f>
        <v>0.44768856447688482</v>
      </c>
      <c r="K104" s="4">
        <f ca="1">(G104-MIN(OFFSET(F104,-$J$3+1,0):F104))/(MAX(OFFSET(E104,-$J$3+1,0):E104)-MIN(OFFSET(F104,-$J$3+1,0):F104))</f>
        <v>0.18773946360153268</v>
      </c>
      <c r="L104" s="4">
        <f t="shared" ca="1" si="22"/>
        <v>0.25994910087535217</v>
      </c>
      <c r="M104" s="16">
        <f ca="1">100*(L104-MIN(OFFSET(L104,-$J$3+1,0):L104))/(MAX(OFFSET(L104,-$J$3+1,0):L104)-MIN(OFFSET(L104,-$J$3+1,0):L104))</f>
        <v>53.996667646928046</v>
      </c>
      <c r="N104" s="6">
        <f t="shared" si="20"/>
        <v>1.3100000000000023</v>
      </c>
      <c r="O104" s="6">
        <f t="shared" si="21"/>
        <v>0.33999999999999986</v>
      </c>
      <c r="P104" s="15">
        <f ca="1">AVERAGE(N104:OFFSET(N104,-$P$3+1,0))*$P$4</f>
        <v>1.5822222222222218</v>
      </c>
      <c r="Q104" s="15">
        <f ca="1">AVERAGE(O104:OFFSET(O104,-$P$3+1,0))*$Q$4</f>
        <v>0.6644444444444445</v>
      </c>
      <c r="R104" s="7" t="str">
        <f t="shared" ca="1" si="23"/>
        <v xml:space="preserve"> </v>
      </c>
      <c r="S104" s="7" t="str">
        <f t="shared" ca="1" si="24"/>
        <v>Sell</v>
      </c>
      <c r="T104" s="2">
        <f t="shared" ca="1" si="30"/>
        <v>-10</v>
      </c>
      <c r="U104" s="10">
        <f t="shared" ca="1" si="31"/>
        <v>22.993421052631554</v>
      </c>
      <c r="V104" s="2">
        <f t="shared" ca="1" si="25"/>
        <v>46.62</v>
      </c>
      <c r="W104" s="2">
        <f t="shared" ca="1" si="26"/>
        <v>13.4</v>
      </c>
      <c r="X104" s="17">
        <f t="shared" ca="1" si="27"/>
        <v>9.2999999999999972</v>
      </c>
      <c r="Y104" s="17">
        <f t="shared" ca="1" si="28"/>
        <v>-1.6095394736842152</v>
      </c>
      <c r="Z104" s="17">
        <f t="shared" ca="1" si="29"/>
        <v>7.6904605263157819</v>
      </c>
      <c r="AA104" s="18">
        <f t="shared" ca="1" si="32"/>
        <v>99.60876201860475</v>
      </c>
    </row>
    <row r="105" spans="1:27" x14ac:dyDescent="0.25">
      <c r="A105" s="13">
        <v>40330</v>
      </c>
      <c r="B105">
        <v>46.25</v>
      </c>
      <c r="C105">
        <v>45.18</v>
      </c>
      <c r="D105">
        <v>45.26</v>
      </c>
      <c r="E105" s="2">
        <v>13.51</v>
      </c>
      <c r="F105" s="2">
        <v>13.08</v>
      </c>
      <c r="G105" s="2">
        <v>13.09</v>
      </c>
      <c r="H105" s="1">
        <v>1</v>
      </c>
      <c r="I105" s="1">
        <v>1</v>
      </c>
      <c r="J105" s="4">
        <f ca="1">(D105-MIN(OFFSET(C105,-$J$3+1,0):C105))/(MAX(OFFSET(B105,-$J$3+1,0):B105)-MIN(OFFSET(C105,-$J$3+1,0):C105))</f>
        <v>0.35427135678391902</v>
      </c>
      <c r="K105" s="4">
        <f ca="1">(G105-MIN(OFFSET(F105,-$J$3+1,0):F105))/(MAX(OFFSET(E105,-$J$3+1,0):E105)-MIN(OFFSET(F105,-$J$3+1,0):F105))</f>
        <v>0.10593220338983053</v>
      </c>
      <c r="L105" s="4">
        <f t="shared" ca="1" si="22"/>
        <v>0.24833915339408849</v>
      </c>
      <c r="M105" s="16">
        <f ca="1">100*(L105-MIN(OFFSET(L105,-$J$3+1,0):L105))/(MAX(OFFSET(L105,-$J$3+1,0):L105)-MIN(OFFSET(L105,-$J$3+1,0):L105))</f>
        <v>51.318922215250431</v>
      </c>
      <c r="N105" s="6">
        <f t="shared" si="20"/>
        <v>1.0700000000000003</v>
      </c>
      <c r="O105" s="6">
        <f t="shared" si="21"/>
        <v>0.42999999999999972</v>
      </c>
      <c r="P105" s="15">
        <f ca="1">AVERAGE(N105:OFFSET(N105,-$P$3+1,0))*$P$4</f>
        <v>1.5211111111111109</v>
      </c>
      <c r="Q105" s="15">
        <f ca="1">AVERAGE(O105:OFFSET(O105,-$P$3+1,0))*$Q$4</f>
        <v>0.6511111111111112</v>
      </c>
      <c r="R105" s="7" t="str">
        <f t="shared" ca="1" si="23"/>
        <v xml:space="preserve"> </v>
      </c>
      <c r="S105" s="7" t="str">
        <f t="shared" ca="1" si="24"/>
        <v>Sell</v>
      </c>
      <c r="T105" s="2">
        <f t="shared" ca="1" si="30"/>
        <v>-10</v>
      </c>
      <c r="U105" s="10">
        <f t="shared" ca="1" si="31"/>
        <v>22.993421052631554</v>
      </c>
      <c r="V105" s="2">
        <f t="shared" ca="1" si="25"/>
        <v>46.62</v>
      </c>
      <c r="W105" s="2">
        <f t="shared" ca="1" si="26"/>
        <v>13.4</v>
      </c>
      <c r="X105" s="17">
        <f t="shared" ca="1" si="27"/>
        <v>4.2999999999999972</v>
      </c>
      <c r="Y105" s="17">
        <f t="shared" ca="1" si="28"/>
        <v>-5.5184210526315782</v>
      </c>
      <c r="Z105" s="17">
        <f t="shared" ca="1" si="29"/>
        <v>-1.2184210526315811</v>
      </c>
      <c r="AA105" s="18">
        <f t="shared" ca="1" si="32"/>
        <v>98.390340965973166</v>
      </c>
    </row>
    <row r="106" spans="1:27" x14ac:dyDescent="0.25">
      <c r="A106" s="13">
        <v>40331</v>
      </c>
      <c r="B106">
        <v>47.02</v>
      </c>
      <c r="C106">
        <v>45.68</v>
      </c>
      <c r="D106">
        <v>46.95</v>
      </c>
      <c r="E106" s="2">
        <v>13.28</v>
      </c>
      <c r="F106" s="2">
        <v>12.93</v>
      </c>
      <c r="G106" s="2">
        <v>13.12</v>
      </c>
      <c r="H106" s="1">
        <v>1</v>
      </c>
      <c r="I106" s="1">
        <v>1</v>
      </c>
      <c r="J106" s="4">
        <f ca="1">(D106-MIN(OFFSET(C106,-$J$3+1,0):C106))/(MAX(OFFSET(B106,-$J$3+1,0):B106)-MIN(OFFSET(C106,-$J$3+1,0):C106))</f>
        <v>0.97791798107255512</v>
      </c>
      <c r="K106" s="4">
        <f ca="1">(G106-MIN(OFFSET(F106,-$J$3+1,0):F106))/(MAX(OFFSET(E106,-$J$3+1,0):E106)-MIN(OFFSET(F106,-$J$3+1,0):F106))</f>
        <v>0.12962962962962932</v>
      </c>
      <c r="L106" s="4">
        <f t="shared" ca="1" si="22"/>
        <v>0.8482883514429258</v>
      </c>
      <c r="M106" s="16">
        <f ca="1">100*(L106-MIN(OFFSET(L106,-$J$3+1,0):L106))/(MAX(OFFSET(L106,-$J$3+1,0):L106)-MIN(OFFSET(L106,-$J$3+1,0):L106))</f>
        <v>100</v>
      </c>
      <c r="N106" s="6">
        <f t="shared" si="20"/>
        <v>1.7600000000000051</v>
      </c>
      <c r="O106" s="6">
        <f t="shared" si="21"/>
        <v>0.34999999999999964</v>
      </c>
      <c r="P106" s="15">
        <f ca="1">AVERAGE(N106:OFFSET(N106,-$P$3+1,0))*$P$4</f>
        <v>1.5155555555555564</v>
      </c>
      <c r="Q106" s="15">
        <f ca="1">AVERAGE(O106:OFFSET(O106,-$P$3+1,0))*$Q$4</f>
        <v>0.63111111111111129</v>
      </c>
      <c r="R106" s="7" t="str">
        <f t="shared" ca="1" si="23"/>
        <v xml:space="preserve"> </v>
      </c>
      <c r="S106" s="7" t="str">
        <f t="shared" ca="1" si="24"/>
        <v>Sell</v>
      </c>
      <c r="T106" s="2">
        <f t="shared" ca="1" si="30"/>
        <v>-10</v>
      </c>
      <c r="U106" s="10">
        <f t="shared" ca="1" si="31"/>
        <v>22.993421052631554</v>
      </c>
      <c r="V106" s="2">
        <f t="shared" ca="1" si="25"/>
        <v>46.62</v>
      </c>
      <c r="W106" s="2">
        <f t="shared" ca="1" si="26"/>
        <v>13.4</v>
      </c>
      <c r="X106" s="17">
        <f t="shared" ca="1" si="27"/>
        <v>-16.900000000000048</v>
      </c>
      <c r="Y106" s="17">
        <f t="shared" ca="1" si="28"/>
        <v>0.68980263157893196</v>
      </c>
      <c r="Z106" s="17">
        <f t="shared" ca="1" si="29"/>
        <v>-16.210197368421117</v>
      </c>
      <c r="AA106" s="18">
        <f t="shared" ca="1" si="32"/>
        <v>82.180143597552046</v>
      </c>
    </row>
    <row r="107" spans="1:27" x14ac:dyDescent="0.25">
      <c r="A107" s="13">
        <v>40332</v>
      </c>
      <c r="B107">
        <v>47.4</v>
      </c>
      <c r="C107">
        <v>46.75</v>
      </c>
      <c r="D107">
        <v>47.16</v>
      </c>
      <c r="E107" s="2">
        <v>13.96</v>
      </c>
      <c r="F107" s="2">
        <v>13.23</v>
      </c>
      <c r="G107" s="2">
        <v>13.76</v>
      </c>
      <c r="H107" s="1">
        <v>1</v>
      </c>
      <c r="I107" s="1">
        <v>1</v>
      </c>
      <c r="J107" s="4">
        <f ca="1">(D107-MIN(OFFSET(C107,-$J$3+1,0):C107))/(MAX(OFFSET(B107,-$J$3+1,0):B107)-MIN(OFFSET(C107,-$J$3+1,0):C107))</f>
        <v>0.93239436619718252</v>
      </c>
      <c r="K107" s="4">
        <f ca="1">(G107-MIN(OFFSET(F107,-$J$3+1,0):F107))/(MAX(OFFSET(E107,-$J$3+1,0):E107)-MIN(OFFSET(F107,-$J$3+1,0):F107))</f>
        <v>0.42592592592592587</v>
      </c>
      <c r="L107" s="4">
        <f t="shared" ca="1" si="22"/>
        <v>0.5064684402712567</v>
      </c>
      <c r="M107" s="16">
        <f ca="1">100*(L107-MIN(OFFSET(L107,-$J$3+1,0):L107))/(MAX(OFFSET(L107,-$J$3+1,0):L107)-MIN(OFFSET(L107,-$J$3+1,0):L107))</f>
        <v>56.721278775067574</v>
      </c>
      <c r="N107" s="6">
        <f t="shared" si="20"/>
        <v>0.64999999999999858</v>
      </c>
      <c r="O107" s="6">
        <f t="shared" si="21"/>
        <v>0.84000000000000163</v>
      </c>
      <c r="P107" s="15">
        <f ca="1">AVERAGE(N107:OFFSET(N107,-$P$3+1,0))*$P$4</f>
        <v>1.3777777777777784</v>
      </c>
      <c r="Q107" s="15">
        <f ca="1">AVERAGE(O107:OFFSET(O107,-$P$3+1,0))*$Q$4</f>
        <v>0.64555555555555577</v>
      </c>
      <c r="R107" s="7" t="str">
        <f t="shared" ca="1" si="23"/>
        <v xml:space="preserve"> </v>
      </c>
      <c r="S107" s="7" t="str">
        <f t="shared" ca="1" si="24"/>
        <v>Sell</v>
      </c>
      <c r="T107" s="2">
        <f t="shared" ca="1" si="30"/>
        <v>-10</v>
      </c>
      <c r="U107" s="10">
        <f t="shared" ca="1" si="31"/>
        <v>22.993421052631554</v>
      </c>
      <c r="V107" s="2">
        <f t="shared" ca="1" si="25"/>
        <v>46.62</v>
      </c>
      <c r="W107" s="2">
        <f t="shared" ca="1" si="26"/>
        <v>13.4</v>
      </c>
      <c r="X107" s="17">
        <f t="shared" ca="1" si="27"/>
        <v>-2.0999999999999375</v>
      </c>
      <c r="Y107" s="17">
        <f t="shared" ca="1" si="28"/>
        <v>14.715789473684207</v>
      </c>
      <c r="Z107" s="17">
        <f t="shared" ca="1" si="29"/>
        <v>12.61578947368427</v>
      </c>
      <c r="AA107" s="18">
        <f t="shared" ca="1" si="32"/>
        <v>94.79593307123632</v>
      </c>
    </row>
    <row r="108" spans="1:27" x14ac:dyDescent="0.25">
      <c r="A108" s="13">
        <v>40333</v>
      </c>
      <c r="B108">
        <v>46.78</v>
      </c>
      <c r="C108">
        <v>45.47</v>
      </c>
      <c r="D108">
        <v>45.73</v>
      </c>
      <c r="E108" s="2">
        <v>13.52</v>
      </c>
      <c r="F108" s="2">
        <v>13.15</v>
      </c>
      <c r="G108" s="2">
        <v>13.24</v>
      </c>
      <c r="H108" s="1">
        <v>1</v>
      </c>
      <c r="I108" s="1">
        <v>1</v>
      </c>
      <c r="J108" s="4">
        <f ca="1">(D108-MIN(OFFSET(C108,-$J$3+1,0):C108))/(MAX(OFFSET(B108,-$J$3+1,0):B108)-MIN(OFFSET(C108,-$J$3+1,0):C108))</f>
        <v>0.52957746478873158</v>
      </c>
      <c r="K108" s="4">
        <f ca="1">(G108-MIN(OFFSET(F108,-$J$3+1,0):F108))/(MAX(OFFSET(E108,-$J$3+1,0):E108)-MIN(OFFSET(F108,-$J$3+1,0):F108))</f>
        <v>0.35714285714285715</v>
      </c>
      <c r="L108" s="4">
        <f t="shared" ca="1" si="22"/>
        <v>0.17243460764587443</v>
      </c>
      <c r="M108" s="16">
        <f ca="1">100*(L108-MIN(OFFSET(L108,-$J$3+1,0):L108))/(MAX(OFFSET(L108,-$J$3+1,0):L108)-MIN(OFFSET(L108,-$J$3+1,0):L108))</f>
        <v>14.428373507096598</v>
      </c>
      <c r="N108" s="6">
        <f t="shared" si="20"/>
        <v>1.6899999999999977</v>
      </c>
      <c r="O108" s="6">
        <f t="shared" si="21"/>
        <v>0.60999999999999943</v>
      </c>
      <c r="P108" s="15">
        <f ca="1">AVERAGE(N108:OFFSET(N108,-$P$3+1,0))*$P$4</f>
        <v>1.342222222222222</v>
      </c>
      <c r="Q108" s="15">
        <f ca="1">AVERAGE(O108:OFFSET(O108,-$P$3+1,0))*$Q$4</f>
        <v>0.50444444444444458</v>
      </c>
      <c r="R108" s="7" t="str">
        <f t="shared" ca="1" si="23"/>
        <v xml:space="preserve"> </v>
      </c>
      <c r="S108" s="7" t="str">
        <f t="shared" ca="1" si="24"/>
        <v>Exit</v>
      </c>
      <c r="T108" s="2">
        <f t="shared" ca="1" si="30"/>
        <v>-10</v>
      </c>
      <c r="U108" s="10">
        <f t="shared" ca="1" si="31"/>
        <v>22.993421052631554</v>
      </c>
      <c r="V108" s="2">
        <f t="shared" ca="1" si="25"/>
        <v>46.62</v>
      </c>
      <c r="W108" s="2">
        <f t="shared" ca="1" si="26"/>
        <v>13.4</v>
      </c>
      <c r="X108" s="17">
        <f t="shared" ca="1" si="27"/>
        <v>14.299999999999997</v>
      </c>
      <c r="Y108" s="17">
        <f t="shared" ca="1" si="28"/>
        <v>-11.956578947368397</v>
      </c>
      <c r="Z108" s="17">
        <f t="shared" ca="1" si="29"/>
        <v>2.3434210526315997</v>
      </c>
      <c r="AA108" s="18">
        <f t="shared" ca="1" si="32"/>
        <v>97.139354123867918</v>
      </c>
    </row>
    <row r="109" spans="1:27" x14ac:dyDescent="0.25">
      <c r="A109" s="13">
        <v>40336</v>
      </c>
      <c r="B109">
        <v>46.13</v>
      </c>
      <c r="C109">
        <v>44.89</v>
      </c>
      <c r="D109">
        <v>44.92</v>
      </c>
      <c r="E109" s="2">
        <v>13.34</v>
      </c>
      <c r="F109" s="2">
        <v>12.93</v>
      </c>
      <c r="G109" s="2">
        <v>12.93</v>
      </c>
      <c r="H109" s="1">
        <v>1</v>
      </c>
      <c r="I109" s="1">
        <v>1</v>
      </c>
      <c r="J109" s="4">
        <f ca="1">(D109-MIN(OFFSET(C109,-$J$3+1,0):C109))/(MAX(OFFSET(B109,-$J$3+1,0):B109)-MIN(OFFSET(C109,-$J$3+1,0):C109))</f>
        <v>0.30140845070422567</v>
      </c>
      <c r="K109" s="4">
        <f ca="1">(G109-MIN(OFFSET(F109,-$J$3+1,0):F109))/(MAX(OFFSET(E109,-$J$3+1,0):E109)-MIN(OFFSET(F109,-$J$3+1,0):F109))</f>
        <v>8.0357142857142655E-2</v>
      </c>
      <c r="L109" s="4">
        <f t="shared" ca="1" si="22"/>
        <v>0.22105130784708302</v>
      </c>
      <c r="M109" s="16">
        <f ca="1">100*(L109-MIN(OFFSET(L109,-$J$3+1,0):L109))/(MAX(OFFSET(L109,-$J$3+1,0):L109)-MIN(OFFSET(L109,-$J$3+1,0):L109))</f>
        <v>12.54058331534506</v>
      </c>
      <c r="N109" s="6">
        <f t="shared" si="20"/>
        <v>1.240000000000002</v>
      </c>
      <c r="O109" s="6">
        <f t="shared" si="21"/>
        <v>0.41000000000000014</v>
      </c>
      <c r="P109" s="15">
        <f ca="1">AVERAGE(N109:OFFSET(N109,-$P$3+1,0))*$P$4</f>
        <v>1.3311111111111116</v>
      </c>
      <c r="Q109" s="15">
        <f ca="1">AVERAGE(O109:OFFSET(O109,-$P$3+1,0))*$Q$4</f>
        <v>0.49222222222222239</v>
      </c>
      <c r="R109" s="7" t="str">
        <f t="shared" ca="1" si="23"/>
        <v xml:space="preserve"> </v>
      </c>
      <c r="S109" s="7" t="str">
        <f t="shared" ca="1" si="24"/>
        <v xml:space="preserve"> </v>
      </c>
      <c r="T109" s="2" t="str">
        <f t="shared" ca="1" si="30"/>
        <v xml:space="preserve"> </v>
      </c>
      <c r="U109" s="10" t="str">
        <f t="shared" ca="1" si="31"/>
        <v xml:space="preserve"> </v>
      </c>
      <c r="V109" s="2" t="str">
        <f t="shared" ca="1" si="25"/>
        <v xml:space="preserve"> </v>
      </c>
      <c r="W109" s="2" t="str">
        <f t="shared" ca="1" si="26"/>
        <v xml:space="preserve"> </v>
      </c>
      <c r="X109" s="17">
        <f t="shared" ca="1" si="27"/>
        <v>8.0999999999999517</v>
      </c>
      <c r="Y109" s="17">
        <f t="shared" ca="1" si="28"/>
        <v>-7.1279605263157935</v>
      </c>
      <c r="Z109" s="17">
        <f t="shared" ca="1" si="29"/>
        <v>0.97203947368415822</v>
      </c>
      <c r="AA109" s="18">
        <f t="shared" ca="1" si="32"/>
        <v>98.11139359755208</v>
      </c>
    </row>
    <row r="110" spans="1:27" x14ac:dyDescent="0.25">
      <c r="A110" s="13">
        <v>40337</v>
      </c>
      <c r="B110">
        <v>45.65</v>
      </c>
      <c r="C110">
        <v>44.71</v>
      </c>
      <c r="D110">
        <v>45.56</v>
      </c>
      <c r="E110" s="2">
        <v>13.02</v>
      </c>
      <c r="F110" s="2">
        <v>12.56</v>
      </c>
      <c r="G110" s="2">
        <v>12.68</v>
      </c>
      <c r="H110" s="1">
        <v>1</v>
      </c>
      <c r="I110" s="1">
        <v>1</v>
      </c>
      <c r="J110" s="4">
        <f ca="1">(D110-MIN(OFFSET(C110,-$J$3+1,0):C110))/(MAX(OFFSET(B110,-$J$3+1,0):B110)-MIN(OFFSET(C110,-$J$3+1,0):C110))</f>
        <v>0.31598513011152496</v>
      </c>
      <c r="K110" s="4">
        <f ca="1">(G110-MIN(OFFSET(F110,-$J$3+1,0):F110))/(MAX(OFFSET(E110,-$J$3+1,0):E110)-MIN(OFFSET(F110,-$J$3+1,0):F110))</f>
        <v>8.5714285714285132E-2</v>
      </c>
      <c r="L110" s="4">
        <f t="shared" ca="1" si="22"/>
        <v>0.23027084439723983</v>
      </c>
      <c r="M110" s="16">
        <f ca="1">100*(L110-MIN(OFFSET(L110,-$J$3+1,0):L110))/(MAX(OFFSET(L110,-$J$3+1,0):L110)-MIN(OFFSET(L110,-$J$3+1,0):L110))</f>
        <v>8.5575077865859619</v>
      </c>
      <c r="N110" s="6">
        <f t="shared" si="20"/>
        <v>0.93999999999999773</v>
      </c>
      <c r="O110" s="6">
        <f t="shared" si="21"/>
        <v>0.45999999999999908</v>
      </c>
      <c r="P110" s="15">
        <f ca="1">AVERAGE(N110:OFFSET(N110,-$P$3+1,0))*$P$4</f>
        <v>1.2433333333333338</v>
      </c>
      <c r="Q110" s="15">
        <f ca="1">AVERAGE(O110:OFFSET(O110,-$P$3+1,0))*$Q$4</f>
        <v>0.47666666666666679</v>
      </c>
      <c r="R110" s="7" t="str">
        <f t="shared" ca="1" si="23"/>
        <v xml:space="preserve"> </v>
      </c>
      <c r="S110" s="7" t="str">
        <f t="shared" ca="1" si="24"/>
        <v xml:space="preserve"> </v>
      </c>
      <c r="T110" s="2" t="str">
        <f t="shared" ca="1" si="30"/>
        <v xml:space="preserve"> </v>
      </c>
      <c r="U110" s="10" t="str">
        <f t="shared" ca="1" si="31"/>
        <v xml:space="preserve"> </v>
      </c>
      <c r="V110" s="2" t="str">
        <f t="shared" ca="1" si="25"/>
        <v xml:space="preserve"> </v>
      </c>
      <c r="W110" s="2" t="str">
        <f t="shared" ca="1" si="26"/>
        <v xml:space="preserve"> </v>
      </c>
      <c r="X110" s="17" t="str">
        <f t="shared" ca="1" si="27"/>
        <v xml:space="preserve"> </v>
      </c>
      <c r="Y110" s="17" t="str">
        <f t="shared" ca="1" si="28"/>
        <v xml:space="preserve"> </v>
      </c>
      <c r="Z110" s="17" t="str">
        <f t="shared" ca="1" si="29"/>
        <v xml:space="preserve"> </v>
      </c>
      <c r="AA110" s="18">
        <f t="shared" ca="1" si="32"/>
        <v>98.11139359755208</v>
      </c>
    </row>
    <row r="111" spans="1:27" x14ac:dyDescent="0.25">
      <c r="A111" s="13">
        <v>40338</v>
      </c>
      <c r="B111">
        <v>46.17</v>
      </c>
      <c r="C111">
        <v>44.89</v>
      </c>
      <c r="D111">
        <v>45.09</v>
      </c>
      <c r="E111" s="2">
        <v>13.07</v>
      </c>
      <c r="F111" s="2">
        <v>12.42</v>
      </c>
      <c r="G111" s="2">
        <v>12.78</v>
      </c>
      <c r="H111" s="1">
        <v>1</v>
      </c>
      <c r="I111" s="1">
        <v>1</v>
      </c>
      <c r="J111" s="4">
        <f ca="1">(D111-MIN(OFFSET(C111,-$J$3+1,0):C111))/(MAX(OFFSET(B111,-$J$3+1,0):B111)-MIN(OFFSET(C111,-$J$3+1,0):C111))</f>
        <v>0.14126394052044716</v>
      </c>
      <c r="K111" s="4">
        <f ca="1">(G111-MIN(OFFSET(F111,-$J$3+1,0):F111))/(MAX(OFFSET(E111,-$J$3+1,0):E111)-MIN(OFFSET(F111,-$J$3+1,0):F111))</f>
        <v>0.23376623376623326</v>
      </c>
      <c r="L111" s="4">
        <f t="shared" ca="1" si="22"/>
        <v>-9.2502293245786099E-2</v>
      </c>
      <c r="M111" s="16">
        <f ca="1">100*(L111-MIN(OFFSET(L111,-$J$3+1,0):L111))/(MAX(OFFSET(L111,-$J$3+1,0):L111)-MIN(OFFSET(L111,-$J$3+1,0):L111))</f>
        <v>0</v>
      </c>
      <c r="N111" s="6">
        <f t="shared" si="20"/>
        <v>1.2800000000000011</v>
      </c>
      <c r="O111" s="6">
        <f t="shared" si="21"/>
        <v>0.65000000000000036</v>
      </c>
      <c r="P111" s="15">
        <f ca="1">AVERAGE(N111:OFFSET(N111,-$P$3+1,0))*$P$4</f>
        <v>1.2566666666666677</v>
      </c>
      <c r="Q111" s="15">
        <f ca="1">AVERAGE(O111:OFFSET(O111,-$P$3+1,0))*$Q$4</f>
        <v>0.50555555555555565</v>
      </c>
      <c r="R111" s="7" t="str">
        <f t="shared" ca="1" si="23"/>
        <v>Buy</v>
      </c>
      <c r="S111" s="7" t="str">
        <f t="shared" ca="1" si="24"/>
        <v xml:space="preserve"> </v>
      </c>
      <c r="T111" s="2">
        <f t="shared" ca="1" si="30"/>
        <v>10</v>
      </c>
      <c r="U111" s="10">
        <f t="shared" ca="1" si="31"/>
        <v>-24.857142857142872</v>
      </c>
      <c r="V111" s="2">
        <f t="shared" ca="1" si="25"/>
        <v>45.09</v>
      </c>
      <c r="W111" s="2">
        <f t="shared" ca="1" si="26"/>
        <v>12.78</v>
      </c>
      <c r="X111" s="17" t="str">
        <f t="shared" ca="1" si="27"/>
        <v xml:space="preserve"> </v>
      </c>
      <c r="Y111" s="17" t="str">
        <f t="shared" ca="1" si="28"/>
        <v xml:space="preserve"> </v>
      </c>
      <c r="Z111" s="17" t="str">
        <f t="shared" ca="1" si="29"/>
        <v xml:space="preserve"> </v>
      </c>
      <c r="AA111" s="18">
        <f t="shared" ca="1" si="32"/>
        <v>98.11139359755208</v>
      </c>
    </row>
    <row r="112" spans="1:27" x14ac:dyDescent="0.25">
      <c r="A112" s="13">
        <v>40339</v>
      </c>
      <c r="B112">
        <v>46.3</v>
      </c>
      <c r="C112">
        <v>45.6</v>
      </c>
      <c r="D112">
        <v>46.18</v>
      </c>
      <c r="E112" s="2">
        <v>13.1</v>
      </c>
      <c r="F112" s="2">
        <v>12.87</v>
      </c>
      <c r="G112" s="2">
        <v>13.07</v>
      </c>
      <c r="H112" s="1">
        <v>1</v>
      </c>
      <c r="I112" s="1">
        <v>1</v>
      </c>
      <c r="J112" s="4">
        <f ca="1">(D112-MIN(OFFSET(C112,-$J$3+1,0):C112))/(MAX(OFFSET(B112,-$J$3+1,0):B112)-MIN(OFFSET(C112,-$J$3+1,0):C112))</f>
        <v>0.54646840148698894</v>
      </c>
      <c r="K112" s="4">
        <f ca="1">(G112-MIN(OFFSET(F112,-$J$3+1,0):F112))/(MAX(OFFSET(E112,-$J$3+1,0):E112)-MIN(OFFSET(F112,-$J$3+1,0):F112))</f>
        <v>0.42207792207792205</v>
      </c>
      <c r="L112" s="4">
        <f t="shared" ca="1" si="22"/>
        <v>0.12439047940906689</v>
      </c>
      <c r="M112" s="16">
        <f ca="1">100*(L112-MIN(OFFSET(L112,-$J$3+1,0):L112))/(MAX(OFFSET(L112,-$J$3+1,0):L112)-MIN(OFFSET(L112,-$J$3+1,0):L112))</f>
        <v>23.054307978011231</v>
      </c>
      <c r="N112" s="6">
        <f t="shared" si="20"/>
        <v>1.2099999999999937</v>
      </c>
      <c r="O112" s="6">
        <f t="shared" si="21"/>
        <v>0.32000000000000028</v>
      </c>
      <c r="P112" s="15">
        <f ca="1">AVERAGE(N112:OFFSET(N112,-$P$3+1,0))*$P$4</f>
        <v>1.2388888888888887</v>
      </c>
      <c r="Q112" s="15">
        <f ca="1">AVERAGE(O112:OFFSET(O112,-$P$3+1,0))*$Q$4</f>
        <v>0.49</v>
      </c>
      <c r="R112" s="7" t="str">
        <f t="shared" ca="1" si="23"/>
        <v>Buy</v>
      </c>
      <c r="S112" s="7" t="str">
        <f t="shared" ca="1" si="24"/>
        <v xml:space="preserve"> </v>
      </c>
      <c r="T112" s="2">
        <f t="shared" ca="1" si="30"/>
        <v>10</v>
      </c>
      <c r="U112" s="10">
        <f t="shared" ca="1" si="31"/>
        <v>-24.857142857142872</v>
      </c>
      <c r="V112" s="2">
        <f t="shared" ca="1" si="25"/>
        <v>45.09</v>
      </c>
      <c r="W112" s="2">
        <f t="shared" ca="1" si="26"/>
        <v>12.78</v>
      </c>
      <c r="X112" s="17">
        <f t="shared" ca="1" si="27"/>
        <v>10.899999999999963</v>
      </c>
      <c r="Y112" s="17">
        <f t="shared" ca="1" si="28"/>
        <v>-7.2085714285714557</v>
      </c>
      <c r="Z112" s="17">
        <f t="shared" ca="1" si="29"/>
        <v>3.6914285714285073</v>
      </c>
      <c r="AA112" s="18">
        <f t="shared" ca="1" si="32"/>
        <v>101.80282216898058</v>
      </c>
    </row>
    <row r="113" spans="1:27" x14ac:dyDescent="0.25">
      <c r="A113" s="13">
        <v>40340</v>
      </c>
      <c r="B113">
        <v>46.96</v>
      </c>
      <c r="C113">
        <v>45.8</v>
      </c>
      <c r="D113">
        <v>46.87</v>
      </c>
      <c r="E113" s="2">
        <v>13.22</v>
      </c>
      <c r="F113" s="2">
        <v>12.78</v>
      </c>
      <c r="G113" s="2">
        <v>13.15</v>
      </c>
      <c r="H113" s="1">
        <v>1</v>
      </c>
      <c r="I113" s="1">
        <v>1</v>
      </c>
      <c r="J113" s="4">
        <f ca="1">(D113-MIN(OFFSET(C113,-$J$3+1,0):C113))/(MAX(OFFSET(B113,-$J$3+1,0):B113)-MIN(OFFSET(C113,-$J$3+1,0):C113))</f>
        <v>0.80297397769516665</v>
      </c>
      <c r="K113" s="4">
        <f ca="1">(G113-MIN(OFFSET(F113,-$J$3+1,0):F113))/(MAX(OFFSET(E113,-$J$3+1,0):E113)-MIN(OFFSET(F113,-$J$3+1,0):F113))</f>
        <v>0.47402597402597402</v>
      </c>
      <c r="L113" s="4">
        <f t="shared" ca="1" si="22"/>
        <v>0.32894800366919263</v>
      </c>
      <c r="M113" s="16">
        <f ca="1">100*(L113-MIN(OFFSET(L113,-$J$3+1,0):L113))/(MAX(OFFSET(L113,-$J$3+1,0):L113)-MIN(OFFSET(L113,-$J$3+1,0):L113))</f>
        <v>44.797458318096673</v>
      </c>
      <c r="N113" s="6">
        <f t="shared" si="20"/>
        <v>1.1600000000000037</v>
      </c>
      <c r="O113" s="6">
        <f t="shared" si="21"/>
        <v>0.44000000000000128</v>
      </c>
      <c r="P113" s="15">
        <f ca="1">AVERAGE(N113:OFFSET(N113,-$P$3+1,0))*$P$4</f>
        <v>1.2222222222222223</v>
      </c>
      <c r="Q113" s="15">
        <f ca="1">AVERAGE(O113:OFFSET(O113,-$P$3+1,0))*$Q$4</f>
        <v>0.50111111111111128</v>
      </c>
      <c r="R113" s="7" t="str">
        <f t="shared" ca="1" si="23"/>
        <v>Buy</v>
      </c>
      <c r="S113" s="7" t="str">
        <f t="shared" ca="1" si="24"/>
        <v xml:space="preserve"> </v>
      </c>
      <c r="T113" s="2">
        <f t="shared" ca="1" si="30"/>
        <v>10</v>
      </c>
      <c r="U113" s="10">
        <f t="shared" ca="1" si="31"/>
        <v>-24.857142857142872</v>
      </c>
      <c r="V113" s="2">
        <f t="shared" ca="1" si="25"/>
        <v>45.09</v>
      </c>
      <c r="W113" s="2">
        <f t="shared" ca="1" si="26"/>
        <v>12.78</v>
      </c>
      <c r="X113" s="17">
        <f t="shared" ca="1" si="27"/>
        <v>6.8999999999999773</v>
      </c>
      <c r="Y113" s="17">
        <f t="shared" ca="1" si="28"/>
        <v>-1.9885714285714315</v>
      </c>
      <c r="Z113" s="17">
        <f t="shared" ca="1" si="29"/>
        <v>4.9114285714285462</v>
      </c>
      <c r="AA113" s="18">
        <f t="shared" ca="1" si="32"/>
        <v>106.71425074040913</v>
      </c>
    </row>
    <row r="114" spans="1:27" x14ac:dyDescent="0.25">
      <c r="A114" s="13">
        <v>40343</v>
      </c>
      <c r="B114">
        <v>47.98</v>
      </c>
      <c r="C114">
        <v>46.59</v>
      </c>
      <c r="D114">
        <v>46.64</v>
      </c>
      <c r="E114" s="2">
        <v>13.44</v>
      </c>
      <c r="F114" s="2">
        <v>13.04</v>
      </c>
      <c r="G114" s="2">
        <v>13.09</v>
      </c>
      <c r="H114" s="1">
        <v>1</v>
      </c>
      <c r="I114" s="1">
        <v>1</v>
      </c>
      <c r="J114" s="4">
        <f ca="1">(D114-MIN(OFFSET(C114,-$J$3+1,0):C114))/(MAX(OFFSET(B114,-$J$3+1,0):B114)-MIN(OFFSET(C114,-$J$3+1,0):C114))</f>
        <v>0.59021406727828807</v>
      </c>
      <c r="K114" s="4">
        <f ca="1">(G114-MIN(OFFSET(F114,-$J$3+1,0):F114))/(MAX(OFFSET(E114,-$J$3+1,0):E114)-MIN(OFFSET(F114,-$J$3+1,0):F114))</f>
        <v>0.43506493506493477</v>
      </c>
      <c r="L114" s="4">
        <f t="shared" ca="1" si="22"/>
        <v>0.1551491322133533</v>
      </c>
      <c r="M114" s="16">
        <f ca="1">100*(L114-MIN(OFFSET(L114,-$J$3+1,0):L114))/(MAX(OFFSET(L114,-$J$3+1,0):L114)-MIN(OFFSET(L114,-$J$3+1,0):L114))</f>
        <v>26.323755115685927</v>
      </c>
      <c r="N114" s="6">
        <f t="shared" si="20"/>
        <v>1.3899999999999935</v>
      </c>
      <c r="O114" s="6">
        <f t="shared" si="21"/>
        <v>0.40000000000000036</v>
      </c>
      <c r="P114" s="15">
        <f ca="1">AVERAGE(N114:OFFSET(N114,-$P$3+1,0))*$P$4</f>
        <v>1.257777777777777</v>
      </c>
      <c r="Q114" s="15">
        <f ca="1">AVERAGE(O114:OFFSET(O114,-$P$3+1,0))*$Q$4</f>
        <v>0.49777777777777804</v>
      </c>
      <c r="R114" s="7" t="str">
        <f t="shared" ca="1" si="23"/>
        <v>Buy</v>
      </c>
      <c r="S114" s="7" t="str">
        <f t="shared" ca="1" si="24"/>
        <v xml:space="preserve"> </v>
      </c>
      <c r="T114" s="2">
        <f t="shared" ca="1" si="30"/>
        <v>10</v>
      </c>
      <c r="U114" s="10">
        <f t="shared" ca="1" si="31"/>
        <v>-24.857142857142872</v>
      </c>
      <c r="V114" s="2">
        <f t="shared" ca="1" si="25"/>
        <v>45.09</v>
      </c>
      <c r="W114" s="2">
        <f t="shared" ca="1" si="26"/>
        <v>12.78</v>
      </c>
      <c r="X114" s="17">
        <f t="shared" ca="1" si="27"/>
        <v>-2.2999999999999687</v>
      </c>
      <c r="Y114" s="17">
        <f t="shared" ca="1" si="28"/>
        <v>1.4914285714285846</v>
      </c>
      <c r="Z114" s="17">
        <f t="shared" ca="1" si="29"/>
        <v>-0.80857142857138409</v>
      </c>
      <c r="AA114" s="18">
        <f t="shared" ca="1" si="32"/>
        <v>105.90567931183774</v>
      </c>
    </row>
    <row r="115" spans="1:27" x14ac:dyDescent="0.25">
      <c r="A115" s="13">
        <v>40344</v>
      </c>
      <c r="B115">
        <v>47.83</v>
      </c>
      <c r="C115">
        <v>46.78</v>
      </c>
      <c r="D115">
        <v>47.74</v>
      </c>
      <c r="E115" s="2">
        <v>14.11</v>
      </c>
      <c r="F115" s="2">
        <v>13.2</v>
      </c>
      <c r="G115" s="2">
        <v>14</v>
      </c>
      <c r="H115" s="1">
        <v>1</v>
      </c>
      <c r="I115" s="1">
        <v>1</v>
      </c>
      <c r="J115" s="4">
        <f ca="1">(D115-MIN(OFFSET(C115,-$J$3+1,0):C115))/(MAX(OFFSET(B115,-$J$3+1,0):B115)-MIN(OFFSET(C115,-$J$3+1,0):C115))</f>
        <v>0.9266055045871574</v>
      </c>
      <c r="K115" s="4">
        <f ca="1">(G115-MIN(OFFSET(F115,-$J$3+1,0):F115))/(MAX(OFFSET(E115,-$J$3+1,0):E115)-MIN(OFFSET(F115,-$J$3+1,0):F115))</f>
        <v>0.93491124260355063</v>
      </c>
      <c r="L115" s="4">
        <f t="shared" ca="1" si="22"/>
        <v>-8.3057380163932271E-3</v>
      </c>
      <c r="M115" s="16">
        <f ca="1">100*(L115-MIN(OFFSET(L115,-$J$3+1,0):L115))/(MAX(OFFSET(L115,-$J$3+1,0):L115)-MIN(OFFSET(L115,-$J$3+1,0):L115))</f>
        <v>14.056872985263677</v>
      </c>
      <c r="N115" s="6">
        <f t="shared" si="20"/>
        <v>1.1899999999999977</v>
      </c>
      <c r="O115" s="6">
        <f t="shared" si="21"/>
        <v>1.0199999999999996</v>
      </c>
      <c r="P115" s="15">
        <f ca="1">AVERAGE(N115:OFFSET(N115,-$P$3+1,0))*$P$4</f>
        <v>1.1944444444444429</v>
      </c>
      <c r="Q115" s="15">
        <f ca="1">AVERAGE(O115:OFFSET(O115,-$P$3+1,0))*$Q$4</f>
        <v>0.57222222222222241</v>
      </c>
      <c r="R115" s="7" t="str">
        <f t="shared" ca="1" si="23"/>
        <v>Buy</v>
      </c>
      <c r="S115" s="7" t="str">
        <f t="shared" ca="1" si="24"/>
        <v xml:space="preserve"> </v>
      </c>
      <c r="T115" s="2">
        <f t="shared" ca="1" si="30"/>
        <v>10</v>
      </c>
      <c r="U115" s="10">
        <f t="shared" ca="1" si="31"/>
        <v>-24.857142857142872</v>
      </c>
      <c r="V115" s="2">
        <f t="shared" ca="1" si="25"/>
        <v>45.09</v>
      </c>
      <c r="W115" s="2">
        <f t="shared" ca="1" si="26"/>
        <v>12.78</v>
      </c>
      <c r="X115" s="17">
        <f t="shared" ca="1" si="27"/>
        <v>11.000000000000014</v>
      </c>
      <c r="Y115" s="17">
        <f t="shared" ca="1" si="28"/>
        <v>-22.620000000000015</v>
      </c>
      <c r="Z115" s="17">
        <f t="shared" ca="1" si="29"/>
        <v>-11.620000000000001</v>
      </c>
      <c r="AA115" s="18">
        <f t="shared" ca="1" si="32"/>
        <v>94.28567931183774</v>
      </c>
    </row>
    <row r="116" spans="1:27" x14ac:dyDescent="0.25">
      <c r="A116" s="13">
        <v>40345</v>
      </c>
      <c r="B116">
        <v>47.93</v>
      </c>
      <c r="C116">
        <v>46.94</v>
      </c>
      <c r="D116">
        <v>47.77</v>
      </c>
      <c r="E116" s="2">
        <v>14.06</v>
      </c>
      <c r="F116" s="2">
        <v>13.77</v>
      </c>
      <c r="G116" s="2">
        <v>13.99</v>
      </c>
      <c r="H116" s="1">
        <v>1</v>
      </c>
      <c r="I116" s="1">
        <v>1</v>
      </c>
      <c r="J116" s="4">
        <f ca="1">(D116-MIN(OFFSET(C116,-$J$3+1,0):C116))/(MAX(OFFSET(B116,-$J$3+1,0):B116)-MIN(OFFSET(C116,-$J$3+1,0):C116))</f>
        <v>0.9357798165137633</v>
      </c>
      <c r="K116" s="4">
        <f ca="1">(G116-MIN(OFFSET(F116,-$J$3+1,0):F116))/(MAX(OFFSET(E116,-$J$3+1,0):E116)-MIN(OFFSET(F116,-$J$3+1,0):F116))</f>
        <v>0.9289940828402371</v>
      </c>
      <c r="L116" s="4">
        <f t="shared" ca="1" si="22"/>
        <v>6.7857336735261953E-3</v>
      </c>
      <c r="M116" s="16">
        <f ca="1">100*(L116-MIN(OFFSET(L116,-$J$3+1,0):L116))/(MAX(OFFSET(L116,-$J$3+1,0):L116)-MIN(OFFSET(L116,-$J$3+1,0):L116))</f>
        <v>23.558656298524845</v>
      </c>
      <c r="N116" s="6">
        <f t="shared" si="20"/>
        <v>0.99000000000000199</v>
      </c>
      <c r="O116" s="6">
        <f t="shared" si="21"/>
        <v>0.29000000000000092</v>
      </c>
      <c r="P116" s="15">
        <f ca="1">AVERAGE(N116:OFFSET(N116,-$P$3+1,0))*$P$4</f>
        <v>1.232222222222221</v>
      </c>
      <c r="Q116" s="15">
        <f ca="1">AVERAGE(O116:OFFSET(O116,-$P$3+1,0))*$Q$4</f>
        <v>0.51111111111111129</v>
      </c>
      <c r="R116" s="7" t="str">
        <f t="shared" ca="1" si="23"/>
        <v>Buy</v>
      </c>
      <c r="S116" s="7" t="str">
        <f t="shared" ca="1" si="24"/>
        <v xml:space="preserve"> </v>
      </c>
      <c r="T116" s="2">
        <f t="shared" ca="1" si="30"/>
        <v>10</v>
      </c>
      <c r="U116" s="10">
        <f t="shared" ca="1" si="31"/>
        <v>-24.857142857142872</v>
      </c>
      <c r="V116" s="2">
        <f t="shared" ca="1" si="25"/>
        <v>45.09</v>
      </c>
      <c r="W116" s="2">
        <f t="shared" ca="1" si="26"/>
        <v>12.78</v>
      </c>
      <c r="X116" s="17">
        <f t="shared" ca="1" si="27"/>
        <v>0.30000000000001137</v>
      </c>
      <c r="Y116" s="17">
        <f t="shared" ca="1" si="28"/>
        <v>0.24857142857142342</v>
      </c>
      <c r="Z116" s="17">
        <f t="shared" ca="1" si="29"/>
        <v>0.54857142857143482</v>
      </c>
      <c r="AA116" s="18">
        <f t="shared" ca="1" si="32"/>
        <v>94.834250740409175</v>
      </c>
    </row>
    <row r="117" spans="1:27" x14ac:dyDescent="0.25">
      <c r="A117" s="13">
        <v>40346</v>
      </c>
      <c r="B117">
        <v>48.18</v>
      </c>
      <c r="C117">
        <v>46.95</v>
      </c>
      <c r="D117">
        <v>48</v>
      </c>
      <c r="E117" s="2">
        <v>14.26</v>
      </c>
      <c r="F117" s="2">
        <v>13.81</v>
      </c>
      <c r="G117" s="2">
        <v>14.2</v>
      </c>
      <c r="H117" s="1">
        <v>1</v>
      </c>
      <c r="I117" s="1">
        <v>1</v>
      </c>
      <c r="J117" s="4">
        <f ca="1">(D117-MIN(OFFSET(C117,-$J$3+1,0):C117))/(MAX(OFFSET(B117,-$J$3+1,0):B117)-MIN(OFFSET(C117,-$J$3+1,0):C117))</f>
        <v>0.94812680115273784</v>
      </c>
      <c r="K117" s="4">
        <f ca="1">(G117-MIN(OFFSET(F117,-$J$3+1,0):F117))/(MAX(OFFSET(E117,-$J$3+1,0):E117)-MIN(OFFSET(F117,-$J$3+1,0):F117))</f>
        <v>0.96739130434782583</v>
      </c>
      <c r="L117" s="4">
        <f t="shared" ca="1" si="22"/>
        <v>-1.926450319508799E-2</v>
      </c>
      <c r="M117" s="16">
        <f ca="1">100*(L117-MIN(OFFSET(L117,-$J$3+1,0):L117))/(MAX(OFFSET(L117,-$J$3+1,0):L117)-MIN(OFFSET(L117,-$J$3+1,0):L117))</f>
        <v>17.377562807951406</v>
      </c>
      <c r="N117" s="6">
        <f t="shared" si="20"/>
        <v>1.2299999999999969</v>
      </c>
      <c r="O117" s="6">
        <f t="shared" si="21"/>
        <v>0.44999999999999929</v>
      </c>
      <c r="P117" s="15">
        <f ca="1">AVERAGE(N117:OFFSET(N117,-$P$3+1,0))*$P$4</f>
        <v>1.1811111111111099</v>
      </c>
      <c r="Q117" s="15">
        <f ca="1">AVERAGE(O117:OFFSET(O117,-$P$3+1,0))*$Q$4</f>
        <v>0.49333333333333346</v>
      </c>
      <c r="R117" s="7" t="str">
        <f t="shared" ca="1" si="23"/>
        <v>Buy</v>
      </c>
      <c r="S117" s="7" t="str">
        <f t="shared" ca="1" si="24"/>
        <v xml:space="preserve"> </v>
      </c>
      <c r="T117" s="2">
        <f t="shared" ca="1" si="30"/>
        <v>10</v>
      </c>
      <c r="U117" s="10">
        <f t="shared" ca="1" si="31"/>
        <v>-24.857142857142872</v>
      </c>
      <c r="V117" s="2">
        <f t="shared" ca="1" si="25"/>
        <v>45.09</v>
      </c>
      <c r="W117" s="2">
        <f t="shared" ca="1" si="26"/>
        <v>12.78</v>
      </c>
      <c r="X117" s="17">
        <f t="shared" ca="1" si="27"/>
        <v>2.2999999999999687</v>
      </c>
      <c r="Y117" s="17">
        <f t="shared" ca="1" si="28"/>
        <v>-5.2199999999999802</v>
      </c>
      <c r="Z117" s="17">
        <f t="shared" ca="1" si="29"/>
        <v>-2.9200000000000115</v>
      </c>
      <c r="AA117" s="18">
        <f t="shared" ca="1" si="32"/>
        <v>91.914250740409159</v>
      </c>
    </row>
    <row r="118" spans="1:27" x14ac:dyDescent="0.25">
      <c r="A118" s="13">
        <v>40347</v>
      </c>
      <c r="B118">
        <v>48.38</v>
      </c>
      <c r="C118">
        <v>47.7</v>
      </c>
      <c r="D118">
        <v>47.74</v>
      </c>
      <c r="E118" s="2">
        <v>14.28</v>
      </c>
      <c r="F118" s="2">
        <v>13.94</v>
      </c>
      <c r="G118" s="2">
        <v>14.04</v>
      </c>
      <c r="H118" s="1">
        <v>1</v>
      </c>
      <c r="I118" s="1">
        <v>1</v>
      </c>
      <c r="J118" s="4">
        <f ca="1">(D118-MIN(OFFSET(C118,-$J$3+1,0):C118))/(MAX(OFFSET(B118,-$J$3+1,0):B118)-MIN(OFFSET(C118,-$J$3+1,0):C118))</f>
        <v>0.82561307901907355</v>
      </c>
      <c r="K118" s="4">
        <f ca="1">(G118-MIN(OFFSET(F118,-$J$3+1,0):F118))/(MAX(OFFSET(E118,-$J$3+1,0):E118)-MIN(OFFSET(F118,-$J$3+1,0):F118))</f>
        <v>0.87096774193548376</v>
      </c>
      <c r="L118" s="4">
        <f t="shared" ca="1" si="22"/>
        <v>-4.5354662916410216E-2</v>
      </c>
      <c r="M118" s="16">
        <f ca="1">100*(L118-MIN(OFFSET(L118,-$J$3+1,0):L118))/(MAX(OFFSET(L118,-$J$3+1,0):L118)-MIN(OFFSET(L118,-$J$3+1,0):L118))</f>
        <v>11.186996586429553</v>
      </c>
      <c r="N118" s="6">
        <f t="shared" si="20"/>
        <v>0.67999999999999972</v>
      </c>
      <c r="O118" s="6">
        <f t="shared" si="21"/>
        <v>0.33999999999999986</v>
      </c>
      <c r="P118" s="15">
        <f ca="1">AVERAGE(N118:OFFSET(N118,-$P$3+1,0))*$P$4</f>
        <v>1.1188888888888873</v>
      </c>
      <c r="Q118" s="15">
        <f ca="1">AVERAGE(O118:OFFSET(O118,-$P$3+1,0))*$Q$4</f>
        <v>0.48555555555555568</v>
      </c>
      <c r="R118" s="7" t="str">
        <f t="shared" ca="1" si="23"/>
        <v>Buy</v>
      </c>
      <c r="S118" s="7" t="str">
        <f t="shared" ca="1" si="24"/>
        <v xml:space="preserve"> </v>
      </c>
      <c r="T118" s="2">
        <f t="shared" ca="1" si="30"/>
        <v>10</v>
      </c>
      <c r="U118" s="10">
        <f t="shared" ca="1" si="31"/>
        <v>-24.857142857142872</v>
      </c>
      <c r="V118" s="2">
        <f t="shared" ca="1" si="25"/>
        <v>45.09</v>
      </c>
      <c r="W118" s="2">
        <f t="shared" ca="1" si="26"/>
        <v>12.78</v>
      </c>
      <c r="X118" s="17">
        <f t="shared" ca="1" si="27"/>
        <v>-2.5999999999999801</v>
      </c>
      <c r="Y118" s="17">
        <f t="shared" ca="1" si="28"/>
        <v>3.9771428571428631</v>
      </c>
      <c r="Z118" s="17">
        <f t="shared" ca="1" si="29"/>
        <v>1.377142857142883</v>
      </c>
      <c r="AA118" s="18">
        <f t="shared" ca="1" si="32"/>
        <v>93.291393597552045</v>
      </c>
    </row>
    <row r="119" spans="1:27" x14ac:dyDescent="0.25">
      <c r="A119" s="13">
        <v>40350</v>
      </c>
      <c r="B119">
        <v>48.26</v>
      </c>
      <c r="C119">
        <v>46.97</v>
      </c>
      <c r="D119">
        <v>47.27</v>
      </c>
      <c r="E119" s="2">
        <v>14.28</v>
      </c>
      <c r="F119" s="2">
        <v>13.86</v>
      </c>
      <c r="G119" s="2">
        <v>13.95</v>
      </c>
      <c r="H119" s="1">
        <v>1</v>
      </c>
      <c r="I119" s="1">
        <v>1</v>
      </c>
      <c r="J119" s="4">
        <f ca="1">(D119-MIN(OFFSET(C119,-$J$3+1,0):C119))/(MAX(OFFSET(B119,-$J$3+1,0):B119)-MIN(OFFSET(C119,-$J$3+1,0):C119))</f>
        <v>0.68194842406876821</v>
      </c>
      <c r="K119" s="4">
        <f ca="1">(G119-MIN(OFFSET(F119,-$J$3+1,0):F119))/(MAX(OFFSET(E119,-$J$3+1,0):E119)-MIN(OFFSET(F119,-$J$3+1,0):F119))</f>
        <v>0.82258064516129026</v>
      </c>
      <c r="L119" s="4">
        <f t="shared" ca="1" si="22"/>
        <v>-0.14063222109252205</v>
      </c>
      <c r="M119" s="16">
        <f ca="1">100*(L119-MIN(OFFSET(L119,-$J$3+1,0):L119))/(MAX(OFFSET(L119,-$J$3+1,0):L119)-MIN(OFFSET(L119,-$J$3+1,0):L119))</f>
        <v>0</v>
      </c>
      <c r="N119" s="6">
        <f t="shared" si="20"/>
        <v>1.2899999999999991</v>
      </c>
      <c r="O119" s="6">
        <f t="shared" si="21"/>
        <v>0.41999999999999993</v>
      </c>
      <c r="P119" s="15">
        <f ca="1">AVERAGE(N119:OFFSET(N119,-$P$3+1,0))*$P$4</f>
        <v>1.1577777777777765</v>
      </c>
      <c r="Q119" s="15">
        <f ca="1">AVERAGE(O119:OFFSET(O119,-$P$3+1,0))*$Q$4</f>
        <v>0.48111111111111132</v>
      </c>
      <c r="R119" s="7" t="str">
        <f t="shared" ca="1" si="23"/>
        <v>Buy</v>
      </c>
      <c r="S119" s="7" t="str">
        <f t="shared" ca="1" si="24"/>
        <v xml:space="preserve"> </v>
      </c>
      <c r="T119" s="2">
        <f t="shared" ca="1" si="30"/>
        <v>10</v>
      </c>
      <c r="U119" s="10">
        <f t="shared" ca="1" si="31"/>
        <v>-24.857142857142872</v>
      </c>
      <c r="V119" s="2">
        <f t="shared" ca="1" si="25"/>
        <v>45.09</v>
      </c>
      <c r="W119" s="2">
        <f t="shared" ca="1" si="26"/>
        <v>12.78</v>
      </c>
      <c r="X119" s="17">
        <f t="shared" ca="1" si="27"/>
        <v>-4.6999999999999886</v>
      </c>
      <c r="Y119" s="17">
        <f t="shared" ca="1" si="28"/>
        <v>2.2371428571428549</v>
      </c>
      <c r="Z119" s="17">
        <f t="shared" ca="1" si="29"/>
        <v>-2.4628571428571338</v>
      </c>
      <c r="AA119" s="18">
        <f t="shared" ca="1" si="32"/>
        <v>90.828536454694913</v>
      </c>
    </row>
    <row r="120" spans="1:27" x14ac:dyDescent="0.25">
      <c r="A120" s="13">
        <v>40351</v>
      </c>
      <c r="B120">
        <v>47.76</v>
      </c>
      <c r="C120">
        <v>46.46</v>
      </c>
      <c r="D120">
        <v>46.53</v>
      </c>
      <c r="E120" s="2">
        <v>14.2</v>
      </c>
      <c r="F120" s="2">
        <v>13.76</v>
      </c>
      <c r="G120" s="2">
        <v>13.8</v>
      </c>
      <c r="H120" s="1">
        <v>1</v>
      </c>
      <c r="I120" s="1">
        <v>1</v>
      </c>
      <c r="J120" s="4">
        <f ca="1">(D120-MIN(OFFSET(C120,-$J$3+1,0):C120))/(MAX(OFFSET(B120,-$J$3+1,0):B120)-MIN(OFFSET(C120,-$J$3+1,0):C120))</f>
        <v>0.33453237410071918</v>
      </c>
      <c r="K120" s="4">
        <f ca="1">(G120-MIN(OFFSET(F120,-$J$3+1,0):F120))/(MAX(OFFSET(E120,-$J$3+1,0):E120)-MIN(OFFSET(F120,-$J$3+1,0):F120))</f>
        <v>0.68000000000000094</v>
      </c>
      <c r="L120" s="4">
        <f t="shared" ca="1" si="22"/>
        <v>-0.34546762589928176</v>
      </c>
      <c r="M120" s="16">
        <f ca="1">100*(L120-MIN(OFFSET(L120,-$J$3+1,0):L120))/(MAX(OFFSET(L120,-$J$3+1,0):L120)-MIN(OFFSET(L120,-$J$3+1,0):L120))</f>
        <v>0</v>
      </c>
      <c r="N120" s="6">
        <f t="shared" si="20"/>
        <v>1.2999999999999972</v>
      </c>
      <c r="O120" s="6">
        <f t="shared" si="21"/>
        <v>0.4399999999999995</v>
      </c>
      <c r="P120" s="15">
        <f ca="1">AVERAGE(N120:OFFSET(N120,-$P$3+1,0))*$P$4</f>
        <v>1.1599999999999981</v>
      </c>
      <c r="Q120" s="15">
        <f ca="1">AVERAGE(O120:OFFSET(O120,-$P$3+1,0))*$Q$4</f>
        <v>0.45777777777777789</v>
      </c>
      <c r="R120" s="7" t="str">
        <f t="shared" ca="1" si="23"/>
        <v>Buy</v>
      </c>
      <c r="S120" s="7" t="str">
        <f t="shared" ca="1" si="24"/>
        <v xml:space="preserve"> </v>
      </c>
      <c r="T120" s="2">
        <f t="shared" ca="1" si="30"/>
        <v>10</v>
      </c>
      <c r="U120" s="10">
        <f t="shared" ca="1" si="31"/>
        <v>-24.857142857142872</v>
      </c>
      <c r="V120" s="2">
        <f t="shared" ca="1" si="25"/>
        <v>45.09</v>
      </c>
      <c r="W120" s="2">
        <f t="shared" ca="1" si="26"/>
        <v>12.78</v>
      </c>
      <c r="X120" s="17">
        <f t="shared" ca="1" si="27"/>
        <v>-7.4000000000000199</v>
      </c>
      <c r="Y120" s="17">
        <f t="shared" ca="1" si="28"/>
        <v>3.7285714285713953</v>
      </c>
      <c r="Z120" s="17">
        <f t="shared" ca="1" si="29"/>
        <v>-3.6714285714286246</v>
      </c>
      <c r="AA120" s="18">
        <f t="shared" ca="1" si="32"/>
        <v>87.157107883266292</v>
      </c>
    </row>
    <row r="121" spans="1:27" x14ac:dyDescent="0.25">
      <c r="A121" s="13">
        <v>40352</v>
      </c>
      <c r="B121">
        <v>47.16</v>
      </c>
      <c r="C121">
        <v>46.26</v>
      </c>
      <c r="D121">
        <v>46.65</v>
      </c>
      <c r="E121" s="2">
        <v>13.96</v>
      </c>
      <c r="F121" s="2">
        <v>13.61</v>
      </c>
      <c r="G121" s="2">
        <v>13.82</v>
      </c>
      <c r="H121" s="1">
        <v>1</v>
      </c>
      <c r="I121" s="1">
        <v>1</v>
      </c>
      <c r="J121" s="4">
        <f ca="1">(D121-MIN(OFFSET(C121,-$J$3+1,0):C121))/(MAX(OFFSET(B121,-$J$3+1,0):B121)-MIN(OFFSET(C121,-$J$3+1,0):C121))</f>
        <v>0.32945736434108513</v>
      </c>
      <c r="K121" s="4">
        <f ca="1">(G121-MIN(OFFSET(F121,-$J$3+1,0):F121))/(MAX(OFFSET(E121,-$J$3+1,0):E121)-MIN(OFFSET(F121,-$J$3+1,0):F121))</f>
        <v>0.69333333333333391</v>
      </c>
      <c r="L121" s="4">
        <f t="shared" ca="1" si="22"/>
        <v>-0.36387596899224878</v>
      </c>
      <c r="M121" s="16">
        <f ca="1">100*(L121-MIN(OFFSET(L121,-$J$3+1,0):L121))/(MAX(OFFSET(L121,-$J$3+1,0):L121)-MIN(OFFSET(L121,-$J$3+1,0):L121))</f>
        <v>0</v>
      </c>
      <c r="N121" s="6">
        <f t="shared" si="20"/>
        <v>0.89999999999999858</v>
      </c>
      <c r="O121" s="6">
        <f t="shared" si="21"/>
        <v>0.35000000000000142</v>
      </c>
      <c r="P121" s="15">
        <f ca="1">AVERAGE(N121:OFFSET(N121,-$P$3+1,0))*$P$4</f>
        <v>1.1255555555555543</v>
      </c>
      <c r="Q121" s="15">
        <f ca="1">AVERAGE(O121:OFFSET(O121,-$P$3+1,0))*$Q$4</f>
        <v>0.46111111111111136</v>
      </c>
      <c r="R121" s="7" t="str">
        <f t="shared" ca="1" si="23"/>
        <v>Buy</v>
      </c>
      <c r="S121" s="7" t="str">
        <f t="shared" ca="1" si="24"/>
        <v xml:space="preserve"> </v>
      </c>
      <c r="T121" s="2">
        <f t="shared" ca="1" si="30"/>
        <v>10</v>
      </c>
      <c r="U121" s="10">
        <f t="shared" ca="1" si="31"/>
        <v>-24.857142857142872</v>
      </c>
      <c r="V121" s="2">
        <f t="shared" ca="1" si="25"/>
        <v>45.09</v>
      </c>
      <c r="W121" s="2">
        <f t="shared" ca="1" si="26"/>
        <v>12.78</v>
      </c>
      <c r="X121" s="17">
        <f t="shared" ca="1" si="27"/>
        <v>1.1999999999999744</v>
      </c>
      <c r="Y121" s="17">
        <f t="shared" ca="1" si="28"/>
        <v>-0.49714285714284684</v>
      </c>
      <c r="Z121" s="17">
        <f t="shared" ca="1" si="29"/>
        <v>0.70285714285712753</v>
      </c>
      <c r="AA121" s="18">
        <f t="shared" ca="1" si="32"/>
        <v>87.859965026123419</v>
      </c>
    </row>
    <row r="122" spans="1:27" x14ac:dyDescent="0.25">
      <c r="A122" s="13">
        <v>40353</v>
      </c>
      <c r="B122">
        <v>46.55</v>
      </c>
      <c r="C122">
        <v>45.52</v>
      </c>
      <c r="D122">
        <v>45.65</v>
      </c>
      <c r="E122" s="2">
        <v>13.81</v>
      </c>
      <c r="F122" s="2">
        <v>12.88</v>
      </c>
      <c r="G122" s="2">
        <v>12.93</v>
      </c>
      <c r="H122" s="1">
        <v>1</v>
      </c>
      <c r="I122" s="1">
        <v>1</v>
      </c>
      <c r="J122" s="4">
        <f ca="1">(D122-MIN(OFFSET(C122,-$J$3+1,0):C122))/(MAX(OFFSET(B122,-$J$3+1,0):B122)-MIN(OFFSET(C122,-$J$3+1,0):C122))</f>
        <v>4.5454545454543874E-2</v>
      </c>
      <c r="K122" s="4">
        <f ca="1">(G122-MIN(OFFSET(F122,-$J$3+1,0):F122))/(MAX(OFFSET(E122,-$J$3+1,0):E122)-MIN(OFFSET(F122,-$J$3+1,0):F122))</f>
        <v>3.5714285714284991E-2</v>
      </c>
      <c r="L122" s="4">
        <f t="shared" ca="1" si="22"/>
        <v>9.7402597402588831E-3</v>
      </c>
      <c r="M122" s="16">
        <f ca="1">100*(L122-MIN(OFFSET(L122,-$J$3+1,0):L122))/(MAX(OFFSET(L122,-$J$3+1,0):L122)-MIN(OFFSET(L122,-$J$3+1,0):L122))</f>
        <v>71.984231179699066</v>
      </c>
      <c r="N122" s="6">
        <f t="shared" si="20"/>
        <v>1.1299999999999955</v>
      </c>
      <c r="O122" s="6">
        <f t="shared" si="21"/>
        <v>0.9399999999999995</v>
      </c>
      <c r="P122" s="15">
        <f ca="1">AVERAGE(N122:OFFSET(N122,-$P$3+1,0))*$P$4</f>
        <v>1.12222222222222</v>
      </c>
      <c r="Q122" s="15">
        <f ca="1">AVERAGE(O122:OFFSET(O122,-$P$3+1,0))*$Q$4</f>
        <v>0.51666666666666672</v>
      </c>
      <c r="R122" s="7" t="str">
        <f t="shared" ca="1" si="23"/>
        <v>Exit</v>
      </c>
      <c r="S122" s="7" t="str">
        <f t="shared" ca="1" si="24"/>
        <v xml:space="preserve"> </v>
      </c>
      <c r="T122" s="2">
        <f t="shared" ca="1" si="30"/>
        <v>10</v>
      </c>
      <c r="U122" s="10">
        <f t="shared" ca="1" si="31"/>
        <v>-24.857142857142872</v>
      </c>
      <c r="V122" s="2">
        <f t="shared" ca="1" si="25"/>
        <v>45.09</v>
      </c>
      <c r="W122" s="2">
        <f t="shared" ca="1" si="26"/>
        <v>12.78</v>
      </c>
      <c r="X122" s="17">
        <f t="shared" ca="1" si="27"/>
        <v>-10</v>
      </c>
      <c r="Y122" s="17">
        <f t="shared" ca="1" si="28"/>
        <v>22.122857142857171</v>
      </c>
      <c r="Z122" s="17">
        <f t="shared" ca="1" si="29"/>
        <v>12.122857142857171</v>
      </c>
      <c r="AA122" s="18">
        <f t="shared" ca="1" si="32"/>
        <v>99.98282216898059</v>
      </c>
    </row>
    <row r="123" spans="1:27" x14ac:dyDescent="0.25">
      <c r="A123" s="13">
        <v>40354</v>
      </c>
      <c r="B123">
        <v>46.14</v>
      </c>
      <c r="C123">
        <v>45.11</v>
      </c>
      <c r="D123">
        <v>45.68</v>
      </c>
      <c r="E123" s="2">
        <v>13.12</v>
      </c>
      <c r="F123" s="2">
        <v>12.65</v>
      </c>
      <c r="G123" s="2">
        <v>12.93</v>
      </c>
      <c r="H123" s="1">
        <v>1</v>
      </c>
      <c r="I123" s="1">
        <v>1</v>
      </c>
      <c r="J123" s="4">
        <f ca="1">(D123-MIN(OFFSET(C123,-$J$3+1,0):C123))/(MAX(OFFSET(B123,-$J$3+1,0):B123)-MIN(OFFSET(C123,-$J$3+1,0):C123))</f>
        <v>0.17431192660550451</v>
      </c>
      <c r="K123" s="4">
        <f ca="1">(G123-MIN(OFFSET(F123,-$J$3+1,0):F123))/(MAX(OFFSET(E123,-$J$3+1,0):E123)-MIN(OFFSET(F123,-$J$3+1,0):F123))</f>
        <v>0.17177914110429418</v>
      </c>
      <c r="L123" s="4">
        <f t="shared" ca="1" si="22"/>
        <v>2.5327855012103329E-3</v>
      </c>
      <c r="M123" s="16">
        <f ca="1">100*(L123-MIN(OFFSET(L123,-$J$3+1,0):L123))/(MAX(OFFSET(L123,-$J$3+1,0):L123)-MIN(OFFSET(L123,-$J$3+1,0):L123))</f>
        <v>98.070888338148507</v>
      </c>
      <c r="N123" s="6">
        <f t="shared" si="20"/>
        <v>1.0300000000000011</v>
      </c>
      <c r="O123" s="6">
        <f t="shared" si="21"/>
        <v>0.46999999999999886</v>
      </c>
      <c r="P123" s="15">
        <f ca="1">AVERAGE(N123:OFFSET(N123,-$P$3+1,0))*$P$4</f>
        <v>1.0822222222222209</v>
      </c>
      <c r="Q123" s="15">
        <f ca="1">AVERAGE(O123:OFFSET(O123,-$P$3+1,0))*$Q$4</f>
        <v>0.52444444444444427</v>
      </c>
      <c r="R123" s="7" t="str">
        <f t="shared" ca="1" si="23"/>
        <v xml:space="preserve"> </v>
      </c>
      <c r="S123" s="7" t="str">
        <f t="shared" ca="1" si="24"/>
        <v>Sell</v>
      </c>
      <c r="T123" s="2">
        <f t="shared" ca="1" si="30"/>
        <v>-10</v>
      </c>
      <c r="U123" s="10">
        <f t="shared" ca="1" si="31"/>
        <v>20.635593220338965</v>
      </c>
      <c r="V123" s="2" t="str">
        <f t="shared" ca="1" si="25"/>
        <v xml:space="preserve"> </v>
      </c>
      <c r="W123" s="2" t="str">
        <f t="shared" ca="1" si="26"/>
        <v xml:space="preserve"> </v>
      </c>
      <c r="X123" s="17">
        <f t="shared" ca="1" si="27"/>
        <v>0.30000000000001137</v>
      </c>
      <c r="Y123" s="17">
        <f t="shared" ca="1" si="28"/>
        <v>0</v>
      </c>
      <c r="Z123" s="17">
        <f t="shared" ca="1" si="29"/>
        <v>0.30000000000001137</v>
      </c>
      <c r="AA123" s="18">
        <f t="shared" ca="1" si="32"/>
        <v>100.2828221689806</v>
      </c>
    </row>
    <row r="124" spans="1:27" x14ac:dyDescent="0.25">
      <c r="A124" s="13">
        <v>40357</v>
      </c>
      <c r="B124">
        <v>46.22</v>
      </c>
      <c r="C124">
        <v>45.37</v>
      </c>
      <c r="D124">
        <v>45.83</v>
      </c>
      <c r="E124" s="2">
        <v>13.12</v>
      </c>
      <c r="F124" s="2">
        <v>12.87</v>
      </c>
      <c r="G124" s="2">
        <v>12.95</v>
      </c>
      <c r="H124" s="1">
        <v>1</v>
      </c>
      <c r="I124" s="1">
        <v>1</v>
      </c>
      <c r="J124" s="4">
        <f ca="1">(D124-MIN(OFFSET(C124,-$J$3+1,0):C124))/(MAX(OFFSET(B124,-$J$3+1,0):B124)-MIN(OFFSET(C124,-$J$3+1,0):C124))</f>
        <v>0.22018348623853154</v>
      </c>
      <c r="K124" s="4">
        <f ca="1">(G124-MIN(OFFSET(F124,-$J$3+1,0):F124))/(MAX(OFFSET(E124,-$J$3+1,0):E124)-MIN(OFFSET(F124,-$J$3+1,0):F124))</f>
        <v>0.18404907975460069</v>
      </c>
      <c r="L124" s="4">
        <f t="shared" ca="1" si="22"/>
        <v>3.6134406483930848E-2</v>
      </c>
      <c r="M124" s="16">
        <f ca="1">100*(L124-MIN(OFFSET(L124,-$J$3+1,0):L124))/(MAX(OFFSET(L124,-$J$3+1,0):L124)-MIN(OFFSET(L124,-$J$3+1,0):L124))</f>
        <v>100</v>
      </c>
      <c r="N124" s="6">
        <f t="shared" si="20"/>
        <v>0.85000000000000142</v>
      </c>
      <c r="O124" s="6">
        <f t="shared" si="21"/>
        <v>0.25</v>
      </c>
      <c r="P124" s="15">
        <f ca="1">AVERAGE(N124:OFFSET(N124,-$P$3+1,0))*$P$4</f>
        <v>1.0444444444444434</v>
      </c>
      <c r="Q124" s="15">
        <f ca="1">AVERAGE(O124:OFFSET(O124,-$P$3+1,0))*$Q$4</f>
        <v>0.43888888888888883</v>
      </c>
      <c r="R124" s="7" t="str">
        <f t="shared" ca="1" si="23"/>
        <v xml:space="preserve"> </v>
      </c>
      <c r="S124" s="7" t="str">
        <f t="shared" ca="1" si="24"/>
        <v>Sell</v>
      </c>
      <c r="T124" s="2">
        <f t="shared" ca="1" si="30"/>
        <v>-10</v>
      </c>
      <c r="U124" s="10">
        <f t="shared" ca="1" si="31"/>
        <v>20.635593220338965</v>
      </c>
      <c r="V124" s="2">
        <f t="shared" ca="1" si="25"/>
        <v>45.83</v>
      </c>
      <c r="W124" s="2">
        <f t="shared" ca="1" si="26"/>
        <v>12.95</v>
      </c>
      <c r="X124" s="17">
        <f t="shared" ca="1" si="27"/>
        <v>-1.4999999999999858</v>
      </c>
      <c r="Y124" s="17">
        <f t="shared" ca="1" si="28"/>
        <v>0.41271186440677049</v>
      </c>
      <c r="Z124" s="17">
        <f t="shared" ca="1" si="29"/>
        <v>-1.0872881355932154</v>
      </c>
      <c r="AA124" s="18">
        <f t="shared" ca="1" si="32"/>
        <v>99.195534033387389</v>
      </c>
    </row>
    <row r="125" spans="1:27" x14ac:dyDescent="0.25">
      <c r="A125" s="13">
        <v>40358</v>
      </c>
      <c r="B125">
        <v>45.44</v>
      </c>
      <c r="C125">
        <v>43.78</v>
      </c>
      <c r="D125">
        <v>44.06</v>
      </c>
      <c r="E125" s="2">
        <v>12.65</v>
      </c>
      <c r="F125" s="2">
        <v>12.2</v>
      </c>
      <c r="G125" s="2">
        <v>12.27</v>
      </c>
      <c r="H125" s="1">
        <v>1</v>
      </c>
      <c r="I125" s="1">
        <v>1</v>
      </c>
      <c r="J125" s="4">
        <f ca="1">(D125-MIN(OFFSET(C125,-$J$3+1,0):C125))/(MAX(OFFSET(B125,-$J$3+1,0):B125)-MIN(OFFSET(C125,-$J$3+1,0):C125))</f>
        <v>6.0869565217391536E-2</v>
      </c>
      <c r="K125" s="4">
        <f ca="1">(G125-MIN(OFFSET(F125,-$J$3+1,0):F125))/(MAX(OFFSET(E125,-$J$3+1,0):E125)-MIN(OFFSET(F125,-$J$3+1,0):F125))</f>
        <v>3.3653846153846291E-2</v>
      </c>
      <c r="L125" s="4">
        <f t="shared" ca="1" si="22"/>
        <v>2.7215719063545245E-2</v>
      </c>
      <c r="M125" s="16">
        <f ca="1">100*(L125-MIN(OFFSET(L125,-$J$3+1,0):L125))/(MAX(OFFSET(L125,-$J$3+1,0):L125)-MIN(OFFSET(L125,-$J$3+1,0):L125))</f>
        <v>97.770385978171532</v>
      </c>
      <c r="N125" s="6">
        <f t="shared" si="20"/>
        <v>2.0499999999999972</v>
      </c>
      <c r="O125" s="6">
        <f t="shared" si="21"/>
        <v>0.75</v>
      </c>
      <c r="P125" s="15">
        <f ca="1">AVERAGE(N125:OFFSET(N125,-$P$3+1,0))*$P$4</f>
        <v>1.1622222222222207</v>
      </c>
      <c r="Q125" s="15">
        <f ca="1">AVERAGE(O125:OFFSET(O125,-$P$3+1,0))*$Q$4</f>
        <v>0.48999999999999982</v>
      </c>
      <c r="R125" s="7" t="str">
        <f t="shared" ca="1" si="23"/>
        <v xml:space="preserve"> </v>
      </c>
      <c r="S125" s="7" t="str">
        <f t="shared" ca="1" si="24"/>
        <v>Sell</v>
      </c>
      <c r="T125" s="2">
        <f t="shared" ca="1" si="30"/>
        <v>-10</v>
      </c>
      <c r="U125" s="10">
        <f t="shared" ca="1" si="31"/>
        <v>20.635593220338965</v>
      </c>
      <c r="V125" s="2">
        <f t="shared" ca="1" si="25"/>
        <v>45.83</v>
      </c>
      <c r="W125" s="2">
        <f t="shared" ca="1" si="26"/>
        <v>12.95</v>
      </c>
      <c r="X125" s="17">
        <f t="shared" ca="1" si="27"/>
        <v>17.69999999999996</v>
      </c>
      <c r="Y125" s="17">
        <f t="shared" ca="1" si="28"/>
        <v>-14.032203389830491</v>
      </c>
      <c r="Z125" s="17">
        <f t="shared" ca="1" si="29"/>
        <v>3.6677966101694697</v>
      </c>
      <c r="AA125" s="18">
        <f t="shared" ca="1" si="32"/>
        <v>102.86333064355686</v>
      </c>
    </row>
    <row r="126" spans="1:27" x14ac:dyDescent="0.25">
      <c r="A126" s="13">
        <v>40359</v>
      </c>
      <c r="B126">
        <v>43.99</v>
      </c>
      <c r="C126">
        <v>42.89</v>
      </c>
      <c r="D126">
        <v>43.04</v>
      </c>
      <c r="E126" s="2">
        <v>12.46</v>
      </c>
      <c r="F126" s="2">
        <v>12</v>
      </c>
      <c r="G126" s="2">
        <v>12.06</v>
      </c>
      <c r="H126" s="1">
        <v>1</v>
      </c>
      <c r="I126" s="1">
        <v>1</v>
      </c>
      <c r="J126" s="4">
        <f ca="1">(D126-MIN(OFFSET(C126,-$J$3+1,0):C126))/(MAX(OFFSET(B126,-$J$3+1,0):B126)-MIN(OFFSET(C126,-$J$3+1,0):C126))</f>
        <v>2.7322404371584431E-2</v>
      </c>
      <c r="K126" s="4">
        <f ca="1">(G126-MIN(OFFSET(F126,-$J$3+1,0):F126))/(MAX(OFFSET(E126,-$J$3+1,0):E126)-MIN(OFFSET(F126,-$J$3+1,0):F126))</f>
        <v>2.6315789473684435E-2</v>
      </c>
      <c r="L126" s="4">
        <f t="shared" ca="1" si="22"/>
        <v>1.0066148978999968E-3</v>
      </c>
      <c r="M126" s="16">
        <f ca="1">100*(L126-MIN(OFFSET(L126,-$J$3+1,0):L126))/(MAX(OFFSET(L126,-$J$3+1,0):L126)-MIN(OFFSET(L126,-$J$3+1,0):L126))</f>
        <v>91.218279889811825</v>
      </c>
      <c r="N126" s="6">
        <f t="shared" si="20"/>
        <v>1.1700000000000017</v>
      </c>
      <c r="O126" s="6">
        <f t="shared" si="21"/>
        <v>0.46000000000000085</v>
      </c>
      <c r="P126" s="15">
        <f ca="1">AVERAGE(N126:OFFSET(N126,-$P$3+1,0))*$P$4</f>
        <v>1.1555555555555546</v>
      </c>
      <c r="Q126" s="15">
        <f ca="1">AVERAGE(O126:OFFSET(O126,-$P$3+1,0))*$Q$4</f>
        <v>0.49111111111111111</v>
      </c>
      <c r="R126" s="7" t="str">
        <f t="shared" ca="1" si="23"/>
        <v xml:space="preserve"> </v>
      </c>
      <c r="S126" s="7" t="str">
        <f t="shared" ca="1" si="24"/>
        <v>Sell</v>
      </c>
      <c r="T126" s="2">
        <f t="shared" ca="1" si="30"/>
        <v>-10</v>
      </c>
      <c r="U126" s="10">
        <f t="shared" ca="1" si="31"/>
        <v>20.635593220338965</v>
      </c>
      <c r="V126" s="2">
        <f t="shared" ca="1" si="25"/>
        <v>45.83</v>
      </c>
      <c r="W126" s="2">
        <f t="shared" ca="1" si="26"/>
        <v>12.95</v>
      </c>
      <c r="X126" s="17">
        <f t="shared" ca="1" si="27"/>
        <v>10.200000000000031</v>
      </c>
      <c r="Y126" s="17">
        <f t="shared" ca="1" si="28"/>
        <v>-4.3334745762711639</v>
      </c>
      <c r="Z126" s="17">
        <f t="shared" ca="1" si="29"/>
        <v>5.8665254237288673</v>
      </c>
      <c r="AA126" s="18">
        <f t="shared" ca="1" si="32"/>
        <v>108.72985606728574</v>
      </c>
    </row>
    <row r="127" spans="1:27" x14ac:dyDescent="0.25">
      <c r="A127" s="13">
        <v>40360</v>
      </c>
      <c r="B127">
        <v>43.31</v>
      </c>
      <c r="C127">
        <v>42.18</v>
      </c>
      <c r="D127">
        <v>42.65</v>
      </c>
      <c r="E127" s="2">
        <v>12.41</v>
      </c>
      <c r="F127" s="2">
        <v>11.9</v>
      </c>
      <c r="G127" s="2">
        <v>12.03</v>
      </c>
      <c r="H127" s="1">
        <v>1</v>
      </c>
      <c r="I127" s="1">
        <v>1</v>
      </c>
      <c r="J127" s="4">
        <f ca="1">(D127-MIN(OFFSET(C127,-$J$3+1,0):C127))/(MAX(OFFSET(B127,-$J$3+1,0):B127)-MIN(OFFSET(C127,-$J$3+1,0):C127))</f>
        <v>7.7302631578947206E-2</v>
      </c>
      <c r="K127" s="4">
        <f ca="1">(G127-MIN(OFFSET(F127,-$J$3+1,0):F127))/(MAX(OFFSET(E127,-$J$3+1,0):E127)-MIN(OFFSET(F127,-$J$3+1,0):F127))</f>
        <v>5.4621848739495403E-2</v>
      </c>
      <c r="L127" s="4">
        <f t="shared" ca="1" si="22"/>
        <v>2.2680782839451803E-2</v>
      </c>
      <c r="M127" s="16">
        <f ca="1">100*(L127-MIN(OFFSET(L127,-$J$3+1,0):L127))/(MAX(OFFSET(L127,-$J$3+1,0):L127)-MIN(OFFSET(L127,-$J$3+1,0):L127))</f>
        <v>96.63668132896214</v>
      </c>
      <c r="N127" s="6">
        <f t="shared" si="20"/>
        <v>1.1300000000000026</v>
      </c>
      <c r="O127" s="6">
        <f t="shared" si="21"/>
        <v>0.50999999999999979</v>
      </c>
      <c r="P127" s="15">
        <f ca="1">AVERAGE(N127:OFFSET(N127,-$P$3+1,0))*$P$4</f>
        <v>1.2055555555555548</v>
      </c>
      <c r="Q127" s="15">
        <f ca="1">AVERAGE(O127:OFFSET(O127,-$P$3+1,0))*$Q$4</f>
        <v>0.51</v>
      </c>
      <c r="R127" s="7" t="str">
        <f t="shared" ca="1" si="23"/>
        <v xml:space="preserve"> </v>
      </c>
      <c r="S127" s="7" t="str">
        <f t="shared" ca="1" si="24"/>
        <v>Sell</v>
      </c>
      <c r="T127" s="2">
        <f t="shared" ca="1" si="30"/>
        <v>-10</v>
      </c>
      <c r="U127" s="10">
        <f t="shared" ca="1" si="31"/>
        <v>20.635593220338965</v>
      </c>
      <c r="V127" s="2">
        <f t="shared" ca="1" si="25"/>
        <v>45.83</v>
      </c>
      <c r="W127" s="2">
        <f t="shared" ca="1" si="26"/>
        <v>12.95</v>
      </c>
      <c r="X127" s="17">
        <f t="shared" ca="1" si="27"/>
        <v>3.9000000000000057</v>
      </c>
      <c r="Y127" s="17">
        <f t="shared" ca="1" si="28"/>
        <v>-0.6190677966101924</v>
      </c>
      <c r="Z127" s="17">
        <f t="shared" ca="1" si="29"/>
        <v>3.2809322033898134</v>
      </c>
      <c r="AA127" s="18">
        <f t="shared" ca="1" si="32"/>
        <v>112.01078827067555</v>
      </c>
    </row>
    <row r="128" spans="1:27" x14ac:dyDescent="0.25">
      <c r="A128" s="13">
        <v>40361</v>
      </c>
      <c r="B128">
        <v>42.92</v>
      </c>
      <c r="C128">
        <v>42.07</v>
      </c>
      <c r="D128">
        <v>42.57</v>
      </c>
      <c r="E128" s="2">
        <v>12.14</v>
      </c>
      <c r="F128" s="2">
        <v>11.91</v>
      </c>
      <c r="G128" s="2">
        <v>12.03</v>
      </c>
      <c r="H128" s="1">
        <v>1</v>
      </c>
      <c r="I128" s="1">
        <v>1</v>
      </c>
      <c r="J128" s="4">
        <f ca="1">(D128-MIN(OFFSET(C128,-$J$3+1,0):C128))/(MAX(OFFSET(B128,-$J$3+1,0):B128)-MIN(OFFSET(C128,-$J$3+1,0):C128))</f>
        <v>8.787346221441128E-2</v>
      </c>
      <c r="K128" s="4">
        <f ca="1">(G128-MIN(OFFSET(F128,-$J$3+1,0):F128))/(MAX(OFFSET(E128,-$J$3+1,0):E128)-MIN(OFFSET(F128,-$J$3+1,0):F128))</f>
        <v>5.6521739130434373E-2</v>
      </c>
      <c r="L128" s="4">
        <f t="shared" ca="1" si="22"/>
        <v>3.1351723083976907E-2</v>
      </c>
      <c r="M128" s="16">
        <f ca="1">100*(L128-MIN(OFFSET(L128,-$J$3+1,0):L128))/(MAX(OFFSET(L128,-$J$3+1,0):L128)-MIN(OFFSET(L128,-$J$3+1,0):L128))</f>
        <v>98.804360163343119</v>
      </c>
      <c r="N128" s="6">
        <f t="shared" si="20"/>
        <v>0.85000000000000142</v>
      </c>
      <c r="O128" s="6">
        <f t="shared" si="21"/>
        <v>0.23000000000000043</v>
      </c>
      <c r="P128" s="15">
        <f ca="1">AVERAGE(N128:OFFSET(N128,-$P$3+1,0))*$P$4</f>
        <v>1.1566666666666663</v>
      </c>
      <c r="Q128" s="15">
        <f ca="1">AVERAGE(O128:OFFSET(O128,-$P$3+1,0))*$Q$4</f>
        <v>0.48888888888888893</v>
      </c>
      <c r="R128" s="7" t="str">
        <f t="shared" ca="1" si="23"/>
        <v xml:space="preserve"> </v>
      </c>
      <c r="S128" s="7" t="str">
        <f t="shared" ca="1" si="24"/>
        <v>Sell</v>
      </c>
      <c r="T128" s="2">
        <f t="shared" ca="1" si="30"/>
        <v>-10</v>
      </c>
      <c r="U128" s="10">
        <f t="shared" ca="1" si="31"/>
        <v>20.635593220338965</v>
      </c>
      <c r="V128" s="2">
        <f t="shared" ca="1" si="25"/>
        <v>45.83</v>
      </c>
      <c r="W128" s="2">
        <f t="shared" ca="1" si="26"/>
        <v>12.95</v>
      </c>
      <c r="X128" s="17">
        <f t="shared" ca="1" si="27"/>
        <v>0.79999999999998295</v>
      </c>
      <c r="Y128" s="17">
        <f t="shared" ca="1" si="28"/>
        <v>0</v>
      </c>
      <c r="Z128" s="17">
        <f t="shared" ca="1" si="29"/>
        <v>0.79999999999998295</v>
      </c>
      <c r="AA128" s="18">
        <f t="shared" ca="1" si="32"/>
        <v>112.81078827067553</v>
      </c>
    </row>
    <row r="129" spans="1:27" x14ac:dyDescent="0.25">
      <c r="A129" s="13">
        <v>40365</v>
      </c>
      <c r="B129">
        <v>43.83</v>
      </c>
      <c r="C129">
        <v>42.55</v>
      </c>
      <c r="D129">
        <v>42.93</v>
      </c>
      <c r="E129" s="2">
        <v>12.32</v>
      </c>
      <c r="F129" s="2">
        <v>11.72</v>
      </c>
      <c r="G129" s="2">
        <v>11.9</v>
      </c>
      <c r="H129" s="1">
        <v>1</v>
      </c>
      <c r="I129" s="1">
        <v>1</v>
      </c>
      <c r="J129" s="4">
        <f ca="1">(D129-MIN(OFFSET(C129,-$J$3+1,0):C129))/(MAX(OFFSET(B129,-$J$3+1,0):B129)-MIN(OFFSET(C129,-$J$3+1,0):C129))</f>
        <v>0.16895874263261298</v>
      </c>
      <c r="K129" s="4">
        <f ca="1">(G129-MIN(OFFSET(F129,-$J$3+1,0):F129))/(MAX(OFFSET(E129,-$J$3+1,0):E129)-MIN(OFFSET(F129,-$J$3+1,0):F129))</f>
        <v>8.0357142857142724E-2</v>
      </c>
      <c r="L129" s="4">
        <f t="shared" ca="1" si="22"/>
        <v>8.8601599775470261E-2</v>
      </c>
      <c r="M129" s="16">
        <f ca="1">100*(L129-MIN(OFFSET(L129,-$J$3+1,0):L129))/(MAX(OFFSET(L129,-$J$3+1,0):L129)-MIN(OFFSET(L129,-$J$3+1,0):L129))</f>
        <v>100</v>
      </c>
      <c r="N129" s="6">
        <f t="shared" si="20"/>
        <v>1.2800000000000011</v>
      </c>
      <c r="O129" s="6">
        <f t="shared" si="21"/>
        <v>0.59999999999999964</v>
      </c>
      <c r="P129" s="15">
        <f ca="1">AVERAGE(N129:OFFSET(N129,-$P$3+1,0))*$P$4</f>
        <v>1.1544444444444446</v>
      </c>
      <c r="Q129" s="15">
        <f ca="1">AVERAGE(O129:OFFSET(O129,-$P$3+1,0))*$Q$4</f>
        <v>0.50666666666666671</v>
      </c>
      <c r="R129" s="7" t="str">
        <f t="shared" ca="1" si="23"/>
        <v xml:space="preserve"> </v>
      </c>
      <c r="S129" s="7" t="str">
        <f t="shared" ca="1" si="24"/>
        <v>Sell</v>
      </c>
      <c r="T129" s="2">
        <f t="shared" ca="1" si="30"/>
        <v>-10</v>
      </c>
      <c r="U129" s="10">
        <f t="shared" ca="1" si="31"/>
        <v>20.635593220338965</v>
      </c>
      <c r="V129" s="2">
        <f t="shared" ca="1" si="25"/>
        <v>45.83</v>
      </c>
      <c r="W129" s="2">
        <f t="shared" ca="1" si="26"/>
        <v>12.95</v>
      </c>
      <c r="X129" s="17">
        <f t="shared" ca="1" si="27"/>
        <v>-3.5999999999999943</v>
      </c>
      <c r="Y129" s="17">
        <f t="shared" ca="1" si="28"/>
        <v>-2.6826271186440449</v>
      </c>
      <c r="Z129" s="17">
        <f t="shared" ca="1" si="29"/>
        <v>-6.2826271186440392</v>
      </c>
      <c r="AA129" s="18">
        <f t="shared" ca="1" si="32"/>
        <v>106.52816115203149</v>
      </c>
    </row>
    <row r="130" spans="1:27" x14ac:dyDescent="0.25">
      <c r="A130" s="13">
        <v>40366</v>
      </c>
      <c r="B130">
        <v>44.82</v>
      </c>
      <c r="C130">
        <v>42.91</v>
      </c>
      <c r="D130">
        <v>44.72</v>
      </c>
      <c r="E130" s="2">
        <v>12.48</v>
      </c>
      <c r="F130" s="2">
        <v>11.83</v>
      </c>
      <c r="G130" s="2">
        <v>12.46</v>
      </c>
      <c r="H130" s="1">
        <v>1</v>
      </c>
      <c r="I130" s="1">
        <v>1</v>
      </c>
      <c r="J130" s="4">
        <f ca="1">(D130-MIN(OFFSET(C130,-$J$3+1,0):C130))/(MAX(OFFSET(B130,-$J$3+1,0):B130)-MIN(OFFSET(C130,-$J$3+1,0):C130))</f>
        <v>0.59151785714285721</v>
      </c>
      <c r="K130" s="4">
        <f ca="1">(G130-MIN(OFFSET(F130,-$J$3+1,0):F130))/(MAX(OFFSET(E130,-$J$3+1,0):E130)-MIN(OFFSET(F130,-$J$3+1,0):F130))</f>
        <v>0.35406698564593314</v>
      </c>
      <c r="L130" s="4">
        <f t="shared" ca="1" si="22"/>
        <v>0.23745087149692407</v>
      </c>
      <c r="M130" s="16">
        <f ca="1">100*(L130-MIN(OFFSET(L130,-$J$3+1,0):L130))/(MAX(OFFSET(L130,-$J$3+1,0):L130)-MIN(OFFSET(L130,-$J$3+1,0):L130))</f>
        <v>100</v>
      </c>
      <c r="N130" s="6">
        <f t="shared" si="20"/>
        <v>1.9100000000000037</v>
      </c>
      <c r="O130" s="6">
        <f t="shared" si="21"/>
        <v>0.65000000000000036</v>
      </c>
      <c r="P130" s="15">
        <f ca="1">AVERAGE(N130:OFFSET(N130,-$P$3+1,0))*$P$4</f>
        <v>1.2666666666666673</v>
      </c>
      <c r="Q130" s="15">
        <f ca="1">AVERAGE(O130:OFFSET(O130,-$P$3+1,0))*$Q$4</f>
        <v>0.53999999999999992</v>
      </c>
      <c r="R130" s="7" t="str">
        <f t="shared" ca="1" si="23"/>
        <v xml:space="preserve"> </v>
      </c>
      <c r="S130" s="7" t="str">
        <f t="shared" ca="1" si="24"/>
        <v>Sell</v>
      </c>
      <c r="T130" s="2">
        <f t="shared" ca="1" si="30"/>
        <v>-10</v>
      </c>
      <c r="U130" s="10">
        <f t="shared" ca="1" si="31"/>
        <v>20.635593220338965</v>
      </c>
      <c r="V130" s="2">
        <f t="shared" ca="1" si="25"/>
        <v>45.83</v>
      </c>
      <c r="W130" s="2">
        <f t="shared" ca="1" si="26"/>
        <v>12.95</v>
      </c>
      <c r="X130" s="17">
        <f t="shared" ca="1" si="27"/>
        <v>-17.899999999999991</v>
      </c>
      <c r="Y130" s="17">
        <f t="shared" ca="1" si="28"/>
        <v>11.55593220338983</v>
      </c>
      <c r="Z130" s="17">
        <f t="shared" ca="1" si="29"/>
        <v>-6.3440677966101617</v>
      </c>
      <c r="AA130" s="18">
        <f t="shared" ca="1" si="32"/>
        <v>100.18409335542133</v>
      </c>
    </row>
    <row r="131" spans="1:27" x14ac:dyDescent="0.25">
      <c r="A131" s="13">
        <v>40367</v>
      </c>
      <c r="B131">
        <v>45.35</v>
      </c>
      <c r="C131">
        <v>44.65</v>
      </c>
      <c r="D131">
        <v>45.24</v>
      </c>
      <c r="E131" s="2">
        <v>12.79</v>
      </c>
      <c r="F131" s="2">
        <v>12.47</v>
      </c>
      <c r="G131" s="2">
        <v>12.78</v>
      </c>
      <c r="H131" s="1">
        <v>1</v>
      </c>
      <c r="I131" s="1">
        <v>1</v>
      </c>
      <c r="J131" s="4">
        <f ca="1">(D131-MIN(OFFSET(C131,-$J$3+1,0):C131))/(MAX(OFFSET(B131,-$J$3+1,0):B131)-MIN(OFFSET(C131,-$J$3+1,0):C131))</f>
        <v>0.76385542168674769</v>
      </c>
      <c r="K131" s="4">
        <f ca="1">(G131-MIN(OFFSET(F131,-$J$3+1,0):F131))/(MAX(OFFSET(E131,-$J$3+1,0):E131)-MIN(OFFSET(F131,-$J$3+1,0):F131))</f>
        <v>0.75714285714285701</v>
      </c>
      <c r="L131" s="4">
        <f t="shared" ca="1" si="22"/>
        <v>6.7125645438906867E-3</v>
      </c>
      <c r="M131" s="16">
        <f ca="1">100*(L131-MIN(OFFSET(L131,-$J$3+1,0):L131))/(MAX(OFFSET(L131,-$J$3+1,0):L131)-MIN(OFFSET(L131,-$J$3+1,0):L131))</f>
        <v>2.413232500575039</v>
      </c>
      <c r="N131" s="6">
        <f t="shared" si="20"/>
        <v>0.70000000000000284</v>
      </c>
      <c r="O131" s="6">
        <f t="shared" si="21"/>
        <v>0.32999999999999829</v>
      </c>
      <c r="P131" s="15">
        <f ca="1">AVERAGE(N131:OFFSET(N131,-$P$3+1,0))*$P$4</f>
        <v>1.2188888888888902</v>
      </c>
      <c r="Q131" s="15">
        <f ca="1">AVERAGE(O131:OFFSET(O131,-$P$3+1,0))*$Q$4</f>
        <v>0.47222222222222204</v>
      </c>
      <c r="R131" s="7" t="str">
        <f t="shared" ca="1" si="23"/>
        <v>Buy</v>
      </c>
      <c r="S131" s="7" t="str">
        <f t="shared" ca="1" si="24"/>
        <v>Exit</v>
      </c>
      <c r="T131" s="2">
        <f t="shared" ca="1" si="30"/>
        <v>10</v>
      </c>
      <c r="U131" s="10">
        <f t="shared" ca="1" si="31"/>
        <v>-25.811764705882393</v>
      </c>
      <c r="V131" s="2">
        <f t="shared" ca="1" si="25"/>
        <v>45.24</v>
      </c>
      <c r="W131" s="2">
        <f t="shared" ca="1" si="26"/>
        <v>12.78</v>
      </c>
      <c r="X131" s="17">
        <f t="shared" ca="1" si="27"/>
        <v>-5.2000000000000313</v>
      </c>
      <c r="Y131" s="17">
        <f t="shared" ca="1" si="28"/>
        <v>6.603389830508438</v>
      </c>
      <c r="Z131" s="17">
        <f t="shared" ca="1" si="29"/>
        <v>1.4033898305084067</v>
      </c>
      <c r="AA131" s="18">
        <f t="shared" ca="1" si="32"/>
        <v>101.58748318592973</v>
      </c>
    </row>
    <row r="132" spans="1:27" x14ac:dyDescent="0.25">
      <c r="A132" s="13">
        <v>40368</v>
      </c>
      <c r="B132">
        <v>45.26</v>
      </c>
      <c r="C132">
        <v>44.75</v>
      </c>
      <c r="D132">
        <v>45.01</v>
      </c>
      <c r="E132" s="2">
        <v>12.91</v>
      </c>
      <c r="F132" s="2">
        <v>12.63</v>
      </c>
      <c r="G132" s="2">
        <v>12.85</v>
      </c>
      <c r="H132" s="1">
        <v>1</v>
      </c>
      <c r="I132" s="1">
        <v>1</v>
      </c>
      <c r="J132" s="4">
        <f ca="1">(D132-MIN(OFFSET(C132,-$J$3+1,0):C132))/(MAX(OFFSET(B132,-$J$3+1,0):B132)-MIN(OFFSET(C132,-$J$3+1,0):C132))</f>
        <v>0.7084337349397587</v>
      </c>
      <c r="K132" s="4">
        <f ca="1">(G132-MIN(OFFSET(F132,-$J$3+1,0):F132))/(MAX(OFFSET(E132,-$J$3+1,0):E132)-MIN(OFFSET(F132,-$J$3+1,0):F132))</f>
        <v>0.80714285714285727</v>
      </c>
      <c r="L132" s="4">
        <f t="shared" ca="1" si="22"/>
        <v>-9.8709122203098576E-2</v>
      </c>
      <c r="M132" s="16">
        <f ca="1">100*(L132-MIN(OFFSET(L132,-$J$3+1,0):L132))/(MAX(OFFSET(L132,-$J$3+1,0):L132)-MIN(OFFSET(L132,-$J$3+1,0):L132))</f>
        <v>0</v>
      </c>
      <c r="N132" s="6">
        <f t="shared" ref="N132:N195" si="33">MAX(B132-C132,B132-D131,D131-C132)</f>
        <v>0.50999999999999801</v>
      </c>
      <c r="O132" s="6">
        <f t="shared" ref="O132:O195" si="34">MAX(E132-F132,E132-G131,G131-F132)</f>
        <v>0.27999999999999936</v>
      </c>
      <c r="P132" s="15">
        <f ca="1">AVERAGE(N132:OFFSET(N132,-$P$3+1,0))*$P$4</f>
        <v>1.1611111111111123</v>
      </c>
      <c r="Q132" s="15">
        <f ca="1">AVERAGE(O132:OFFSET(O132,-$P$3+1,0))*$Q$4</f>
        <v>0.45111111111111096</v>
      </c>
      <c r="R132" s="7" t="str">
        <f t="shared" ca="1" si="23"/>
        <v>Buy</v>
      </c>
      <c r="S132" s="7" t="str">
        <f t="shared" ca="1" si="24"/>
        <v xml:space="preserve"> </v>
      </c>
      <c r="T132" s="2">
        <f t="shared" ca="1" si="30"/>
        <v>10</v>
      </c>
      <c r="U132" s="10">
        <f t="shared" ca="1" si="31"/>
        <v>-25.811764705882393</v>
      </c>
      <c r="V132" s="2">
        <f t="shared" ca="1" si="25"/>
        <v>45.24</v>
      </c>
      <c r="W132" s="2">
        <f t="shared" ca="1" si="26"/>
        <v>12.78</v>
      </c>
      <c r="X132" s="17">
        <f t="shared" ca="1" si="27"/>
        <v>-2.3000000000000398</v>
      </c>
      <c r="Y132" s="17">
        <f t="shared" ca="1" si="28"/>
        <v>-1.8068235294117749</v>
      </c>
      <c r="Z132" s="17">
        <f t="shared" ca="1" si="29"/>
        <v>-4.1068235294118143</v>
      </c>
      <c r="AA132" s="18">
        <f t="shared" ca="1" si="32"/>
        <v>97.480659656517915</v>
      </c>
    </row>
    <row r="133" spans="1:27" x14ac:dyDescent="0.25">
      <c r="A133" s="13">
        <v>40371</v>
      </c>
      <c r="B133">
        <v>45.54</v>
      </c>
      <c r="C133">
        <v>44.78</v>
      </c>
      <c r="D133">
        <v>45.44</v>
      </c>
      <c r="E133" s="2">
        <v>13.03</v>
      </c>
      <c r="F133" s="2">
        <v>12.7</v>
      </c>
      <c r="G133" s="2">
        <v>12.84</v>
      </c>
      <c r="H133" s="1">
        <v>1</v>
      </c>
      <c r="I133" s="1">
        <v>1</v>
      </c>
      <c r="J133" s="4">
        <f ca="1">(D133-MIN(OFFSET(C133,-$J$3+1,0):C133))/(MAX(OFFSET(B133,-$J$3+1,0):B133)-MIN(OFFSET(C133,-$J$3+1,0):C133))</f>
        <v>0.97118155619596502</v>
      </c>
      <c r="K133" s="4">
        <f ca="1">(G133-MIN(OFFSET(F133,-$J$3+1,0):F133))/(MAX(OFFSET(E133,-$J$3+1,0):E133)-MIN(OFFSET(F133,-$J$3+1,0):F133))</f>
        <v>0.8549618320610689</v>
      </c>
      <c r="L133" s="4">
        <f t="shared" ca="1" si="22"/>
        <v>0.11621972413489612</v>
      </c>
      <c r="M133" s="16">
        <f ca="1">100*(L133-MIN(OFFSET(L133,-$J$3+1,0):L133))/(MAX(OFFSET(L133,-$J$3+1,0):L133)-MIN(OFFSET(L133,-$J$3+1,0):L133))</f>
        <v>63.936473811868773</v>
      </c>
      <c r="N133" s="6">
        <f t="shared" si="33"/>
        <v>0.75999999999999801</v>
      </c>
      <c r="O133" s="6">
        <f t="shared" si="34"/>
        <v>0.33000000000000007</v>
      </c>
      <c r="P133" s="15">
        <f ca="1">AVERAGE(N133:OFFSET(N133,-$P$3+1,0))*$P$4</f>
        <v>1.1511111111111119</v>
      </c>
      <c r="Q133" s="15">
        <f ca="1">AVERAGE(O133:OFFSET(O133,-$P$3+1,0))*$Q$4</f>
        <v>0.45999999999999985</v>
      </c>
      <c r="R133" s="7" t="str">
        <f t="shared" ca="1" si="23"/>
        <v>Exit</v>
      </c>
      <c r="S133" s="7" t="str">
        <f t="shared" ca="1" si="24"/>
        <v xml:space="preserve"> </v>
      </c>
      <c r="T133" s="2">
        <f t="shared" ca="1" si="30"/>
        <v>10</v>
      </c>
      <c r="U133" s="10">
        <f t="shared" ca="1" si="31"/>
        <v>-25.811764705882393</v>
      </c>
      <c r="V133" s="2">
        <f t="shared" ca="1" si="25"/>
        <v>45.24</v>
      </c>
      <c r="W133" s="2">
        <f t="shared" ca="1" si="26"/>
        <v>12.78</v>
      </c>
      <c r="X133" s="17">
        <f t="shared" ca="1" si="27"/>
        <v>4.2999999999999972</v>
      </c>
      <c r="Y133" s="17">
        <f t="shared" ca="1" si="28"/>
        <v>0.2581176470588184</v>
      </c>
      <c r="Z133" s="17">
        <f t="shared" ca="1" si="29"/>
        <v>4.5581176470588156</v>
      </c>
      <c r="AA133" s="18">
        <f t="shared" ca="1" si="32"/>
        <v>102.03877730357674</v>
      </c>
    </row>
    <row r="134" spans="1:27" x14ac:dyDescent="0.25">
      <c r="A134" s="13">
        <v>40372</v>
      </c>
      <c r="B134">
        <v>46.78</v>
      </c>
      <c r="C134">
        <v>45.67</v>
      </c>
      <c r="D134">
        <v>46.53</v>
      </c>
      <c r="E134" s="2">
        <v>13.29</v>
      </c>
      <c r="F134" s="2">
        <v>12.76</v>
      </c>
      <c r="G134" s="2">
        <v>13.2</v>
      </c>
      <c r="H134" s="1">
        <v>1</v>
      </c>
      <c r="I134" s="1">
        <v>1</v>
      </c>
      <c r="J134" s="4">
        <f ca="1">(D134-MIN(OFFSET(C134,-$J$3+1,0):C134))/(MAX(OFFSET(B134,-$J$3+1,0):B134)-MIN(OFFSET(C134,-$J$3+1,0):C134))</f>
        <v>0.94692144373673037</v>
      </c>
      <c r="K134" s="4">
        <f ca="1">(G134-MIN(OFFSET(F134,-$J$3+1,0):F134))/(MAX(OFFSET(E134,-$J$3+1,0):E134)-MIN(OFFSET(F134,-$J$3+1,0):F134))</f>
        <v>0.9426751592356688</v>
      </c>
      <c r="L134" s="4">
        <f t="shared" ca="1" si="22"/>
        <v>4.2462845010615702E-3</v>
      </c>
      <c r="M134" s="16">
        <f ca="1">100*(L134-MIN(OFFSET(L134,-$J$3+1,0):L134))/(MAX(OFFSET(L134,-$J$3+1,0):L134)-MIN(OFFSET(L134,-$J$3+1,0):L134))</f>
        <v>30.626906423622181</v>
      </c>
      <c r="N134" s="6">
        <f t="shared" si="33"/>
        <v>1.3400000000000034</v>
      </c>
      <c r="O134" s="6">
        <f t="shared" si="34"/>
        <v>0.52999999999999936</v>
      </c>
      <c r="P134" s="15">
        <f ca="1">AVERAGE(N134:OFFSET(N134,-$P$3+1,0))*$P$4</f>
        <v>1.0722222222222237</v>
      </c>
      <c r="Q134" s="15">
        <f ca="1">AVERAGE(O134:OFFSET(O134,-$P$3+1,0))*$Q$4</f>
        <v>0.43555555555555536</v>
      </c>
      <c r="R134" s="7" t="str">
        <f t="shared" ca="1" si="23"/>
        <v xml:space="preserve"> </v>
      </c>
      <c r="S134" s="7" t="str">
        <f t="shared" ca="1" si="24"/>
        <v xml:space="preserve"> </v>
      </c>
      <c r="T134" s="2" t="str">
        <f t="shared" ca="1" si="30"/>
        <v xml:space="preserve"> </v>
      </c>
      <c r="U134" s="10" t="str">
        <f t="shared" ca="1" si="31"/>
        <v xml:space="preserve"> </v>
      </c>
      <c r="V134" s="2" t="str">
        <f t="shared" ca="1" si="25"/>
        <v xml:space="preserve"> </v>
      </c>
      <c r="W134" s="2" t="str">
        <f t="shared" ca="1" si="26"/>
        <v xml:space="preserve"> </v>
      </c>
      <c r="X134" s="17">
        <f t="shared" ca="1" si="27"/>
        <v>10.900000000000034</v>
      </c>
      <c r="Y134" s="17">
        <f t="shared" ca="1" si="28"/>
        <v>-9.2922352941176474</v>
      </c>
      <c r="Z134" s="17">
        <f t="shared" ca="1" si="29"/>
        <v>1.6077647058823867</v>
      </c>
      <c r="AA134" s="18">
        <f t="shared" ca="1" si="32"/>
        <v>103.64654200945913</v>
      </c>
    </row>
    <row r="135" spans="1:27" x14ac:dyDescent="0.25">
      <c r="A135" s="13">
        <v>40373</v>
      </c>
      <c r="B135">
        <v>47.73</v>
      </c>
      <c r="C135">
        <v>46.78</v>
      </c>
      <c r="D135">
        <v>47.1</v>
      </c>
      <c r="E135" s="2">
        <v>13.86</v>
      </c>
      <c r="F135" s="2">
        <v>13.4</v>
      </c>
      <c r="G135" s="2">
        <v>13.52</v>
      </c>
      <c r="H135" s="1">
        <v>1</v>
      </c>
      <c r="I135" s="1">
        <v>1</v>
      </c>
      <c r="J135" s="4">
        <f ca="1">(D135-MIN(OFFSET(C135,-$J$3+1,0):C135))/(MAX(OFFSET(B135,-$J$3+1,0):B135)-MIN(OFFSET(C135,-$J$3+1,0):C135))</f>
        <v>0.88869257950530112</v>
      </c>
      <c r="K135" s="4">
        <f ca="1">(G135-MIN(OFFSET(F135,-$J$3+1,0):F135))/(MAX(OFFSET(E135,-$J$3+1,0):E135)-MIN(OFFSET(F135,-$J$3+1,0):F135))</f>
        <v>0.84112149532710279</v>
      </c>
      <c r="L135" s="4">
        <f t="shared" ca="1" si="22"/>
        <v>4.7571084178198331E-2</v>
      </c>
      <c r="M135" s="16">
        <f ca="1">100*(L135-MIN(OFFSET(L135,-$J$3+1,0):L135))/(MAX(OFFSET(L135,-$J$3+1,0):L135)-MIN(OFFSET(L135,-$J$3+1,0):L135))</f>
        <v>43.515055069828513</v>
      </c>
      <c r="N135" s="6">
        <f t="shared" si="33"/>
        <v>1.1999999999999957</v>
      </c>
      <c r="O135" s="6">
        <f t="shared" si="34"/>
        <v>0.66000000000000014</v>
      </c>
      <c r="P135" s="15">
        <f ca="1">AVERAGE(N135:OFFSET(N135,-$P$3+1,0))*$P$4</f>
        <v>1.0755555555555563</v>
      </c>
      <c r="Q135" s="15">
        <f ca="1">AVERAGE(O135:OFFSET(O135,-$P$3+1,0))*$Q$4</f>
        <v>0.45777777777777751</v>
      </c>
      <c r="R135" s="7" t="str">
        <f t="shared" ca="1" si="23"/>
        <v xml:space="preserve"> </v>
      </c>
      <c r="S135" s="7" t="str">
        <f t="shared" ca="1" si="24"/>
        <v xml:space="preserve"> </v>
      </c>
      <c r="T135" s="2" t="str">
        <f t="shared" ca="1" si="30"/>
        <v xml:space="preserve"> </v>
      </c>
      <c r="U135" s="10" t="str">
        <f t="shared" ca="1" si="31"/>
        <v xml:space="preserve"> </v>
      </c>
      <c r="V135" s="2" t="str">
        <f t="shared" ca="1" si="25"/>
        <v xml:space="preserve"> </v>
      </c>
      <c r="W135" s="2" t="str">
        <f t="shared" ca="1" si="26"/>
        <v xml:space="preserve"> </v>
      </c>
      <c r="X135" s="17" t="str">
        <f t="shared" ca="1" si="27"/>
        <v xml:space="preserve"> </v>
      </c>
      <c r="Y135" s="17" t="str">
        <f t="shared" ca="1" si="28"/>
        <v xml:space="preserve"> </v>
      </c>
      <c r="Z135" s="17" t="str">
        <f t="shared" ca="1" si="29"/>
        <v xml:space="preserve"> </v>
      </c>
      <c r="AA135" s="18">
        <f t="shared" ca="1" si="32"/>
        <v>103.64654200945913</v>
      </c>
    </row>
    <row r="136" spans="1:27" x14ac:dyDescent="0.25">
      <c r="A136" s="13">
        <v>40374</v>
      </c>
      <c r="B136">
        <v>47.29</v>
      </c>
      <c r="C136">
        <v>46.41</v>
      </c>
      <c r="D136">
        <v>47.18</v>
      </c>
      <c r="E136" s="2">
        <v>13.73</v>
      </c>
      <c r="F136" s="2">
        <v>13.32</v>
      </c>
      <c r="G136" s="2">
        <v>13.64</v>
      </c>
      <c r="H136" s="1">
        <v>1</v>
      </c>
      <c r="I136" s="1">
        <v>1</v>
      </c>
      <c r="J136" s="4">
        <f ca="1">(D136-MIN(OFFSET(C136,-$J$3+1,0):C136))/(MAX(OFFSET(B136,-$J$3+1,0):B136)-MIN(OFFSET(C136,-$J$3+1,0):C136))</f>
        <v>0.90282685512367533</v>
      </c>
      <c r="K136" s="4">
        <f ca="1">(G136-MIN(OFFSET(F136,-$J$3+1,0):F136))/(MAX(OFFSET(E136,-$J$3+1,0):E136)-MIN(OFFSET(F136,-$J$3+1,0):F136))</f>
        <v>0.89719626168224342</v>
      </c>
      <c r="L136" s="4">
        <f t="shared" ca="1" si="22"/>
        <v>5.6305934414319081E-3</v>
      </c>
      <c r="M136" s="16">
        <f ca="1">100*(L136-MIN(OFFSET(L136,-$J$3+1,0):L136))/(MAX(OFFSET(L136,-$J$3+1,0):L136)-MIN(OFFSET(L136,-$J$3+1,0):L136))</f>
        <v>31.038707044253336</v>
      </c>
      <c r="N136" s="6">
        <f t="shared" si="33"/>
        <v>0.88000000000000256</v>
      </c>
      <c r="O136" s="6">
        <f t="shared" si="34"/>
        <v>0.41000000000000014</v>
      </c>
      <c r="P136" s="15">
        <f ca="1">AVERAGE(N136:OFFSET(N136,-$P$3+1,0))*$P$4</f>
        <v>1.0477777777777786</v>
      </c>
      <c r="Q136" s="15">
        <f ca="1">AVERAGE(O136:OFFSET(O136,-$P$3+1,0))*$Q$4</f>
        <v>0.44666666666666643</v>
      </c>
      <c r="R136" s="7" t="str">
        <f t="shared" ca="1" si="23"/>
        <v xml:space="preserve"> </v>
      </c>
      <c r="S136" s="7" t="str">
        <f t="shared" ca="1" si="24"/>
        <v xml:space="preserve"> </v>
      </c>
      <c r="T136" s="2" t="str">
        <f t="shared" ca="1" si="30"/>
        <v xml:space="preserve"> </v>
      </c>
      <c r="U136" s="10" t="str">
        <f t="shared" ca="1" si="31"/>
        <v xml:space="preserve"> </v>
      </c>
      <c r="V136" s="2" t="str">
        <f t="shared" ca="1" si="25"/>
        <v xml:space="preserve"> </v>
      </c>
      <c r="W136" s="2" t="str">
        <f t="shared" ca="1" si="26"/>
        <v xml:space="preserve"> </v>
      </c>
      <c r="X136" s="17" t="str">
        <f t="shared" ca="1" si="27"/>
        <v xml:space="preserve"> </v>
      </c>
      <c r="Y136" s="17" t="str">
        <f t="shared" ca="1" si="28"/>
        <v xml:space="preserve"> </v>
      </c>
      <c r="Z136" s="17" t="str">
        <f t="shared" ca="1" si="29"/>
        <v xml:space="preserve"> </v>
      </c>
      <c r="AA136" s="18">
        <f t="shared" ca="1" si="32"/>
        <v>103.64654200945913</v>
      </c>
    </row>
    <row r="137" spans="1:27" x14ac:dyDescent="0.25">
      <c r="A137" s="13">
        <v>40375</v>
      </c>
      <c r="B137">
        <v>47.15</v>
      </c>
      <c r="C137">
        <v>45.86</v>
      </c>
      <c r="D137">
        <v>45.96</v>
      </c>
      <c r="E137" s="2">
        <v>13.74</v>
      </c>
      <c r="F137" s="2">
        <v>13.04</v>
      </c>
      <c r="G137" s="2">
        <v>13.07</v>
      </c>
      <c r="H137" s="1">
        <v>1</v>
      </c>
      <c r="I137" s="1">
        <v>1</v>
      </c>
      <c r="J137" s="4">
        <f ca="1">(D137-MIN(OFFSET(C137,-$J$3+1,0):C137))/(MAX(OFFSET(B137,-$J$3+1,0):B137)-MIN(OFFSET(C137,-$J$3+1,0):C137))</f>
        <v>0.6583011583011591</v>
      </c>
      <c r="K137" s="4">
        <f ca="1">(G137-MIN(OFFSET(F137,-$J$3+1,0):F137))/(MAX(OFFSET(E137,-$J$3+1,0):E137)-MIN(OFFSET(F137,-$J$3+1,0):F137))</f>
        <v>0.63084112149532734</v>
      </c>
      <c r="L137" s="4">
        <f t="shared" ca="1" si="22"/>
        <v>2.7460036805831756E-2</v>
      </c>
      <c r="M137" s="16">
        <f ca="1">100*(L137-MIN(OFFSET(L137,-$J$3+1,0):L137))/(MAX(OFFSET(L137,-$J$3+1,0):L137)-MIN(OFFSET(L137,-$J$3+1,0):L137))</f>
        <v>37.532473040655532</v>
      </c>
      <c r="N137" s="6">
        <f t="shared" si="33"/>
        <v>1.3200000000000003</v>
      </c>
      <c r="O137" s="6">
        <f t="shared" si="34"/>
        <v>0.70000000000000107</v>
      </c>
      <c r="P137" s="15">
        <f ca="1">AVERAGE(N137:OFFSET(N137,-$P$3+1,0))*$P$4</f>
        <v>1.1000000000000005</v>
      </c>
      <c r="Q137" s="15">
        <f ca="1">AVERAGE(O137:OFFSET(O137,-$P$3+1,0))*$Q$4</f>
        <v>0.49888888888888872</v>
      </c>
      <c r="R137" s="7" t="str">
        <f t="shared" ca="1" si="23"/>
        <v xml:space="preserve"> </v>
      </c>
      <c r="S137" s="7" t="str">
        <f t="shared" ca="1" si="24"/>
        <v xml:space="preserve"> </v>
      </c>
      <c r="T137" s="2" t="str">
        <f t="shared" ca="1" si="30"/>
        <v xml:space="preserve"> </v>
      </c>
      <c r="U137" s="10" t="str">
        <f t="shared" ca="1" si="31"/>
        <v xml:space="preserve"> </v>
      </c>
      <c r="V137" s="2" t="str">
        <f t="shared" ca="1" si="25"/>
        <v xml:space="preserve"> </v>
      </c>
      <c r="W137" s="2" t="str">
        <f t="shared" ca="1" si="26"/>
        <v xml:space="preserve"> </v>
      </c>
      <c r="X137" s="17" t="str">
        <f t="shared" ca="1" si="27"/>
        <v xml:space="preserve"> </v>
      </c>
      <c r="Y137" s="17" t="str">
        <f t="shared" ca="1" si="28"/>
        <v xml:space="preserve"> </v>
      </c>
      <c r="Z137" s="17" t="str">
        <f t="shared" ca="1" si="29"/>
        <v xml:space="preserve"> </v>
      </c>
      <c r="AA137" s="18">
        <f t="shared" ca="1" si="32"/>
        <v>103.64654200945913</v>
      </c>
    </row>
    <row r="138" spans="1:27" x14ac:dyDescent="0.25">
      <c r="A138" s="13">
        <v>40378</v>
      </c>
      <c r="B138">
        <v>46.71</v>
      </c>
      <c r="C138">
        <v>45.89</v>
      </c>
      <c r="D138">
        <v>46.44</v>
      </c>
      <c r="E138" s="2">
        <v>13.48</v>
      </c>
      <c r="F138" s="2">
        <v>13.04</v>
      </c>
      <c r="G138" s="2">
        <v>13.44</v>
      </c>
      <c r="H138" s="1">
        <v>1</v>
      </c>
      <c r="I138" s="1">
        <v>1</v>
      </c>
      <c r="J138" s="4">
        <f ca="1">(D138-MIN(OFFSET(C138,-$J$3+1,0):C138))/(MAX(OFFSET(B138,-$J$3+1,0):B138)-MIN(OFFSET(C138,-$J$3+1,0):C138))</f>
        <v>0.73236514522821594</v>
      </c>
      <c r="K138" s="4">
        <f ca="1">(G138-MIN(OFFSET(F138,-$J$3+1,0):F138))/(MAX(OFFSET(E138,-$J$3+1,0):E138)-MIN(OFFSET(F138,-$J$3+1,0):F138))</f>
        <v>0.79310344827586199</v>
      </c>
      <c r="L138" s="4">
        <f t="shared" ca="1" si="22"/>
        <v>-6.0738303047646047E-2</v>
      </c>
      <c r="M138" s="16">
        <f ca="1">100*(L138-MIN(OFFSET(L138,-$J$3+1,0):L138))/(MAX(OFFSET(L138,-$J$3+1,0):L138)-MIN(OFFSET(L138,-$J$3+1,0):L138))</f>
        <v>11.295460455456919</v>
      </c>
      <c r="N138" s="6">
        <f t="shared" si="33"/>
        <v>0.82000000000000028</v>
      </c>
      <c r="O138" s="6">
        <f t="shared" si="34"/>
        <v>0.44000000000000128</v>
      </c>
      <c r="P138" s="15">
        <f ca="1">AVERAGE(N138:OFFSET(N138,-$P$3+1,0))*$P$4</f>
        <v>1.0488888888888894</v>
      </c>
      <c r="Q138" s="15">
        <f ca="1">AVERAGE(O138:OFFSET(O138,-$P$3+1,0))*$Q$4</f>
        <v>0.4811111111111111</v>
      </c>
      <c r="R138" s="7" t="str">
        <f t="shared" ca="1" si="23"/>
        <v xml:space="preserve"> </v>
      </c>
      <c r="S138" s="7" t="str">
        <f t="shared" ca="1" si="24"/>
        <v xml:space="preserve"> </v>
      </c>
      <c r="T138" s="2" t="str">
        <f t="shared" ca="1" si="30"/>
        <v xml:space="preserve"> </v>
      </c>
      <c r="U138" s="10" t="str">
        <f t="shared" ca="1" si="31"/>
        <v xml:space="preserve"> </v>
      </c>
      <c r="V138" s="2" t="str">
        <f t="shared" ca="1" si="25"/>
        <v xml:space="preserve"> </v>
      </c>
      <c r="W138" s="2" t="str">
        <f t="shared" ca="1" si="26"/>
        <v xml:space="preserve"> </v>
      </c>
      <c r="X138" s="17" t="str">
        <f t="shared" ca="1" si="27"/>
        <v xml:space="preserve"> </v>
      </c>
      <c r="Y138" s="17" t="str">
        <f t="shared" ca="1" si="28"/>
        <v xml:space="preserve"> </v>
      </c>
      <c r="Z138" s="17" t="str">
        <f t="shared" ca="1" si="29"/>
        <v xml:space="preserve"> </v>
      </c>
      <c r="AA138" s="18">
        <f t="shared" ca="1" si="32"/>
        <v>103.64654200945913</v>
      </c>
    </row>
    <row r="139" spans="1:27" x14ac:dyDescent="0.25">
      <c r="A139" s="13">
        <v>40379</v>
      </c>
      <c r="B139">
        <v>46.43</v>
      </c>
      <c r="C139">
        <v>45.34</v>
      </c>
      <c r="D139">
        <v>46.37</v>
      </c>
      <c r="E139" s="2">
        <v>13.38</v>
      </c>
      <c r="F139" s="2">
        <v>13.01</v>
      </c>
      <c r="G139" s="2">
        <v>13.36</v>
      </c>
      <c r="H139" s="1">
        <v>1</v>
      </c>
      <c r="I139" s="1">
        <v>1</v>
      </c>
      <c r="J139" s="4">
        <f ca="1">(D139-MIN(OFFSET(C139,-$J$3+1,0):C139))/(MAX(OFFSET(B139,-$J$3+1,0):B139)-MIN(OFFSET(C139,-$J$3+1,0):C139))</f>
        <v>0.55844155844155841</v>
      </c>
      <c r="K139" s="4">
        <f ca="1">(G139-MIN(OFFSET(F139,-$J$3+1,0):F139))/(MAX(OFFSET(E139,-$J$3+1,0):E139)-MIN(OFFSET(F139,-$J$3+1,0):F139))</f>
        <v>0.64028776978417234</v>
      </c>
      <c r="L139" s="4">
        <f t="shared" ca="1" si="22"/>
        <v>-8.1846211342613939E-2</v>
      </c>
      <c r="M139" s="16">
        <f ca="1">100*(L139-MIN(OFFSET(L139,-$J$3+1,0):L139))/(MAX(OFFSET(L139,-$J$3+1,0):L139)-MIN(OFFSET(L139,-$J$3+1,0):L139))</f>
        <v>7.84581090337507</v>
      </c>
      <c r="N139" s="6">
        <f t="shared" si="33"/>
        <v>1.0999999999999943</v>
      </c>
      <c r="O139" s="6">
        <f t="shared" si="34"/>
        <v>0.42999999999999972</v>
      </c>
      <c r="P139" s="15">
        <f ca="1">AVERAGE(N139:OFFSET(N139,-$P$3+1,0))*$P$4</f>
        <v>0.95888888888888835</v>
      </c>
      <c r="Q139" s="15">
        <f ca="1">AVERAGE(O139:OFFSET(O139,-$P$3+1,0))*$Q$4</f>
        <v>0.45666666666666661</v>
      </c>
      <c r="R139" s="7" t="str">
        <f t="shared" ca="1" si="23"/>
        <v xml:space="preserve"> </v>
      </c>
      <c r="S139" s="7" t="str">
        <f t="shared" ca="1" si="24"/>
        <v xml:space="preserve"> </v>
      </c>
      <c r="T139" s="2" t="str">
        <f t="shared" ca="1" si="30"/>
        <v xml:space="preserve"> </v>
      </c>
      <c r="U139" s="10" t="str">
        <f t="shared" ca="1" si="31"/>
        <v xml:space="preserve"> </v>
      </c>
      <c r="V139" s="2" t="str">
        <f t="shared" ca="1" si="25"/>
        <v xml:space="preserve"> </v>
      </c>
      <c r="W139" s="2" t="str">
        <f t="shared" ca="1" si="26"/>
        <v xml:space="preserve"> </v>
      </c>
      <c r="X139" s="17" t="str">
        <f t="shared" ca="1" si="27"/>
        <v xml:space="preserve"> </v>
      </c>
      <c r="Y139" s="17" t="str">
        <f t="shared" ca="1" si="28"/>
        <v xml:space="preserve"> </v>
      </c>
      <c r="Z139" s="17" t="str">
        <f t="shared" ca="1" si="29"/>
        <v xml:space="preserve"> </v>
      </c>
      <c r="AA139" s="18">
        <f t="shared" ca="1" si="32"/>
        <v>103.64654200945913</v>
      </c>
    </row>
    <row r="140" spans="1:27" x14ac:dyDescent="0.25">
      <c r="A140" s="13">
        <v>40380</v>
      </c>
      <c r="B140">
        <v>46.51</v>
      </c>
      <c r="C140">
        <v>45.03</v>
      </c>
      <c r="D140">
        <v>45.24</v>
      </c>
      <c r="E140" s="2">
        <v>13.45</v>
      </c>
      <c r="F140" s="2">
        <v>13.05</v>
      </c>
      <c r="G140" s="2">
        <v>13.07</v>
      </c>
      <c r="H140" s="1">
        <v>1</v>
      </c>
      <c r="I140" s="1">
        <v>1</v>
      </c>
      <c r="J140" s="4">
        <f ca="1">(D140-MIN(OFFSET(C140,-$J$3+1,0):C140))/(MAX(OFFSET(B140,-$J$3+1,0):B140)-MIN(OFFSET(C140,-$J$3+1,0):C140))</f>
        <v>0.16442953020134313</v>
      </c>
      <c r="K140" s="4">
        <f ca="1">(G140-MIN(OFFSET(F140,-$J$3+1,0):F140))/(MAX(OFFSET(E140,-$J$3+1,0):E140)-MIN(OFFSET(F140,-$J$3+1,0):F140))</f>
        <v>0.35772357723577236</v>
      </c>
      <c r="L140" s="4">
        <f t="shared" ca="1" si="22"/>
        <v>-0.19329404703442923</v>
      </c>
      <c r="M140" s="16">
        <f ca="1">100*(L140-MIN(OFFSET(L140,-$J$3+1,0):L140))/(MAX(OFFSET(L140,-$J$3+1,0):L140)-MIN(OFFSET(L140,-$J$3+1,0):L140))</f>
        <v>0</v>
      </c>
      <c r="N140" s="6">
        <f t="shared" si="33"/>
        <v>1.4799999999999969</v>
      </c>
      <c r="O140" s="6">
        <f t="shared" si="34"/>
        <v>0.39999999999999858</v>
      </c>
      <c r="P140" s="15">
        <f ca="1">AVERAGE(N140:OFFSET(N140,-$P$3+1,0))*$P$4</f>
        <v>1.0455555555555545</v>
      </c>
      <c r="Q140" s="15">
        <f ca="1">AVERAGE(O140:OFFSET(O140,-$P$3+1,0))*$Q$4</f>
        <v>0.46444444444444444</v>
      </c>
      <c r="R140" s="7" t="str">
        <f t="shared" ca="1" si="23"/>
        <v>Buy</v>
      </c>
      <c r="S140" s="7" t="str">
        <f t="shared" ca="1" si="24"/>
        <v xml:space="preserve"> </v>
      </c>
      <c r="T140" s="2">
        <f t="shared" ca="1" si="30"/>
        <v>10</v>
      </c>
      <c r="U140" s="10">
        <f t="shared" ca="1" si="31"/>
        <v>-22.511961722488017</v>
      </c>
      <c r="V140" s="2">
        <f t="shared" ca="1" si="25"/>
        <v>45.24</v>
      </c>
      <c r="W140" s="2">
        <f t="shared" ca="1" si="26"/>
        <v>13.07</v>
      </c>
      <c r="X140" s="17" t="str">
        <f t="shared" ca="1" si="27"/>
        <v xml:space="preserve"> </v>
      </c>
      <c r="Y140" s="17" t="str">
        <f t="shared" ca="1" si="28"/>
        <v xml:space="preserve"> </v>
      </c>
      <c r="Z140" s="17" t="str">
        <f t="shared" ca="1" si="29"/>
        <v xml:space="preserve"> </v>
      </c>
      <c r="AA140" s="18">
        <f t="shared" ca="1" si="32"/>
        <v>103.64654200945913</v>
      </c>
    </row>
    <row r="141" spans="1:27" x14ac:dyDescent="0.25">
      <c r="A141" s="13">
        <v>40381</v>
      </c>
      <c r="B141">
        <v>45.92</v>
      </c>
      <c r="C141">
        <v>45.49</v>
      </c>
      <c r="D141">
        <v>45.83</v>
      </c>
      <c r="E141" s="2">
        <v>13.52</v>
      </c>
      <c r="F141" s="2">
        <v>13.18</v>
      </c>
      <c r="G141" s="2">
        <v>13.4</v>
      </c>
      <c r="H141" s="1">
        <v>1</v>
      </c>
      <c r="I141" s="1">
        <v>1</v>
      </c>
      <c r="J141" s="4">
        <f ca="1">(D141-MIN(OFFSET(C141,-$J$3+1,0):C141))/(MAX(OFFSET(B141,-$J$3+1,0):B141)-MIN(OFFSET(C141,-$J$3+1,0):C141))</f>
        <v>0.35593220338983006</v>
      </c>
      <c r="K141" s="4">
        <f ca="1">(G141-MIN(OFFSET(F141,-$J$3+1,0):F141))/(MAX(OFFSET(E141,-$J$3+1,0):E141)-MIN(OFFSET(F141,-$J$3+1,0):F141))</f>
        <v>0.60344827586206984</v>
      </c>
      <c r="L141" s="4">
        <f t="shared" ca="1" si="22"/>
        <v>-0.24751607247223978</v>
      </c>
      <c r="M141" s="16">
        <f ca="1">100*(L141-MIN(OFFSET(L141,-$J$3+1,0):L141))/(MAX(OFFSET(L141,-$J$3+1,0):L141)-MIN(OFFSET(L141,-$J$3+1,0):L141))</f>
        <v>0</v>
      </c>
      <c r="N141" s="6">
        <f t="shared" si="33"/>
        <v>0.67999999999999972</v>
      </c>
      <c r="O141" s="6">
        <f t="shared" si="34"/>
        <v>0.44999999999999929</v>
      </c>
      <c r="P141" s="15">
        <f ca="1">AVERAGE(N141:OFFSET(N141,-$P$3+1,0))*$P$4</f>
        <v>1.0644444444444434</v>
      </c>
      <c r="Q141" s="15">
        <f ca="1">AVERAGE(O141:OFFSET(O141,-$P$3+1,0))*$Q$4</f>
        <v>0.48333333333333328</v>
      </c>
      <c r="R141" s="7" t="str">
        <f t="shared" ca="1" si="23"/>
        <v>Buy</v>
      </c>
      <c r="S141" s="7" t="str">
        <f t="shared" ca="1" si="24"/>
        <v xml:space="preserve"> </v>
      </c>
      <c r="T141" s="2">
        <f t="shared" ca="1" si="30"/>
        <v>10</v>
      </c>
      <c r="U141" s="10">
        <f t="shared" ca="1" si="31"/>
        <v>-22.511961722488017</v>
      </c>
      <c r="V141" s="2">
        <f t="shared" ca="1" si="25"/>
        <v>45.24</v>
      </c>
      <c r="W141" s="2">
        <f t="shared" ca="1" si="26"/>
        <v>13.07</v>
      </c>
      <c r="X141" s="17">
        <f t="shared" ca="1" si="27"/>
        <v>5.8999999999999631</v>
      </c>
      <c r="Y141" s="17">
        <f t="shared" ca="1" si="28"/>
        <v>-7.4289473684210474</v>
      </c>
      <c r="Z141" s="17">
        <f t="shared" ca="1" si="29"/>
        <v>-1.5289473684210844</v>
      </c>
      <c r="AA141" s="18">
        <f t="shared" ca="1" si="32"/>
        <v>102.11759464103804</v>
      </c>
    </row>
    <row r="142" spans="1:27" x14ac:dyDescent="0.25">
      <c r="A142" s="13">
        <v>40382</v>
      </c>
      <c r="B142">
        <v>46.2</v>
      </c>
      <c r="C142">
        <v>45.48</v>
      </c>
      <c r="D142">
        <v>45.91</v>
      </c>
      <c r="E142" s="2">
        <v>13.53</v>
      </c>
      <c r="F142" s="2">
        <v>13.27</v>
      </c>
      <c r="G142" s="2">
        <v>13.51</v>
      </c>
      <c r="H142" s="1">
        <v>1</v>
      </c>
      <c r="I142" s="1">
        <v>1</v>
      </c>
      <c r="J142" s="4">
        <f ca="1">(D142-MIN(OFFSET(C142,-$J$3+1,0):C142))/(MAX(OFFSET(B142,-$J$3+1,0):B142)-MIN(OFFSET(C142,-$J$3+1,0):C142))</f>
        <v>0.32592592592592473</v>
      </c>
      <c r="K142" s="4">
        <f ca="1">(G142-MIN(OFFSET(F142,-$J$3+1,0):F142))/(MAX(OFFSET(E142,-$J$3+1,0):E142)-MIN(OFFSET(F142,-$J$3+1,0):F142))</f>
        <v>0.68181818181818199</v>
      </c>
      <c r="L142" s="4">
        <f t="shared" ref="L142:L205" ca="1" si="35">J142-K142</f>
        <v>-0.35589225589225726</v>
      </c>
      <c r="M142" s="16">
        <f ca="1">100*(L142-MIN(OFFSET(L142,-$J$3+1,0):L142))/(MAX(OFFSET(L142,-$J$3+1,0):L142)-MIN(OFFSET(L142,-$J$3+1,0):L142))</f>
        <v>0</v>
      </c>
      <c r="N142" s="6">
        <f t="shared" si="33"/>
        <v>0.72000000000000597</v>
      </c>
      <c r="O142" s="6">
        <f t="shared" si="34"/>
        <v>0.25999999999999979</v>
      </c>
      <c r="P142" s="15">
        <f ca="1">AVERAGE(N142:OFFSET(N142,-$P$3+1,0))*$P$4</f>
        <v>1.0599999999999998</v>
      </c>
      <c r="Q142" s="15">
        <f ca="1">AVERAGE(O142:OFFSET(O142,-$P$3+1,0))*$Q$4</f>
        <v>0.47555555555555551</v>
      </c>
      <c r="R142" s="7" t="str">
        <f t="shared" ca="1" si="23"/>
        <v>Buy</v>
      </c>
      <c r="S142" s="7" t="str">
        <f t="shared" ca="1" si="24"/>
        <v xml:space="preserve"> </v>
      </c>
      <c r="T142" s="2">
        <f t="shared" ca="1" si="30"/>
        <v>10</v>
      </c>
      <c r="U142" s="10">
        <f t="shared" ca="1" si="31"/>
        <v>-22.511961722488017</v>
      </c>
      <c r="V142" s="2">
        <f t="shared" ca="1" si="25"/>
        <v>45.24</v>
      </c>
      <c r="W142" s="2">
        <f t="shared" ca="1" si="26"/>
        <v>13.07</v>
      </c>
      <c r="X142" s="17">
        <f t="shared" ca="1" si="27"/>
        <v>0.79999999999998295</v>
      </c>
      <c r="Y142" s="17">
        <f t="shared" ca="1" si="28"/>
        <v>-2.4763157894736691</v>
      </c>
      <c r="Z142" s="17">
        <f t="shared" ca="1" si="29"/>
        <v>-1.6763157894736862</v>
      </c>
      <c r="AA142" s="18">
        <f t="shared" ca="1" si="32"/>
        <v>100.44127885156435</v>
      </c>
    </row>
    <row r="143" spans="1:27" x14ac:dyDescent="0.25">
      <c r="A143" s="13">
        <v>40385</v>
      </c>
      <c r="B143">
        <v>46.34</v>
      </c>
      <c r="C143">
        <v>45.78</v>
      </c>
      <c r="D143">
        <v>46.33</v>
      </c>
      <c r="E143" s="2">
        <v>13.76</v>
      </c>
      <c r="F143" s="2">
        <v>13.45</v>
      </c>
      <c r="G143" s="2">
        <v>13.74</v>
      </c>
      <c r="H143" s="1">
        <v>1</v>
      </c>
      <c r="I143" s="1">
        <v>1</v>
      </c>
      <c r="J143" s="4">
        <f ca="1">(D143-MIN(OFFSET(C143,-$J$3+1,0):C143))/(MAX(OFFSET(B143,-$J$3+1,0):B143)-MIN(OFFSET(C143,-$J$3+1,0):C143))</f>
        <v>0.48148148148148118</v>
      </c>
      <c r="K143" s="4">
        <f ca="1">(G143-MIN(OFFSET(F143,-$J$3+1,0):F143))/(MAX(OFFSET(E143,-$J$3+1,0):E143)-MIN(OFFSET(F143,-$J$3+1,0):F143))</f>
        <v>0.85882352941176554</v>
      </c>
      <c r="L143" s="4">
        <f t="shared" ca="1" si="35"/>
        <v>-0.37734204793028436</v>
      </c>
      <c r="M143" s="16">
        <f ca="1">100*(L143-MIN(OFFSET(L143,-$J$3+1,0):L143))/(MAX(OFFSET(L143,-$J$3+1,0):L143)-MIN(OFFSET(L143,-$J$3+1,0):L143))</f>
        <v>0</v>
      </c>
      <c r="N143" s="6">
        <f t="shared" si="33"/>
        <v>0.56000000000000227</v>
      </c>
      <c r="O143" s="6">
        <f t="shared" si="34"/>
        <v>0.3100000000000005</v>
      </c>
      <c r="P143" s="15">
        <f ca="1">AVERAGE(N143:OFFSET(N143,-$P$3+1,0))*$P$4</f>
        <v>0.97333333333333316</v>
      </c>
      <c r="Q143" s="15">
        <f ca="1">AVERAGE(O143:OFFSET(O143,-$P$3+1,0))*$Q$4</f>
        <v>0.45111111111111118</v>
      </c>
      <c r="R143" s="7" t="str">
        <f t="shared" ca="1" si="23"/>
        <v>Buy</v>
      </c>
      <c r="S143" s="7" t="str">
        <f t="shared" ca="1" si="24"/>
        <v xml:space="preserve"> </v>
      </c>
      <c r="T143" s="2">
        <f t="shared" ca="1" si="30"/>
        <v>10</v>
      </c>
      <c r="U143" s="10">
        <f t="shared" ca="1" si="31"/>
        <v>-22.511961722488017</v>
      </c>
      <c r="V143" s="2">
        <f t="shared" ca="1" si="25"/>
        <v>45.24</v>
      </c>
      <c r="W143" s="2">
        <f t="shared" ca="1" si="26"/>
        <v>13.07</v>
      </c>
      <c r="X143" s="17">
        <f t="shared" ca="1" si="27"/>
        <v>4.2000000000000171</v>
      </c>
      <c r="Y143" s="17">
        <f t="shared" ca="1" si="28"/>
        <v>-5.1777511961722533</v>
      </c>
      <c r="Z143" s="17">
        <f t="shared" ca="1" si="29"/>
        <v>-0.97775119617223627</v>
      </c>
      <c r="AA143" s="18">
        <f t="shared" ca="1" si="32"/>
        <v>99.463527655392113</v>
      </c>
    </row>
    <row r="144" spans="1:27" x14ac:dyDescent="0.25">
      <c r="A144" s="13">
        <v>40386</v>
      </c>
      <c r="B144">
        <v>47.59</v>
      </c>
      <c r="C144">
        <v>46.54</v>
      </c>
      <c r="D144">
        <v>47.33</v>
      </c>
      <c r="E144" s="2">
        <v>13.95</v>
      </c>
      <c r="F144" s="2">
        <v>13.63</v>
      </c>
      <c r="G144" s="2">
        <v>13.66</v>
      </c>
      <c r="H144" s="1">
        <v>1</v>
      </c>
      <c r="I144" s="1">
        <v>1</v>
      </c>
      <c r="J144" s="4">
        <f ca="1">(D144-MIN(OFFSET(C144,-$J$3+1,0):C144))/(MAX(OFFSET(B144,-$J$3+1,0):B144)-MIN(OFFSET(C144,-$J$3+1,0):C144))</f>
        <v>0.89843749999999811</v>
      </c>
      <c r="K144" s="4">
        <f ca="1">(G144-MIN(OFFSET(F144,-$J$3+1,0):F144))/(MAX(OFFSET(E144,-$J$3+1,0):E144)-MIN(OFFSET(F144,-$J$3+1,0):F144))</f>
        <v>0.69148936170212838</v>
      </c>
      <c r="L144" s="4">
        <f t="shared" ca="1" si="35"/>
        <v>0.20694813829786973</v>
      </c>
      <c r="M144" s="16">
        <f ca="1">100*(L144-MIN(OFFSET(L144,-$J$3+1,0):L144))/(MAX(OFFSET(L144,-$J$3+1,0):L144)-MIN(OFFSET(L144,-$J$3+1,0):L144))</f>
        <v>100</v>
      </c>
      <c r="N144" s="6">
        <f t="shared" si="33"/>
        <v>1.2600000000000051</v>
      </c>
      <c r="O144" s="6">
        <f t="shared" si="34"/>
        <v>0.31999999999999851</v>
      </c>
      <c r="P144" s="15">
        <f ca="1">AVERAGE(N144:OFFSET(N144,-$P$3+1,0))*$P$4</f>
        <v>0.98000000000000087</v>
      </c>
      <c r="Q144" s="15">
        <f ca="1">AVERAGE(O144:OFFSET(O144,-$P$3+1,0))*$Q$4</f>
        <v>0.41333333333333322</v>
      </c>
      <c r="R144" s="7" t="str">
        <f t="shared" ca="1" si="23"/>
        <v>Exit</v>
      </c>
      <c r="S144" s="7" t="str">
        <f t="shared" ca="1" si="24"/>
        <v>Sell</v>
      </c>
      <c r="T144" s="2">
        <f t="shared" ca="1" si="30"/>
        <v>-10</v>
      </c>
      <c r="U144" s="10">
        <f t="shared" ca="1" si="31"/>
        <v>23.709677419354865</v>
      </c>
      <c r="V144" s="2">
        <f t="shared" ca="1" si="25"/>
        <v>45.24</v>
      </c>
      <c r="W144" s="2">
        <f t="shared" ca="1" si="26"/>
        <v>13.07</v>
      </c>
      <c r="X144" s="17">
        <f t="shared" ca="1" si="27"/>
        <v>10</v>
      </c>
      <c r="Y144" s="17">
        <f t="shared" ca="1" si="28"/>
        <v>1.8009569377990431</v>
      </c>
      <c r="Z144" s="17">
        <f t="shared" ca="1" si="29"/>
        <v>11.800956937799043</v>
      </c>
      <c r="AA144" s="18">
        <f t="shared" ca="1" si="32"/>
        <v>111.26448459319116</v>
      </c>
    </row>
    <row r="145" spans="1:27" x14ac:dyDescent="0.25">
      <c r="A145" s="13">
        <v>40387</v>
      </c>
      <c r="B145">
        <v>47.46</v>
      </c>
      <c r="C145">
        <v>46.69</v>
      </c>
      <c r="D145">
        <v>46.89</v>
      </c>
      <c r="E145" s="2">
        <v>13.73</v>
      </c>
      <c r="F145" s="2">
        <v>13.42</v>
      </c>
      <c r="G145" s="2">
        <v>13.5</v>
      </c>
      <c r="H145" s="1">
        <v>1</v>
      </c>
      <c r="I145" s="1">
        <v>1</v>
      </c>
      <c r="J145" s="4">
        <f ca="1">(D145-MIN(OFFSET(C145,-$J$3+1,0):C145))/(MAX(OFFSET(B145,-$J$3+1,0):B145)-MIN(OFFSET(C145,-$J$3+1,0):C145))</f>
        <v>0.72656249999999911</v>
      </c>
      <c r="K145" s="4">
        <f ca="1">(G145-MIN(OFFSET(F145,-$J$3+1,0):F145))/(MAX(OFFSET(E145,-$J$3+1,0):E145)-MIN(OFFSET(F145,-$J$3+1,0):F145))</f>
        <v>0.52127659574468133</v>
      </c>
      <c r="L145" s="4">
        <f t="shared" ca="1" si="35"/>
        <v>0.20528590425531779</v>
      </c>
      <c r="M145" s="16">
        <f ca="1">100*(L145-MIN(OFFSET(L145,-$J$3+1,0):L145))/(MAX(OFFSET(L145,-$J$3+1,0):L145)-MIN(OFFSET(L145,-$J$3+1,0):L145))</f>
        <v>99.715512243448345</v>
      </c>
      <c r="N145" s="6">
        <f t="shared" si="33"/>
        <v>0.77000000000000313</v>
      </c>
      <c r="O145" s="6">
        <f t="shared" si="34"/>
        <v>0.3100000000000005</v>
      </c>
      <c r="P145" s="15">
        <f ca="1">AVERAGE(N145:OFFSET(N145,-$P$3+1,0))*$P$4</f>
        <v>0.96777777777777863</v>
      </c>
      <c r="Q145" s="15">
        <f ca="1">AVERAGE(O145:OFFSET(O145,-$P$3+1,0))*$Q$4</f>
        <v>0.40222222222222215</v>
      </c>
      <c r="R145" s="7" t="str">
        <f t="shared" ca="1" si="23"/>
        <v xml:space="preserve"> </v>
      </c>
      <c r="S145" s="7" t="str">
        <f t="shared" ca="1" si="24"/>
        <v>Sell</v>
      </c>
      <c r="T145" s="2">
        <f t="shared" ca="1" si="30"/>
        <v>-10</v>
      </c>
      <c r="U145" s="10">
        <f t="shared" ca="1" si="31"/>
        <v>23.709677419354865</v>
      </c>
      <c r="V145" s="2">
        <f t="shared" ca="1" si="25"/>
        <v>45.24</v>
      </c>
      <c r="W145" s="2">
        <f t="shared" ca="1" si="26"/>
        <v>13.07</v>
      </c>
      <c r="X145" s="17">
        <f t="shared" ca="1" si="27"/>
        <v>4.3999999999999773</v>
      </c>
      <c r="Y145" s="17">
        <f t="shared" ca="1" si="28"/>
        <v>-3.7935483870967817</v>
      </c>
      <c r="Z145" s="17">
        <f t="shared" ca="1" si="29"/>
        <v>0.6064516129031956</v>
      </c>
      <c r="AA145" s="18">
        <f t="shared" ca="1" si="32"/>
        <v>111.87093620609436</v>
      </c>
    </row>
    <row r="146" spans="1:27" x14ac:dyDescent="0.25">
      <c r="A146" s="13">
        <v>40388</v>
      </c>
      <c r="B146">
        <v>47.43</v>
      </c>
      <c r="C146">
        <v>46.08</v>
      </c>
      <c r="D146">
        <v>46.17</v>
      </c>
      <c r="E146" s="2">
        <v>13.69</v>
      </c>
      <c r="F146" s="2">
        <v>13.03</v>
      </c>
      <c r="G146" s="2">
        <v>13.16</v>
      </c>
      <c r="H146" s="1">
        <v>1</v>
      </c>
      <c r="I146" s="1">
        <v>1</v>
      </c>
      <c r="J146" s="4">
        <f ca="1">(D146-MIN(OFFSET(C146,-$J$3+1,0):C146))/(MAX(OFFSET(B146,-$J$3+1,0):B146)-MIN(OFFSET(C146,-$J$3+1,0):C146))</f>
        <v>0.44531249999999983</v>
      </c>
      <c r="K146" s="4">
        <f ca="1">(G146-MIN(OFFSET(F146,-$J$3+1,0):F146))/(MAX(OFFSET(E146,-$J$3+1,0):E146)-MIN(OFFSET(F146,-$J$3+1,0):F146))</f>
        <v>0.15957446808510684</v>
      </c>
      <c r="L146" s="4">
        <f t="shared" ca="1" si="35"/>
        <v>0.285738031914893</v>
      </c>
      <c r="M146" s="16">
        <f ca="1">100*(L146-MIN(OFFSET(L146,-$J$3+1,0):L146))/(MAX(OFFSET(L146,-$J$3+1,0):L146)-MIN(OFFSET(L146,-$J$3+1,0):L146))</f>
        <v>99.999999999999986</v>
      </c>
      <c r="N146" s="6">
        <f t="shared" si="33"/>
        <v>1.3500000000000014</v>
      </c>
      <c r="O146" s="6">
        <f t="shared" si="34"/>
        <v>0.66000000000000014</v>
      </c>
      <c r="P146" s="15">
        <f ca="1">AVERAGE(N146:OFFSET(N146,-$P$3+1,0))*$P$4</f>
        <v>0.97111111111111215</v>
      </c>
      <c r="Q146" s="15">
        <f ca="1">AVERAGE(O146:OFFSET(O146,-$P$3+1,0))*$Q$4</f>
        <v>0.39777777777777756</v>
      </c>
      <c r="R146" s="7" t="str">
        <f t="shared" ca="1" si="23"/>
        <v xml:space="preserve"> </v>
      </c>
      <c r="S146" s="7" t="str">
        <f t="shared" ca="1" si="24"/>
        <v>Sell</v>
      </c>
      <c r="T146" s="2">
        <f t="shared" ca="1" si="30"/>
        <v>-10</v>
      </c>
      <c r="U146" s="10">
        <f t="shared" ca="1" si="31"/>
        <v>23.709677419354865</v>
      </c>
      <c r="V146" s="2">
        <f t="shared" ca="1" si="25"/>
        <v>45.24</v>
      </c>
      <c r="W146" s="2">
        <f t="shared" ca="1" si="26"/>
        <v>13.07</v>
      </c>
      <c r="X146" s="17">
        <f t="shared" ca="1" si="27"/>
        <v>7.1999999999999886</v>
      </c>
      <c r="Y146" s="17">
        <f t="shared" ca="1" si="28"/>
        <v>-8.0612903225806498</v>
      </c>
      <c r="Z146" s="17">
        <f t="shared" ca="1" si="29"/>
        <v>-0.86129032258066118</v>
      </c>
      <c r="AA146" s="18">
        <f t="shared" ca="1" si="32"/>
        <v>111.0096458835137</v>
      </c>
    </row>
    <row r="147" spans="1:27" x14ac:dyDescent="0.25">
      <c r="A147" s="13">
        <v>40389</v>
      </c>
      <c r="B147">
        <v>46.38</v>
      </c>
      <c r="C147">
        <v>45.47</v>
      </c>
      <c r="D147">
        <v>45.8</v>
      </c>
      <c r="E147" s="2">
        <v>13.37</v>
      </c>
      <c r="F147" s="2">
        <v>13.01</v>
      </c>
      <c r="G147" s="2">
        <v>13.24</v>
      </c>
      <c r="H147" s="1">
        <v>1</v>
      </c>
      <c r="I147" s="1">
        <v>1</v>
      </c>
      <c r="J147" s="4">
        <f ca="1">(D147-MIN(OFFSET(C147,-$J$3+1,0):C147))/(MAX(OFFSET(B147,-$J$3+1,0):B147)-MIN(OFFSET(C147,-$J$3+1,0):C147))</f>
        <v>0.30078124999999817</v>
      </c>
      <c r="K147" s="4">
        <f ca="1">(G147-MIN(OFFSET(F147,-$J$3+1,0):F147))/(MAX(OFFSET(E147,-$J$3+1,0):E147)-MIN(OFFSET(F147,-$J$3+1,0):F147))</f>
        <v>0.24468085106383036</v>
      </c>
      <c r="L147" s="4">
        <f t="shared" ca="1" si="35"/>
        <v>5.6100398936167806E-2</v>
      </c>
      <c r="M147" s="16">
        <f ca="1">100*(L147-MIN(OFFSET(L147,-$J$3+1,0):L147))/(MAX(OFFSET(L147,-$J$3+1,0):L147)-MIN(OFFSET(L147,-$J$3+1,0):L147))</f>
        <v>65.368039252160415</v>
      </c>
      <c r="N147" s="6">
        <f t="shared" si="33"/>
        <v>0.91000000000000369</v>
      </c>
      <c r="O147" s="6">
        <f t="shared" si="34"/>
        <v>0.35999999999999943</v>
      </c>
      <c r="P147" s="15">
        <f ca="1">AVERAGE(N147:OFFSET(N147,-$P$3+1,0))*$P$4</f>
        <v>0.98111111111111249</v>
      </c>
      <c r="Q147" s="15">
        <f ca="1">AVERAGE(O147:OFFSET(O147,-$P$3+1,0))*$Q$4</f>
        <v>0.38888888888888851</v>
      </c>
      <c r="R147" s="7" t="str">
        <f t="shared" ref="R147:R210" ca="1" si="36">IF(M147&lt;$R$3,"Buy",IF(AND(R146="Buy",M147&lt;50),"Buy",IF(AND(R146="Buy",M147&gt;=50),"Exit"," ")))</f>
        <v xml:space="preserve"> </v>
      </c>
      <c r="S147" s="7" t="str">
        <f t="shared" ref="S147:S210" ca="1" si="37">IF($M147&gt;$S$3,"Sell",IF(AND(S146="Sell",$M147&gt;50),"Sell",IF(AND(S146="Sell",$M147&lt;=50),"Exit"," ")))</f>
        <v>Sell</v>
      </c>
      <c r="T147" s="2">
        <f t="shared" ca="1" si="30"/>
        <v>-10</v>
      </c>
      <c r="U147" s="10">
        <f t="shared" ca="1" si="31"/>
        <v>23.709677419354865</v>
      </c>
      <c r="V147" s="2">
        <f t="shared" ca="1" si="25"/>
        <v>45.24</v>
      </c>
      <c r="W147" s="2">
        <f t="shared" ca="1" si="26"/>
        <v>13.07</v>
      </c>
      <c r="X147" s="17">
        <f t="shared" ca="1" si="27"/>
        <v>3.7000000000000455</v>
      </c>
      <c r="Y147" s="17">
        <f t="shared" ca="1" si="28"/>
        <v>1.8967741935483908</v>
      </c>
      <c r="Z147" s="17">
        <f t="shared" ca="1" si="29"/>
        <v>5.5967741935484359</v>
      </c>
      <c r="AA147" s="18">
        <f t="shared" ca="1" si="32"/>
        <v>116.60642007706214</v>
      </c>
    </row>
    <row r="148" spans="1:27" x14ac:dyDescent="0.25">
      <c r="A148" s="13">
        <v>40392</v>
      </c>
      <c r="B148">
        <v>47.56</v>
      </c>
      <c r="C148">
        <v>46.16</v>
      </c>
      <c r="D148">
        <v>47.32</v>
      </c>
      <c r="E148" s="2">
        <v>13.68</v>
      </c>
      <c r="F148" s="2">
        <v>13.35</v>
      </c>
      <c r="G148" s="2">
        <v>13.61</v>
      </c>
      <c r="H148" s="1">
        <v>1</v>
      </c>
      <c r="I148" s="1">
        <v>1</v>
      </c>
      <c r="J148" s="4">
        <f ca="1">(D148-MIN(OFFSET(C148,-$J$3+1,0):C148))/(MAX(OFFSET(B148,-$J$3+1,0):B148)-MIN(OFFSET(C148,-$J$3+1,0):C148))</f>
        <v>0.89453124999999889</v>
      </c>
      <c r="K148" s="4">
        <f ca="1">(G148-MIN(OFFSET(F148,-$J$3+1,0):F148))/(MAX(OFFSET(E148,-$J$3+1,0):E148)-MIN(OFFSET(F148,-$J$3+1,0):F148))</f>
        <v>0.63829787234042545</v>
      </c>
      <c r="L148" s="4">
        <f t="shared" ca="1" si="35"/>
        <v>0.25623337765957344</v>
      </c>
      <c r="M148" s="16">
        <f ca="1">100*(L148-MIN(OFFSET(L148,-$J$3+1,0):L148))/(MAX(OFFSET(L148,-$J$3+1,0):L148)-MIN(OFFSET(L148,-$J$3+1,0):L148))</f>
        <v>95.550363349445121</v>
      </c>
      <c r="N148" s="6">
        <f t="shared" si="33"/>
        <v>1.7600000000000051</v>
      </c>
      <c r="O148" s="6">
        <f t="shared" si="34"/>
        <v>0.4399999999999995</v>
      </c>
      <c r="P148" s="15">
        <f ca="1">AVERAGE(N148:OFFSET(N148,-$P$3+1,0))*$P$4</f>
        <v>1.054444444444447</v>
      </c>
      <c r="Q148" s="15">
        <f ca="1">AVERAGE(O148:OFFSET(O148,-$P$3+1,0))*$Q$4</f>
        <v>0.38999999999999957</v>
      </c>
      <c r="R148" s="7" t="str">
        <f t="shared" ca="1" si="36"/>
        <v xml:space="preserve"> </v>
      </c>
      <c r="S148" s="7" t="str">
        <f t="shared" ca="1" si="37"/>
        <v>Sell</v>
      </c>
      <c r="T148" s="2">
        <f t="shared" ca="1" si="30"/>
        <v>-10</v>
      </c>
      <c r="U148" s="10">
        <f t="shared" ca="1" si="31"/>
        <v>23.709677419354865</v>
      </c>
      <c r="V148" s="2">
        <f t="shared" ca="1" si="25"/>
        <v>45.24</v>
      </c>
      <c r="W148" s="2">
        <f t="shared" ca="1" si="26"/>
        <v>13.07</v>
      </c>
      <c r="X148" s="17">
        <f t="shared" ca="1" si="27"/>
        <v>-15.200000000000031</v>
      </c>
      <c r="Y148" s="17">
        <f t="shared" ca="1" si="28"/>
        <v>8.7725806451612822</v>
      </c>
      <c r="Z148" s="17">
        <f t="shared" ca="1" si="29"/>
        <v>-6.427419354838749</v>
      </c>
      <c r="AA148" s="18">
        <f t="shared" ca="1" si="32"/>
        <v>110.17900072222339</v>
      </c>
    </row>
    <row r="149" spans="1:27" x14ac:dyDescent="0.25">
      <c r="A149" s="13">
        <v>40393</v>
      </c>
      <c r="B149">
        <v>47.4</v>
      </c>
      <c r="C149">
        <v>46.84</v>
      </c>
      <c r="D149">
        <v>47.12</v>
      </c>
      <c r="E149" s="2">
        <v>13.6</v>
      </c>
      <c r="F149" s="2">
        <v>13.34</v>
      </c>
      <c r="G149" s="2">
        <v>13.42</v>
      </c>
      <c r="H149" s="1">
        <v>1</v>
      </c>
      <c r="I149" s="1">
        <v>1</v>
      </c>
      <c r="J149" s="4">
        <f ca="1">(D149-MIN(OFFSET(C149,-$J$3+1,0):C149))/(MAX(OFFSET(B149,-$J$3+1,0):B149)-MIN(OFFSET(C149,-$J$3+1,0):C149))</f>
        <v>0.77830188679245049</v>
      </c>
      <c r="K149" s="4">
        <f ca="1">(G149-MIN(OFFSET(F149,-$J$3+1,0):F149))/(MAX(OFFSET(E149,-$J$3+1,0):E149)-MIN(OFFSET(F149,-$J$3+1,0):F149))</f>
        <v>0.43617021276595785</v>
      </c>
      <c r="L149" s="4">
        <f t="shared" ca="1" si="35"/>
        <v>0.34213167402649264</v>
      </c>
      <c r="M149" s="16">
        <f ca="1">100*(L149-MIN(OFFSET(L149,-$J$3+1,0):L149))/(MAX(OFFSET(L149,-$J$3+1,0):L149)-MIN(OFFSET(L149,-$J$3+1,0):L149))</f>
        <v>100</v>
      </c>
      <c r="N149" s="6">
        <f t="shared" si="33"/>
        <v>0.55999999999999517</v>
      </c>
      <c r="O149" s="6">
        <f t="shared" si="34"/>
        <v>0.26999999999999957</v>
      </c>
      <c r="P149" s="15">
        <f ca="1">AVERAGE(N149:OFFSET(N149,-$P$3+1,0))*$P$4</f>
        <v>0.95222222222222463</v>
      </c>
      <c r="Q149" s="15">
        <f ca="1">AVERAGE(O149:OFFSET(O149,-$P$3+1,0))*$Q$4</f>
        <v>0.37555555555555525</v>
      </c>
      <c r="R149" s="7" t="str">
        <f t="shared" ca="1" si="36"/>
        <v xml:space="preserve"> </v>
      </c>
      <c r="S149" s="7" t="str">
        <f t="shared" ca="1" si="37"/>
        <v>Sell</v>
      </c>
      <c r="T149" s="2">
        <f t="shared" ca="1" si="30"/>
        <v>-10</v>
      </c>
      <c r="U149" s="10">
        <f t="shared" ca="1" si="31"/>
        <v>23.709677419354865</v>
      </c>
      <c r="V149" s="2">
        <f t="shared" ca="1" si="25"/>
        <v>45.24</v>
      </c>
      <c r="W149" s="2">
        <f t="shared" ca="1" si="26"/>
        <v>13.07</v>
      </c>
      <c r="X149" s="17">
        <f t="shared" ca="1" si="27"/>
        <v>2.0000000000000284</v>
      </c>
      <c r="Y149" s="17">
        <f t="shared" ca="1" si="28"/>
        <v>-4.5048387096774123</v>
      </c>
      <c r="Z149" s="17">
        <f t="shared" ca="1" si="29"/>
        <v>-2.5048387096773839</v>
      </c>
      <c r="AA149" s="18">
        <f t="shared" ca="1" si="32"/>
        <v>107.67416201254601</v>
      </c>
    </row>
    <row r="150" spans="1:27" x14ac:dyDescent="0.25">
      <c r="A150" s="13">
        <v>40394</v>
      </c>
      <c r="B150">
        <v>47.46</v>
      </c>
      <c r="C150">
        <v>46.41</v>
      </c>
      <c r="D150">
        <v>46.53</v>
      </c>
      <c r="E150" s="2">
        <v>13.53</v>
      </c>
      <c r="F150" s="2">
        <v>13.07</v>
      </c>
      <c r="G150" s="2">
        <v>13.21</v>
      </c>
      <c r="H150" s="1">
        <v>1</v>
      </c>
      <c r="I150" s="1">
        <v>1</v>
      </c>
      <c r="J150" s="4">
        <f ca="1">(D150-MIN(OFFSET(C150,-$J$3+1,0):C150))/(MAX(OFFSET(B150,-$J$3+1,0):B150)-MIN(OFFSET(C150,-$J$3+1,0):C150))</f>
        <v>0.5</v>
      </c>
      <c r="K150" s="4">
        <f ca="1">(G150-MIN(OFFSET(F150,-$J$3+1,0):F150))/(MAX(OFFSET(E150,-$J$3+1,0):E150)-MIN(OFFSET(F150,-$J$3+1,0):F150))</f>
        <v>0.21276595744680976</v>
      </c>
      <c r="L150" s="4">
        <f t="shared" ca="1" si="35"/>
        <v>0.28723404255319024</v>
      </c>
      <c r="M150" s="16">
        <f ca="1">100*(L150-MIN(OFFSET(L150,-$J$3+1,0):L150))/(MAX(OFFSET(L150,-$J$3+1,0):L150)-MIN(OFFSET(L150,-$J$3+1,0):L150))</f>
        <v>92.369751695170237</v>
      </c>
      <c r="N150" s="6">
        <f t="shared" si="33"/>
        <v>1.0500000000000043</v>
      </c>
      <c r="O150" s="6">
        <f t="shared" si="34"/>
        <v>0.45999999999999908</v>
      </c>
      <c r="P150" s="15">
        <f ca="1">AVERAGE(N150:OFFSET(N150,-$P$3+1,0))*$P$4</f>
        <v>0.99333333333333629</v>
      </c>
      <c r="Q150" s="15">
        <f ca="1">AVERAGE(O150:OFFSET(O150,-$P$3+1,0))*$Q$4</f>
        <v>0.37666666666666632</v>
      </c>
      <c r="R150" s="7" t="str">
        <f t="shared" ca="1" si="36"/>
        <v xml:space="preserve"> </v>
      </c>
      <c r="S150" s="7" t="str">
        <f t="shared" ca="1" si="37"/>
        <v>Sell</v>
      </c>
      <c r="T150" s="2">
        <f t="shared" ca="1" si="30"/>
        <v>-10</v>
      </c>
      <c r="U150" s="10">
        <f t="shared" ca="1" si="31"/>
        <v>23.709677419354865</v>
      </c>
      <c r="V150" s="2">
        <f t="shared" ca="1" si="25"/>
        <v>45.24</v>
      </c>
      <c r="W150" s="2">
        <f t="shared" ca="1" si="26"/>
        <v>13.07</v>
      </c>
      <c r="X150" s="17">
        <f t="shared" ca="1" si="27"/>
        <v>5.8999999999999631</v>
      </c>
      <c r="Y150" s="17">
        <f t="shared" ca="1" si="28"/>
        <v>-4.9790322580644997</v>
      </c>
      <c r="Z150" s="17">
        <f t="shared" ca="1" si="29"/>
        <v>0.92096774193546338</v>
      </c>
      <c r="AA150" s="18">
        <f t="shared" ca="1" si="32"/>
        <v>108.59512975448146</v>
      </c>
    </row>
    <row r="151" spans="1:27" x14ac:dyDescent="0.25">
      <c r="A151" s="13">
        <v>40395</v>
      </c>
      <c r="B151">
        <v>46.45</v>
      </c>
      <c r="C151">
        <v>45.78</v>
      </c>
      <c r="D151">
        <v>46.11</v>
      </c>
      <c r="E151" s="2">
        <v>13.22</v>
      </c>
      <c r="F151" s="2">
        <v>12.87</v>
      </c>
      <c r="G151" s="2">
        <v>13.13</v>
      </c>
      <c r="H151" s="1">
        <v>1</v>
      </c>
      <c r="I151" s="1">
        <v>1</v>
      </c>
      <c r="J151" s="4">
        <f ca="1">(D151-MIN(OFFSET(C151,-$J$3+1,0):C151))/(MAX(OFFSET(B151,-$J$3+1,0):B151)-MIN(OFFSET(C151,-$J$3+1,0):C151))</f>
        <v>0.30188679245282979</v>
      </c>
      <c r="K151" s="4">
        <f ca="1">(G151-MIN(OFFSET(F151,-$J$3+1,0):F151))/(MAX(OFFSET(E151,-$J$3+1,0):E151)-MIN(OFFSET(F151,-$J$3+1,0):F151))</f>
        <v>0.24074074074074217</v>
      </c>
      <c r="L151" s="4">
        <f t="shared" ca="1" si="35"/>
        <v>6.1146051712087618E-2</v>
      </c>
      <c r="M151" s="16">
        <f ca="1">100*(L151-MIN(OFFSET(L151,-$J$3+1,0):L151))/(MAX(OFFSET(L151,-$J$3+1,0):L151)-MIN(OFFSET(L151,-$J$3+1,0):L151))</f>
        <v>60.945672685557028</v>
      </c>
      <c r="N151" s="6">
        <f t="shared" si="33"/>
        <v>0.75</v>
      </c>
      <c r="O151" s="6">
        <f t="shared" si="34"/>
        <v>0.35000000000000142</v>
      </c>
      <c r="P151" s="15">
        <f ca="1">AVERAGE(N151:OFFSET(N151,-$P$3+1,0))*$P$4</f>
        <v>0.99666666666666892</v>
      </c>
      <c r="Q151" s="15">
        <f ca="1">AVERAGE(O151:OFFSET(O151,-$P$3+1,0))*$Q$4</f>
        <v>0.38666666666666649</v>
      </c>
      <c r="R151" s="7" t="str">
        <f t="shared" ca="1" si="36"/>
        <v xml:space="preserve"> </v>
      </c>
      <c r="S151" s="7" t="str">
        <f t="shared" ca="1" si="37"/>
        <v>Sell</v>
      </c>
      <c r="T151" s="2">
        <f t="shared" ca="1" si="30"/>
        <v>-10</v>
      </c>
      <c r="U151" s="10">
        <f t="shared" ca="1" si="31"/>
        <v>23.709677419354865</v>
      </c>
      <c r="V151" s="2">
        <f t="shared" ca="1" si="25"/>
        <v>45.24</v>
      </c>
      <c r="W151" s="2">
        <f t="shared" ca="1" si="26"/>
        <v>13.07</v>
      </c>
      <c r="X151" s="17">
        <f t="shared" ca="1" si="27"/>
        <v>4.2000000000000171</v>
      </c>
      <c r="Y151" s="17">
        <f t="shared" ca="1" si="28"/>
        <v>-1.8967741935483908</v>
      </c>
      <c r="Z151" s="17">
        <f t="shared" ca="1" si="29"/>
        <v>2.3032258064516262</v>
      </c>
      <c r="AA151" s="18">
        <f t="shared" ca="1" si="32"/>
        <v>110.89835556093308</v>
      </c>
    </row>
    <row r="152" spans="1:27" x14ac:dyDescent="0.25">
      <c r="A152" s="13">
        <v>40396</v>
      </c>
      <c r="B152">
        <v>46.08</v>
      </c>
      <c r="C152">
        <v>41.61</v>
      </c>
      <c r="D152">
        <v>41.61</v>
      </c>
      <c r="E152" s="2">
        <v>13.12</v>
      </c>
      <c r="F152" s="2">
        <v>12.87</v>
      </c>
      <c r="G152" s="2">
        <v>13.12</v>
      </c>
      <c r="H152" s="1">
        <v>1</v>
      </c>
      <c r="I152" s="1">
        <v>1</v>
      </c>
      <c r="J152" s="4">
        <f ca="1">(D152-MIN(OFFSET(C152,-$J$3+1,0):C152))/(MAX(OFFSET(B152,-$J$3+1,0):B152)-MIN(OFFSET(C152,-$J$3+1,0):C152))</f>
        <v>0</v>
      </c>
      <c r="K152" s="4">
        <f ca="1">(G152-MIN(OFFSET(F152,-$J$3+1,0):F152))/(MAX(OFFSET(E152,-$J$3+1,0):E152)-MIN(OFFSET(F152,-$J$3+1,0):F152))</f>
        <v>0.23148148148148145</v>
      </c>
      <c r="L152" s="4">
        <f t="shared" ca="1" si="35"/>
        <v>-0.23148148148148145</v>
      </c>
      <c r="M152" s="16">
        <f ca="1">100*(L152-MIN(OFFSET(L152,-$J$3+1,0):L152))/(MAX(OFFSET(L152,-$J$3+1,0):L152)-MIN(OFFSET(L152,-$J$3+1,0):L152))</f>
        <v>0</v>
      </c>
      <c r="N152" s="6">
        <f t="shared" si="33"/>
        <v>4.5</v>
      </c>
      <c r="O152" s="6">
        <f t="shared" si="34"/>
        <v>0.26000000000000156</v>
      </c>
      <c r="P152" s="15">
        <f ca="1">AVERAGE(N152:OFFSET(N152,-$P$3+1,0))*$P$4</f>
        <v>1.4344444444444464</v>
      </c>
      <c r="Q152" s="15">
        <f ca="1">AVERAGE(O152:OFFSET(O152,-$P$3+1,0))*$Q$4</f>
        <v>0.38111111111111107</v>
      </c>
      <c r="R152" s="7" t="str">
        <f t="shared" ca="1" si="36"/>
        <v>Buy</v>
      </c>
      <c r="S152" s="7" t="str">
        <f t="shared" ca="1" si="37"/>
        <v>Exit</v>
      </c>
      <c r="T152" s="2">
        <f t="shared" ca="1" si="30"/>
        <v>10</v>
      </c>
      <c r="U152" s="10">
        <f t="shared" ca="1" si="31"/>
        <v>-37.638483965014636</v>
      </c>
      <c r="V152" s="2">
        <f t="shared" ref="V152:V215" ca="1" si="38">IF(AND($R152="Buy",$R151=" "),D152,IF(AND($R152="Buy",$R151="Exit"),D152,IF(AND($S152="Sell",V151=" "),D152,IF(OR($R151="Buy",S151="Sell"),V151," "))))</f>
        <v>41.61</v>
      </c>
      <c r="W152" s="2">
        <f t="shared" ref="W152:W215" ca="1" si="39">IF(AND($R152="Buy",$R151=" "),G152,IF(AND($S152="Sell",W151=" "),G152,IF(OR($R151="Buy",S151="Sell"),W151," ")))</f>
        <v>13.12</v>
      </c>
      <c r="X152" s="17">
        <f t="shared" ref="X152:X215" ca="1" si="40">IF(AND(T151&lt;&gt;0,T151&lt;&gt;" "),T151*(D152-D151)*$P$4," ")</f>
        <v>45</v>
      </c>
      <c r="Y152" s="17">
        <f t="shared" ref="Y152:Y215" ca="1" si="41">IF(AND(U151&lt;&gt;" ",U151&lt;&gt;" "),U151*(G152-G151)*$Q$4," ")</f>
        <v>-0.23709677419358571</v>
      </c>
      <c r="Z152" s="17">
        <f t="shared" ref="Z152:Z215" ca="1" si="42">IF(X152&lt;&gt;" ",X152+Y152," ")</f>
        <v>44.762903225806411</v>
      </c>
      <c r="AA152" s="18">
        <f t="shared" ca="1" si="32"/>
        <v>155.6612587867395</v>
      </c>
    </row>
    <row r="153" spans="1:27" x14ac:dyDescent="0.25">
      <c r="A153" s="13">
        <v>40399</v>
      </c>
      <c r="B153">
        <v>43.6</v>
      </c>
      <c r="C153">
        <v>42.19</v>
      </c>
      <c r="D153">
        <v>42.36</v>
      </c>
      <c r="E153" s="2">
        <v>13.24</v>
      </c>
      <c r="F153" s="2">
        <v>12.91</v>
      </c>
      <c r="G153" s="2">
        <v>12.98</v>
      </c>
      <c r="H153" s="1">
        <v>1</v>
      </c>
      <c r="I153" s="1">
        <v>1</v>
      </c>
      <c r="J153" s="4">
        <f ca="1">(D153-MIN(OFFSET(C153,-$J$3+1,0):C153))/(MAX(OFFSET(B153,-$J$3+1,0):B153)-MIN(OFFSET(C153,-$J$3+1,0):C153))</f>
        <v>0.12605042016806717</v>
      </c>
      <c r="K153" s="4">
        <f ca="1">(G153-MIN(OFFSET(F153,-$J$3+1,0):F153))/(MAX(OFFSET(E153,-$J$3+1,0):E153)-MIN(OFFSET(F153,-$J$3+1,0):F153))</f>
        <v>0.12790697674418727</v>
      </c>
      <c r="L153" s="4">
        <f t="shared" ca="1" si="35"/>
        <v>-1.8565565761201053E-3</v>
      </c>
      <c r="M153" s="16">
        <f ca="1">100*(L153-MIN(OFFSET(L153,-$J$3+1,0):L153))/(MAX(OFFSET(L153,-$J$3+1,0):L153)-MIN(OFFSET(L153,-$J$3+1,0):L153))</f>
        <v>40.03132123112006</v>
      </c>
      <c r="N153" s="6">
        <f t="shared" si="33"/>
        <v>1.990000000000002</v>
      </c>
      <c r="O153" s="6">
        <f t="shared" si="34"/>
        <v>0.33000000000000007</v>
      </c>
      <c r="P153" s="15">
        <f ca="1">AVERAGE(N153:OFFSET(N153,-$P$3+1,0))*$P$4</f>
        <v>1.5155555555555571</v>
      </c>
      <c r="Q153" s="15">
        <f ca="1">AVERAGE(O153:OFFSET(O153,-$P$3+1,0))*$Q$4</f>
        <v>0.38222222222222235</v>
      </c>
      <c r="R153" s="7" t="str">
        <f t="shared" ca="1" si="36"/>
        <v>Buy</v>
      </c>
      <c r="S153" s="7" t="str">
        <f t="shared" ca="1" si="37"/>
        <v xml:space="preserve"> </v>
      </c>
      <c r="T153" s="2">
        <f t="shared" ref="T153:T216" ca="1" si="43">IF(AND($R153="Buy",$R152=" "),T$3,IF(AND($R153="Buy",$R152="Exit"),T$3,IF(AND($S153="Sell",$S152=" "),-T$3,IF(OR($R152="Buy",S152="Sell"),T152," "))))</f>
        <v>10</v>
      </c>
      <c r="U153" s="10">
        <f t="shared" ref="U153:U216" ca="1" si="44">IF(AND($R153="Buy",$R152=" "),-T$3*P153/Q153,IF(AND($R153="Buy",$R152="Exit"),-T$3*P153/Q153,IF(AND($S153="Sell",S152=" "),T$3*P153/Q153,IF(OR($R152="Buy",$S152="Sell"),U152," "))))</f>
        <v>-37.638483965014636</v>
      </c>
      <c r="V153" s="2">
        <f t="shared" ca="1" si="38"/>
        <v>41.61</v>
      </c>
      <c r="W153" s="2">
        <f t="shared" ca="1" si="39"/>
        <v>13.12</v>
      </c>
      <c r="X153" s="17">
        <f t="shared" ca="1" si="40"/>
        <v>7.5</v>
      </c>
      <c r="Y153" s="17">
        <f t="shared" ca="1" si="41"/>
        <v>5.2693877551020032</v>
      </c>
      <c r="Z153" s="17">
        <f t="shared" ca="1" si="42"/>
        <v>12.769387755102002</v>
      </c>
      <c r="AA153" s="18">
        <f t="shared" ca="1" si="32"/>
        <v>168.4306465418415</v>
      </c>
    </row>
    <row r="154" spans="1:27" x14ac:dyDescent="0.25">
      <c r="A154" s="13">
        <v>40400</v>
      </c>
      <c r="B154">
        <v>42.74</v>
      </c>
      <c r="C154">
        <v>41.92</v>
      </c>
      <c r="D154">
        <v>42.09</v>
      </c>
      <c r="E154" s="2">
        <v>12.81</v>
      </c>
      <c r="F154" s="2">
        <v>12.37</v>
      </c>
      <c r="G154" s="2">
        <v>12.45</v>
      </c>
      <c r="H154" s="1">
        <v>1</v>
      </c>
      <c r="I154" s="1">
        <v>1</v>
      </c>
      <c r="J154" s="4">
        <f ca="1">(D154-MIN(OFFSET(C154,-$J$3+1,0):C154))/(MAX(OFFSET(B154,-$J$3+1,0):B154)-MIN(OFFSET(C154,-$J$3+1,0):C154))</f>
        <v>8.0672268907563655E-2</v>
      </c>
      <c r="K154" s="4">
        <f ca="1">(G154-MIN(OFFSET(F154,-$J$3+1,0):F154))/(MAX(OFFSET(E154,-$J$3+1,0):E154)-MIN(OFFSET(F154,-$J$3+1,0):F154))</f>
        <v>6.0606060606060649E-2</v>
      </c>
      <c r="L154" s="4">
        <f t="shared" ca="1" si="35"/>
        <v>2.0066208301503005E-2</v>
      </c>
      <c r="M154" s="16">
        <f ca="1">100*(L154-MIN(OFFSET(L154,-$J$3+1,0):L154))/(MAX(OFFSET(L154,-$J$3+1,0):L154)-MIN(OFFSET(L154,-$J$3+1,0):L154))</f>
        <v>43.853193980570694</v>
      </c>
      <c r="N154" s="6">
        <f t="shared" si="33"/>
        <v>0.82000000000000028</v>
      </c>
      <c r="O154" s="6">
        <f t="shared" si="34"/>
        <v>0.61000000000000121</v>
      </c>
      <c r="P154" s="15">
        <f ca="1">AVERAGE(N154:OFFSET(N154,-$P$3+1,0))*$P$4</f>
        <v>1.5211111111111124</v>
      </c>
      <c r="Q154" s="15">
        <f ca="1">AVERAGE(O154:OFFSET(O154,-$P$3+1,0))*$Q$4</f>
        <v>0.41555555555555579</v>
      </c>
      <c r="R154" s="7" t="str">
        <f t="shared" ca="1" si="36"/>
        <v>Buy</v>
      </c>
      <c r="S154" s="7" t="str">
        <f t="shared" ca="1" si="37"/>
        <v xml:space="preserve"> </v>
      </c>
      <c r="T154" s="2">
        <f t="shared" ca="1" si="43"/>
        <v>10</v>
      </c>
      <c r="U154" s="10">
        <f t="shared" ca="1" si="44"/>
        <v>-37.638483965014636</v>
      </c>
      <c r="V154" s="2">
        <f t="shared" ca="1" si="38"/>
        <v>41.61</v>
      </c>
      <c r="W154" s="2">
        <f t="shared" ca="1" si="39"/>
        <v>13.12</v>
      </c>
      <c r="X154" s="17">
        <f t="shared" ca="1" si="40"/>
        <v>-2.6999999999999602</v>
      </c>
      <c r="Y154" s="17">
        <f t="shared" ca="1" si="41"/>
        <v>19.9483965014578</v>
      </c>
      <c r="Z154" s="17">
        <f t="shared" ca="1" si="42"/>
        <v>17.24839650145784</v>
      </c>
      <c r="AA154" s="18">
        <f t="shared" ca="1" si="32"/>
        <v>185.67904304329934</v>
      </c>
    </row>
    <row r="155" spans="1:27" x14ac:dyDescent="0.25">
      <c r="A155" s="13">
        <v>40401</v>
      </c>
      <c r="B155">
        <v>41.91</v>
      </c>
      <c r="C155">
        <v>40.42</v>
      </c>
      <c r="D155">
        <v>40.53</v>
      </c>
      <c r="E155" s="2">
        <v>12.27</v>
      </c>
      <c r="F155" s="2">
        <v>11.84</v>
      </c>
      <c r="G155" s="2">
        <v>12.1</v>
      </c>
      <c r="H155" s="1">
        <v>1</v>
      </c>
      <c r="I155" s="1">
        <v>1</v>
      </c>
      <c r="J155" s="4">
        <f ca="1">(D155-MIN(OFFSET(C155,-$J$3+1,0):C155))/(MAX(OFFSET(B155,-$J$3+1,0):B155)-MIN(OFFSET(C155,-$J$3+1,0):C155))</f>
        <v>1.5406162464985914E-2</v>
      </c>
      <c r="K155" s="4">
        <f ca="1">(G155-MIN(OFFSET(F155,-$J$3+1,0):F155))/(MAX(OFFSET(E155,-$J$3+1,0):E155)-MIN(OFFSET(F155,-$J$3+1,0):F155))</f>
        <v>0.14130434782608686</v>
      </c>
      <c r="L155" s="4">
        <f t="shared" ca="1" si="35"/>
        <v>-0.12589818536110095</v>
      </c>
      <c r="M155" s="16">
        <f ca="1">100*(L155-MIN(OFFSET(L155,-$J$3+1,0):L155))/(MAX(OFFSET(L155,-$J$3+1,0):L155)-MIN(OFFSET(L155,-$J$3+1,0):L155))</f>
        <v>18.406707570519231</v>
      </c>
      <c r="N155" s="6">
        <f t="shared" si="33"/>
        <v>1.6700000000000017</v>
      </c>
      <c r="O155" s="6">
        <f t="shared" si="34"/>
        <v>0.60999999999999943</v>
      </c>
      <c r="P155" s="15">
        <f ca="1">AVERAGE(N155:OFFSET(N155,-$P$3+1,0))*$P$4</f>
        <v>1.556666666666668</v>
      </c>
      <c r="Q155" s="15">
        <f ca="1">AVERAGE(O155:OFFSET(O155,-$P$3+1,0))*$Q$4</f>
        <v>0.41000000000000014</v>
      </c>
      <c r="R155" s="7" t="str">
        <f t="shared" ca="1" si="36"/>
        <v>Buy</v>
      </c>
      <c r="S155" s="7" t="str">
        <f t="shared" ca="1" si="37"/>
        <v xml:space="preserve"> </v>
      </c>
      <c r="T155" s="2">
        <f t="shared" ca="1" si="43"/>
        <v>10</v>
      </c>
      <c r="U155" s="10">
        <f t="shared" ca="1" si="44"/>
        <v>-37.638483965014636</v>
      </c>
      <c r="V155" s="2">
        <f t="shared" ca="1" si="38"/>
        <v>41.61</v>
      </c>
      <c r="W155" s="2">
        <f t="shared" ca="1" si="39"/>
        <v>13.12</v>
      </c>
      <c r="X155" s="17">
        <f t="shared" ca="1" si="40"/>
        <v>-15.600000000000023</v>
      </c>
      <c r="Y155" s="17">
        <f t="shared" ca="1" si="41"/>
        <v>13.173469387755109</v>
      </c>
      <c r="Z155" s="17">
        <f t="shared" ca="1" si="42"/>
        <v>-2.426530612244914</v>
      </c>
      <c r="AA155" s="18">
        <f t="shared" ca="1" si="32"/>
        <v>183.25251243105444</v>
      </c>
    </row>
    <row r="156" spans="1:27" x14ac:dyDescent="0.25">
      <c r="A156" s="13">
        <v>40402</v>
      </c>
      <c r="B156">
        <v>40.229999999999997</v>
      </c>
      <c r="C156">
        <v>39.71</v>
      </c>
      <c r="D156">
        <v>39.9</v>
      </c>
      <c r="E156" s="2">
        <v>12.12</v>
      </c>
      <c r="F156" s="2">
        <v>11.76</v>
      </c>
      <c r="G156" s="2">
        <v>11.99</v>
      </c>
      <c r="H156" s="1">
        <v>1</v>
      </c>
      <c r="I156" s="1">
        <v>1</v>
      </c>
      <c r="J156" s="4">
        <f ca="1">(D156-MIN(OFFSET(C156,-$J$3+1,0):C156))/(MAX(OFFSET(B156,-$J$3+1,0):B156)-MIN(OFFSET(C156,-$J$3+1,0):C156))</f>
        <v>2.4203821656050662E-2</v>
      </c>
      <c r="K156" s="4">
        <f ca="1">(G156-MIN(OFFSET(F156,-$J$3+1,0):F156))/(MAX(OFFSET(E156,-$J$3+1,0):E156)-MIN(OFFSET(F156,-$J$3+1,0):F156))</f>
        <v>0.11979166666666689</v>
      </c>
      <c r="L156" s="4">
        <f t="shared" ca="1" si="35"/>
        <v>-9.5587845010616235E-2</v>
      </c>
      <c r="M156" s="16">
        <f ca="1">100*(L156-MIN(OFFSET(L156,-$J$3+1,0):L156))/(MAX(OFFSET(L156,-$J$3+1,0):L156)-MIN(OFFSET(L156,-$J$3+1,0):L156))</f>
        <v>23.690815868844922</v>
      </c>
      <c r="N156" s="6">
        <f t="shared" si="33"/>
        <v>0.82000000000000028</v>
      </c>
      <c r="O156" s="6">
        <f t="shared" si="34"/>
        <v>0.35999999999999943</v>
      </c>
      <c r="P156" s="15">
        <f ca="1">AVERAGE(N156:OFFSET(N156,-$P$3+1,0))*$P$4</f>
        <v>1.5466666666666677</v>
      </c>
      <c r="Q156" s="15">
        <f ca="1">AVERAGE(O156:OFFSET(O156,-$P$3+1,0))*$Q$4</f>
        <v>0.41000000000000014</v>
      </c>
      <c r="R156" s="7" t="str">
        <f t="shared" ca="1" si="36"/>
        <v>Buy</v>
      </c>
      <c r="S156" s="7" t="str">
        <f t="shared" ca="1" si="37"/>
        <v xml:space="preserve"> </v>
      </c>
      <c r="T156" s="2">
        <f t="shared" ca="1" si="43"/>
        <v>10</v>
      </c>
      <c r="U156" s="10">
        <f t="shared" ca="1" si="44"/>
        <v>-37.638483965014636</v>
      </c>
      <c r="V156" s="2">
        <f t="shared" ca="1" si="38"/>
        <v>41.61</v>
      </c>
      <c r="W156" s="2">
        <f t="shared" ca="1" si="39"/>
        <v>13.12</v>
      </c>
      <c r="X156" s="17">
        <f t="shared" ca="1" si="40"/>
        <v>-6.3000000000000256</v>
      </c>
      <c r="Y156" s="17">
        <f t="shared" ca="1" si="41"/>
        <v>4.1402332361515883</v>
      </c>
      <c r="Z156" s="17">
        <f t="shared" ca="1" si="42"/>
        <v>-2.1597667638484372</v>
      </c>
      <c r="AA156" s="18">
        <f t="shared" ca="1" si="32"/>
        <v>181.092745667206</v>
      </c>
    </row>
    <row r="157" spans="1:27" x14ac:dyDescent="0.25">
      <c r="A157" s="13">
        <v>40403</v>
      </c>
      <c r="B157">
        <v>40.74</v>
      </c>
      <c r="C157">
        <v>40.01</v>
      </c>
      <c r="D157">
        <v>40.21</v>
      </c>
      <c r="E157" s="2">
        <v>12.18</v>
      </c>
      <c r="F157" s="2">
        <v>11.99</v>
      </c>
      <c r="G157" s="2">
        <v>12.01</v>
      </c>
      <c r="H157" s="1">
        <v>1</v>
      </c>
      <c r="I157" s="1">
        <v>1</v>
      </c>
      <c r="J157" s="4">
        <f ca="1">(D157-MIN(OFFSET(C157,-$J$3+1,0):C157))/(MAX(OFFSET(B157,-$J$3+1,0):B157)-MIN(OFFSET(C157,-$J$3+1,0):C157))</f>
        <v>6.4516129032258063E-2</v>
      </c>
      <c r="K157" s="4">
        <f ca="1">(G157-MIN(OFFSET(F157,-$J$3+1,0):F157))/(MAX(OFFSET(E157,-$J$3+1,0):E157)-MIN(OFFSET(F157,-$J$3+1,0):F157))</f>
        <v>0.13586956521739132</v>
      </c>
      <c r="L157" s="4">
        <f t="shared" ca="1" si="35"/>
        <v>-7.1353436185133262E-2</v>
      </c>
      <c r="M157" s="16">
        <f ca="1">100*(L157-MIN(OFFSET(L157,-$J$3+1,0):L157))/(MAX(OFFSET(L157,-$J$3+1,0):L157)-MIN(OFFSET(L157,-$J$3+1,0):L157))</f>
        <v>27.915685642625082</v>
      </c>
      <c r="N157" s="6">
        <f t="shared" si="33"/>
        <v>0.84000000000000341</v>
      </c>
      <c r="O157" s="6">
        <f t="shared" si="34"/>
        <v>0.1899999999999995</v>
      </c>
      <c r="P157" s="15">
        <f ca="1">AVERAGE(N157:OFFSET(N157,-$P$3+1,0))*$P$4</f>
        <v>1.4444444444444453</v>
      </c>
      <c r="Q157" s="15">
        <f ca="1">AVERAGE(O157:OFFSET(O157,-$P$3+1,0))*$Q$4</f>
        <v>0.38222222222222235</v>
      </c>
      <c r="R157" s="7" t="str">
        <f t="shared" ca="1" si="36"/>
        <v>Buy</v>
      </c>
      <c r="S157" s="7" t="str">
        <f t="shared" ca="1" si="37"/>
        <v xml:space="preserve"> </v>
      </c>
      <c r="T157" s="2">
        <f t="shared" ca="1" si="43"/>
        <v>10</v>
      </c>
      <c r="U157" s="10">
        <f t="shared" ca="1" si="44"/>
        <v>-37.638483965014636</v>
      </c>
      <c r="V157" s="2">
        <f t="shared" ca="1" si="38"/>
        <v>41.61</v>
      </c>
      <c r="W157" s="2">
        <f t="shared" ca="1" si="39"/>
        <v>13.12</v>
      </c>
      <c r="X157" s="17">
        <f t="shared" ca="1" si="40"/>
        <v>3.1000000000000227</v>
      </c>
      <c r="Y157" s="17">
        <f t="shared" ca="1" si="41"/>
        <v>-0.75276967930027672</v>
      </c>
      <c r="Z157" s="17">
        <f t="shared" ca="1" si="42"/>
        <v>2.347230320699746</v>
      </c>
      <c r="AA157" s="18">
        <f t="shared" ca="1" si="32"/>
        <v>183.43997598790574</v>
      </c>
    </row>
    <row r="158" spans="1:27" x14ac:dyDescent="0.25">
      <c r="A158" s="13">
        <v>40406</v>
      </c>
      <c r="B158">
        <v>40.85</v>
      </c>
      <c r="C158">
        <v>40.11</v>
      </c>
      <c r="D158">
        <v>40.31</v>
      </c>
      <c r="E158" s="2">
        <v>12.08</v>
      </c>
      <c r="F158" s="2">
        <v>11.8</v>
      </c>
      <c r="G158" s="2">
        <v>11.96</v>
      </c>
      <c r="H158" s="1">
        <v>1</v>
      </c>
      <c r="I158" s="1">
        <v>1</v>
      </c>
      <c r="J158" s="4">
        <f ca="1">(D158-MIN(OFFSET(C158,-$J$3+1,0):C158))/(MAX(OFFSET(B158,-$J$3+1,0):B158)-MIN(OFFSET(C158,-$J$3+1,0):C158))</f>
        <v>7.7419354838709861E-2</v>
      </c>
      <c r="K158" s="4">
        <f ca="1">(G158-MIN(OFFSET(F158,-$J$3+1,0):F158))/(MAX(OFFSET(E158,-$J$3+1,0):E158)-MIN(OFFSET(F158,-$J$3+1,0):F158))</f>
        <v>0.1129943502824865</v>
      </c>
      <c r="L158" s="4">
        <f t="shared" ca="1" si="35"/>
        <v>-3.5574995443776639E-2</v>
      </c>
      <c r="M158" s="16">
        <f ca="1">100*(L158-MIN(OFFSET(L158,-$J$3+1,0):L158))/(MAX(OFFSET(L158,-$J$3+1,0):L158)-MIN(OFFSET(L158,-$J$3+1,0):L158))</f>
        <v>37.767615766327083</v>
      </c>
      <c r="N158" s="6">
        <f t="shared" si="33"/>
        <v>0.74000000000000199</v>
      </c>
      <c r="O158" s="6">
        <f t="shared" si="34"/>
        <v>0.27999999999999936</v>
      </c>
      <c r="P158" s="15">
        <f ca="1">AVERAGE(N158:OFFSET(N158,-$P$3+1,0))*$P$4</f>
        <v>1.464444444444446</v>
      </c>
      <c r="Q158" s="15">
        <f ca="1">AVERAGE(O158:OFFSET(O158,-$P$3+1,0))*$Q$4</f>
        <v>0.38333333333333347</v>
      </c>
      <c r="R158" s="7" t="str">
        <f t="shared" ca="1" si="36"/>
        <v>Buy</v>
      </c>
      <c r="S158" s="7" t="str">
        <f t="shared" ca="1" si="37"/>
        <v xml:space="preserve"> </v>
      </c>
      <c r="T158" s="2">
        <f t="shared" ca="1" si="43"/>
        <v>10</v>
      </c>
      <c r="U158" s="10">
        <f t="shared" ca="1" si="44"/>
        <v>-37.638483965014636</v>
      </c>
      <c r="V158" s="2">
        <f t="shared" ca="1" si="38"/>
        <v>41.61</v>
      </c>
      <c r="W158" s="2">
        <f t="shared" ca="1" si="39"/>
        <v>13.12</v>
      </c>
      <c r="X158" s="17">
        <f t="shared" ca="1" si="40"/>
        <v>1.0000000000000142</v>
      </c>
      <c r="Y158" s="17">
        <f t="shared" ca="1" si="41"/>
        <v>1.8819241982506918</v>
      </c>
      <c r="Z158" s="17">
        <f t="shared" ca="1" si="42"/>
        <v>2.8819241982507062</v>
      </c>
      <c r="AA158" s="18">
        <f t="shared" ca="1" si="32"/>
        <v>186.32190018615645</v>
      </c>
    </row>
    <row r="159" spans="1:27" x14ac:dyDescent="0.25">
      <c r="A159" s="13">
        <v>40407</v>
      </c>
      <c r="B159">
        <v>41.11</v>
      </c>
      <c r="C159">
        <v>40.479999999999997</v>
      </c>
      <c r="D159">
        <v>40.58</v>
      </c>
      <c r="E159" s="2">
        <v>12.2</v>
      </c>
      <c r="F159" s="2">
        <v>12</v>
      </c>
      <c r="G159" s="2">
        <v>12.06</v>
      </c>
      <c r="H159" s="1">
        <v>1</v>
      </c>
      <c r="I159" s="1">
        <v>1</v>
      </c>
      <c r="J159" s="4">
        <f ca="1">(D159-MIN(OFFSET(C159,-$J$3+1,0):C159))/(MAX(OFFSET(B159,-$J$3+1,0):B159)-MIN(OFFSET(C159,-$J$3+1,0):C159))</f>
        <v>0.12908011869436159</v>
      </c>
      <c r="K159" s="4">
        <f ca="1">(G159-MIN(OFFSET(F159,-$J$3+1,0):F159))/(MAX(OFFSET(E159,-$J$3+1,0):E159)-MIN(OFFSET(F159,-$J$3+1,0):F159))</f>
        <v>0.20270270270270313</v>
      </c>
      <c r="L159" s="4">
        <f t="shared" ca="1" si="35"/>
        <v>-7.3622584008341541E-2</v>
      </c>
      <c r="M159" s="16">
        <f ca="1">100*(L159-MIN(OFFSET(L159,-$J$3+1,0):L159))/(MAX(OFFSET(L159,-$J$3+1,0):L159)-MIN(OFFSET(L159,-$J$3+1,0):L159))</f>
        <v>53.945333082761714</v>
      </c>
      <c r="N159" s="6">
        <f t="shared" si="33"/>
        <v>0.79999999999999716</v>
      </c>
      <c r="O159" s="6">
        <f t="shared" si="34"/>
        <v>0.23999999999999844</v>
      </c>
      <c r="P159" s="15">
        <f ca="1">AVERAGE(N159:OFFSET(N159,-$P$3+1,0))*$P$4</f>
        <v>1.4366666666666674</v>
      </c>
      <c r="Q159" s="15">
        <f ca="1">AVERAGE(O159:OFFSET(O159,-$P$3+1,0))*$Q$4</f>
        <v>0.35888888888888892</v>
      </c>
      <c r="R159" s="7" t="str">
        <f t="shared" ca="1" si="36"/>
        <v>Exit</v>
      </c>
      <c r="S159" s="7" t="str">
        <f t="shared" ca="1" si="37"/>
        <v xml:space="preserve"> </v>
      </c>
      <c r="T159" s="2">
        <f t="shared" ca="1" si="43"/>
        <v>10</v>
      </c>
      <c r="U159" s="10">
        <f t="shared" ca="1" si="44"/>
        <v>-37.638483965014636</v>
      </c>
      <c r="V159" s="2">
        <f t="shared" ca="1" si="38"/>
        <v>41.61</v>
      </c>
      <c r="W159" s="2">
        <f t="shared" ca="1" si="39"/>
        <v>13.12</v>
      </c>
      <c r="X159" s="17">
        <f t="shared" ca="1" si="40"/>
        <v>2.6999999999999602</v>
      </c>
      <c r="Y159" s="17">
        <f t="shared" ca="1" si="41"/>
        <v>-3.7638483965014502</v>
      </c>
      <c r="Z159" s="17">
        <f t="shared" ca="1" si="42"/>
        <v>-1.06384839650149</v>
      </c>
      <c r="AA159" s="18">
        <f t="shared" ca="1" si="32"/>
        <v>185.25805178965496</v>
      </c>
    </row>
    <row r="160" spans="1:27" x14ac:dyDescent="0.25">
      <c r="A160" s="13">
        <v>40408</v>
      </c>
      <c r="B160">
        <v>41.37</v>
      </c>
      <c r="C160">
        <v>40.65</v>
      </c>
      <c r="D160">
        <v>41.12</v>
      </c>
      <c r="E160" s="2">
        <v>12.31</v>
      </c>
      <c r="F160" s="2">
        <v>12.02</v>
      </c>
      <c r="G160" s="2">
        <v>12.19</v>
      </c>
      <c r="H160" s="1">
        <v>1</v>
      </c>
      <c r="I160" s="1">
        <v>1</v>
      </c>
      <c r="J160" s="4">
        <f ca="1">(D160-MIN(OFFSET(C160,-$J$3+1,0):C160))/(MAX(OFFSET(B160,-$J$3+1,0):B160)-MIN(OFFSET(C160,-$J$3+1,0):C160))</f>
        <v>0.2213500784929352</v>
      </c>
      <c r="K160" s="4">
        <f ca="1">(G160-MIN(OFFSET(F160,-$J$3+1,0):F160))/(MAX(OFFSET(E160,-$J$3+1,0):E160)-MIN(OFFSET(F160,-$J$3+1,0):F160))</f>
        <v>0.29054054054054024</v>
      </c>
      <c r="L160" s="4">
        <f t="shared" ca="1" si="35"/>
        <v>-6.9190462047605039E-2</v>
      </c>
      <c r="M160" s="16">
        <f ca="1">100*(L160-MIN(OFFSET(L160,-$J$3+1,0):L160))/(MAX(OFFSET(L160,-$J$3+1,0):L160)-MIN(OFFSET(L160,-$J$3+1,0):L160))</f>
        <v>64.516998575454338</v>
      </c>
      <c r="N160" s="6">
        <f t="shared" si="33"/>
        <v>0.78999999999999915</v>
      </c>
      <c r="O160" s="6">
        <f t="shared" si="34"/>
        <v>0.29000000000000092</v>
      </c>
      <c r="P160" s="15">
        <f ca="1">AVERAGE(N160:OFFSET(N160,-$P$3+1,0))*$P$4</f>
        <v>1.4411111111111117</v>
      </c>
      <c r="Q160" s="15">
        <f ca="1">AVERAGE(O160:OFFSET(O160,-$P$3+1,0))*$Q$4</f>
        <v>0.35222222222222221</v>
      </c>
      <c r="R160" s="7" t="str">
        <f t="shared" ca="1" si="36"/>
        <v xml:space="preserve"> </v>
      </c>
      <c r="S160" s="7" t="str">
        <f t="shared" ca="1" si="37"/>
        <v xml:space="preserve"> </v>
      </c>
      <c r="T160" s="2" t="str">
        <f t="shared" ca="1" si="43"/>
        <v xml:space="preserve"> </v>
      </c>
      <c r="U160" s="10" t="str">
        <f t="shared" ca="1" si="44"/>
        <v xml:space="preserve"> </v>
      </c>
      <c r="V160" s="2" t="str">
        <f t="shared" ca="1" si="38"/>
        <v xml:space="preserve"> </v>
      </c>
      <c r="W160" s="2" t="str">
        <f t="shared" ca="1" si="39"/>
        <v xml:space="preserve"> </v>
      </c>
      <c r="X160" s="17">
        <f t="shared" ca="1" si="40"/>
        <v>5.3999999999999915</v>
      </c>
      <c r="Y160" s="17">
        <f t="shared" ca="1" si="41"/>
        <v>-4.8930029154518655</v>
      </c>
      <c r="Z160" s="17">
        <f t="shared" ca="1" si="42"/>
        <v>0.50699708454812598</v>
      </c>
      <c r="AA160" s="18">
        <f t="shared" ref="AA160:AA223" ca="1" si="45">IF(Z160&lt;&gt;" ",AA159+Z160,AA159)</f>
        <v>185.76504887420307</v>
      </c>
    </row>
    <row r="161" spans="1:27" x14ac:dyDescent="0.25">
      <c r="A161" s="13">
        <v>40409</v>
      </c>
      <c r="B161">
        <v>41.46</v>
      </c>
      <c r="C161">
        <v>40.090000000000003</v>
      </c>
      <c r="D161">
        <v>40.520000000000003</v>
      </c>
      <c r="E161" s="2">
        <v>12.18</v>
      </c>
      <c r="F161" s="2">
        <v>11.97</v>
      </c>
      <c r="G161" s="2">
        <v>12.04</v>
      </c>
      <c r="H161" s="1">
        <v>1</v>
      </c>
      <c r="I161" s="1">
        <v>1</v>
      </c>
      <c r="J161" s="4">
        <f ca="1">(D161-MIN(OFFSET(C161,-$J$3+1,0):C161))/(MAX(OFFSET(B161,-$J$3+1,0):B161)-MIN(OFFSET(C161,-$J$3+1,0):C161))</f>
        <v>0.20822622107969208</v>
      </c>
      <c r="K161" s="4">
        <f ca="1">(G161-MIN(OFFSET(F161,-$J$3+1,0):F161))/(MAX(OFFSET(E161,-$J$3+1,0):E161)-MIN(OFFSET(F161,-$J$3+1,0):F161))</f>
        <v>0.1891891891891887</v>
      </c>
      <c r="L161" s="4">
        <f t="shared" ca="1" si="35"/>
        <v>1.9037031890503375E-2</v>
      </c>
      <c r="M161" s="16">
        <f ca="1">100*(L161-MIN(OFFSET(L161,-$J$3+1,0):L161))/(MAX(OFFSET(L161,-$J$3+1,0):L161)-MIN(OFFSET(L161,-$J$3+1,0):L161))</f>
        <v>99.294912693996764</v>
      </c>
      <c r="N161" s="6">
        <f t="shared" si="33"/>
        <v>1.3699999999999974</v>
      </c>
      <c r="O161" s="6">
        <f t="shared" si="34"/>
        <v>0.21999999999999886</v>
      </c>
      <c r="P161" s="15">
        <f ca="1">AVERAGE(N161:OFFSET(N161,-$P$3+1,0))*$P$4</f>
        <v>1.0933333333333337</v>
      </c>
      <c r="Q161" s="15">
        <f ca="1">AVERAGE(O161:OFFSET(O161,-$P$3+1,0))*$Q$4</f>
        <v>0.34777777777777746</v>
      </c>
      <c r="R161" s="7" t="str">
        <f t="shared" ca="1" si="36"/>
        <v xml:space="preserve"> </v>
      </c>
      <c r="S161" s="7" t="str">
        <f t="shared" ca="1" si="37"/>
        <v>Sell</v>
      </c>
      <c r="T161" s="2">
        <f t="shared" ca="1" si="43"/>
        <v>-10</v>
      </c>
      <c r="U161" s="10">
        <f t="shared" ca="1" si="44"/>
        <v>31.437699680511223</v>
      </c>
      <c r="V161" s="2">
        <f t="shared" ca="1" si="38"/>
        <v>40.520000000000003</v>
      </c>
      <c r="W161" s="2">
        <f t="shared" ca="1" si="39"/>
        <v>12.04</v>
      </c>
      <c r="X161" s="17" t="str">
        <f t="shared" ca="1" si="40"/>
        <v xml:space="preserve"> </v>
      </c>
      <c r="Y161" s="17" t="str">
        <f t="shared" ca="1" si="41"/>
        <v xml:space="preserve"> </v>
      </c>
      <c r="Z161" s="17" t="str">
        <f t="shared" ca="1" si="42"/>
        <v xml:space="preserve"> </v>
      </c>
      <c r="AA161" s="18">
        <f t="shared" ca="1" si="45"/>
        <v>185.76504887420307</v>
      </c>
    </row>
    <row r="162" spans="1:27" x14ac:dyDescent="0.25">
      <c r="A162" s="13">
        <v>40410</v>
      </c>
      <c r="B162">
        <v>40.35</v>
      </c>
      <c r="C162">
        <v>39.090000000000003</v>
      </c>
      <c r="D162">
        <v>39.61</v>
      </c>
      <c r="E162" s="2">
        <v>12.24</v>
      </c>
      <c r="F162" s="2">
        <v>11.8</v>
      </c>
      <c r="G162" s="2">
        <v>12.07</v>
      </c>
      <c r="H162" s="1">
        <v>1</v>
      </c>
      <c r="I162" s="1">
        <v>1</v>
      </c>
      <c r="J162" s="4">
        <f ca="1">(D162-MIN(OFFSET(C162,-$J$3+1,0):C162))/(MAX(OFFSET(B162,-$J$3+1,0):B162)-MIN(OFFSET(C162,-$J$3+1,0):C162))</f>
        <v>0.1424657534246565</v>
      </c>
      <c r="K162" s="4">
        <f ca="1">(G162-MIN(OFFSET(F162,-$J$3+1,0):F162))/(MAX(OFFSET(E162,-$J$3+1,0):E162)-MIN(OFFSET(F162,-$J$3+1,0):F162))</f>
        <v>0.29523809523809552</v>
      </c>
      <c r="L162" s="4">
        <f t="shared" ca="1" si="35"/>
        <v>-0.15277234181343902</v>
      </c>
      <c r="M162" s="16">
        <f ca="1">100*(L162-MIN(OFFSET(L162,-$J$3+1,0):L162))/(MAX(OFFSET(L162,-$J$3+1,0):L162)-MIN(OFFSET(L162,-$J$3+1,0):L162))</f>
        <v>0</v>
      </c>
      <c r="N162" s="6">
        <f t="shared" si="33"/>
        <v>1.4299999999999997</v>
      </c>
      <c r="O162" s="6">
        <f t="shared" si="34"/>
        <v>0.4399999999999995</v>
      </c>
      <c r="P162" s="15">
        <f ca="1">AVERAGE(N162:OFFSET(N162,-$P$3+1,0))*$P$4</f>
        <v>1.0311111111111113</v>
      </c>
      <c r="Q162" s="15">
        <f ca="1">AVERAGE(O162:OFFSET(O162,-$P$3+1,0))*$Q$4</f>
        <v>0.35999999999999965</v>
      </c>
      <c r="R162" s="7" t="str">
        <f t="shared" ca="1" si="36"/>
        <v>Buy</v>
      </c>
      <c r="S162" s="7" t="str">
        <f t="shared" ca="1" si="37"/>
        <v>Exit</v>
      </c>
      <c r="T162" s="2">
        <f t="shared" ca="1" si="43"/>
        <v>10</v>
      </c>
      <c r="U162" s="10">
        <f t="shared" ca="1" si="44"/>
        <v>-28.64197530864201</v>
      </c>
      <c r="V162" s="2">
        <f t="shared" ca="1" si="38"/>
        <v>39.61</v>
      </c>
      <c r="W162" s="2">
        <f t="shared" ca="1" si="39"/>
        <v>12.07</v>
      </c>
      <c r="X162" s="17">
        <f t="shared" ca="1" si="40"/>
        <v>9.1000000000000369</v>
      </c>
      <c r="Y162" s="17">
        <f t="shared" ca="1" si="41"/>
        <v>0.94313099041537241</v>
      </c>
      <c r="Z162" s="17">
        <f t="shared" ca="1" si="42"/>
        <v>10.04313099041541</v>
      </c>
      <c r="AA162" s="18">
        <f t="shared" ca="1" si="45"/>
        <v>195.8081798646185</v>
      </c>
    </row>
    <row r="163" spans="1:27" x14ac:dyDescent="0.25">
      <c r="A163" s="13">
        <v>40413</v>
      </c>
      <c r="B163">
        <v>39.76</v>
      </c>
      <c r="C163">
        <v>38.369999999999997</v>
      </c>
      <c r="D163">
        <v>38.799999999999997</v>
      </c>
      <c r="E163" s="2">
        <v>12.24</v>
      </c>
      <c r="F163" s="2">
        <v>11.86</v>
      </c>
      <c r="G163" s="2">
        <v>11.94</v>
      </c>
      <c r="H163" s="1">
        <v>1</v>
      </c>
      <c r="I163" s="1">
        <v>1</v>
      </c>
      <c r="J163" s="4">
        <f ca="1">(D163-MIN(OFFSET(C163,-$J$3+1,0):C163))/(MAX(OFFSET(B163,-$J$3+1,0):B163)-MIN(OFFSET(C163,-$J$3+1,0):C163))</f>
        <v>0.12146892655367227</v>
      </c>
      <c r="K163" s="4">
        <f ca="1">(G163-MIN(OFFSET(F163,-$J$3+1,0):F163))/(MAX(OFFSET(E163,-$J$3+1,0):E163)-MIN(OFFSET(F163,-$J$3+1,0):F163))</f>
        <v>0.32727272727272633</v>
      </c>
      <c r="L163" s="4">
        <f t="shared" ca="1" si="35"/>
        <v>-0.20580380071905408</v>
      </c>
      <c r="M163" s="16">
        <f ca="1">100*(L163-MIN(OFFSET(L163,-$J$3+1,0):L163))/(MAX(OFFSET(L163,-$J$3+1,0):L163)-MIN(OFFSET(L163,-$J$3+1,0):L163))</f>
        <v>0</v>
      </c>
      <c r="N163" s="6">
        <f t="shared" si="33"/>
        <v>1.3900000000000006</v>
      </c>
      <c r="O163" s="6">
        <f t="shared" si="34"/>
        <v>0.38000000000000078</v>
      </c>
      <c r="P163" s="15">
        <f ca="1">AVERAGE(N163:OFFSET(N163,-$P$3+1,0))*$P$4</f>
        <v>1.0944444444444446</v>
      </c>
      <c r="Q163" s="15">
        <f ca="1">AVERAGE(O163:OFFSET(O163,-$P$3+1,0))*$Q$4</f>
        <v>0.33444444444444404</v>
      </c>
      <c r="R163" s="7" t="str">
        <f t="shared" ca="1" si="36"/>
        <v>Buy</v>
      </c>
      <c r="S163" s="7" t="str">
        <f t="shared" ca="1" si="37"/>
        <v xml:space="preserve"> </v>
      </c>
      <c r="T163" s="2">
        <f t="shared" ca="1" si="43"/>
        <v>10</v>
      </c>
      <c r="U163" s="10">
        <f t="shared" ca="1" si="44"/>
        <v>-28.64197530864201</v>
      </c>
      <c r="V163" s="2">
        <f t="shared" ca="1" si="38"/>
        <v>39.61</v>
      </c>
      <c r="W163" s="2">
        <f t="shared" ca="1" si="39"/>
        <v>12.07</v>
      </c>
      <c r="X163" s="17">
        <f t="shared" ca="1" si="40"/>
        <v>-8.1000000000000227</v>
      </c>
      <c r="Y163" s="17">
        <f t="shared" ca="1" si="41"/>
        <v>3.7234567901234836</v>
      </c>
      <c r="Z163" s="17">
        <f t="shared" ca="1" si="42"/>
        <v>-4.3765432098765391</v>
      </c>
      <c r="AA163" s="18">
        <f t="shared" ca="1" si="45"/>
        <v>191.43163665474196</v>
      </c>
    </row>
    <row r="164" spans="1:27" x14ac:dyDescent="0.25">
      <c r="A164" s="13">
        <v>40414</v>
      </c>
      <c r="B164">
        <v>38.619999999999997</v>
      </c>
      <c r="C164">
        <v>38.1</v>
      </c>
      <c r="D164">
        <v>38.15</v>
      </c>
      <c r="E164" s="2">
        <v>11.75</v>
      </c>
      <c r="F164" s="2">
        <v>11.34</v>
      </c>
      <c r="G164" s="2">
        <v>11.59</v>
      </c>
      <c r="H164" s="1">
        <v>1</v>
      </c>
      <c r="I164" s="1">
        <v>1</v>
      </c>
      <c r="J164" s="4">
        <f ca="1">(D164-MIN(OFFSET(C164,-$J$3+1,0):C164))/(MAX(OFFSET(B164,-$J$3+1,0):B164)-MIN(OFFSET(C164,-$J$3+1,0):C164))</f>
        <v>1.4880952380951537E-2</v>
      </c>
      <c r="K164" s="4">
        <f ca="1">(G164-MIN(OFFSET(F164,-$J$3+1,0):F164))/(MAX(OFFSET(E164,-$J$3+1,0):E164)-MIN(OFFSET(F164,-$J$3+1,0):F164))</f>
        <v>0.2577319587628864</v>
      </c>
      <c r="L164" s="4">
        <f t="shared" ca="1" si="35"/>
        <v>-0.24285100638193485</v>
      </c>
      <c r="M164" s="16">
        <f ca="1">100*(L164-MIN(OFFSET(L164,-$J$3+1,0):L164))/(MAX(OFFSET(L164,-$J$3+1,0):L164)-MIN(OFFSET(L164,-$J$3+1,0):L164))</f>
        <v>0</v>
      </c>
      <c r="N164" s="6">
        <f t="shared" si="33"/>
        <v>0.69999999999999574</v>
      </c>
      <c r="O164" s="6">
        <f t="shared" si="34"/>
        <v>0.59999999999999964</v>
      </c>
      <c r="P164" s="15">
        <f ca="1">AVERAGE(N164:OFFSET(N164,-$P$3+1,0))*$P$4</f>
        <v>0.98666666666666614</v>
      </c>
      <c r="Q164" s="15">
        <f ca="1">AVERAGE(O164:OFFSET(O164,-$P$3+1,0))*$Q$4</f>
        <v>0.33333333333333293</v>
      </c>
      <c r="R164" s="7" t="str">
        <f t="shared" ca="1" si="36"/>
        <v>Buy</v>
      </c>
      <c r="S164" s="7" t="str">
        <f t="shared" ca="1" si="37"/>
        <v xml:space="preserve"> </v>
      </c>
      <c r="T164" s="2">
        <f t="shared" ca="1" si="43"/>
        <v>10</v>
      </c>
      <c r="U164" s="10">
        <f t="shared" ca="1" si="44"/>
        <v>-28.64197530864201</v>
      </c>
      <c r="V164" s="2">
        <f t="shared" ca="1" si="38"/>
        <v>39.61</v>
      </c>
      <c r="W164" s="2">
        <f t="shared" ca="1" si="39"/>
        <v>12.07</v>
      </c>
      <c r="X164" s="17">
        <f t="shared" ca="1" si="40"/>
        <v>-6.4999999999999858</v>
      </c>
      <c r="Y164" s="17">
        <f t="shared" ca="1" si="41"/>
        <v>10.024691358024693</v>
      </c>
      <c r="Z164" s="17">
        <f t="shared" ca="1" si="42"/>
        <v>3.5246913580247075</v>
      </c>
      <c r="AA164" s="18">
        <f t="shared" ca="1" si="45"/>
        <v>194.95632801276668</v>
      </c>
    </row>
    <row r="165" spans="1:27" x14ac:dyDescent="0.25">
      <c r="A165" s="13">
        <v>40415</v>
      </c>
      <c r="B165">
        <v>38.33</v>
      </c>
      <c r="C165">
        <v>37.79</v>
      </c>
      <c r="D165">
        <v>38</v>
      </c>
      <c r="E165" s="2">
        <v>11.86</v>
      </c>
      <c r="F165" s="2">
        <v>11.4</v>
      </c>
      <c r="G165" s="2">
        <v>11.79</v>
      </c>
      <c r="H165" s="1">
        <v>1</v>
      </c>
      <c r="I165" s="1">
        <v>1</v>
      </c>
      <c r="J165" s="4">
        <f ca="1">(D165-MIN(OFFSET(C165,-$J$3+1,0):C165))/(MAX(OFFSET(B165,-$J$3+1,0):B165)-MIN(OFFSET(C165,-$J$3+1,0):C165))</f>
        <v>5.7220708446866692E-2</v>
      </c>
      <c r="K165" s="4">
        <f ca="1">(G165-MIN(OFFSET(F165,-$J$3+1,0):F165))/(MAX(OFFSET(E165,-$J$3+1,0):E165)-MIN(OFFSET(F165,-$J$3+1,0):F165))</f>
        <v>0.46391752577319484</v>
      </c>
      <c r="L165" s="4">
        <f t="shared" ca="1" si="35"/>
        <v>-0.40669681732632812</v>
      </c>
      <c r="M165" s="16">
        <f ca="1">100*(L165-MIN(OFFSET(L165,-$J$3+1,0):L165))/(MAX(OFFSET(L165,-$J$3+1,0):L165)-MIN(OFFSET(L165,-$J$3+1,0):L165))</f>
        <v>0</v>
      </c>
      <c r="N165" s="6">
        <f t="shared" si="33"/>
        <v>0.53999999999999915</v>
      </c>
      <c r="O165" s="6">
        <f t="shared" si="34"/>
        <v>0.45999999999999908</v>
      </c>
      <c r="P165" s="15">
        <f ca="1">AVERAGE(N165:OFFSET(N165,-$P$3+1,0))*$P$4</f>
        <v>0.95555555555555494</v>
      </c>
      <c r="Q165" s="15">
        <f ca="1">AVERAGE(O165:OFFSET(O165,-$P$3+1,0))*$Q$4</f>
        <v>0.344444444444444</v>
      </c>
      <c r="R165" s="7" t="str">
        <f t="shared" ca="1" si="36"/>
        <v>Buy</v>
      </c>
      <c r="S165" s="7" t="str">
        <f t="shared" ca="1" si="37"/>
        <v xml:space="preserve"> </v>
      </c>
      <c r="T165" s="2">
        <f t="shared" ca="1" si="43"/>
        <v>10</v>
      </c>
      <c r="U165" s="10">
        <f t="shared" ca="1" si="44"/>
        <v>-28.64197530864201</v>
      </c>
      <c r="V165" s="2">
        <f t="shared" ca="1" si="38"/>
        <v>39.61</v>
      </c>
      <c r="W165" s="2">
        <f t="shared" ca="1" si="39"/>
        <v>12.07</v>
      </c>
      <c r="X165" s="17">
        <f t="shared" ca="1" si="40"/>
        <v>-1.4999999999999858</v>
      </c>
      <c r="Y165" s="17">
        <f t="shared" ca="1" si="41"/>
        <v>-5.7283950617283814</v>
      </c>
      <c r="Z165" s="17">
        <f t="shared" ca="1" si="42"/>
        <v>-7.2283950617283672</v>
      </c>
      <c r="AA165" s="18">
        <f t="shared" ca="1" si="45"/>
        <v>187.7279329510383</v>
      </c>
    </row>
    <row r="166" spans="1:27" x14ac:dyDescent="0.25">
      <c r="A166" s="13">
        <v>40416</v>
      </c>
      <c r="B166">
        <v>38.409999999999997</v>
      </c>
      <c r="C166">
        <v>37.85</v>
      </c>
      <c r="D166">
        <v>37.979999999999997</v>
      </c>
      <c r="E166" s="2">
        <v>11.95</v>
      </c>
      <c r="F166" s="2">
        <v>11.75</v>
      </c>
      <c r="G166" s="2">
        <v>11.75</v>
      </c>
      <c r="H166" s="1">
        <v>1</v>
      </c>
      <c r="I166" s="1">
        <v>1</v>
      </c>
      <c r="J166" s="4">
        <f ca="1">(D166-MIN(OFFSET(C166,-$J$3+1,0):C166))/(MAX(OFFSET(B166,-$J$3+1,0):B166)-MIN(OFFSET(C166,-$J$3+1,0):C166))</f>
        <v>5.177111716621189E-2</v>
      </c>
      <c r="K166" s="4">
        <f ca="1">(G166-MIN(OFFSET(F166,-$J$3+1,0):F166))/(MAX(OFFSET(E166,-$J$3+1,0):E166)-MIN(OFFSET(F166,-$J$3+1,0):F166))</f>
        <v>0.42268041237113391</v>
      </c>
      <c r="L166" s="4">
        <f t="shared" ca="1" si="35"/>
        <v>-0.370909295204922</v>
      </c>
      <c r="M166" s="16">
        <f ca="1">100*(L166-MIN(OFFSET(L166,-$J$3+1,0):L166))/(MAX(OFFSET(L166,-$J$3+1,0):L166)-MIN(OFFSET(L166,-$J$3+1,0):L166))</f>
        <v>8.4060786304025115</v>
      </c>
      <c r="N166" s="6">
        <f t="shared" si="33"/>
        <v>0.55999999999999517</v>
      </c>
      <c r="O166" s="6">
        <f t="shared" si="34"/>
        <v>0.19999999999999929</v>
      </c>
      <c r="P166" s="15">
        <f ca="1">AVERAGE(N166:OFFSET(N166,-$P$3+1,0))*$P$4</f>
        <v>0.92444444444444285</v>
      </c>
      <c r="Q166" s="15">
        <f ca="1">AVERAGE(O166:OFFSET(O166,-$P$3+1,0))*$Q$4</f>
        <v>0.34555555555555512</v>
      </c>
      <c r="R166" s="7" t="str">
        <f t="shared" ca="1" si="36"/>
        <v>Buy</v>
      </c>
      <c r="S166" s="7" t="str">
        <f t="shared" ca="1" si="37"/>
        <v xml:space="preserve"> </v>
      </c>
      <c r="T166" s="2">
        <f t="shared" ca="1" si="43"/>
        <v>10</v>
      </c>
      <c r="U166" s="10">
        <f t="shared" ca="1" si="44"/>
        <v>-28.64197530864201</v>
      </c>
      <c r="V166" s="2">
        <f t="shared" ca="1" si="38"/>
        <v>39.61</v>
      </c>
      <c r="W166" s="2">
        <f t="shared" ca="1" si="39"/>
        <v>12.07</v>
      </c>
      <c r="X166" s="17">
        <f t="shared" ca="1" si="40"/>
        <v>-0.20000000000003126</v>
      </c>
      <c r="Y166" s="17">
        <f t="shared" ca="1" si="41"/>
        <v>1.1456790123456559</v>
      </c>
      <c r="Z166" s="17">
        <f t="shared" ca="1" si="42"/>
        <v>0.94567901234562468</v>
      </c>
      <c r="AA166" s="18">
        <f t="shared" ca="1" si="45"/>
        <v>188.67361196338393</v>
      </c>
    </row>
    <row r="167" spans="1:27" x14ac:dyDescent="0.25">
      <c r="A167" s="13">
        <v>40417</v>
      </c>
      <c r="B167">
        <v>38.31</v>
      </c>
      <c r="C167">
        <v>37.08</v>
      </c>
      <c r="D167">
        <v>37.76</v>
      </c>
      <c r="E167" s="2">
        <v>12.1</v>
      </c>
      <c r="F167" s="2">
        <v>11.7</v>
      </c>
      <c r="G167" s="2">
        <v>11.89</v>
      </c>
      <c r="H167" s="1">
        <v>1</v>
      </c>
      <c r="I167" s="1">
        <v>1</v>
      </c>
      <c r="J167" s="4">
        <f ca="1">(D167-MIN(OFFSET(C167,-$J$3+1,0):C167))/(MAX(OFFSET(B167,-$J$3+1,0):B167)-MIN(OFFSET(C167,-$J$3+1,0):C167))</f>
        <v>0.15525114155251127</v>
      </c>
      <c r="K167" s="4">
        <f ca="1">(G167-MIN(OFFSET(F167,-$J$3+1,0):F167))/(MAX(OFFSET(E167,-$J$3+1,0):E167)-MIN(OFFSET(F167,-$J$3+1,0):F167))</f>
        <v>0.56701030927835083</v>
      </c>
      <c r="L167" s="4">
        <f t="shared" ca="1" si="35"/>
        <v>-0.41175916772583954</v>
      </c>
      <c r="M167" s="16">
        <f ca="1">100*(L167-MIN(OFFSET(L167,-$J$3+1,0):L167))/(MAX(OFFSET(L167,-$J$3+1,0):L167)-MIN(OFFSET(L167,-$J$3+1,0):L167))</f>
        <v>0</v>
      </c>
      <c r="N167" s="6">
        <f t="shared" si="33"/>
        <v>1.230000000000004</v>
      </c>
      <c r="O167" s="6">
        <f t="shared" si="34"/>
        <v>0.40000000000000036</v>
      </c>
      <c r="P167" s="15">
        <f ca="1">AVERAGE(N167:OFFSET(N167,-$P$3+1,0))*$P$4</f>
        <v>0.97888888888888759</v>
      </c>
      <c r="Q167" s="15">
        <f ca="1">AVERAGE(O167:OFFSET(O167,-$P$3+1,0))*$Q$4</f>
        <v>0.35888888888888854</v>
      </c>
      <c r="R167" s="7" t="str">
        <f t="shared" ca="1" si="36"/>
        <v>Buy</v>
      </c>
      <c r="S167" s="7" t="str">
        <f t="shared" ca="1" si="37"/>
        <v xml:space="preserve"> </v>
      </c>
      <c r="T167" s="2">
        <f t="shared" ca="1" si="43"/>
        <v>10</v>
      </c>
      <c r="U167" s="10">
        <f t="shared" ca="1" si="44"/>
        <v>-28.64197530864201</v>
      </c>
      <c r="V167" s="2">
        <f t="shared" ca="1" si="38"/>
        <v>39.61</v>
      </c>
      <c r="W167" s="2">
        <f t="shared" ca="1" si="39"/>
        <v>12.07</v>
      </c>
      <c r="X167" s="17">
        <f t="shared" ca="1" si="40"/>
        <v>-2.1999999999999886</v>
      </c>
      <c r="Y167" s="17">
        <f t="shared" ca="1" si="41"/>
        <v>-4.0098765432098977</v>
      </c>
      <c r="Z167" s="17">
        <f t="shared" ca="1" si="42"/>
        <v>-6.2098765432098864</v>
      </c>
      <c r="AA167" s="18">
        <f t="shared" ca="1" si="45"/>
        <v>182.46373542017406</v>
      </c>
    </row>
    <row r="168" spans="1:27" x14ac:dyDescent="0.25">
      <c r="A168" s="13">
        <v>40420</v>
      </c>
      <c r="B168">
        <v>39.25</v>
      </c>
      <c r="C168">
        <v>38.31</v>
      </c>
      <c r="D168">
        <v>38.32</v>
      </c>
      <c r="E168" s="2">
        <v>12.22</v>
      </c>
      <c r="F168" s="2">
        <v>11.83</v>
      </c>
      <c r="G168" s="2">
        <v>12.02</v>
      </c>
      <c r="H168" s="1">
        <v>1</v>
      </c>
      <c r="I168" s="1">
        <v>1</v>
      </c>
      <c r="J168" s="4">
        <f ca="1">(D168-MIN(OFFSET(C168,-$J$3+1,0):C168))/(MAX(OFFSET(B168,-$J$3+1,0):B168)-MIN(OFFSET(C168,-$J$3+1,0):C168))</f>
        <v>0.28310502283105049</v>
      </c>
      <c r="K168" s="4">
        <f ca="1">(G168-MIN(OFFSET(F168,-$J$3+1,0):F168))/(MAX(OFFSET(E168,-$J$3+1,0):E168)-MIN(OFFSET(F168,-$J$3+1,0):F168))</f>
        <v>0.70103092783505083</v>
      </c>
      <c r="L168" s="4">
        <f t="shared" ca="1" si="35"/>
        <v>-0.41792590500400034</v>
      </c>
      <c r="M168" s="16">
        <f ca="1">100*(L168-MIN(OFFSET(L168,-$J$3+1,0):L168))/(MAX(OFFSET(L168,-$J$3+1,0):L168)-MIN(OFFSET(L168,-$J$3+1,0):L168))</f>
        <v>0</v>
      </c>
      <c r="N168" s="6">
        <f t="shared" si="33"/>
        <v>1.490000000000002</v>
      </c>
      <c r="O168" s="6">
        <f t="shared" si="34"/>
        <v>0.39000000000000057</v>
      </c>
      <c r="P168" s="15">
        <f ca="1">AVERAGE(N168:OFFSET(N168,-$P$3+1,0))*$P$4</f>
        <v>1.0555555555555547</v>
      </c>
      <c r="Q168" s="15">
        <f ca="1">AVERAGE(O168:OFFSET(O168,-$P$3+1,0))*$Q$4</f>
        <v>0.37555555555555542</v>
      </c>
      <c r="R168" s="7" t="str">
        <f t="shared" ca="1" si="36"/>
        <v>Buy</v>
      </c>
      <c r="S168" s="7" t="str">
        <f t="shared" ca="1" si="37"/>
        <v xml:space="preserve"> </v>
      </c>
      <c r="T168" s="2">
        <f t="shared" ca="1" si="43"/>
        <v>10</v>
      </c>
      <c r="U168" s="10">
        <f t="shared" ca="1" si="44"/>
        <v>-28.64197530864201</v>
      </c>
      <c r="V168" s="2">
        <f t="shared" ca="1" si="38"/>
        <v>39.61</v>
      </c>
      <c r="W168" s="2">
        <f t="shared" ca="1" si="39"/>
        <v>12.07</v>
      </c>
      <c r="X168" s="17">
        <f t="shared" ca="1" si="40"/>
        <v>5.6000000000000227</v>
      </c>
      <c r="Y168" s="17">
        <f t="shared" ca="1" si="41"/>
        <v>-3.723456790123433</v>
      </c>
      <c r="Z168" s="17">
        <f t="shared" ca="1" si="42"/>
        <v>1.8765432098765897</v>
      </c>
      <c r="AA168" s="18">
        <f t="shared" ca="1" si="45"/>
        <v>184.34027863005065</v>
      </c>
    </row>
    <row r="169" spans="1:27" x14ac:dyDescent="0.25">
      <c r="A169" s="13">
        <v>40421</v>
      </c>
      <c r="B169">
        <v>38.74</v>
      </c>
      <c r="C169">
        <v>37.79</v>
      </c>
      <c r="D169">
        <v>38.21</v>
      </c>
      <c r="E169" s="2">
        <v>11.95</v>
      </c>
      <c r="F169" s="2">
        <v>11.61</v>
      </c>
      <c r="G169" s="2">
        <v>11.77</v>
      </c>
      <c r="H169" s="1">
        <v>1</v>
      </c>
      <c r="I169" s="1">
        <v>1</v>
      </c>
      <c r="J169" s="4">
        <f ca="1">(D169-MIN(OFFSET(C169,-$J$3+1,0):C169))/(MAX(OFFSET(B169,-$J$3+1,0):B169)-MIN(OFFSET(C169,-$J$3+1,0):C169))</f>
        <v>0.25799086757990913</v>
      </c>
      <c r="K169" s="4">
        <f ca="1">(G169-MIN(OFFSET(F169,-$J$3+1,0):F169))/(MAX(OFFSET(E169,-$J$3+1,0):E169)-MIN(OFFSET(F169,-$J$3+1,0):F169))</f>
        <v>0.47777777777777725</v>
      </c>
      <c r="L169" s="4">
        <f t="shared" ca="1" si="35"/>
        <v>-0.21978691019786811</v>
      </c>
      <c r="M169" s="16">
        <f ca="1">100*(L169-MIN(OFFSET(L169,-$J$3+1,0):L169))/(MAX(OFFSET(L169,-$J$3+1,0):L169)-MIN(OFFSET(L169,-$J$3+1,0):L169))</f>
        <v>45.344576868305211</v>
      </c>
      <c r="N169" s="6">
        <f t="shared" si="33"/>
        <v>0.95000000000000284</v>
      </c>
      <c r="O169" s="6">
        <f t="shared" si="34"/>
        <v>0.41000000000000014</v>
      </c>
      <c r="P169" s="15">
        <f ca="1">AVERAGE(N169:OFFSET(N169,-$P$3+1,0))*$P$4</f>
        <v>1.073333333333333</v>
      </c>
      <c r="Q169" s="15">
        <f ca="1">AVERAGE(O169:OFFSET(O169,-$P$3+1,0))*$Q$4</f>
        <v>0.38888888888888867</v>
      </c>
      <c r="R169" s="7" t="str">
        <f t="shared" ca="1" si="36"/>
        <v>Buy</v>
      </c>
      <c r="S169" s="7" t="str">
        <f t="shared" ca="1" si="37"/>
        <v xml:space="preserve"> </v>
      </c>
      <c r="T169" s="2">
        <f t="shared" ca="1" si="43"/>
        <v>10</v>
      </c>
      <c r="U169" s="10">
        <f t="shared" ca="1" si="44"/>
        <v>-28.64197530864201</v>
      </c>
      <c r="V169" s="2">
        <f t="shared" ca="1" si="38"/>
        <v>39.61</v>
      </c>
      <c r="W169" s="2">
        <f t="shared" ca="1" si="39"/>
        <v>12.07</v>
      </c>
      <c r="X169" s="17">
        <f t="shared" ca="1" si="40"/>
        <v>-1.0999999999999943</v>
      </c>
      <c r="Y169" s="17">
        <f t="shared" ca="1" si="41"/>
        <v>7.1604938271605025</v>
      </c>
      <c r="Z169" s="17">
        <f t="shared" ca="1" si="42"/>
        <v>6.0604938271605082</v>
      </c>
      <c r="AA169" s="18">
        <f t="shared" ca="1" si="45"/>
        <v>190.40077245721116</v>
      </c>
    </row>
    <row r="170" spans="1:27" x14ac:dyDescent="0.25">
      <c r="A170" s="13">
        <v>40422</v>
      </c>
      <c r="B170">
        <v>39.01</v>
      </c>
      <c r="C170">
        <v>38.49</v>
      </c>
      <c r="D170">
        <v>38.97</v>
      </c>
      <c r="E170" s="2">
        <v>12.15</v>
      </c>
      <c r="F170" s="2">
        <v>11.79</v>
      </c>
      <c r="G170" s="2">
        <v>12.12</v>
      </c>
      <c r="H170" s="1">
        <v>1</v>
      </c>
      <c r="I170" s="1">
        <v>1</v>
      </c>
      <c r="J170" s="4">
        <f ca="1">(D170-MIN(OFFSET(C170,-$J$3+1,0):C170))/(MAX(OFFSET(B170,-$J$3+1,0):B170)-MIN(OFFSET(C170,-$J$3+1,0):C170))</f>
        <v>0.57798165137614643</v>
      </c>
      <c r="K170" s="4">
        <f ca="1">(G170-MIN(OFFSET(F170,-$J$3+1,0):F170))/(MAX(OFFSET(E170,-$J$3+1,0):E170)-MIN(OFFSET(F170,-$J$3+1,0):F170))</f>
        <v>0.86666666666666559</v>
      </c>
      <c r="L170" s="4">
        <f t="shared" ca="1" si="35"/>
        <v>-0.28868501529051915</v>
      </c>
      <c r="M170" s="16">
        <f ca="1">100*(L170-MIN(OFFSET(L170,-$J$3+1,0):L170))/(MAX(OFFSET(L170,-$J$3+1,0):L170)-MIN(OFFSET(L170,-$J$3+1,0):L170))</f>
        <v>48.741901922169525</v>
      </c>
      <c r="N170" s="6">
        <f t="shared" si="33"/>
        <v>0.79999999999999716</v>
      </c>
      <c r="O170" s="6">
        <f t="shared" si="34"/>
        <v>0.38000000000000078</v>
      </c>
      <c r="P170" s="15">
        <f ca="1">AVERAGE(N170:OFFSET(N170,-$P$3+1,0))*$P$4</f>
        <v>1.0099999999999996</v>
      </c>
      <c r="Q170" s="15">
        <f ca="1">AVERAGE(O170:OFFSET(O170,-$P$3+1,0))*$Q$4</f>
        <v>0.40666666666666668</v>
      </c>
      <c r="R170" s="7" t="str">
        <f t="shared" ca="1" si="36"/>
        <v>Buy</v>
      </c>
      <c r="S170" s="7" t="str">
        <f t="shared" ca="1" si="37"/>
        <v xml:space="preserve"> </v>
      </c>
      <c r="T170" s="2">
        <f t="shared" ca="1" si="43"/>
        <v>10</v>
      </c>
      <c r="U170" s="10">
        <f t="shared" ca="1" si="44"/>
        <v>-28.64197530864201</v>
      </c>
      <c r="V170" s="2">
        <f t="shared" ca="1" si="38"/>
        <v>39.61</v>
      </c>
      <c r="W170" s="2">
        <f t="shared" ca="1" si="39"/>
        <v>12.07</v>
      </c>
      <c r="X170" s="17">
        <f t="shared" ca="1" si="40"/>
        <v>7.5999999999999801</v>
      </c>
      <c r="Y170" s="17">
        <f t="shared" ca="1" si="41"/>
        <v>-10.024691358024693</v>
      </c>
      <c r="Z170" s="17">
        <f t="shared" ca="1" si="42"/>
        <v>-2.4246913580247131</v>
      </c>
      <c r="AA170" s="18">
        <f t="shared" ca="1" si="45"/>
        <v>187.97608109918644</v>
      </c>
    </row>
    <row r="171" spans="1:27" x14ac:dyDescent="0.25">
      <c r="A171" s="13">
        <v>40423</v>
      </c>
      <c r="B171">
        <v>39.44</v>
      </c>
      <c r="C171">
        <v>38.86</v>
      </c>
      <c r="D171">
        <v>39.44</v>
      </c>
      <c r="E171" s="2">
        <v>12.45</v>
      </c>
      <c r="F171" s="2">
        <v>11.88</v>
      </c>
      <c r="G171" s="2">
        <v>12.36</v>
      </c>
      <c r="H171" s="1">
        <v>1</v>
      </c>
      <c r="I171" s="1">
        <v>1</v>
      </c>
      <c r="J171" s="4">
        <f ca="1">(D171-MIN(OFFSET(C171,-$J$3+1,0):C171))/(MAX(OFFSET(B171,-$J$3+1,0):B171)-MIN(OFFSET(C171,-$J$3+1,0):C171))</f>
        <v>0.88059701492537301</v>
      </c>
      <c r="K171" s="4">
        <f ca="1">(G171-MIN(OFFSET(F171,-$J$3+1,0):F171))/(MAX(OFFSET(E171,-$J$3+1,0):E171)-MIN(OFFSET(F171,-$J$3+1,0):F171))</f>
        <v>0.91891891891891897</v>
      </c>
      <c r="L171" s="4">
        <f t="shared" ca="1" si="35"/>
        <v>-3.8321903993545958E-2</v>
      </c>
      <c r="M171" s="16">
        <f ca="1">100*(L171-MIN(OFFSET(L171,-$J$3+1,0):L171))/(MAX(OFFSET(L171,-$J$3+1,0):L171)-MIN(OFFSET(L171,-$J$3+1,0):L171))</f>
        <v>100</v>
      </c>
      <c r="N171" s="6">
        <f t="shared" si="33"/>
        <v>0.57999999999999829</v>
      </c>
      <c r="O171" s="6">
        <f t="shared" si="34"/>
        <v>0.56999999999999851</v>
      </c>
      <c r="P171" s="15">
        <f ca="1">AVERAGE(N171:OFFSET(N171,-$P$3+1,0))*$P$4</f>
        <v>0.91555555555555501</v>
      </c>
      <c r="Q171" s="15">
        <f ca="1">AVERAGE(O171:OFFSET(O171,-$P$3+1,0))*$Q$4</f>
        <v>0.42111111111111099</v>
      </c>
      <c r="R171" s="7" t="str">
        <f t="shared" ca="1" si="36"/>
        <v>Exit</v>
      </c>
      <c r="S171" s="7" t="str">
        <f t="shared" ca="1" si="37"/>
        <v>Sell</v>
      </c>
      <c r="T171" s="2">
        <f t="shared" ca="1" si="43"/>
        <v>-10</v>
      </c>
      <c r="U171" s="10">
        <f t="shared" ca="1" si="44"/>
        <v>21.74142480211081</v>
      </c>
      <c r="V171" s="2">
        <f t="shared" ca="1" si="38"/>
        <v>39.61</v>
      </c>
      <c r="W171" s="2">
        <f t="shared" ca="1" si="39"/>
        <v>12.07</v>
      </c>
      <c r="X171" s="17">
        <f t="shared" ca="1" si="40"/>
        <v>4.6999999999999886</v>
      </c>
      <c r="Y171" s="17">
        <f t="shared" ca="1" si="41"/>
        <v>-6.8740740740740884</v>
      </c>
      <c r="Z171" s="17">
        <f t="shared" ca="1" si="42"/>
        <v>-2.1740740740740998</v>
      </c>
      <c r="AA171" s="18">
        <f t="shared" ca="1" si="45"/>
        <v>185.80200702511235</v>
      </c>
    </row>
    <row r="172" spans="1:27" x14ac:dyDescent="0.25">
      <c r="A172" s="13">
        <v>40424</v>
      </c>
      <c r="B172">
        <v>40.25</v>
      </c>
      <c r="C172">
        <v>39.840000000000003</v>
      </c>
      <c r="D172">
        <v>40.1</v>
      </c>
      <c r="E172" s="2">
        <v>12.6</v>
      </c>
      <c r="F172" s="2">
        <v>12.44</v>
      </c>
      <c r="G172" s="2">
        <v>12.59</v>
      </c>
      <c r="H172" s="1">
        <v>1</v>
      </c>
      <c r="I172" s="1">
        <v>1</v>
      </c>
      <c r="J172" s="4">
        <f ca="1">(D172-MIN(OFFSET(C172,-$J$3+1,0):C172))/(MAX(OFFSET(B172,-$J$3+1,0):B172)-MIN(OFFSET(C172,-$J$3+1,0):C172))</f>
        <v>0.95268138801261881</v>
      </c>
      <c r="K172" s="4">
        <f ca="1">(G172-MIN(OFFSET(F172,-$J$3+1,0):F172))/(MAX(OFFSET(E172,-$J$3+1,0):E172)-MIN(OFFSET(F172,-$J$3+1,0):F172))</f>
        <v>0.9920634920634922</v>
      </c>
      <c r="L172" s="4">
        <f t="shared" ca="1" si="35"/>
        <v>-3.938210405087339E-2</v>
      </c>
      <c r="M172" s="16">
        <f ca="1">100*(L172-MIN(OFFSET(L172,-$J$3+1,0):L172))/(MAX(OFFSET(L172,-$J$3+1,0):L172)-MIN(OFFSET(L172,-$J$3+1,0):L172))</f>
        <v>99.720708934967661</v>
      </c>
      <c r="N172" s="6">
        <f t="shared" si="33"/>
        <v>0.81000000000000227</v>
      </c>
      <c r="O172" s="6">
        <f t="shared" si="34"/>
        <v>0.24000000000000021</v>
      </c>
      <c r="P172" s="15">
        <f ca="1">AVERAGE(N172:OFFSET(N172,-$P$3+1,0))*$P$4</f>
        <v>0.85111111111111071</v>
      </c>
      <c r="Q172" s="15">
        <f ca="1">AVERAGE(O172:OFFSET(O172,-$P$3+1,0))*$Q$4</f>
        <v>0.40555555555555539</v>
      </c>
      <c r="R172" s="7" t="str">
        <f t="shared" ca="1" si="36"/>
        <v xml:space="preserve"> </v>
      </c>
      <c r="S172" s="7" t="str">
        <f t="shared" ca="1" si="37"/>
        <v>Sell</v>
      </c>
      <c r="T172" s="2">
        <f t="shared" ca="1" si="43"/>
        <v>-10</v>
      </c>
      <c r="U172" s="10">
        <f t="shared" ca="1" si="44"/>
        <v>21.74142480211081</v>
      </c>
      <c r="V172" s="2">
        <f t="shared" ca="1" si="38"/>
        <v>39.61</v>
      </c>
      <c r="W172" s="2">
        <f t="shared" ca="1" si="39"/>
        <v>12.07</v>
      </c>
      <c r="X172" s="17">
        <f t="shared" ca="1" si="40"/>
        <v>-6.6000000000000369</v>
      </c>
      <c r="Y172" s="17">
        <f t="shared" ca="1" si="41"/>
        <v>5.0005277044854957</v>
      </c>
      <c r="Z172" s="17">
        <f t="shared" ca="1" si="42"/>
        <v>-1.5994722955145413</v>
      </c>
      <c r="AA172" s="18">
        <f t="shared" ca="1" si="45"/>
        <v>184.2025347295978</v>
      </c>
    </row>
    <row r="173" spans="1:27" x14ac:dyDescent="0.25">
      <c r="A173" s="13">
        <v>40428</v>
      </c>
      <c r="B173">
        <v>39.92</v>
      </c>
      <c r="C173">
        <v>39.47</v>
      </c>
      <c r="D173">
        <v>39.68</v>
      </c>
      <c r="E173" s="2">
        <v>12.54</v>
      </c>
      <c r="F173" s="2">
        <v>12.3</v>
      </c>
      <c r="G173" s="2">
        <v>12.32</v>
      </c>
      <c r="H173" s="1">
        <v>1</v>
      </c>
      <c r="I173" s="1">
        <v>1</v>
      </c>
      <c r="J173" s="4">
        <f ca="1">(D173-MIN(OFFSET(C173,-$J$3+1,0):C173))/(MAX(OFFSET(B173,-$J$3+1,0):B173)-MIN(OFFSET(C173,-$J$3+1,0):C173))</f>
        <v>0.82018927444794953</v>
      </c>
      <c r="K173" s="4">
        <f ca="1">(G173-MIN(OFFSET(F173,-$J$3+1,0):F173))/(MAX(OFFSET(E173,-$J$3+1,0):E173)-MIN(OFFSET(F173,-$J$3+1,0):F173))</f>
        <v>0.76666666666666705</v>
      </c>
      <c r="L173" s="4">
        <f t="shared" ca="1" si="35"/>
        <v>5.3522607781282483E-2</v>
      </c>
      <c r="M173" s="16">
        <f ca="1">100*(L173-MIN(OFFSET(L173,-$J$3+1,0):L173))/(MAX(OFFSET(L173,-$J$3+1,0):L173)-MIN(OFFSET(L173,-$J$3+1,0):L173))</f>
        <v>100</v>
      </c>
      <c r="N173" s="6">
        <f t="shared" si="33"/>
        <v>0.63000000000000256</v>
      </c>
      <c r="O173" s="6">
        <f t="shared" si="34"/>
        <v>0.28999999999999915</v>
      </c>
      <c r="P173" s="15">
        <f ca="1">AVERAGE(N173:OFFSET(N173,-$P$3+1,0))*$P$4</f>
        <v>0.84333333333333371</v>
      </c>
      <c r="Q173" s="15">
        <f ca="1">AVERAGE(O173:OFFSET(O173,-$P$3+1,0))*$Q$4</f>
        <v>0.37111111111111089</v>
      </c>
      <c r="R173" s="7" t="str">
        <f t="shared" ca="1" si="36"/>
        <v xml:space="preserve"> </v>
      </c>
      <c r="S173" s="7" t="str">
        <f t="shared" ca="1" si="37"/>
        <v>Sell</v>
      </c>
      <c r="T173" s="2">
        <f t="shared" ca="1" si="43"/>
        <v>-10</v>
      </c>
      <c r="U173" s="10">
        <f t="shared" ca="1" si="44"/>
        <v>21.74142480211081</v>
      </c>
      <c r="V173" s="2">
        <f t="shared" ca="1" si="38"/>
        <v>39.61</v>
      </c>
      <c r="W173" s="2">
        <f t="shared" ca="1" si="39"/>
        <v>12.07</v>
      </c>
      <c r="X173" s="17">
        <f t="shared" ca="1" si="40"/>
        <v>4.2000000000000171</v>
      </c>
      <c r="Y173" s="17">
        <f t="shared" ca="1" si="41"/>
        <v>-5.8701846965699094</v>
      </c>
      <c r="Z173" s="17">
        <f t="shared" ca="1" si="42"/>
        <v>-1.6701846965698923</v>
      </c>
      <c r="AA173" s="18">
        <f t="shared" ca="1" si="45"/>
        <v>182.53235003302791</v>
      </c>
    </row>
    <row r="174" spans="1:27" x14ac:dyDescent="0.25">
      <c r="A174" s="13">
        <v>40429</v>
      </c>
      <c r="B174">
        <v>39.36</v>
      </c>
      <c r="C174">
        <v>38.01</v>
      </c>
      <c r="D174">
        <v>38.57</v>
      </c>
      <c r="E174" s="2">
        <v>12.72</v>
      </c>
      <c r="F174" s="2">
        <v>12.28</v>
      </c>
      <c r="G174" s="2">
        <v>12.54</v>
      </c>
      <c r="H174" s="1">
        <v>1</v>
      </c>
      <c r="I174" s="1">
        <v>1</v>
      </c>
      <c r="J174" s="4">
        <f ca="1">(D174-MIN(OFFSET(C174,-$J$3+1,0):C174))/(MAX(OFFSET(B174,-$J$3+1,0):B174)-MIN(OFFSET(C174,-$J$3+1,0):C174))</f>
        <v>0.47003154574132527</v>
      </c>
      <c r="K174" s="4">
        <f ca="1">(G174-MIN(OFFSET(F174,-$J$3+1,0):F174))/(MAX(OFFSET(E174,-$J$3+1,0):E174)-MIN(OFFSET(F174,-$J$3+1,0):F174))</f>
        <v>0.83783783783783672</v>
      </c>
      <c r="L174" s="4">
        <f t="shared" ca="1" si="35"/>
        <v>-0.36780629209651144</v>
      </c>
      <c r="M174" s="16">
        <f ca="1">100*(L174-MIN(OFFSET(L174,-$J$3+1,0):L174))/(MAX(OFFSET(L174,-$J$3+1,0):L174)-MIN(OFFSET(L174,-$J$3+1,0):L174))</f>
        <v>10.630983352007187</v>
      </c>
      <c r="N174" s="6">
        <f t="shared" si="33"/>
        <v>1.6700000000000017</v>
      </c>
      <c r="O174" s="6">
        <f t="shared" si="34"/>
        <v>0.44000000000000128</v>
      </c>
      <c r="P174" s="15">
        <f ca="1">AVERAGE(N174:OFFSET(N174,-$P$3+1,0))*$P$4</f>
        <v>0.96888888888888958</v>
      </c>
      <c r="Q174" s="15">
        <f ca="1">AVERAGE(O174:OFFSET(O174,-$P$3+1,0))*$Q$4</f>
        <v>0.36888888888888893</v>
      </c>
      <c r="R174" s="7" t="str">
        <f t="shared" ca="1" si="36"/>
        <v xml:space="preserve"> </v>
      </c>
      <c r="S174" s="7" t="str">
        <f t="shared" ca="1" si="37"/>
        <v>Exit</v>
      </c>
      <c r="T174" s="2">
        <f t="shared" ca="1" si="43"/>
        <v>-10</v>
      </c>
      <c r="U174" s="10">
        <f t="shared" ca="1" si="44"/>
        <v>21.74142480211081</v>
      </c>
      <c r="V174" s="2">
        <f t="shared" ca="1" si="38"/>
        <v>39.61</v>
      </c>
      <c r="W174" s="2">
        <f t="shared" ca="1" si="39"/>
        <v>12.07</v>
      </c>
      <c r="X174" s="17">
        <f t="shared" ca="1" si="40"/>
        <v>11.099999999999994</v>
      </c>
      <c r="Y174" s="17">
        <f t="shared" ca="1" si="41"/>
        <v>4.7831134564643536</v>
      </c>
      <c r="Z174" s="17">
        <f t="shared" ca="1" si="42"/>
        <v>15.883113456464347</v>
      </c>
      <c r="AA174" s="18">
        <f t="shared" ca="1" si="45"/>
        <v>198.41546348949225</v>
      </c>
    </row>
    <row r="175" spans="1:27" x14ac:dyDescent="0.25">
      <c r="A175" s="13">
        <v>40430</v>
      </c>
      <c r="B175">
        <v>39.1</v>
      </c>
      <c r="C175">
        <v>38.340000000000003</v>
      </c>
      <c r="D175">
        <v>38.58</v>
      </c>
      <c r="E175" s="2">
        <v>12.7</v>
      </c>
      <c r="F175" s="2">
        <v>12.36</v>
      </c>
      <c r="G175" s="2">
        <v>12.38</v>
      </c>
      <c r="H175" s="1">
        <v>1</v>
      </c>
      <c r="I175" s="1">
        <v>1</v>
      </c>
      <c r="J175" s="4">
        <f ca="1">(D175-MIN(OFFSET(C175,-$J$3+1,0):C175))/(MAX(OFFSET(B175,-$J$3+1,0):B175)-MIN(OFFSET(C175,-$J$3+1,0):C175))</f>
        <v>0.47318611987381676</v>
      </c>
      <c r="K175" s="4">
        <f ca="1">(G175-MIN(OFFSET(F175,-$J$3+1,0):F175))/(MAX(OFFSET(E175,-$J$3+1,0):E175)-MIN(OFFSET(F175,-$J$3+1,0):F175))</f>
        <v>0.69369369369369416</v>
      </c>
      <c r="L175" s="4">
        <f t="shared" ca="1" si="35"/>
        <v>-0.2205075738198774</v>
      </c>
      <c r="M175" s="16">
        <f ca="1">100*(L175-MIN(OFFSET(L175,-$J$3+1,0):L175))/(MAX(OFFSET(L175,-$J$3+1,0):L175)-MIN(OFFSET(L175,-$J$3+1,0):L175))</f>
        <v>41.874844406187663</v>
      </c>
      <c r="N175" s="6">
        <f t="shared" si="33"/>
        <v>0.75999999999999801</v>
      </c>
      <c r="O175" s="6">
        <f t="shared" si="34"/>
        <v>0.33999999999999986</v>
      </c>
      <c r="P175" s="15">
        <f ca="1">AVERAGE(N175:OFFSET(N175,-$P$3+1,0))*$P$4</f>
        <v>0.99111111111111205</v>
      </c>
      <c r="Q175" s="15">
        <f ca="1">AVERAGE(O175:OFFSET(O175,-$P$3+1,0))*$Q$4</f>
        <v>0.38444444444444453</v>
      </c>
      <c r="R175" s="7" t="str">
        <f t="shared" ca="1" si="36"/>
        <v xml:space="preserve"> </v>
      </c>
      <c r="S175" s="7" t="str">
        <f t="shared" ca="1" si="37"/>
        <v xml:space="preserve"> </v>
      </c>
      <c r="T175" s="2" t="str">
        <f t="shared" ca="1" si="43"/>
        <v xml:space="preserve"> </v>
      </c>
      <c r="U175" s="10" t="str">
        <f t="shared" ca="1" si="44"/>
        <v xml:space="preserve"> </v>
      </c>
      <c r="V175" s="2" t="str">
        <f t="shared" ca="1" si="38"/>
        <v xml:space="preserve"> </v>
      </c>
      <c r="W175" s="2" t="str">
        <f t="shared" ca="1" si="39"/>
        <v xml:space="preserve"> </v>
      </c>
      <c r="X175" s="17">
        <f t="shared" ca="1" si="40"/>
        <v>-9.9999999999980105E-2</v>
      </c>
      <c r="Y175" s="17">
        <f t="shared" ca="1" si="41"/>
        <v>-3.4786279683376939</v>
      </c>
      <c r="Z175" s="17">
        <f t="shared" ca="1" si="42"/>
        <v>-3.578627968337674</v>
      </c>
      <c r="AA175" s="18">
        <f t="shared" ca="1" si="45"/>
        <v>194.83683552115457</v>
      </c>
    </row>
    <row r="176" spans="1:27" x14ac:dyDescent="0.25">
      <c r="A176" s="13">
        <v>40431</v>
      </c>
      <c r="B176">
        <v>38.590000000000003</v>
      </c>
      <c r="C176">
        <v>37.840000000000003</v>
      </c>
      <c r="D176">
        <v>38.04</v>
      </c>
      <c r="E176" s="2">
        <v>12.21</v>
      </c>
      <c r="F176" s="2">
        <v>11.93</v>
      </c>
      <c r="G176" s="2">
        <v>12.06</v>
      </c>
      <c r="H176" s="1">
        <v>1</v>
      </c>
      <c r="I176" s="1">
        <v>1</v>
      </c>
      <c r="J176" s="4">
        <f ca="1">(D176-MIN(OFFSET(C176,-$J$3+1,0):C176))/(MAX(OFFSET(B176,-$J$3+1,0):B176)-MIN(OFFSET(C176,-$J$3+1,0):C176))</f>
        <v>0.10162601626016257</v>
      </c>
      <c r="K176" s="4">
        <f ca="1">(G176-MIN(OFFSET(F176,-$J$3+1,0):F176))/(MAX(OFFSET(E176,-$J$3+1,0):E176)-MIN(OFFSET(F176,-$J$3+1,0):F176))</f>
        <v>0.40540540540540593</v>
      </c>
      <c r="L176" s="4">
        <f t="shared" ca="1" si="35"/>
        <v>-0.30377938914524338</v>
      </c>
      <c r="M176" s="16">
        <f ca="1">100*(L176-MIN(OFFSET(L176,-$J$3+1,0):L176))/(MAX(OFFSET(L176,-$J$3+1,0):L176)-MIN(OFFSET(L176,-$J$3+1,0):L176))</f>
        <v>24.211873144829287</v>
      </c>
      <c r="N176" s="6">
        <f t="shared" si="33"/>
        <v>0.75</v>
      </c>
      <c r="O176" s="6">
        <f t="shared" si="34"/>
        <v>0.45000000000000107</v>
      </c>
      <c r="P176" s="15">
        <f ca="1">AVERAGE(N176:OFFSET(N176,-$P$3+1,0))*$P$4</f>
        <v>0.93777777777777827</v>
      </c>
      <c r="Q176" s="15">
        <f ca="1">AVERAGE(O176:OFFSET(O176,-$P$3+1,0))*$Q$4</f>
        <v>0.39000000000000018</v>
      </c>
      <c r="R176" s="7" t="str">
        <f t="shared" ca="1" si="36"/>
        <v xml:space="preserve"> </v>
      </c>
      <c r="S176" s="7" t="str">
        <f t="shared" ca="1" si="37"/>
        <v xml:space="preserve"> </v>
      </c>
      <c r="T176" s="2" t="str">
        <f t="shared" ca="1" si="43"/>
        <v xml:space="preserve"> </v>
      </c>
      <c r="U176" s="10" t="str">
        <f t="shared" ca="1" si="44"/>
        <v xml:space="preserve"> </v>
      </c>
      <c r="V176" s="2" t="str">
        <f t="shared" ca="1" si="38"/>
        <v xml:space="preserve"> </v>
      </c>
      <c r="W176" s="2" t="str">
        <f t="shared" ca="1" si="39"/>
        <v xml:space="preserve"> </v>
      </c>
      <c r="X176" s="17" t="str">
        <f t="shared" ca="1" si="40"/>
        <v xml:space="preserve"> </v>
      </c>
      <c r="Y176" s="17" t="str">
        <f t="shared" ca="1" si="41"/>
        <v xml:space="preserve"> </v>
      </c>
      <c r="Z176" s="17" t="str">
        <f t="shared" ca="1" si="42"/>
        <v xml:space="preserve"> </v>
      </c>
      <c r="AA176" s="18">
        <f t="shared" ca="1" si="45"/>
        <v>194.83683552115457</v>
      </c>
    </row>
    <row r="177" spans="1:27" x14ac:dyDescent="0.25">
      <c r="A177" s="13">
        <v>40434</v>
      </c>
      <c r="B177">
        <v>38.380000000000003</v>
      </c>
      <c r="C177">
        <v>37.81</v>
      </c>
      <c r="D177">
        <v>38.119999999999997</v>
      </c>
      <c r="E177" s="2">
        <v>12.4</v>
      </c>
      <c r="F177" s="2">
        <v>12.16</v>
      </c>
      <c r="G177" s="2">
        <v>12.31</v>
      </c>
      <c r="H177" s="1">
        <v>1</v>
      </c>
      <c r="I177" s="1">
        <v>1</v>
      </c>
      <c r="J177" s="4">
        <f ca="1">(D177-MIN(OFFSET(C177,-$J$3+1,0):C177))/(MAX(OFFSET(B177,-$J$3+1,0):B177)-MIN(OFFSET(C177,-$J$3+1,0):C177))</f>
        <v>0.13414634146341389</v>
      </c>
      <c r="K177" s="4">
        <f ca="1">(G177-MIN(OFFSET(F177,-$J$3+1,0):F177))/(MAX(OFFSET(E177,-$J$3+1,0):E177)-MIN(OFFSET(F177,-$J$3+1,0):F177))</f>
        <v>0.63063063063063085</v>
      </c>
      <c r="L177" s="4">
        <f t="shared" ca="1" si="35"/>
        <v>-0.49648428916721699</v>
      </c>
      <c r="M177" s="16">
        <f ca="1">100*(L177-MIN(OFFSET(L177,-$J$3+1,0):L177))/(MAX(OFFSET(L177,-$J$3+1,0):L177)-MIN(OFFSET(L177,-$J$3+1,0):L177))</f>
        <v>0</v>
      </c>
      <c r="N177" s="6">
        <f t="shared" si="33"/>
        <v>0.57000000000000028</v>
      </c>
      <c r="O177" s="6">
        <f t="shared" si="34"/>
        <v>0.33999999999999986</v>
      </c>
      <c r="P177" s="15">
        <f ca="1">AVERAGE(N177:OFFSET(N177,-$P$3+1,0))*$P$4</f>
        <v>0.83555555555555594</v>
      </c>
      <c r="Q177" s="15">
        <f ca="1">AVERAGE(O177:OFFSET(O177,-$P$3+1,0))*$Q$4</f>
        <v>0.38444444444444453</v>
      </c>
      <c r="R177" s="7" t="str">
        <f t="shared" ca="1" si="36"/>
        <v>Buy</v>
      </c>
      <c r="S177" s="7" t="str">
        <f t="shared" ca="1" si="37"/>
        <v xml:space="preserve"> </v>
      </c>
      <c r="T177" s="2">
        <f t="shared" ca="1" si="43"/>
        <v>10</v>
      </c>
      <c r="U177" s="10">
        <f t="shared" ca="1" si="44"/>
        <v>-21.734104046242781</v>
      </c>
      <c r="V177" s="2">
        <f t="shared" ca="1" si="38"/>
        <v>38.119999999999997</v>
      </c>
      <c r="W177" s="2">
        <f t="shared" ca="1" si="39"/>
        <v>12.31</v>
      </c>
      <c r="X177" s="17" t="str">
        <f t="shared" ca="1" si="40"/>
        <v xml:space="preserve"> </v>
      </c>
      <c r="Y177" s="17" t="str">
        <f t="shared" ca="1" si="41"/>
        <v xml:space="preserve"> </v>
      </c>
      <c r="Z177" s="17" t="str">
        <f t="shared" ca="1" si="42"/>
        <v xml:space="preserve"> </v>
      </c>
      <c r="AA177" s="18">
        <f t="shared" ca="1" si="45"/>
        <v>194.83683552115457</v>
      </c>
    </row>
    <row r="178" spans="1:27" x14ac:dyDescent="0.25">
      <c r="A178" s="13">
        <v>40435</v>
      </c>
      <c r="B178">
        <v>39.9</v>
      </c>
      <c r="C178">
        <v>37.99</v>
      </c>
      <c r="D178">
        <v>39.130000000000003</v>
      </c>
      <c r="E178" s="2">
        <v>12.55</v>
      </c>
      <c r="F178" s="2">
        <v>12.26</v>
      </c>
      <c r="G178" s="2">
        <v>12.38</v>
      </c>
      <c r="H178" s="1">
        <v>1</v>
      </c>
      <c r="I178" s="1">
        <v>1</v>
      </c>
      <c r="J178" s="4">
        <f ca="1">(D178-MIN(OFFSET(C178,-$J$3+1,0):C178))/(MAX(OFFSET(B178,-$J$3+1,0):B178)-MIN(OFFSET(C178,-$J$3+1,0):C178))</f>
        <v>0.54098360655737765</v>
      </c>
      <c r="K178" s="4">
        <f ca="1">(G178-MIN(OFFSET(F178,-$J$3+1,0):F178))/(MAX(OFFSET(E178,-$J$3+1,0):E178)-MIN(OFFSET(F178,-$J$3+1,0):F178))</f>
        <v>0.6344086021505384</v>
      </c>
      <c r="L178" s="4">
        <f t="shared" ca="1" si="35"/>
        <v>-9.3424995593160753E-2</v>
      </c>
      <c r="M178" s="16">
        <f ca="1">100*(L178-MIN(OFFSET(L178,-$J$3+1,0):L178))/(MAX(OFFSET(L178,-$J$3+1,0):L178)-MIN(OFFSET(L178,-$J$3+1,0):L178))</f>
        <v>73.282588965752041</v>
      </c>
      <c r="N178" s="6">
        <f t="shared" si="33"/>
        <v>1.9099999999999966</v>
      </c>
      <c r="O178" s="6">
        <f t="shared" si="34"/>
        <v>0.29000000000000092</v>
      </c>
      <c r="P178" s="15">
        <f ca="1">AVERAGE(N178:OFFSET(N178,-$P$3+1,0))*$P$4</f>
        <v>0.94222222222222185</v>
      </c>
      <c r="Q178" s="15">
        <f ca="1">AVERAGE(O178:OFFSET(O178,-$P$3+1,0))*$Q$4</f>
        <v>0.37111111111111128</v>
      </c>
      <c r="R178" s="7" t="str">
        <f t="shared" ca="1" si="36"/>
        <v>Exit</v>
      </c>
      <c r="S178" s="7" t="str">
        <f t="shared" ca="1" si="37"/>
        <v xml:space="preserve"> </v>
      </c>
      <c r="T178" s="2">
        <f t="shared" ca="1" si="43"/>
        <v>10</v>
      </c>
      <c r="U178" s="10">
        <f t="shared" ca="1" si="44"/>
        <v>-21.734104046242781</v>
      </c>
      <c r="V178" s="2">
        <f t="shared" ca="1" si="38"/>
        <v>38.119999999999997</v>
      </c>
      <c r="W178" s="2">
        <f t="shared" ca="1" si="39"/>
        <v>12.31</v>
      </c>
      <c r="X178" s="17">
        <f t="shared" ca="1" si="40"/>
        <v>10.100000000000051</v>
      </c>
      <c r="Y178" s="17">
        <f t="shared" ca="1" si="41"/>
        <v>-1.5213872832370008</v>
      </c>
      <c r="Z178" s="17">
        <f t="shared" ca="1" si="42"/>
        <v>8.5786127167630504</v>
      </c>
      <c r="AA178" s="18">
        <f t="shared" ca="1" si="45"/>
        <v>203.41544823791762</v>
      </c>
    </row>
    <row r="179" spans="1:27" x14ac:dyDescent="0.25">
      <c r="A179" s="13">
        <v>40436</v>
      </c>
      <c r="B179">
        <v>39.880000000000003</v>
      </c>
      <c r="C179">
        <v>38.979999999999997</v>
      </c>
      <c r="D179">
        <v>39.46</v>
      </c>
      <c r="E179" s="2">
        <v>12.42</v>
      </c>
      <c r="F179" s="2">
        <v>12.2</v>
      </c>
      <c r="G179" s="2">
        <v>12.3</v>
      </c>
      <c r="H179" s="1">
        <v>1</v>
      </c>
      <c r="I179" s="1">
        <v>1</v>
      </c>
      <c r="J179" s="4">
        <f ca="1">(D179-MIN(OFFSET(C179,-$J$3+1,0):C179))/(MAX(OFFSET(B179,-$J$3+1,0):B179)-MIN(OFFSET(C179,-$J$3+1,0):C179))</f>
        <v>0.67622950819672134</v>
      </c>
      <c r="K179" s="4">
        <f ca="1">(G179-MIN(OFFSET(F179,-$J$3+1,0):F179))/(MAX(OFFSET(E179,-$J$3+1,0):E179)-MIN(OFFSET(F179,-$J$3+1,0):F179))</f>
        <v>0.5</v>
      </c>
      <c r="L179" s="4">
        <f t="shared" ca="1" si="35"/>
        <v>0.17622950819672134</v>
      </c>
      <c r="M179" s="16">
        <f ca="1">100*(L179-MIN(OFFSET(L179,-$J$3+1,0):L179))/(MAX(OFFSET(L179,-$J$3+1,0):L179)-MIN(OFFSET(L179,-$J$3+1,0):L179))</f>
        <v>100.00000000000001</v>
      </c>
      <c r="N179" s="6">
        <f t="shared" si="33"/>
        <v>0.90000000000000568</v>
      </c>
      <c r="O179" s="6">
        <f t="shared" si="34"/>
        <v>0.22000000000000064</v>
      </c>
      <c r="P179" s="15">
        <f ca="1">AVERAGE(N179:OFFSET(N179,-$P$3+1,0))*$P$4</f>
        <v>0.95333333333333392</v>
      </c>
      <c r="Q179" s="15">
        <f ca="1">AVERAGE(O179:OFFSET(O179,-$P$3+1,0))*$Q$4</f>
        <v>0.3533333333333335</v>
      </c>
      <c r="R179" s="7" t="str">
        <f t="shared" ca="1" si="36"/>
        <v xml:space="preserve"> </v>
      </c>
      <c r="S179" s="7" t="str">
        <f t="shared" ca="1" si="37"/>
        <v>Sell</v>
      </c>
      <c r="T179" s="2">
        <f t="shared" ca="1" si="43"/>
        <v>-10</v>
      </c>
      <c r="U179" s="10">
        <f t="shared" ca="1" si="44"/>
        <v>26.981132075471699</v>
      </c>
      <c r="V179" s="2" t="str">
        <f t="shared" ca="1" si="38"/>
        <v xml:space="preserve"> </v>
      </c>
      <c r="W179" s="2" t="str">
        <f t="shared" ca="1" si="39"/>
        <v xml:space="preserve"> </v>
      </c>
      <c r="X179" s="17">
        <f t="shared" ca="1" si="40"/>
        <v>3.2999999999999829</v>
      </c>
      <c r="Y179" s="17">
        <f t="shared" ca="1" si="41"/>
        <v>1.738728323699424</v>
      </c>
      <c r="Z179" s="17">
        <f t="shared" ca="1" si="42"/>
        <v>5.0387283236994067</v>
      </c>
      <c r="AA179" s="18">
        <f t="shared" ca="1" si="45"/>
        <v>208.45417656161703</v>
      </c>
    </row>
    <row r="180" spans="1:27" x14ac:dyDescent="0.25">
      <c r="A180" s="13">
        <v>40437</v>
      </c>
      <c r="B180">
        <v>40.33</v>
      </c>
      <c r="C180">
        <v>39.47</v>
      </c>
      <c r="D180">
        <v>40.19</v>
      </c>
      <c r="E180" s="2">
        <v>12.46</v>
      </c>
      <c r="F180" s="2">
        <v>12.21</v>
      </c>
      <c r="G180" s="2">
        <v>12.42</v>
      </c>
      <c r="H180" s="1">
        <v>1</v>
      </c>
      <c r="I180" s="1">
        <v>1</v>
      </c>
      <c r="J180" s="4">
        <f ca="1">(D180-MIN(OFFSET(C180,-$J$3+1,0):C180))/(MAX(OFFSET(B180,-$J$3+1,0):B180)-MIN(OFFSET(C180,-$J$3+1,0):C180))</f>
        <v>0.94444444444444409</v>
      </c>
      <c r="K180" s="4">
        <f ca="1">(G180-MIN(OFFSET(F180,-$J$3+1,0):F180))/(MAX(OFFSET(E180,-$J$3+1,0):E180)-MIN(OFFSET(F180,-$J$3+1,0):F180))</f>
        <v>0.62025316455696156</v>
      </c>
      <c r="L180" s="4">
        <f t="shared" ca="1" si="35"/>
        <v>0.32419127988748253</v>
      </c>
      <c r="M180" s="16">
        <f ca="1">100*(L180-MIN(OFFSET(L180,-$J$3+1,0):L180))/(MAX(OFFSET(L180,-$J$3+1,0):L180)-MIN(OFFSET(L180,-$J$3+1,0):L180))</f>
        <v>100</v>
      </c>
      <c r="N180" s="6">
        <f t="shared" si="33"/>
        <v>0.86999999999999744</v>
      </c>
      <c r="O180" s="6">
        <f t="shared" si="34"/>
        <v>0.25</v>
      </c>
      <c r="P180" s="15">
        <f ca="1">AVERAGE(N180:OFFSET(N180,-$P$3+1,0))*$P$4</f>
        <v>0.98555555555555607</v>
      </c>
      <c r="Q180" s="15">
        <f ca="1">AVERAGE(O180:OFFSET(O180,-$P$3+1,0))*$Q$4</f>
        <v>0.3177777777777781</v>
      </c>
      <c r="R180" s="7" t="str">
        <f t="shared" ca="1" si="36"/>
        <v xml:space="preserve"> </v>
      </c>
      <c r="S180" s="7" t="str">
        <f t="shared" ca="1" si="37"/>
        <v>Sell</v>
      </c>
      <c r="T180" s="2">
        <f t="shared" ca="1" si="43"/>
        <v>-10</v>
      </c>
      <c r="U180" s="10">
        <f t="shared" ca="1" si="44"/>
        <v>26.981132075471699</v>
      </c>
      <c r="V180" s="2">
        <f t="shared" ca="1" si="38"/>
        <v>40.19</v>
      </c>
      <c r="W180" s="2">
        <f t="shared" ca="1" si="39"/>
        <v>12.42</v>
      </c>
      <c r="X180" s="17">
        <f t="shared" ca="1" si="40"/>
        <v>-7.2999999999999687</v>
      </c>
      <c r="Y180" s="17">
        <f t="shared" ca="1" si="41"/>
        <v>3.2377358490565826</v>
      </c>
      <c r="Z180" s="17">
        <f t="shared" ca="1" si="42"/>
        <v>-4.0622641509433866</v>
      </c>
      <c r="AA180" s="18">
        <f t="shared" ca="1" si="45"/>
        <v>204.39191241067365</v>
      </c>
    </row>
    <row r="181" spans="1:27" x14ac:dyDescent="0.25">
      <c r="A181" s="13">
        <v>40438</v>
      </c>
      <c r="B181">
        <v>40.46</v>
      </c>
      <c r="C181">
        <v>38.94</v>
      </c>
      <c r="D181">
        <v>38.979999999999997</v>
      </c>
      <c r="E181" s="2">
        <v>12.58</v>
      </c>
      <c r="F181" s="2">
        <v>12.31</v>
      </c>
      <c r="G181" s="2">
        <v>12.45</v>
      </c>
      <c r="H181" s="1">
        <v>1</v>
      </c>
      <c r="I181" s="1">
        <v>1</v>
      </c>
      <c r="J181" s="4">
        <f ca="1">(D181-MIN(OFFSET(C181,-$J$3+1,0):C181))/(MAX(OFFSET(B181,-$J$3+1,0):B181)-MIN(OFFSET(C181,-$J$3+1,0):C181))</f>
        <v>0.44150943396226233</v>
      </c>
      <c r="K181" s="4">
        <f ca="1">(G181-MIN(OFFSET(F181,-$J$3+1,0):F181))/(MAX(OFFSET(E181,-$J$3+1,0):E181)-MIN(OFFSET(F181,-$J$3+1,0):F181))</f>
        <v>0.65822784810126456</v>
      </c>
      <c r="L181" s="4">
        <f t="shared" ca="1" si="35"/>
        <v>-0.21671841413900222</v>
      </c>
      <c r="M181" s="16">
        <f ca="1">100*(L181-MIN(OFFSET(L181,-$J$3+1,0):L181))/(MAX(OFFSET(L181,-$J$3+1,0):L181)-MIN(OFFSET(L181,-$J$3+1,0):L181))</f>
        <v>34.08970433352426</v>
      </c>
      <c r="N181" s="6">
        <f t="shared" si="33"/>
        <v>1.5200000000000031</v>
      </c>
      <c r="O181" s="6">
        <f t="shared" si="34"/>
        <v>0.26999999999999957</v>
      </c>
      <c r="P181" s="15">
        <f ca="1">AVERAGE(N181:OFFSET(N181,-$P$3+1,0))*$P$4</f>
        <v>1.064444444444445</v>
      </c>
      <c r="Q181" s="15">
        <f ca="1">AVERAGE(O181:OFFSET(O181,-$P$3+1,0))*$Q$4</f>
        <v>0.32111111111111135</v>
      </c>
      <c r="R181" s="7" t="str">
        <f t="shared" ca="1" si="36"/>
        <v xml:space="preserve"> </v>
      </c>
      <c r="S181" s="7" t="str">
        <f t="shared" ca="1" si="37"/>
        <v>Exit</v>
      </c>
      <c r="T181" s="2">
        <f t="shared" ca="1" si="43"/>
        <v>-10</v>
      </c>
      <c r="U181" s="10">
        <f t="shared" ca="1" si="44"/>
        <v>26.981132075471699</v>
      </c>
      <c r="V181" s="2">
        <f t="shared" ca="1" si="38"/>
        <v>40.19</v>
      </c>
      <c r="W181" s="2">
        <f t="shared" ca="1" si="39"/>
        <v>12.42</v>
      </c>
      <c r="X181" s="17">
        <f t="shared" ca="1" si="40"/>
        <v>12.100000000000009</v>
      </c>
      <c r="Y181" s="17">
        <f t="shared" ca="1" si="41"/>
        <v>0.80943396226413367</v>
      </c>
      <c r="Z181" s="17">
        <f t="shared" ca="1" si="42"/>
        <v>12.909433962264142</v>
      </c>
      <c r="AA181" s="18">
        <f t="shared" ca="1" si="45"/>
        <v>217.30134637293779</v>
      </c>
    </row>
    <row r="182" spans="1:27" x14ac:dyDescent="0.25">
      <c r="A182" s="13">
        <v>40441</v>
      </c>
      <c r="B182">
        <v>39.4</v>
      </c>
      <c r="C182">
        <v>39</v>
      </c>
      <c r="D182">
        <v>39.229999999999997</v>
      </c>
      <c r="E182" s="2">
        <v>12.73</v>
      </c>
      <c r="F182" s="2">
        <v>12.34</v>
      </c>
      <c r="G182" s="2">
        <v>12.67</v>
      </c>
      <c r="H182" s="1">
        <v>1</v>
      </c>
      <c r="I182" s="1">
        <v>1</v>
      </c>
      <c r="J182" s="4">
        <f ca="1">(D182-MIN(OFFSET(C182,-$J$3+1,0):C182))/(MAX(OFFSET(B182,-$J$3+1,0):B182)-MIN(OFFSET(C182,-$J$3+1,0):C182))</f>
        <v>0.5358490566037718</v>
      </c>
      <c r="K182" s="4">
        <f ca="1">(G182-MIN(OFFSET(F182,-$J$3+1,0):F182))/(MAX(OFFSET(E182,-$J$3+1,0):E182)-MIN(OFFSET(F182,-$J$3+1,0):F182))</f>
        <v>0.92499999999999949</v>
      </c>
      <c r="L182" s="4">
        <f t="shared" ca="1" si="35"/>
        <v>-0.38915094339622769</v>
      </c>
      <c r="M182" s="16">
        <f ca="1">100*(L182-MIN(OFFSET(L182,-$J$3+1,0):L182))/(MAX(OFFSET(L182,-$J$3+1,0):L182)-MIN(OFFSET(L182,-$J$3+1,0):L182))</f>
        <v>13.078657366957067</v>
      </c>
      <c r="N182" s="6">
        <f t="shared" si="33"/>
        <v>0.42000000000000171</v>
      </c>
      <c r="O182" s="6">
        <f t="shared" si="34"/>
        <v>0.39000000000000057</v>
      </c>
      <c r="P182" s="15">
        <f ca="1">AVERAGE(N182:OFFSET(N182,-$P$3+1,0))*$P$4</f>
        <v>1.0411111111111115</v>
      </c>
      <c r="Q182" s="15">
        <f ca="1">AVERAGE(O182:OFFSET(O182,-$P$3+1,0))*$Q$4</f>
        <v>0.33222222222222264</v>
      </c>
      <c r="R182" s="7" t="str">
        <f t="shared" ca="1" si="36"/>
        <v xml:space="preserve"> </v>
      </c>
      <c r="S182" s="7" t="str">
        <f t="shared" ca="1" si="37"/>
        <v xml:space="preserve"> </v>
      </c>
      <c r="T182" s="2" t="str">
        <f t="shared" ca="1" si="43"/>
        <v xml:space="preserve"> </v>
      </c>
      <c r="U182" s="10" t="str">
        <f t="shared" ca="1" si="44"/>
        <v xml:space="preserve"> </v>
      </c>
      <c r="V182" s="2" t="str">
        <f t="shared" ca="1" si="38"/>
        <v xml:space="preserve"> </v>
      </c>
      <c r="W182" s="2" t="str">
        <f t="shared" ca="1" si="39"/>
        <v xml:space="preserve"> </v>
      </c>
      <c r="X182" s="17">
        <f t="shared" ca="1" si="40"/>
        <v>-2.5</v>
      </c>
      <c r="Y182" s="17">
        <f t="shared" ca="1" si="41"/>
        <v>5.9358490566037911</v>
      </c>
      <c r="Z182" s="17">
        <f t="shared" ca="1" si="42"/>
        <v>3.4358490566037911</v>
      </c>
      <c r="AA182" s="18">
        <f t="shared" ca="1" si="45"/>
        <v>220.73719542954157</v>
      </c>
    </row>
    <row r="183" spans="1:27" x14ac:dyDescent="0.25">
      <c r="A183" s="13">
        <v>40442</v>
      </c>
      <c r="B183">
        <v>40.36</v>
      </c>
      <c r="C183">
        <v>39.24</v>
      </c>
      <c r="D183">
        <v>39.76</v>
      </c>
      <c r="E183" s="2">
        <v>12.81</v>
      </c>
      <c r="F183" s="2">
        <v>12.55</v>
      </c>
      <c r="G183" s="2">
        <v>12.6</v>
      </c>
      <c r="H183" s="1">
        <v>1</v>
      </c>
      <c r="I183" s="1">
        <v>1</v>
      </c>
      <c r="J183" s="4">
        <f ca="1">(D183-MIN(OFFSET(C183,-$J$3+1,0):C183))/(MAX(OFFSET(B183,-$J$3+1,0):B183)-MIN(OFFSET(C183,-$J$3+1,0):C183))</f>
        <v>0.73584905660377242</v>
      </c>
      <c r="K183" s="4">
        <f ca="1">(G183-MIN(OFFSET(F183,-$J$3+1,0):F183))/(MAX(OFFSET(E183,-$J$3+1,0):E183)-MIN(OFFSET(F183,-$J$3+1,0):F183))</f>
        <v>0.76136363636363558</v>
      </c>
      <c r="L183" s="4">
        <f t="shared" ca="1" si="35"/>
        <v>-2.5514579759863154E-2</v>
      </c>
      <c r="M183" s="16">
        <f ca="1">100*(L183-MIN(OFFSET(L183,-$J$3+1,0):L183))/(MAX(OFFSET(L183,-$J$3+1,0):L183)-MIN(OFFSET(L183,-$J$3+1,0):L183))</f>
        <v>57.388050426533759</v>
      </c>
      <c r="N183" s="6">
        <f t="shared" si="33"/>
        <v>1.1300000000000026</v>
      </c>
      <c r="O183" s="6">
        <f t="shared" si="34"/>
        <v>0.25999999999999979</v>
      </c>
      <c r="P183" s="15">
        <f ca="1">AVERAGE(N183:OFFSET(N183,-$P$3+1,0))*$P$4</f>
        <v>0.98111111111111171</v>
      </c>
      <c r="Q183" s="15">
        <f ca="1">AVERAGE(O183:OFFSET(O183,-$P$3+1,0))*$Q$4</f>
        <v>0.31222222222222246</v>
      </c>
      <c r="R183" s="7" t="str">
        <f t="shared" ca="1" si="36"/>
        <v xml:space="preserve"> </v>
      </c>
      <c r="S183" s="7" t="str">
        <f t="shared" ca="1" si="37"/>
        <v xml:space="preserve"> </v>
      </c>
      <c r="T183" s="2" t="str">
        <f t="shared" ca="1" si="43"/>
        <v xml:space="preserve"> </v>
      </c>
      <c r="U183" s="10" t="str">
        <f t="shared" ca="1" si="44"/>
        <v xml:space="preserve"> </v>
      </c>
      <c r="V183" s="2" t="str">
        <f t="shared" ca="1" si="38"/>
        <v xml:space="preserve"> </v>
      </c>
      <c r="W183" s="2" t="str">
        <f t="shared" ca="1" si="39"/>
        <v xml:space="preserve"> </v>
      </c>
      <c r="X183" s="17" t="str">
        <f t="shared" ca="1" si="40"/>
        <v xml:space="preserve"> </v>
      </c>
      <c r="Y183" s="17" t="str">
        <f t="shared" ca="1" si="41"/>
        <v xml:space="preserve"> </v>
      </c>
      <c r="Z183" s="17" t="str">
        <f t="shared" ca="1" si="42"/>
        <v xml:space="preserve"> </v>
      </c>
      <c r="AA183" s="18">
        <f t="shared" ca="1" si="45"/>
        <v>220.73719542954157</v>
      </c>
    </row>
    <row r="184" spans="1:27" x14ac:dyDescent="0.25">
      <c r="A184" s="13">
        <v>40443</v>
      </c>
      <c r="B184">
        <v>39.67</v>
      </c>
      <c r="C184">
        <v>38.840000000000003</v>
      </c>
      <c r="D184">
        <v>39.39</v>
      </c>
      <c r="E184" s="2">
        <v>12.66</v>
      </c>
      <c r="F184" s="2">
        <v>12.25</v>
      </c>
      <c r="G184" s="2">
        <v>12.38</v>
      </c>
      <c r="H184" s="1">
        <v>1</v>
      </c>
      <c r="I184" s="1">
        <v>1</v>
      </c>
      <c r="J184" s="4">
        <f ca="1">(D184-MIN(OFFSET(C184,-$J$3+1,0):C184))/(MAX(OFFSET(B184,-$J$3+1,0):B184)-MIN(OFFSET(C184,-$J$3+1,0):C184))</f>
        <v>0.59622641509433927</v>
      </c>
      <c r="K184" s="4">
        <f ca="1">(G184-MIN(OFFSET(F184,-$J$3+1,0):F184))/(MAX(OFFSET(E184,-$J$3+1,0):E184)-MIN(OFFSET(F184,-$J$3+1,0):F184))</f>
        <v>0.51136363636363713</v>
      </c>
      <c r="L184" s="4">
        <f t="shared" ca="1" si="35"/>
        <v>8.4862778730702138E-2</v>
      </c>
      <c r="M184" s="16">
        <f ca="1">100*(L184-MIN(OFFSET(L184,-$J$3+1,0):L184))/(MAX(OFFSET(L184,-$J$3+1,0):L184)-MIN(OFFSET(L184,-$J$3+1,0):L184))</f>
        <v>70.837623272683444</v>
      </c>
      <c r="N184" s="6">
        <f t="shared" si="33"/>
        <v>0.9199999999999946</v>
      </c>
      <c r="O184" s="6">
        <f t="shared" si="34"/>
        <v>0.41000000000000014</v>
      </c>
      <c r="P184" s="15">
        <f ca="1">AVERAGE(N184:OFFSET(N184,-$P$3+1,0))*$P$4</f>
        <v>0.99888888888888916</v>
      </c>
      <c r="Q184" s="15">
        <f ca="1">AVERAGE(O184:OFFSET(O184,-$P$3+1,0))*$Q$4</f>
        <v>0.32000000000000028</v>
      </c>
      <c r="R184" s="7" t="str">
        <f t="shared" ca="1" si="36"/>
        <v xml:space="preserve"> </v>
      </c>
      <c r="S184" s="7" t="str">
        <f t="shared" ca="1" si="37"/>
        <v xml:space="preserve"> </v>
      </c>
      <c r="T184" s="2" t="str">
        <f t="shared" ca="1" si="43"/>
        <v xml:space="preserve"> </v>
      </c>
      <c r="U184" s="10" t="str">
        <f t="shared" ca="1" si="44"/>
        <v xml:space="preserve"> </v>
      </c>
      <c r="V184" s="2" t="str">
        <f t="shared" ca="1" si="38"/>
        <v xml:space="preserve"> </v>
      </c>
      <c r="W184" s="2" t="str">
        <f t="shared" ca="1" si="39"/>
        <v xml:space="preserve"> </v>
      </c>
      <c r="X184" s="17" t="str">
        <f t="shared" ca="1" si="40"/>
        <v xml:space="preserve"> </v>
      </c>
      <c r="Y184" s="17" t="str">
        <f t="shared" ca="1" si="41"/>
        <v xml:space="preserve"> </v>
      </c>
      <c r="Z184" s="17" t="str">
        <f t="shared" ca="1" si="42"/>
        <v xml:space="preserve"> </v>
      </c>
      <c r="AA184" s="18">
        <f t="shared" ca="1" si="45"/>
        <v>220.73719542954157</v>
      </c>
    </row>
    <row r="185" spans="1:27" x14ac:dyDescent="0.25">
      <c r="A185" s="13">
        <v>40444</v>
      </c>
      <c r="B185">
        <v>40.51</v>
      </c>
      <c r="C185">
        <v>38.93</v>
      </c>
      <c r="D185">
        <v>39.99</v>
      </c>
      <c r="E185" s="2">
        <v>12.36</v>
      </c>
      <c r="F185" s="2">
        <v>12.12</v>
      </c>
      <c r="G185" s="2">
        <v>12.15</v>
      </c>
      <c r="H185" s="1">
        <v>1</v>
      </c>
      <c r="I185" s="1">
        <v>1</v>
      </c>
      <c r="J185" s="4">
        <f ca="1">(D185-MIN(OFFSET(C185,-$J$3+1,0):C185))/(MAX(OFFSET(B185,-$J$3+1,0):B185)-MIN(OFFSET(C185,-$J$3+1,0):C185))</f>
        <v>0.80740740740740857</v>
      </c>
      <c r="K185" s="4">
        <f ca="1">(G185-MIN(OFFSET(F185,-$J$3+1,0):F185))/(MAX(OFFSET(E185,-$J$3+1,0):E185)-MIN(OFFSET(F185,-$J$3+1,0):F185))</f>
        <v>4.3478260869566784E-2</v>
      </c>
      <c r="L185" s="4">
        <f t="shared" ca="1" si="35"/>
        <v>0.76392914653784183</v>
      </c>
      <c r="M185" s="16">
        <f ca="1">100*(L185-MIN(OFFSET(L185,-$J$3+1,0):L185))/(MAX(OFFSET(L185,-$J$3+1,0):L185)-MIN(OFFSET(L185,-$J$3+1,0):L185))</f>
        <v>100</v>
      </c>
      <c r="N185" s="6">
        <f t="shared" si="33"/>
        <v>1.5799999999999983</v>
      </c>
      <c r="O185" s="6">
        <f t="shared" si="34"/>
        <v>0.26000000000000156</v>
      </c>
      <c r="P185" s="15">
        <f ca="1">AVERAGE(N185:OFFSET(N185,-$P$3+1,0))*$P$4</f>
        <v>1.0911111111111111</v>
      </c>
      <c r="Q185" s="15">
        <f ca="1">AVERAGE(O185:OFFSET(O185,-$P$3+1,0))*$Q$4</f>
        <v>0.2988888888888892</v>
      </c>
      <c r="R185" s="7" t="str">
        <f t="shared" ca="1" si="36"/>
        <v xml:space="preserve"> </v>
      </c>
      <c r="S185" s="7" t="str">
        <f t="shared" ca="1" si="37"/>
        <v>Sell</v>
      </c>
      <c r="T185" s="2">
        <f t="shared" ca="1" si="43"/>
        <v>-10</v>
      </c>
      <c r="U185" s="10">
        <f t="shared" ca="1" si="44"/>
        <v>36.505576208178404</v>
      </c>
      <c r="V185" s="2">
        <f t="shared" ca="1" si="38"/>
        <v>39.99</v>
      </c>
      <c r="W185" s="2">
        <f t="shared" ca="1" si="39"/>
        <v>12.15</v>
      </c>
      <c r="X185" s="17" t="str">
        <f t="shared" ca="1" si="40"/>
        <v xml:space="preserve"> </v>
      </c>
      <c r="Y185" s="17" t="str">
        <f t="shared" ca="1" si="41"/>
        <v xml:space="preserve"> </v>
      </c>
      <c r="Z185" s="17" t="str">
        <f t="shared" ca="1" si="42"/>
        <v xml:space="preserve"> </v>
      </c>
      <c r="AA185" s="18">
        <f t="shared" ca="1" si="45"/>
        <v>220.73719542954157</v>
      </c>
    </row>
    <row r="186" spans="1:27" x14ac:dyDescent="0.25">
      <c r="A186" s="13">
        <v>40445</v>
      </c>
      <c r="B186">
        <v>41.54</v>
      </c>
      <c r="C186">
        <v>40.71</v>
      </c>
      <c r="D186">
        <v>40.82</v>
      </c>
      <c r="E186" s="2">
        <v>12.69</v>
      </c>
      <c r="F186" s="2">
        <v>12.34</v>
      </c>
      <c r="G186" s="2">
        <v>12.65</v>
      </c>
      <c r="H186" s="1">
        <v>1</v>
      </c>
      <c r="I186" s="1">
        <v>1</v>
      </c>
      <c r="J186" s="4">
        <f ca="1">(D186-MIN(OFFSET(C186,-$J$3+1,0):C186))/(MAX(OFFSET(B186,-$J$3+1,0):B186)-MIN(OFFSET(C186,-$J$3+1,0):C186))</f>
        <v>0.79718309859154945</v>
      </c>
      <c r="K186" s="4">
        <f ca="1">(G186-MIN(OFFSET(F186,-$J$3+1,0):F186))/(MAX(OFFSET(E186,-$J$3+1,0):E186)-MIN(OFFSET(F186,-$J$3+1,0):F186))</f>
        <v>0.7681159420289857</v>
      </c>
      <c r="L186" s="4">
        <f t="shared" ca="1" si="35"/>
        <v>2.9067156562563756E-2</v>
      </c>
      <c r="M186" s="16">
        <f ca="1">100*(L186-MIN(OFFSET(L186,-$J$3+1,0):L186))/(MAX(OFFSET(L186,-$J$3+1,0):L186)-MIN(OFFSET(L186,-$J$3+1,0):L186))</f>
        <v>36.269648882993387</v>
      </c>
      <c r="N186" s="6">
        <f t="shared" si="33"/>
        <v>1.5499999999999972</v>
      </c>
      <c r="O186" s="6">
        <f t="shared" si="34"/>
        <v>0.53999999999999915</v>
      </c>
      <c r="P186" s="15">
        <f ca="1">AVERAGE(N186:OFFSET(N186,-$P$3+1,0))*$P$4</f>
        <v>1.1999999999999997</v>
      </c>
      <c r="Q186" s="15">
        <f ca="1">AVERAGE(O186:OFFSET(O186,-$P$3+1,0))*$Q$4</f>
        <v>0.32111111111111135</v>
      </c>
      <c r="R186" s="7" t="str">
        <f t="shared" ca="1" si="36"/>
        <v xml:space="preserve"> </v>
      </c>
      <c r="S186" s="7" t="str">
        <f t="shared" ca="1" si="37"/>
        <v>Exit</v>
      </c>
      <c r="T186" s="2">
        <f t="shared" ca="1" si="43"/>
        <v>-10</v>
      </c>
      <c r="U186" s="10">
        <f t="shared" ca="1" si="44"/>
        <v>36.505576208178404</v>
      </c>
      <c r="V186" s="2">
        <f t="shared" ca="1" si="38"/>
        <v>39.99</v>
      </c>
      <c r="W186" s="2">
        <f t="shared" ca="1" si="39"/>
        <v>12.15</v>
      </c>
      <c r="X186" s="17">
        <f t="shared" ca="1" si="40"/>
        <v>-8.2999999999999829</v>
      </c>
      <c r="Y186" s="17">
        <f t="shared" ca="1" si="41"/>
        <v>18.252788104089202</v>
      </c>
      <c r="Z186" s="17">
        <f t="shared" ca="1" si="42"/>
        <v>9.952788104089219</v>
      </c>
      <c r="AA186" s="18">
        <f t="shared" ca="1" si="45"/>
        <v>230.68998353363079</v>
      </c>
    </row>
    <row r="187" spans="1:27" x14ac:dyDescent="0.25">
      <c r="A187" s="13">
        <v>40448</v>
      </c>
      <c r="B187">
        <v>41.6</v>
      </c>
      <c r="C187">
        <v>40.75</v>
      </c>
      <c r="D187">
        <v>41.1</v>
      </c>
      <c r="E187" s="2">
        <v>12.79</v>
      </c>
      <c r="F187" s="2">
        <v>12.58</v>
      </c>
      <c r="G187" s="2">
        <v>12.64</v>
      </c>
      <c r="H187" s="1">
        <v>1</v>
      </c>
      <c r="I187" s="1">
        <v>1</v>
      </c>
      <c r="J187" s="4">
        <f ca="1">(D187-MIN(OFFSET(C187,-$J$3+1,0):C187))/(MAX(OFFSET(B187,-$J$3+1,0):B187)-MIN(OFFSET(C187,-$J$3+1,0):C187))</f>
        <v>0.81884057971014479</v>
      </c>
      <c r="K187" s="4">
        <f ca="1">(G187-MIN(OFFSET(F187,-$J$3+1,0):F187))/(MAX(OFFSET(E187,-$J$3+1,0):E187)-MIN(OFFSET(F187,-$J$3+1,0):F187))</f>
        <v>0.75362318840579767</v>
      </c>
      <c r="L187" s="4">
        <f t="shared" ca="1" si="35"/>
        <v>6.5217391304347117E-2</v>
      </c>
      <c r="M187" s="16">
        <f ca="1">100*(L187-MIN(OFFSET(L187,-$J$3+1,0):L187))/(MAX(OFFSET(L187,-$J$3+1,0):L187)-MIN(OFFSET(L187,-$J$3+1,0):L187))</f>
        <v>39.404750690522675</v>
      </c>
      <c r="N187" s="6">
        <f t="shared" si="33"/>
        <v>0.85000000000000142</v>
      </c>
      <c r="O187" s="6">
        <f t="shared" si="34"/>
        <v>0.20999999999999908</v>
      </c>
      <c r="P187" s="15">
        <f ca="1">AVERAGE(N187:OFFSET(N187,-$P$3+1,0))*$P$4</f>
        <v>1.0822222222222224</v>
      </c>
      <c r="Q187" s="15">
        <f ca="1">AVERAGE(O187:OFFSET(O187,-$P$3+1,0))*$Q$4</f>
        <v>0.31222222222222229</v>
      </c>
      <c r="R187" s="7" t="str">
        <f t="shared" ca="1" si="36"/>
        <v xml:space="preserve"> </v>
      </c>
      <c r="S187" s="7" t="str">
        <f t="shared" ca="1" si="37"/>
        <v xml:space="preserve"> </v>
      </c>
      <c r="T187" s="2" t="str">
        <f t="shared" ca="1" si="43"/>
        <v xml:space="preserve"> </v>
      </c>
      <c r="U187" s="10" t="str">
        <f t="shared" ca="1" si="44"/>
        <v xml:space="preserve"> </v>
      </c>
      <c r="V187" s="2" t="str">
        <f t="shared" ca="1" si="38"/>
        <v xml:space="preserve"> </v>
      </c>
      <c r="W187" s="2" t="str">
        <f t="shared" ca="1" si="39"/>
        <v xml:space="preserve"> </v>
      </c>
      <c r="X187" s="17">
        <f t="shared" ca="1" si="40"/>
        <v>-2.8000000000000114</v>
      </c>
      <c r="Y187" s="17">
        <f t="shared" ca="1" si="41"/>
        <v>-0.36505576208177626</v>
      </c>
      <c r="Z187" s="17">
        <f t="shared" ca="1" si="42"/>
        <v>-3.1650557620817876</v>
      </c>
      <c r="AA187" s="18">
        <f t="shared" ca="1" si="45"/>
        <v>227.52492777154902</v>
      </c>
    </row>
    <row r="188" spans="1:27" x14ac:dyDescent="0.25">
      <c r="A188" s="13">
        <v>40449</v>
      </c>
      <c r="B188">
        <v>41.68</v>
      </c>
      <c r="C188">
        <v>40.840000000000003</v>
      </c>
      <c r="D188">
        <v>41.46</v>
      </c>
      <c r="E188" s="2">
        <v>12.77</v>
      </c>
      <c r="F188" s="2">
        <v>12.51</v>
      </c>
      <c r="G188" s="2">
        <v>12.71</v>
      </c>
      <c r="H188" s="1">
        <v>1</v>
      </c>
      <c r="I188" s="1">
        <v>1</v>
      </c>
      <c r="J188" s="4">
        <f ca="1">(D188-MIN(OFFSET(C188,-$J$3+1,0):C188))/(MAX(OFFSET(B188,-$J$3+1,0):B188)-MIN(OFFSET(C188,-$J$3+1,0):C188))</f>
        <v>0.92253521126760596</v>
      </c>
      <c r="K188" s="4">
        <f ca="1">(G188-MIN(OFFSET(F188,-$J$3+1,0):F188))/(MAX(OFFSET(E188,-$J$3+1,0):E188)-MIN(OFFSET(F188,-$J$3+1,0):F188))</f>
        <v>0.85507246376811674</v>
      </c>
      <c r="L188" s="4">
        <f t="shared" ca="1" si="35"/>
        <v>6.7462747499489217E-2</v>
      </c>
      <c r="M188" s="16">
        <f ca="1">100*(L188-MIN(OFFSET(L188,-$J$3+1,0):L188))/(MAX(OFFSET(L188,-$J$3+1,0):L188)-MIN(OFFSET(L188,-$J$3+1,0):L188))</f>
        <v>39.599477510866137</v>
      </c>
      <c r="N188" s="6">
        <f t="shared" si="33"/>
        <v>0.83999999999999631</v>
      </c>
      <c r="O188" s="6">
        <f t="shared" si="34"/>
        <v>0.25999999999999979</v>
      </c>
      <c r="P188" s="15">
        <f ca="1">AVERAGE(N188:OFFSET(N188,-$P$3+1,0))*$P$4</f>
        <v>1.0755555555555547</v>
      </c>
      <c r="Q188" s="15">
        <f ca="1">AVERAGE(O188:OFFSET(O188,-$P$3+1,0))*$Q$4</f>
        <v>0.31666666666666665</v>
      </c>
      <c r="R188" s="7" t="str">
        <f t="shared" ca="1" si="36"/>
        <v xml:space="preserve"> </v>
      </c>
      <c r="S188" s="7" t="str">
        <f t="shared" ca="1" si="37"/>
        <v xml:space="preserve"> </v>
      </c>
      <c r="T188" s="2" t="str">
        <f t="shared" ca="1" si="43"/>
        <v xml:space="preserve"> </v>
      </c>
      <c r="U188" s="10" t="str">
        <f t="shared" ca="1" si="44"/>
        <v xml:space="preserve"> </v>
      </c>
      <c r="V188" s="2" t="str">
        <f t="shared" ca="1" si="38"/>
        <v xml:space="preserve"> </v>
      </c>
      <c r="W188" s="2" t="str">
        <f t="shared" ca="1" si="39"/>
        <v xml:space="preserve"> </v>
      </c>
      <c r="X188" s="17" t="str">
        <f t="shared" ca="1" si="40"/>
        <v xml:space="preserve"> </v>
      </c>
      <c r="Y188" s="17" t="str">
        <f t="shared" ca="1" si="41"/>
        <v xml:space="preserve"> </v>
      </c>
      <c r="Z188" s="17" t="str">
        <f t="shared" ca="1" si="42"/>
        <v xml:space="preserve"> </v>
      </c>
      <c r="AA188" s="18">
        <f t="shared" ca="1" si="45"/>
        <v>227.52492777154902</v>
      </c>
    </row>
    <row r="189" spans="1:27" x14ac:dyDescent="0.25">
      <c r="A189" s="13">
        <v>40450</v>
      </c>
      <c r="B189">
        <v>42.58</v>
      </c>
      <c r="C189">
        <v>41.74</v>
      </c>
      <c r="D189">
        <v>42.37</v>
      </c>
      <c r="E189" s="2">
        <v>13</v>
      </c>
      <c r="F189" s="2">
        <v>12.62</v>
      </c>
      <c r="G189" s="2">
        <v>12.99</v>
      </c>
      <c r="H189" s="1">
        <v>1</v>
      </c>
      <c r="I189" s="1">
        <v>1</v>
      </c>
      <c r="J189" s="4">
        <f ca="1">(D189-MIN(OFFSET(C189,-$J$3+1,0):C189))/(MAX(OFFSET(B189,-$J$3+1,0):B189)-MIN(OFFSET(C189,-$J$3+1,0):C189))</f>
        <v>0.94385026737967881</v>
      </c>
      <c r="K189" s="4">
        <f ca="1">(G189-MIN(OFFSET(F189,-$J$3+1,0):F189))/(MAX(OFFSET(E189,-$J$3+1,0):E189)-MIN(OFFSET(F189,-$J$3+1,0):F189))</f>
        <v>0.98863636363636387</v>
      </c>
      <c r="L189" s="4">
        <f t="shared" ca="1" si="35"/>
        <v>-4.478609625668506E-2</v>
      </c>
      <c r="M189" s="16">
        <f ca="1">100*(L189-MIN(OFFSET(L189,-$J$3+1,0):L189))/(MAX(OFFSET(L189,-$J$3+1,0):L189)-MIN(OFFSET(L189,-$J$3+1,0):L189))</f>
        <v>29.864781305800935</v>
      </c>
      <c r="N189" s="6">
        <f t="shared" si="33"/>
        <v>1.1199999999999974</v>
      </c>
      <c r="O189" s="6">
        <f t="shared" si="34"/>
        <v>0.38000000000000078</v>
      </c>
      <c r="P189" s="15">
        <f ca="1">AVERAGE(N189:OFFSET(N189,-$P$3+1,0))*$P$4</f>
        <v>1.1033333333333326</v>
      </c>
      <c r="Q189" s="15">
        <f ca="1">AVERAGE(O189:OFFSET(O189,-$P$3+1,0))*$Q$4</f>
        <v>0.33111111111111113</v>
      </c>
      <c r="R189" s="7" t="str">
        <f t="shared" ca="1" si="36"/>
        <v xml:space="preserve"> </v>
      </c>
      <c r="S189" s="7" t="str">
        <f t="shared" ca="1" si="37"/>
        <v xml:space="preserve"> </v>
      </c>
      <c r="T189" s="2" t="str">
        <f t="shared" ca="1" si="43"/>
        <v xml:space="preserve"> </v>
      </c>
      <c r="U189" s="10" t="str">
        <f t="shared" ca="1" si="44"/>
        <v xml:space="preserve"> </v>
      </c>
      <c r="V189" s="2" t="str">
        <f t="shared" ca="1" si="38"/>
        <v xml:space="preserve"> </v>
      </c>
      <c r="W189" s="2" t="str">
        <f t="shared" ca="1" si="39"/>
        <v xml:space="preserve"> </v>
      </c>
      <c r="X189" s="17" t="str">
        <f t="shared" ca="1" si="40"/>
        <v xml:space="preserve"> </v>
      </c>
      <c r="Y189" s="17" t="str">
        <f t="shared" ca="1" si="41"/>
        <v xml:space="preserve"> </v>
      </c>
      <c r="Z189" s="17" t="str">
        <f t="shared" ca="1" si="42"/>
        <v xml:space="preserve"> </v>
      </c>
      <c r="AA189" s="18">
        <f t="shared" ca="1" si="45"/>
        <v>227.52492777154902</v>
      </c>
    </row>
    <row r="190" spans="1:27" x14ac:dyDescent="0.25">
      <c r="A190" s="13">
        <v>40451</v>
      </c>
      <c r="B190">
        <v>42.99</v>
      </c>
      <c r="C190">
        <v>41.56</v>
      </c>
      <c r="D190">
        <v>41.91</v>
      </c>
      <c r="E190" s="2">
        <v>13.17</v>
      </c>
      <c r="F190" s="2">
        <v>12.68</v>
      </c>
      <c r="G190" s="2">
        <v>12.97</v>
      </c>
      <c r="H190" s="1">
        <v>1</v>
      </c>
      <c r="I190" s="1">
        <v>1</v>
      </c>
      <c r="J190" s="4">
        <f ca="1">(D190-MIN(OFFSET(C190,-$J$3+1,0):C190))/(MAX(OFFSET(B190,-$J$3+1,0):B190)-MIN(OFFSET(C190,-$J$3+1,0):C190))</f>
        <v>0.73975903614457694</v>
      </c>
      <c r="K190" s="4">
        <f ca="1">(G190-MIN(OFFSET(F190,-$J$3+1,0):F190))/(MAX(OFFSET(E190,-$J$3+1,0):E190)-MIN(OFFSET(F190,-$J$3+1,0):F190))</f>
        <v>0.80952380952381031</v>
      </c>
      <c r="L190" s="4">
        <f t="shared" ca="1" si="35"/>
        <v>-6.9764773379233369E-2</v>
      </c>
      <c r="M190" s="16">
        <f ca="1">100*(L190-MIN(OFFSET(L190,-$J$3+1,0):L190))/(MAX(OFFSET(L190,-$J$3+1,0):L190)-MIN(OFFSET(L190,-$J$3+1,0):L190))</f>
        <v>27.698524396102968</v>
      </c>
      <c r="N190" s="6">
        <f t="shared" si="33"/>
        <v>1.4299999999999997</v>
      </c>
      <c r="O190" s="6">
        <f t="shared" si="34"/>
        <v>0.49000000000000021</v>
      </c>
      <c r="P190" s="15">
        <f ca="1">AVERAGE(N190:OFFSET(N190,-$P$3+1,0))*$P$4</f>
        <v>1.0933333333333322</v>
      </c>
      <c r="Q190" s="15">
        <f ca="1">AVERAGE(O190:OFFSET(O190,-$P$3+1,0))*$Q$4</f>
        <v>0.35555555555555568</v>
      </c>
      <c r="R190" s="7" t="str">
        <f t="shared" ca="1" si="36"/>
        <v xml:space="preserve"> </v>
      </c>
      <c r="S190" s="7" t="str">
        <f t="shared" ca="1" si="37"/>
        <v xml:space="preserve"> </v>
      </c>
      <c r="T190" s="2" t="str">
        <f t="shared" ca="1" si="43"/>
        <v xml:space="preserve"> </v>
      </c>
      <c r="U190" s="10" t="str">
        <f t="shared" ca="1" si="44"/>
        <v xml:space="preserve"> </v>
      </c>
      <c r="V190" s="2" t="str">
        <f t="shared" ca="1" si="38"/>
        <v xml:space="preserve"> </v>
      </c>
      <c r="W190" s="2" t="str">
        <f t="shared" ca="1" si="39"/>
        <v xml:space="preserve"> </v>
      </c>
      <c r="X190" s="17" t="str">
        <f t="shared" ca="1" si="40"/>
        <v xml:space="preserve"> </v>
      </c>
      <c r="Y190" s="17" t="str">
        <f t="shared" ca="1" si="41"/>
        <v xml:space="preserve"> </v>
      </c>
      <c r="Z190" s="17" t="str">
        <f t="shared" ca="1" si="42"/>
        <v xml:space="preserve"> </v>
      </c>
      <c r="AA190" s="18">
        <f t="shared" ca="1" si="45"/>
        <v>227.52492777154902</v>
      </c>
    </row>
    <row r="191" spans="1:27" x14ac:dyDescent="0.25">
      <c r="A191" s="13">
        <v>40452</v>
      </c>
      <c r="B191">
        <v>41.13</v>
      </c>
      <c r="C191">
        <v>40.090000000000003</v>
      </c>
      <c r="D191">
        <v>40.61</v>
      </c>
      <c r="E191" s="2">
        <v>13.15</v>
      </c>
      <c r="F191" s="2">
        <v>12.9</v>
      </c>
      <c r="G191" s="2">
        <v>13.04</v>
      </c>
      <c r="H191" s="1">
        <v>1</v>
      </c>
      <c r="I191" s="1">
        <v>1</v>
      </c>
      <c r="J191" s="4">
        <f ca="1">(D191-MIN(OFFSET(C191,-$J$3+1,0):C191))/(MAX(OFFSET(B191,-$J$3+1,0):B191)-MIN(OFFSET(C191,-$J$3+1,0):C191))</f>
        <v>0.42650602409638472</v>
      </c>
      <c r="K191" s="4">
        <f ca="1">(G191-MIN(OFFSET(F191,-$J$3+1,0):F191))/(MAX(OFFSET(E191,-$J$3+1,0):E191)-MIN(OFFSET(F191,-$J$3+1,0):F191))</f>
        <v>0.87619047619047552</v>
      </c>
      <c r="L191" s="4">
        <f t="shared" ca="1" si="35"/>
        <v>-0.4496844520940908</v>
      </c>
      <c r="M191" s="16">
        <f ca="1">100*(L191-MIN(OFFSET(L191,-$J$3+1,0):L191))/(MAX(OFFSET(L191,-$J$3+1,0):L191)-MIN(OFFSET(L191,-$J$3+1,0):L191))</f>
        <v>0</v>
      </c>
      <c r="N191" s="6">
        <f t="shared" si="33"/>
        <v>1.8199999999999932</v>
      </c>
      <c r="O191" s="6">
        <f t="shared" si="34"/>
        <v>0.25</v>
      </c>
      <c r="P191" s="15">
        <f ca="1">AVERAGE(N191:OFFSET(N191,-$P$3+1,0))*$P$4</f>
        <v>1.2488888888888867</v>
      </c>
      <c r="Q191" s="15">
        <f ca="1">AVERAGE(O191:OFFSET(O191,-$P$3+1,0))*$Q$4</f>
        <v>0.34000000000000008</v>
      </c>
      <c r="R191" s="7" t="str">
        <f t="shared" ca="1" si="36"/>
        <v>Buy</v>
      </c>
      <c r="S191" s="7" t="str">
        <f t="shared" ca="1" si="37"/>
        <v xml:space="preserve"> </v>
      </c>
      <c r="T191" s="2">
        <f t="shared" ca="1" si="43"/>
        <v>10</v>
      </c>
      <c r="U191" s="10">
        <f t="shared" ca="1" si="44"/>
        <v>-36.732026143790776</v>
      </c>
      <c r="V191" s="2">
        <f t="shared" ca="1" si="38"/>
        <v>40.61</v>
      </c>
      <c r="W191" s="2">
        <f t="shared" ca="1" si="39"/>
        <v>13.04</v>
      </c>
      <c r="X191" s="17" t="str">
        <f t="shared" ca="1" si="40"/>
        <v xml:space="preserve"> </v>
      </c>
      <c r="Y191" s="17" t="str">
        <f t="shared" ca="1" si="41"/>
        <v xml:space="preserve"> </v>
      </c>
      <c r="Z191" s="17" t="str">
        <f t="shared" ca="1" si="42"/>
        <v xml:space="preserve"> </v>
      </c>
      <c r="AA191" s="18">
        <f t="shared" ca="1" si="45"/>
        <v>227.52492777154902</v>
      </c>
    </row>
    <row r="192" spans="1:27" x14ac:dyDescent="0.25">
      <c r="A192" s="13">
        <v>40455</v>
      </c>
      <c r="B192">
        <v>41.08</v>
      </c>
      <c r="C192">
        <v>40.24</v>
      </c>
      <c r="D192">
        <v>40.479999999999997</v>
      </c>
      <c r="E192" s="2">
        <v>13</v>
      </c>
      <c r="F192" s="2">
        <v>12.77</v>
      </c>
      <c r="G192" s="2">
        <v>12.9</v>
      </c>
      <c r="H192" s="1">
        <v>1</v>
      </c>
      <c r="I192" s="1">
        <v>1</v>
      </c>
      <c r="J192" s="4">
        <f ca="1">(D192-MIN(OFFSET(C192,-$J$3+1,0):C192))/(MAX(OFFSET(B192,-$J$3+1,0):B192)-MIN(OFFSET(C192,-$J$3+1,0):C192))</f>
        <v>0.39518072289156481</v>
      </c>
      <c r="K192" s="4">
        <f ca="1">(G192-MIN(OFFSET(F192,-$J$3+1,0):F192))/(MAX(OFFSET(E192,-$J$3+1,0):E192)-MIN(OFFSET(F192,-$J$3+1,0):F192))</f>
        <v>0.74285714285714344</v>
      </c>
      <c r="L192" s="4">
        <f t="shared" ca="1" si="35"/>
        <v>-0.34767641996557863</v>
      </c>
      <c r="M192" s="16">
        <f ca="1">100*(L192-MIN(OFFSET(L192,-$J$3+1,0):L192))/(MAX(OFFSET(L192,-$J$3+1,0):L192)-MIN(OFFSET(L192,-$J$3+1,0):L192))</f>
        <v>8.4053138695464948</v>
      </c>
      <c r="N192" s="6">
        <f t="shared" si="33"/>
        <v>0.83999999999999631</v>
      </c>
      <c r="O192" s="6">
        <f t="shared" si="34"/>
        <v>0.26999999999999957</v>
      </c>
      <c r="P192" s="15">
        <f ca="1">AVERAGE(N192:OFFSET(N192,-$P$3+1,0))*$P$4</f>
        <v>1.2166666666666639</v>
      </c>
      <c r="Q192" s="15">
        <f ca="1">AVERAGE(O192:OFFSET(O192,-$P$3+1,0))*$Q$4</f>
        <v>0.34111111111111114</v>
      </c>
      <c r="R192" s="7" t="str">
        <f t="shared" ca="1" si="36"/>
        <v>Buy</v>
      </c>
      <c r="S192" s="7" t="str">
        <f t="shared" ca="1" si="37"/>
        <v xml:space="preserve"> </v>
      </c>
      <c r="T192" s="2">
        <f t="shared" ca="1" si="43"/>
        <v>10</v>
      </c>
      <c r="U192" s="10">
        <f t="shared" ca="1" si="44"/>
        <v>-36.732026143790776</v>
      </c>
      <c r="V192" s="2">
        <f t="shared" ca="1" si="38"/>
        <v>40.61</v>
      </c>
      <c r="W192" s="2">
        <f t="shared" ca="1" si="39"/>
        <v>13.04</v>
      </c>
      <c r="X192" s="17">
        <f t="shared" ca="1" si="40"/>
        <v>-1.3000000000000256</v>
      </c>
      <c r="Y192" s="17">
        <f t="shared" ca="1" si="41"/>
        <v>5.1424836601306643</v>
      </c>
      <c r="Z192" s="17">
        <f t="shared" ca="1" si="42"/>
        <v>3.8424836601306387</v>
      </c>
      <c r="AA192" s="18">
        <f t="shared" ca="1" si="45"/>
        <v>231.36741143167964</v>
      </c>
    </row>
    <row r="193" spans="1:27" x14ac:dyDescent="0.25">
      <c r="A193" s="13">
        <v>40456</v>
      </c>
      <c r="B193">
        <v>40.909999999999997</v>
      </c>
      <c r="C193">
        <v>40.200000000000003</v>
      </c>
      <c r="D193">
        <v>40.65</v>
      </c>
      <c r="E193" s="2">
        <v>13.48</v>
      </c>
      <c r="F193" s="2">
        <v>13.06</v>
      </c>
      <c r="G193" s="2">
        <v>13.4</v>
      </c>
      <c r="H193" s="1">
        <v>1</v>
      </c>
      <c r="I193" s="1">
        <v>1</v>
      </c>
      <c r="J193" s="4">
        <f ca="1">(D193-MIN(OFFSET(C193,-$J$3+1,0):C193))/(MAX(OFFSET(B193,-$J$3+1,0):B193)-MIN(OFFSET(C193,-$J$3+1,0):C193))</f>
        <v>0.42364532019704382</v>
      </c>
      <c r="K193" s="4">
        <f ca="1">(G193-MIN(OFFSET(F193,-$J$3+1,0):F193))/(MAX(OFFSET(E193,-$J$3+1,0):E193)-MIN(OFFSET(F193,-$J$3+1,0):F193))</f>
        <v>0.94117647058823528</v>
      </c>
      <c r="L193" s="4">
        <f t="shared" ca="1" si="35"/>
        <v>-0.51753115039119146</v>
      </c>
      <c r="M193" s="16">
        <f ca="1">100*(L193-MIN(OFFSET(L193,-$J$3+1,0):L193))/(MAX(OFFSET(L193,-$J$3+1,0):L193)-MIN(OFFSET(L193,-$J$3+1,0):L193))</f>
        <v>0</v>
      </c>
      <c r="N193" s="6">
        <f t="shared" si="33"/>
        <v>0.70999999999999375</v>
      </c>
      <c r="O193" s="6">
        <f t="shared" si="34"/>
        <v>0.58000000000000007</v>
      </c>
      <c r="P193" s="15">
        <f ca="1">AVERAGE(N193:OFFSET(N193,-$P$3+1,0))*$P$4</f>
        <v>1.1933333333333305</v>
      </c>
      <c r="Q193" s="15">
        <f ca="1">AVERAGE(O193:OFFSET(O193,-$P$3+1,0))*$Q$4</f>
        <v>0.36000000000000004</v>
      </c>
      <c r="R193" s="7" t="str">
        <f t="shared" ca="1" si="36"/>
        <v>Buy</v>
      </c>
      <c r="S193" s="7" t="str">
        <f t="shared" ca="1" si="37"/>
        <v xml:space="preserve"> </v>
      </c>
      <c r="T193" s="2">
        <f t="shared" ca="1" si="43"/>
        <v>10</v>
      </c>
      <c r="U193" s="10">
        <f t="shared" ca="1" si="44"/>
        <v>-36.732026143790776</v>
      </c>
      <c r="V193" s="2">
        <f t="shared" ca="1" si="38"/>
        <v>40.61</v>
      </c>
      <c r="W193" s="2">
        <f t="shared" ca="1" si="39"/>
        <v>13.04</v>
      </c>
      <c r="X193" s="17">
        <f t="shared" ca="1" si="40"/>
        <v>1.7000000000000171</v>
      </c>
      <c r="Y193" s="17">
        <f t="shared" ca="1" si="41"/>
        <v>-18.366013071895388</v>
      </c>
      <c r="Z193" s="17">
        <f t="shared" ca="1" si="42"/>
        <v>-16.666013071895371</v>
      </c>
      <c r="AA193" s="18">
        <f t="shared" ca="1" si="45"/>
        <v>214.70139835978426</v>
      </c>
    </row>
    <row r="194" spans="1:27" x14ac:dyDescent="0.25">
      <c r="A194" s="13">
        <v>40457</v>
      </c>
      <c r="B194">
        <v>41.06</v>
      </c>
      <c r="C194">
        <v>40.28</v>
      </c>
      <c r="D194">
        <v>40.58</v>
      </c>
      <c r="E194" s="2">
        <v>13.38</v>
      </c>
      <c r="F194" s="2">
        <v>13.15</v>
      </c>
      <c r="G194" s="2">
        <v>13.22</v>
      </c>
      <c r="H194" s="1">
        <v>1</v>
      </c>
      <c r="I194" s="1">
        <v>1</v>
      </c>
      <c r="J194" s="4">
        <f ca="1">(D194-MIN(OFFSET(C194,-$J$3+1,0):C194))/(MAX(OFFSET(B194,-$J$3+1,0):B194)-MIN(OFFSET(C194,-$J$3+1,0):C194))</f>
        <v>0.16896551724137762</v>
      </c>
      <c r="K194" s="4">
        <f ca="1">(G194-MIN(OFFSET(F194,-$J$3+1,0):F194))/(MAX(OFFSET(E194,-$J$3+1,0):E194)-MIN(OFFSET(F194,-$J$3+1,0):F194))</f>
        <v>0.7719298245614038</v>
      </c>
      <c r="L194" s="4">
        <f t="shared" ca="1" si="35"/>
        <v>-0.60296430732002615</v>
      </c>
      <c r="M194" s="16">
        <f ca="1">100*(L194-MIN(OFFSET(L194,-$J$3+1,0):L194))/(MAX(OFFSET(L194,-$J$3+1,0):L194)-MIN(OFFSET(L194,-$J$3+1,0):L194))</f>
        <v>0</v>
      </c>
      <c r="N194" s="6">
        <f t="shared" si="33"/>
        <v>0.78000000000000114</v>
      </c>
      <c r="O194" s="6">
        <f t="shared" si="34"/>
        <v>0.25</v>
      </c>
      <c r="P194" s="15">
        <f ca="1">AVERAGE(N194:OFFSET(N194,-$P$3+1,0))*$P$4</f>
        <v>1.1044444444444419</v>
      </c>
      <c r="Q194" s="15">
        <f ca="1">AVERAGE(O194:OFFSET(O194,-$P$3+1,0))*$Q$4</f>
        <v>0.35888888888888876</v>
      </c>
      <c r="R194" s="7" t="str">
        <f t="shared" ca="1" si="36"/>
        <v>Buy</v>
      </c>
      <c r="S194" s="7" t="str">
        <f t="shared" ca="1" si="37"/>
        <v xml:space="preserve"> </v>
      </c>
      <c r="T194" s="2">
        <f t="shared" ca="1" si="43"/>
        <v>10</v>
      </c>
      <c r="U194" s="10">
        <f t="shared" ca="1" si="44"/>
        <v>-36.732026143790776</v>
      </c>
      <c r="V194" s="2">
        <f t="shared" ca="1" si="38"/>
        <v>40.61</v>
      </c>
      <c r="W194" s="2">
        <f t="shared" ca="1" si="39"/>
        <v>13.04</v>
      </c>
      <c r="X194" s="17">
        <f t="shared" ca="1" si="40"/>
        <v>-0.70000000000000284</v>
      </c>
      <c r="Y194" s="17">
        <f t="shared" ca="1" si="41"/>
        <v>6.6117647058823295</v>
      </c>
      <c r="Z194" s="17">
        <f t="shared" ca="1" si="42"/>
        <v>5.9117647058823266</v>
      </c>
      <c r="AA194" s="18">
        <f t="shared" ca="1" si="45"/>
        <v>220.61316306566658</v>
      </c>
    </row>
    <row r="195" spans="1:27" x14ac:dyDescent="0.25">
      <c r="A195" s="13">
        <v>40458</v>
      </c>
      <c r="B195">
        <v>40.82</v>
      </c>
      <c r="C195">
        <v>40.299999999999997</v>
      </c>
      <c r="D195">
        <v>40.65</v>
      </c>
      <c r="E195" s="2">
        <v>13.39</v>
      </c>
      <c r="F195" s="2">
        <v>13.19</v>
      </c>
      <c r="G195" s="2">
        <v>13.27</v>
      </c>
      <c r="H195" s="1">
        <v>1</v>
      </c>
      <c r="I195" s="1">
        <v>1</v>
      </c>
      <c r="J195" s="4">
        <f ca="1">(D195-MIN(OFFSET(C195,-$J$3+1,0):C195))/(MAX(OFFSET(B195,-$J$3+1,0):B195)-MIN(OFFSET(C195,-$J$3+1,0):C195))</f>
        <v>0.19310344827586048</v>
      </c>
      <c r="K195" s="4">
        <f ca="1">(G195-MIN(OFFSET(F195,-$J$3+1,0):F195))/(MAX(OFFSET(E195,-$J$3+1,0):E195)-MIN(OFFSET(F195,-$J$3+1,0):F195))</f>
        <v>0.78350515463917447</v>
      </c>
      <c r="L195" s="4">
        <f t="shared" ca="1" si="35"/>
        <v>-0.59040170636331402</v>
      </c>
      <c r="M195" s="16">
        <f ca="1">100*(L195-MIN(OFFSET(L195,-$J$3+1,0):L195))/(MAX(OFFSET(L195,-$J$3+1,0):L195)-MIN(OFFSET(L195,-$J$3+1,0):L195))</f>
        <v>1.8738207037444352</v>
      </c>
      <c r="N195" s="6">
        <f t="shared" si="33"/>
        <v>0.52000000000000313</v>
      </c>
      <c r="O195" s="6">
        <f t="shared" si="34"/>
        <v>0.20000000000000107</v>
      </c>
      <c r="P195" s="15">
        <f ca="1">AVERAGE(N195:OFFSET(N195,-$P$3+1,0))*$P$4</f>
        <v>0.98999999999999799</v>
      </c>
      <c r="Q195" s="15">
        <f ca="1">AVERAGE(O195:OFFSET(O195,-$P$3+1,0))*$Q$4</f>
        <v>0.32111111111111118</v>
      </c>
      <c r="R195" s="7" t="str">
        <f t="shared" ca="1" si="36"/>
        <v>Buy</v>
      </c>
      <c r="S195" s="7" t="str">
        <f t="shared" ca="1" si="37"/>
        <v xml:space="preserve"> </v>
      </c>
      <c r="T195" s="2">
        <f t="shared" ca="1" si="43"/>
        <v>10</v>
      </c>
      <c r="U195" s="10">
        <f t="shared" ca="1" si="44"/>
        <v>-36.732026143790776</v>
      </c>
      <c r="V195" s="2">
        <f t="shared" ca="1" si="38"/>
        <v>40.61</v>
      </c>
      <c r="W195" s="2">
        <f t="shared" ca="1" si="39"/>
        <v>13.04</v>
      </c>
      <c r="X195" s="17">
        <f t="shared" ca="1" si="40"/>
        <v>0.70000000000000284</v>
      </c>
      <c r="Y195" s="17">
        <f t="shared" ca="1" si="41"/>
        <v>-1.8366013071894995</v>
      </c>
      <c r="Z195" s="17">
        <f t="shared" ca="1" si="42"/>
        <v>-1.1366013071894967</v>
      </c>
      <c r="AA195" s="18">
        <f t="shared" ca="1" si="45"/>
        <v>219.47656175847709</v>
      </c>
    </row>
    <row r="196" spans="1:27" x14ac:dyDescent="0.25">
      <c r="A196" s="13">
        <v>40459</v>
      </c>
      <c r="B196">
        <v>41.14</v>
      </c>
      <c r="C196">
        <v>40.520000000000003</v>
      </c>
      <c r="D196">
        <v>40.99</v>
      </c>
      <c r="E196" s="2">
        <v>13.74</v>
      </c>
      <c r="F196" s="2">
        <v>13.25</v>
      </c>
      <c r="G196" s="2">
        <v>13.69</v>
      </c>
      <c r="H196" s="1">
        <v>1</v>
      </c>
      <c r="I196" s="1">
        <v>1</v>
      </c>
      <c r="J196" s="4">
        <f ca="1">(D196-MIN(OFFSET(C196,-$J$3+1,0):C196))/(MAX(OFFSET(B196,-$J$3+1,0):B196)-MIN(OFFSET(C196,-$J$3+1,0):C196))</f>
        <v>0.31034482758620657</v>
      </c>
      <c r="K196" s="4">
        <f ca="1">(G196-MIN(OFFSET(F196,-$J$3+1,0):F196))/(MAX(OFFSET(E196,-$J$3+1,0):E196)-MIN(OFFSET(F196,-$J$3+1,0):F196))</f>
        <v>0.95934959349593441</v>
      </c>
      <c r="L196" s="4">
        <f t="shared" ca="1" si="35"/>
        <v>-0.64900476590972778</v>
      </c>
      <c r="M196" s="16">
        <f ca="1">100*(L196-MIN(OFFSET(L196,-$J$3+1,0):L196))/(MAX(OFFSET(L196,-$J$3+1,0):L196)-MIN(OFFSET(L196,-$J$3+1,0):L196))</f>
        <v>0</v>
      </c>
      <c r="N196" s="6">
        <f t="shared" ref="N196:N259" si="46">MAX(B196-C196,B196-D195,D195-C196)</f>
        <v>0.61999999999999744</v>
      </c>
      <c r="O196" s="6">
        <f t="shared" ref="O196:O259" si="47">MAX(E196-F196,E196-G195,G195-F196)</f>
        <v>0.49000000000000021</v>
      </c>
      <c r="P196" s="15">
        <f ca="1">AVERAGE(N196:OFFSET(N196,-$P$3+1,0))*$P$4</f>
        <v>0.964444444444442</v>
      </c>
      <c r="Q196" s="15">
        <f ca="1">AVERAGE(O196:OFFSET(O196,-$P$3+1,0))*$Q$4</f>
        <v>0.35222222222222244</v>
      </c>
      <c r="R196" s="7" t="str">
        <f t="shared" ca="1" si="36"/>
        <v>Buy</v>
      </c>
      <c r="S196" s="7" t="str">
        <f t="shared" ca="1" si="37"/>
        <v xml:space="preserve"> </v>
      </c>
      <c r="T196" s="2">
        <f t="shared" ca="1" si="43"/>
        <v>10</v>
      </c>
      <c r="U196" s="10">
        <f t="shared" ca="1" si="44"/>
        <v>-36.732026143790776</v>
      </c>
      <c r="V196" s="2">
        <f t="shared" ca="1" si="38"/>
        <v>40.61</v>
      </c>
      <c r="W196" s="2">
        <f t="shared" ca="1" si="39"/>
        <v>13.04</v>
      </c>
      <c r="X196" s="17">
        <f t="shared" ca="1" si="40"/>
        <v>3.4000000000000341</v>
      </c>
      <c r="Y196" s="17">
        <f t="shared" ca="1" si="41"/>
        <v>-15.427450980392123</v>
      </c>
      <c r="Z196" s="17">
        <f t="shared" ca="1" si="42"/>
        <v>-12.027450980392089</v>
      </c>
      <c r="AA196" s="18">
        <f t="shared" ca="1" si="45"/>
        <v>207.44911077808501</v>
      </c>
    </row>
    <row r="197" spans="1:27" x14ac:dyDescent="0.25">
      <c r="A197" s="13">
        <v>40462</v>
      </c>
      <c r="B197">
        <v>41.23</v>
      </c>
      <c r="C197">
        <v>40.659999999999997</v>
      </c>
      <c r="D197">
        <v>41.04</v>
      </c>
      <c r="E197" s="2">
        <v>13.8</v>
      </c>
      <c r="F197" s="2">
        <v>13.52</v>
      </c>
      <c r="G197" s="2">
        <v>13.73</v>
      </c>
      <c r="H197" s="1">
        <v>1</v>
      </c>
      <c r="I197" s="1">
        <v>1</v>
      </c>
      <c r="J197" s="4">
        <f ca="1">(D197-MIN(OFFSET(C197,-$J$3+1,0):C197))/(MAX(OFFSET(B197,-$J$3+1,0):B197)-MIN(OFFSET(C197,-$J$3+1,0):C197))</f>
        <v>0.32758620689655044</v>
      </c>
      <c r="K197" s="4">
        <f ca="1">(G197-MIN(OFFSET(F197,-$J$3+1,0):F197))/(MAX(OFFSET(E197,-$J$3+1,0):E197)-MIN(OFFSET(F197,-$J$3+1,0):F197))</f>
        <v>0.94067796610169474</v>
      </c>
      <c r="L197" s="4">
        <f t="shared" ca="1" si="35"/>
        <v>-0.61309175920514436</v>
      </c>
      <c r="M197" s="16">
        <f ca="1">100*(L197-MIN(OFFSET(L197,-$J$3+1,0):L197))/(MAX(OFFSET(L197,-$J$3+1,0):L197)-MIN(OFFSET(L197,-$J$3+1,0):L197))</f>
        <v>5.9437102010114238</v>
      </c>
      <c r="N197" s="6">
        <f t="shared" si="46"/>
        <v>0.57000000000000028</v>
      </c>
      <c r="O197" s="6">
        <f t="shared" si="47"/>
        <v>0.28000000000000114</v>
      </c>
      <c r="P197" s="15">
        <f ca="1">AVERAGE(N197:OFFSET(N197,-$P$3+1,0))*$P$4</f>
        <v>0.93444444444444252</v>
      </c>
      <c r="Q197" s="15">
        <f ca="1">AVERAGE(O197:OFFSET(O197,-$P$3+1,0))*$Q$4</f>
        <v>0.35444444444444478</v>
      </c>
      <c r="R197" s="7" t="str">
        <f t="shared" ca="1" si="36"/>
        <v>Buy</v>
      </c>
      <c r="S197" s="7" t="str">
        <f t="shared" ca="1" si="37"/>
        <v xml:space="preserve"> </v>
      </c>
      <c r="T197" s="2">
        <f t="shared" ca="1" si="43"/>
        <v>10</v>
      </c>
      <c r="U197" s="10">
        <f t="shared" ca="1" si="44"/>
        <v>-36.732026143790776</v>
      </c>
      <c r="V197" s="2">
        <f t="shared" ca="1" si="38"/>
        <v>40.61</v>
      </c>
      <c r="W197" s="2">
        <f t="shared" ca="1" si="39"/>
        <v>13.04</v>
      </c>
      <c r="X197" s="17">
        <f t="shared" ca="1" si="40"/>
        <v>0.49999999999997158</v>
      </c>
      <c r="Y197" s="17">
        <f t="shared" ca="1" si="41"/>
        <v>-1.469281045751665</v>
      </c>
      <c r="Z197" s="17">
        <f t="shared" ca="1" si="42"/>
        <v>-0.96928104575169338</v>
      </c>
      <c r="AA197" s="18">
        <f t="shared" ca="1" si="45"/>
        <v>206.47982973233331</v>
      </c>
    </row>
    <row r="198" spans="1:27" x14ac:dyDescent="0.25">
      <c r="A198" s="13">
        <v>40463</v>
      </c>
      <c r="B198">
        <v>41.39</v>
      </c>
      <c r="C198">
        <v>40.729999999999997</v>
      </c>
      <c r="D198">
        <v>41.19</v>
      </c>
      <c r="E198" s="2">
        <v>14.14</v>
      </c>
      <c r="F198" s="2">
        <v>13.55</v>
      </c>
      <c r="G198" s="2">
        <v>13.92</v>
      </c>
      <c r="H198" s="1">
        <v>1</v>
      </c>
      <c r="I198" s="1">
        <v>1</v>
      </c>
      <c r="J198" s="4">
        <f ca="1">(D198-MIN(OFFSET(C198,-$J$3+1,0):C198))/(MAX(OFFSET(B198,-$J$3+1,0):B198)-MIN(OFFSET(C198,-$J$3+1,0):C198))</f>
        <v>0.37931034482758441</v>
      </c>
      <c r="K198" s="4">
        <f ca="1">(G198-MIN(OFFSET(F198,-$J$3+1,0):F198))/(MAX(OFFSET(E198,-$J$3+1,0):E198)-MIN(OFFSET(F198,-$J$3+1,0):F198))</f>
        <v>0.8493150684931503</v>
      </c>
      <c r="L198" s="4">
        <f t="shared" ca="1" si="35"/>
        <v>-0.47000472366556589</v>
      </c>
      <c r="M198" s="16">
        <f ca="1">100*(L198-MIN(OFFSET(L198,-$J$3+1,0):L198))/(MAX(OFFSET(L198,-$J$3+1,0):L198)-MIN(OFFSET(L198,-$J$3+1,0):L198))</f>
        <v>30.90256966929616</v>
      </c>
      <c r="N198" s="6">
        <f t="shared" si="46"/>
        <v>0.66000000000000369</v>
      </c>
      <c r="O198" s="6">
        <f t="shared" si="47"/>
        <v>0.58999999999999986</v>
      </c>
      <c r="P198" s="15">
        <f ca="1">AVERAGE(N198:OFFSET(N198,-$P$3+1,0))*$P$4</f>
        <v>0.88333333333333208</v>
      </c>
      <c r="Q198" s="15">
        <f ca="1">AVERAGE(O198:OFFSET(O198,-$P$3+1,0))*$Q$4</f>
        <v>0.37777777777777799</v>
      </c>
      <c r="R198" s="7" t="str">
        <f t="shared" ca="1" si="36"/>
        <v>Buy</v>
      </c>
      <c r="S198" s="7" t="str">
        <f t="shared" ca="1" si="37"/>
        <v xml:space="preserve"> </v>
      </c>
      <c r="T198" s="2">
        <f t="shared" ca="1" si="43"/>
        <v>10</v>
      </c>
      <c r="U198" s="10">
        <f t="shared" ca="1" si="44"/>
        <v>-36.732026143790776</v>
      </c>
      <c r="V198" s="2">
        <f t="shared" ca="1" si="38"/>
        <v>40.61</v>
      </c>
      <c r="W198" s="2">
        <f t="shared" ca="1" si="39"/>
        <v>13.04</v>
      </c>
      <c r="X198" s="17">
        <f t="shared" ca="1" si="40"/>
        <v>1.4999999999999858</v>
      </c>
      <c r="Y198" s="17">
        <f t="shared" ca="1" si="41"/>
        <v>-6.9790849673202295</v>
      </c>
      <c r="Z198" s="17">
        <f t="shared" ca="1" si="42"/>
        <v>-5.4790849673202437</v>
      </c>
      <c r="AA198" s="18">
        <f t="shared" ca="1" si="45"/>
        <v>201.00074476501308</v>
      </c>
    </row>
    <row r="199" spans="1:27" x14ac:dyDescent="0.25">
      <c r="A199" s="13">
        <v>40464</v>
      </c>
      <c r="B199">
        <v>42.38</v>
      </c>
      <c r="C199">
        <v>41.39</v>
      </c>
      <c r="D199">
        <v>42.05</v>
      </c>
      <c r="E199" s="2">
        <v>14.2</v>
      </c>
      <c r="F199" s="2">
        <v>13.95</v>
      </c>
      <c r="G199" s="2">
        <v>14.13</v>
      </c>
      <c r="H199" s="1">
        <v>1</v>
      </c>
      <c r="I199" s="1">
        <v>1</v>
      </c>
      <c r="J199" s="4">
        <f ca="1">(D199-MIN(OFFSET(C199,-$J$3+1,0):C199))/(MAX(OFFSET(B199,-$J$3+1,0):B199)-MIN(OFFSET(C199,-$J$3+1,0):C199))</f>
        <v>0.85589519650654777</v>
      </c>
      <c r="K199" s="4">
        <f ca="1">(G199-MIN(OFFSET(F199,-$J$3+1,0):F199))/(MAX(OFFSET(E199,-$J$3+1,0):E199)-MIN(OFFSET(F199,-$J$3+1,0):F199))</f>
        <v>0.95104895104895204</v>
      </c>
      <c r="L199" s="4">
        <f t="shared" ca="1" si="35"/>
        <v>-9.5153754542404267E-2</v>
      </c>
      <c r="M199" s="16">
        <f ca="1">100*(L199-MIN(OFFSET(L199,-$J$3+1,0):L199))/(MAX(OFFSET(L199,-$J$3+1,0):L199)-MIN(OFFSET(L199,-$J$3+1,0):L199))</f>
        <v>100</v>
      </c>
      <c r="N199" s="6">
        <f t="shared" si="46"/>
        <v>1.1900000000000048</v>
      </c>
      <c r="O199" s="6">
        <f t="shared" si="47"/>
        <v>0.27999999999999936</v>
      </c>
      <c r="P199" s="15">
        <f ca="1">AVERAGE(N199:OFFSET(N199,-$P$3+1,0))*$P$4</f>
        <v>0.85666666666666602</v>
      </c>
      <c r="Q199" s="15">
        <f ca="1">AVERAGE(O199:OFFSET(O199,-$P$3+1,0))*$Q$4</f>
        <v>0.35444444444444456</v>
      </c>
      <c r="R199" s="7" t="str">
        <f t="shared" ca="1" si="36"/>
        <v>Exit</v>
      </c>
      <c r="S199" s="7" t="str">
        <f t="shared" ca="1" si="37"/>
        <v>Sell</v>
      </c>
      <c r="T199" s="2">
        <f t="shared" ca="1" si="43"/>
        <v>-10</v>
      </c>
      <c r="U199" s="10">
        <f t="shared" ca="1" si="44"/>
        <v>24.169278996865174</v>
      </c>
      <c r="V199" s="2">
        <f t="shared" ca="1" si="38"/>
        <v>40.61</v>
      </c>
      <c r="W199" s="2">
        <f t="shared" ca="1" si="39"/>
        <v>13.04</v>
      </c>
      <c r="X199" s="17">
        <f t="shared" ca="1" si="40"/>
        <v>8.5999999999999943</v>
      </c>
      <c r="Y199" s="17">
        <f t="shared" ca="1" si="41"/>
        <v>-7.7137254901960945</v>
      </c>
      <c r="Z199" s="17">
        <f t="shared" ca="1" si="42"/>
        <v>0.88627450980389977</v>
      </c>
      <c r="AA199" s="18">
        <f t="shared" ca="1" si="45"/>
        <v>201.88701927481699</v>
      </c>
    </row>
    <row r="200" spans="1:27" x14ac:dyDescent="0.25">
      <c r="A200" s="13">
        <v>40465</v>
      </c>
      <c r="B200">
        <v>42.18</v>
      </c>
      <c r="C200">
        <v>41.64</v>
      </c>
      <c r="D200">
        <v>41.97</v>
      </c>
      <c r="E200" s="2">
        <v>14.3</v>
      </c>
      <c r="F200" s="2">
        <v>14.12</v>
      </c>
      <c r="G200" s="2">
        <v>14.27</v>
      </c>
      <c r="H200" s="1">
        <v>1</v>
      </c>
      <c r="I200" s="1">
        <v>1</v>
      </c>
      <c r="J200" s="4">
        <f ca="1">(D200-MIN(OFFSET(C200,-$J$3+1,0):C200))/(MAX(OFFSET(B200,-$J$3+1,0):B200)-MIN(OFFSET(C200,-$J$3+1,0):C200))</f>
        <v>0.8119266055045854</v>
      </c>
      <c r="K200" s="4">
        <f ca="1">(G200-MIN(OFFSET(F200,-$J$3+1,0):F200))/(MAX(OFFSET(E200,-$J$3+1,0):E200)-MIN(OFFSET(F200,-$J$3+1,0):F200))</f>
        <v>0.98039215686274439</v>
      </c>
      <c r="L200" s="4">
        <f t="shared" ca="1" si="35"/>
        <v>-0.16846555135815899</v>
      </c>
      <c r="M200" s="16">
        <f ca="1">100*(L200-MIN(OFFSET(L200,-$J$3+1,0):L200))/(MAX(OFFSET(L200,-$J$3+1,0):L200)-MIN(OFFSET(L200,-$J$3+1,0):L200))</f>
        <v>86.76326389027156</v>
      </c>
      <c r="N200" s="6">
        <f t="shared" si="46"/>
        <v>0.53999999999999915</v>
      </c>
      <c r="O200" s="6">
        <f t="shared" si="47"/>
        <v>0.18000000000000149</v>
      </c>
      <c r="P200" s="15">
        <f ca="1">AVERAGE(N200:OFFSET(N200,-$P$3+1,0))*$P$4</f>
        <v>0.71444444444444444</v>
      </c>
      <c r="Q200" s="15">
        <f ca="1">AVERAGE(O200:OFFSET(O200,-$P$3+1,0))*$Q$4</f>
        <v>0.34666666666666696</v>
      </c>
      <c r="R200" s="7" t="str">
        <f t="shared" ca="1" si="36"/>
        <v xml:space="preserve"> </v>
      </c>
      <c r="S200" s="7" t="str">
        <f t="shared" ca="1" si="37"/>
        <v>Sell</v>
      </c>
      <c r="T200" s="2">
        <f t="shared" ca="1" si="43"/>
        <v>-10</v>
      </c>
      <c r="U200" s="10">
        <f t="shared" ca="1" si="44"/>
        <v>24.169278996865174</v>
      </c>
      <c r="V200" s="2">
        <f t="shared" ca="1" si="38"/>
        <v>40.61</v>
      </c>
      <c r="W200" s="2">
        <f t="shared" ca="1" si="39"/>
        <v>13.04</v>
      </c>
      <c r="X200" s="17">
        <f t="shared" ca="1" si="40"/>
        <v>0.79999999999998295</v>
      </c>
      <c r="Y200" s="17">
        <f t="shared" ca="1" si="41"/>
        <v>3.3836990595610952</v>
      </c>
      <c r="Z200" s="17">
        <f t="shared" ca="1" si="42"/>
        <v>4.1836990595610786</v>
      </c>
      <c r="AA200" s="18">
        <f t="shared" ca="1" si="45"/>
        <v>206.07071833437806</v>
      </c>
    </row>
    <row r="201" spans="1:27" x14ac:dyDescent="0.25">
      <c r="A201" s="13">
        <v>40466</v>
      </c>
      <c r="B201">
        <v>42.68</v>
      </c>
      <c r="C201">
        <v>41.96</v>
      </c>
      <c r="D201">
        <v>42.66</v>
      </c>
      <c r="E201" s="2">
        <v>14.52</v>
      </c>
      <c r="F201" s="2">
        <v>14.1</v>
      </c>
      <c r="G201" s="2">
        <v>14.49</v>
      </c>
      <c r="H201" s="1">
        <v>1</v>
      </c>
      <c r="I201" s="1">
        <v>1</v>
      </c>
      <c r="J201" s="4">
        <f ca="1">(D201-MIN(OFFSET(C201,-$J$3+1,0):C201))/(MAX(OFFSET(B201,-$J$3+1,0):B201)-MIN(OFFSET(C201,-$J$3+1,0):C201))</f>
        <v>0.99193548387096642</v>
      </c>
      <c r="K201" s="4">
        <f ca="1">(G201-MIN(OFFSET(F201,-$J$3+1,0):F201))/(MAX(OFFSET(E201,-$J$3+1,0):E201)-MIN(OFFSET(F201,-$J$3+1,0):F201))</f>
        <v>0.97945205479452102</v>
      </c>
      <c r="L201" s="4">
        <f t="shared" ca="1" si="35"/>
        <v>1.2483429076445396E-2</v>
      </c>
      <c r="M201" s="16">
        <f ca="1">100*(L201-MIN(OFFSET(L201,-$J$3+1,0):L201))/(MAX(OFFSET(L201,-$J$3+1,0):L201)-MIN(OFFSET(L201,-$J$3+1,0):L201))</f>
        <v>100</v>
      </c>
      <c r="N201" s="6">
        <f t="shared" si="46"/>
        <v>0.71999999999999886</v>
      </c>
      <c r="O201" s="6">
        <f t="shared" si="47"/>
        <v>0.41999999999999993</v>
      </c>
      <c r="P201" s="15">
        <f ca="1">AVERAGE(N201:OFFSET(N201,-$P$3+1,0))*$P$4</f>
        <v>0.70111111111111135</v>
      </c>
      <c r="Q201" s="15">
        <f ca="1">AVERAGE(O201:OFFSET(O201,-$P$3+1,0))*$Q$4</f>
        <v>0.36333333333333367</v>
      </c>
      <c r="R201" s="7" t="str">
        <f t="shared" ca="1" si="36"/>
        <v xml:space="preserve"> </v>
      </c>
      <c r="S201" s="7" t="str">
        <f t="shared" ca="1" si="37"/>
        <v>Sell</v>
      </c>
      <c r="T201" s="2">
        <f t="shared" ca="1" si="43"/>
        <v>-10</v>
      </c>
      <c r="U201" s="10">
        <f t="shared" ca="1" si="44"/>
        <v>24.169278996865174</v>
      </c>
      <c r="V201" s="2">
        <f t="shared" ca="1" si="38"/>
        <v>40.61</v>
      </c>
      <c r="W201" s="2">
        <f t="shared" ca="1" si="39"/>
        <v>13.04</v>
      </c>
      <c r="X201" s="17">
        <f t="shared" ca="1" si="40"/>
        <v>-6.8999999999999773</v>
      </c>
      <c r="Y201" s="17">
        <f t="shared" ca="1" si="41"/>
        <v>5.3172413793103539</v>
      </c>
      <c r="Z201" s="17">
        <f t="shared" ca="1" si="42"/>
        <v>-1.5827586206896234</v>
      </c>
      <c r="AA201" s="18">
        <f t="shared" ca="1" si="45"/>
        <v>204.48795971368844</v>
      </c>
    </row>
    <row r="202" spans="1:27" x14ac:dyDescent="0.25">
      <c r="A202" s="13">
        <v>40469</v>
      </c>
      <c r="B202">
        <v>43.31</v>
      </c>
      <c r="C202">
        <v>42.34</v>
      </c>
      <c r="D202">
        <v>43.16</v>
      </c>
      <c r="E202" s="2">
        <v>14.73</v>
      </c>
      <c r="F202" s="2">
        <v>14.38</v>
      </c>
      <c r="G202" s="2">
        <v>14.66</v>
      </c>
      <c r="H202" s="1">
        <v>1</v>
      </c>
      <c r="I202" s="1">
        <v>1</v>
      </c>
      <c r="J202" s="4">
        <f ca="1">(D202-MIN(OFFSET(C202,-$J$3+1,0):C202))/(MAX(OFFSET(B202,-$J$3+1,0):B202)-MIN(OFFSET(C202,-$J$3+1,0):C202))</f>
        <v>0.95049504950494867</v>
      </c>
      <c r="K202" s="4">
        <f ca="1">(G202-MIN(OFFSET(F202,-$J$3+1,0):F202))/(MAX(OFFSET(E202,-$J$3+1,0):E202)-MIN(OFFSET(F202,-$J$3+1,0):F202))</f>
        <v>0.95569620253164544</v>
      </c>
      <c r="L202" s="4">
        <f t="shared" ca="1" si="35"/>
        <v>-5.2011530266967698E-3</v>
      </c>
      <c r="M202" s="16">
        <f ca="1">100*(L202-MIN(OFFSET(L202,-$J$3+1,0):L202))/(MAX(OFFSET(L202,-$J$3+1,0):L202)-MIN(OFFSET(L202,-$J$3+1,0):L202))</f>
        <v>97.326546076379827</v>
      </c>
      <c r="N202" s="6">
        <f t="shared" si="46"/>
        <v>0.96999999999999886</v>
      </c>
      <c r="O202" s="6">
        <f t="shared" si="47"/>
        <v>0.34999999999999964</v>
      </c>
      <c r="P202" s="15">
        <f ca="1">AVERAGE(N202:OFFSET(N202,-$P$3+1,0))*$P$4</f>
        <v>0.73000000000000087</v>
      </c>
      <c r="Q202" s="15">
        <f ca="1">AVERAGE(O202:OFFSET(O202,-$P$3+1,0))*$Q$4</f>
        <v>0.33777777777777807</v>
      </c>
      <c r="R202" s="7" t="str">
        <f t="shared" ca="1" si="36"/>
        <v xml:space="preserve"> </v>
      </c>
      <c r="S202" s="7" t="str">
        <f t="shared" ca="1" si="37"/>
        <v>Sell</v>
      </c>
      <c r="T202" s="2">
        <f t="shared" ca="1" si="43"/>
        <v>-10</v>
      </c>
      <c r="U202" s="10">
        <f t="shared" ca="1" si="44"/>
        <v>24.169278996865174</v>
      </c>
      <c r="V202" s="2">
        <f t="shared" ca="1" si="38"/>
        <v>40.61</v>
      </c>
      <c r="W202" s="2">
        <f t="shared" ca="1" si="39"/>
        <v>13.04</v>
      </c>
      <c r="X202" s="17">
        <f t="shared" ca="1" si="40"/>
        <v>-5</v>
      </c>
      <c r="Y202" s="17">
        <f t="shared" ca="1" si="41"/>
        <v>4.1087774294670778</v>
      </c>
      <c r="Z202" s="17">
        <f t="shared" ca="1" si="42"/>
        <v>-0.8912225705329222</v>
      </c>
      <c r="AA202" s="18">
        <f t="shared" ca="1" si="45"/>
        <v>203.59673714315551</v>
      </c>
    </row>
    <row r="203" spans="1:27" x14ac:dyDescent="0.25">
      <c r="A203" s="13">
        <v>40470</v>
      </c>
      <c r="B203">
        <v>42.99</v>
      </c>
      <c r="C203">
        <v>42.38</v>
      </c>
      <c r="D203">
        <v>42.67</v>
      </c>
      <c r="E203" s="2">
        <v>14.79</v>
      </c>
      <c r="F203" s="2">
        <v>14.4</v>
      </c>
      <c r="G203" s="2">
        <v>14.49</v>
      </c>
      <c r="H203" s="1">
        <v>1</v>
      </c>
      <c r="I203" s="1">
        <v>1</v>
      </c>
      <c r="J203" s="4">
        <f ca="1">(D203-MIN(OFFSET(C203,-$J$3+1,0):C203))/(MAX(OFFSET(B203,-$J$3+1,0):B203)-MIN(OFFSET(C203,-$J$3+1,0):C203))</f>
        <v>0.78737541528239219</v>
      </c>
      <c r="K203" s="4">
        <f ca="1">(G203-MIN(OFFSET(F203,-$J$3+1,0):F203))/(MAX(OFFSET(E203,-$J$3+1,0):E203)-MIN(OFFSET(F203,-$J$3+1,0):F203))</f>
        <v>0.81250000000000067</v>
      </c>
      <c r="L203" s="4">
        <f t="shared" ca="1" si="35"/>
        <v>-2.5124584717608478E-2</v>
      </c>
      <c r="M203" s="16">
        <f ca="1">100*(L203-MIN(OFFSET(L203,-$J$3+1,0):L203))/(MAX(OFFSET(L203,-$J$3+1,0):L203)-MIN(OFFSET(L203,-$J$3+1,0):L203))</f>
        <v>94.314635683734309</v>
      </c>
      <c r="N203" s="6">
        <f t="shared" si="46"/>
        <v>0.77999999999999403</v>
      </c>
      <c r="O203" s="6">
        <f t="shared" si="47"/>
        <v>0.38999999999999879</v>
      </c>
      <c r="P203" s="15">
        <f ca="1">AVERAGE(N203:OFFSET(N203,-$P$3+1,0))*$P$4</f>
        <v>0.73</v>
      </c>
      <c r="Q203" s="15">
        <f ca="1">AVERAGE(O203:OFFSET(O203,-$P$3+1,0))*$Q$4</f>
        <v>0.3533333333333335</v>
      </c>
      <c r="R203" s="7" t="str">
        <f t="shared" ca="1" si="36"/>
        <v xml:space="preserve"> </v>
      </c>
      <c r="S203" s="7" t="str">
        <f t="shared" ca="1" si="37"/>
        <v>Sell</v>
      </c>
      <c r="T203" s="2">
        <f t="shared" ca="1" si="43"/>
        <v>-10</v>
      </c>
      <c r="U203" s="10">
        <f t="shared" ca="1" si="44"/>
        <v>24.169278996865174</v>
      </c>
      <c r="V203" s="2">
        <f t="shared" ca="1" si="38"/>
        <v>40.61</v>
      </c>
      <c r="W203" s="2">
        <f t="shared" ca="1" si="39"/>
        <v>13.04</v>
      </c>
      <c r="X203" s="17">
        <f t="shared" ca="1" si="40"/>
        <v>4.8999999999999488</v>
      </c>
      <c r="Y203" s="17">
        <f t="shared" ca="1" si="41"/>
        <v>-4.1087774294670778</v>
      </c>
      <c r="Z203" s="17">
        <f t="shared" ca="1" si="42"/>
        <v>0.79122257053287104</v>
      </c>
      <c r="AA203" s="18">
        <f t="shared" ca="1" si="45"/>
        <v>204.38795971368839</v>
      </c>
    </row>
    <row r="204" spans="1:27" x14ac:dyDescent="0.25">
      <c r="A204" s="13">
        <v>40471</v>
      </c>
      <c r="B204">
        <v>43.09</v>
      </c>
      <c r="C204">
        <v>42.6</v>
      </c>
      <c r="D204">
        <v>42.66</v>
      </c>
      <c r="E204" s="2">
        <v>14.77</v>
      </c>
      <c r="F204" s="2">
        <v>14.49</v>
      </c>
      <c r="G204" s="2">
        <v>14.69</v>
      </c>
      <c r="H204" s="1">
        <v>1</v>
      </c>
      <c r="I204" s="1">
        <v>1</v>
      </c>
      <c r="J204" s="4">
        <f ca="1">(D204-MIN(OFFSET(C204,-$J$3+1,0):C204))/(MAX(OFFSET(B204,-$J$3+1,0):B204)-MIN(OFFSET(C204,-$J$3+1,0):C204))</f>
        <v>0.76702508960573268</v>
      </c>
      <c r="K204" s="4">
        <f ca="1">(G204-MIN(OFFSET(F204,-$J$3+1,0):F204))/(MAX(OFFSET(E204,-$J$3+1,0):E204)-MIN(OFFSET(F204,-$J$3+1,0):F204))</f>
        <v>0.93506493506493527</v>
      </c>
      <c r="L204" s="4">
        <f t="shared" ca="1" si="35"/>
        <v>-0.16803984545920259</v>
      </c>
      <c r="M204" s="16">
        <f ca="1">100*(L204-MIN(OFFSET(L204,-$J$3+1,0):L204))/(MAX(OFFSET(L204,-$J$3+1,0):L204)-MIN(OFFSET(L204,-$J$3+1,0):L204))</f>
        <v>72.709524386989045</v>
      </c>
      <c r="N204" s="6">
        <f t="shared" si="46"/>
        <v>0.49000000000000199</v>
      </c>
      <c r="O204" s="6">
        <f t="shared" si="47"/>
        <v>0.27999999999999936</v>
      </c>
      <c r="P204" s="15">
        <f ca="1">AVERAGE(N204:OFFSET(N204,-$P$3+1,0))*$P$4</f>
        <v>0.72666666666666657</v>
      </c>
      <c r="Q204" s="15">
        <f ca="1">AVERAGE(O204:OFFSET(O204,-$P$3+1,0))*$Q$4</f>
        <v>0.36222222222222222</v>
      </c>
      <c r="R204" s="7" t="str">
        <f t="shared" ca="1" si="36"/>
        <v xml:space="preserve"> </v>
      </c>
      <c r="S204" s="7" t="str">
        <f t="shared" ca="1" si="37"/>
        <v>Sell</v>
      </c>
      <c r="T204" s="2">
        <f t="shared" ca="1" si="43"/>
        <v>-10</v>
      </c>
      <c r="U204" s="10">
        <f t="shared" ca="1" si="44"/>
        <v>24.169278996865174</v>
      </c>
      <c r="V204" s="2">
        <f t="shared" ca="1" si="38"/>
        <v>40.61</v>
      </c>
      <c r="W204" s="2">
        <f t="shared" ca="1" si="39"/>
        <v>13.04</v>
      </c>
      <c r="X204" s="17">
        <f t="shared" ca="1" si="40"/>
        <v>0.10000000000005116</v>
      </c>
      <c r="Y204" s="17">
        <f t="shared" ca="1" si="41"/>
        <v>4.8338557993730173</v>
      </c>
      <c r="Z204" s="17">
        <f t="shared" ca="1" si="42"/>
        <v>4.9338557993730685</v>
      </c>
      <c r="AA204" s="18">
        <f t="shared" ca="1" si="45"/>
        <v>209.32181551306147</v>
      </c>
    </row>
    <row r="205" spans="1:27" x14ac:dyDescent="0.25">
      <c r="A205" s="13">
        <v>40472</v>
      </c>
      <c r="B205">
        <v>42.81</v>
      </c>
      <c r="C205">
        <v>41.76</v>
      </c>
      <c r="D205">
        <v>42.24</v>
      </c>
      <c r="E205" s="2">
        <v>14.89</v>
      </c>
      <c r="F205" s="2">
        <v>14.47</v>
      </c>
      <c r="G205" s="2">
        <v>14.6</v>
      </c>
      <c r="H205" s="1">
        <v>1</v>
      </c>
      <c r="I205" s="1">
        <v>1</v>
      </c>
      <c r="J205" s="4">
        <f ca="1">(D205-MIN(OFFSET(C205,-$J$3+1,0):C205))/(MAX(OFFSET(B205,-$J$3+1,0):B205)-MIN(OFFSET(C205,-$J$3+1,0):C205))</f>
        <v>0.59622641509434038</v>
      </c>
      <c r="K205" s="4">
        <f ca="1">(G205-MIN(OFFSET(F205,-$J$3+1,0):F205))/(MAX(OFFSET(E205,-$J$3+1,0):E205)-MIN(OFFSET(F205,-$J$3+1,0):F205))</f>
        <v>0.78832116788321116</v>
      </c>
      <c r="L205" s="4">
        <f t="shared" ca="1" si="35"/>
        <v>-0.19209475278887078</v>
      </c>
      <c r="M205" s="16">
        <f ca="1">100*(L205-MIN(OFFSET(L205,-$J$3+1,0):L205))/(MAX(OFFSET(L205,-$J$3+1,0):L205)-MIN(OFFSET(L205,-$J$3+1,0):L205))</f>
        <v>67.297586973153813</v>
      </c>
      <c r="N205" s="6">
        <f t="shared" si="46"/>
        <v>1.0500000000000043</v>
      </c>
      <c r="O205" s="6">
        <f t="shared" si="47"/>
        <v>0.41999999999999993</v>
      </c>
      <c r="P205" s="15">
        <f ca="1">AVERAGE(N205:OFFSET(N205,-$P$3+1,0))*$P$4</f>
        <v>0.77444444444444516</v>
      </c>
      <c r="Q205" s="15">
        <f ca="1">AVERAGE(O205:OFFSET(O205,-$P$3+1,0))*$Q$4</f>
        <v>0.3544444444444444</v>
      </c>
      <c r="R205" s="7" t="str">
        <f t="shared" ca="1" si="36"/>
        <v xml:space="preserve"> </v>
      </c>
      <c r="S205" s="7" t="str">
        <f t="shared" ca="1" si="37"/>
        <v>Sell</v>
      </c>
      <c r="T205" s="2">
        <f t="shared" ca="1" si="43"/>
        <v>-10</v>
      </c>
      <c r="U205" s="10">
        <f t="shared" ca="1" si="44"/>
        <v>24.169278996865174</v>
      </c>
      <c r="V205" s="2">
        <f t="shared" ca="1" si="38"/>
        <v>40.61</v>
      </c>
      <c r="W205" s="2">
        <f t="shared" ca="1" si="39"/>
        <v>13.04</v>
      </c>
      <c r="X205" s="17">
        <f t="shared" ca="1" si="40"/>
        <v>4.199999999999946</v>
      </c>
      <c r="Y205" s="17">
        <f t="shared" ca="1" si="41"/>
        <v>-2.1752351097178622</v>
      </c>
      <c r="Z205" s="17">
        <f t="shared" ca="1" si="42"/>
        <v>2.0247648902820838</v>
      </c>
      <c r="AA205" s="18">
        <f t="shared" ca="1" si="45"/>
        <v>211.34658040334355</v>
      </c>
    </row>
    <row r="206" spans="1:27" x14ac:dyDescent="0.25">
      <c r="A206" s="13">
        <v>40473</v>
      </c>
      <c r="B206">
        <v>42.8</v>
      </c>
      <c r="C206">
        <v>42.13</v>
      </c>
      <c r="D206">
        <v>42.71</v>
      </c>
      <c r="E206" s="2">
        <v>14.71</v>
      </c>
      <c r="F206" s="2">
        <v>14.51</v>
      </c>
      <c r="G206" s="2">
        <v>14.59</v>
      </c>
      <c r="H206" s="1">
        <v>1</v>
      </c>
      <c r="I206" s="1">
        <v>1</v>
      </c>
      <c r="J206" s="4">
        <f ca="1">(D206-MIN(OFFSET(C206,-$J$3+1,0):C206))/(MAX(OFFSET(B206,-$J$3+1,0):B206)-MIN(OFFSET(C206,-$J$3+1,0):C206))</f>
        <v>0.7674418604651162</v>
      </c>
      <c r="K206" s="4">
        <f ca="1">(G206-MIN(OFFSET(F206,-$J$3+1,0):F206))/(MAX(OFFSET(E206,-$J$3+1,0):E206)-MIN(OFFSET(F206,-$J$3+1,0):F206))</f>
        <v>0.77611940298507409</v>
      </c>
      <c r="L206" s="4">
        <f t="shared" ref="L206:L269" ca="1" si="48">J206-K206</f>
        <v>-8.6775425199578926E-3</v>
      </c>
      <c r="M206" s="16">
        <f ca="1">100*(L206-MIN(OFFSET(L206,-$J$3+1,0):L206))/(MAX(OFFSET(L206,-$J$3+1,0):L206)-MIN(OFFSET(L206,-$J$3+1,0):L206))</f>
        <v>95.614198716353116</v>
      </c>
      <c r="N206" s="6">
        <f t="shared" si="46"/>
        <v>0.6699999999999946</v>
      </c>
      <c r="O206" s="6">
        <f t="shared" si="47"/>
        <v>0.20000000000000107</v>
      </c>
      <c r="P206" s="15">
        <f ca="1">AVERAGE(N206:OFFSET(N206,-$P$3+1,0))*$P$4</f>
        <v>0.78555555555555556</v>
      </c>
      <c r="Q206" s="15">
        <f ca="1">AVERAGE(O206:OFFSET(O206,-$P$3+1,0))*$Q$4</f>
        <v>0.3455555555555555</v>
      </c>
      <c r="R206" s="7" t="str">
        <f t="shared" ca="1" si="36"/>
        <v xml:space="preserve"> </v>
      </c>
      <c r="S206" s="7" t="str">
        <f t="shared" ca="1" si="37"/>
        <v>Sell</v>
      </c>
      <c r="T206" s="2">
        <f t="shared" ca="1" si="43"/>
        <v>-10</v>
      </c>
      <c r="U206" s="10">
        <f t="shared" ca="1" si="44"/>
        <v>24.169278996865174</v>
      </c>
      <c r="V206" s="2">
        <f t="shared" ca="1" si="38"/>
        <v>40.61</v>
      </c>
      <c r="W206" s="2">
        <f t="shared" ca="1" si="39"/>
        <v>13.04</v>
      </c>
      <c r="X206" s="17">
        <f t="shared" ca="1" si="40"/>
        <v>-4.6999999999999886</v>
      </c>
      <c r="Y206" s="17">
        <f t="shared" ca="1" si="41"/>
        <v>-0.2416927899686466</v>
      </c>
      <c r="Z206" s="17">
        <f t="shared" ca="1" si="42"/>
        <v>-4.9416927899686351</v>
      </c>
      <c r="AA206" s="18">
        <f t="shared" ca="1" si="45"/>
        <v>206.40488761337491</v>
      </c>
    </row>
    <row r="207" spans="1:27" x14ac:dyDescent="0.25">
      <c r="A207" s="13">
        <v>40476</v>
      </c>
      <c r="B207">
        <v>43.07</v>
      </c>
      <c r="C207">
        <v>42.4</v>
      </c>
      <c r="D207">
        <v>42.72</v>
      </c>
      <c r="E207" s="2">
        <v>14.85</v>
      </c>
      <c r="F207" s="2">
        <v>14.65</v>
      </c>
      <c r="G207" s="2">
        <v>14.71</v>
      </c>
      <c r="H207" s="1">
        <v>1</v>
      </c>
      <c r="I207" s="1">
        <v>1</v>
      </c>
      <c r="J207" s="4">
        <f ca="1">(D207-MIN(OFFSET(C207,-$J$3+1,0):C207))/(MAX(OFFSET(B207,-$J$3+1,0):B207)-MIN(OFFSET(C207,-$J$3+1,0):C207))</f>
        <v>0.69270833333333182</v>
      </c>
      <c r="K207" s="4">
        <f ca="1">(G207-MIN(OFFSET(F207,-$J$3+1,0):F207))/(MAX(OFFSET(E207,-$J$3+1,0):E207)-MIN(OFFSET(F207,-$J$3+1,0):F207))</f>
        <v>0.80851063829787295</v>
      </c>
      <c r="L207" s="4">
        <f t="shared" ca="1" si="48"/>
        <v>-0.11580230496454114</v>
      </c>
      <c r="M207" s="16">
        <f ca="1">100*(L207-MIN(OFFSET(L207,-$J$3+1,0):L207))/(MAX(OFFSET(L207,-$J$3+1,0):L207)-MIN(OFFSET(L207,-$J$3+1,0):L207))</f>
        <v>37.292563228739951</v>
      </c>
      <c r="N207" s="6">
        <f t="shared" si="46"/>
        <v>0.67000000000000171</v>
      </c>
      <c r="O207" s="6">
        <f t="shared" si="47"/>
        <v>0.25999999999999979</v>
      </c>
      <c r="P207" s="15">
        <f ca="1">AVERAGE(N207:OFFSET(N207,-$P$3+1,0))*$P$4</f>
        <v>0.78666666666666651</v>
      </c>
      <c r="Q207" s="15">
        <f ca="1">AVERAGE(O207:OFFSET(O207,-$P$3+1,0))*$Q$4</f>
        <v>0.30888888888888882</v>
      </c>
      <c r="R207" s="7" t="str">
        <f t="shared" ca="1" si="36"/>
        <v xml:space="preserve"> </v>
      </c>
      <c r="S207" s="7" t="str">
        <f t="shared" ca="1" si="37"/>
        <v>Exit</v>
      </c>
      <c r="T207" s="2">
        <f t="shared" ca="1" si="43"/>
        <v>-10</v>
      </c>
      <c r="U207" s="10">
        <f t="shared" ca="1" si="44"/>
        <v>24.169278996865174</v>
      </c>
      <c r="V207" s="2">
        <f t="shared" ca="1" si="38"/>
        <v>40.61</v>
      </c>
      <c r="W207" s="2">
        <f t="shared" ca="1" si="39"/>
        <v>13.04</v>
      </c>
      <c r="X207" s="17">
        <f t="shared" ca="1" si="40"/>
        <v>-9.9999999999980105E-2</v>
      </c>
      <c r="Y207" s="17">
        <f t="shared" ca="1" si="41"/>
        <v>2.9003134796238448</v>
      </c>
      <c r="Z207" s="17">
        <f t="shared" ca="1" si="42"/>
        <v>2.8003134796238647</v>
      </c>
      <c r="AA207" s="18">
        <f t="shared" ca="1" si="45"/>
        <v>209.20520109299878</v>
      </c>
    </row>
    <row r="208" spans="1:27" x14ac:dyDescent="0.25">
      <c r="A208" s="13">
        <v>40477</v>
      </c>
      <c r="B208">
        <v>42.9</v>
      </c>
      <c r="C208">
        <v>42</v>
      </c>
      <c r="D208">
        <v>42.79</v>
      </c>
      <c r="E208" s="2">
        <v>14.7</v>
      </c>
      <c r="F208" s="2">
        <v>14.48</v>
      </c>
      <c r="G208" s="2">
        <v>14.51</v>
      </c>
      <c r="H208" s="1">
        <v>1</v>
      </c>
      <c r="I208" s="1">
        <v>1</v>
      </c>
      <c r="J208" s="4">
        <f ca="1">(D208-MIN(OFFSET(C208,-$J$3+1,0):C208))/(MAX(OFFSET(B208,-$J$3+1,0):B208)-MIN(OFFSET(C208,-$J$3+1,0):C208))</f>
        <v>0.6886227544910164</v>
      </c>
      <c r="K208" s="4">
        <f ca="1">(G208-MIN(OFFSET(F208,-$J$3+1,0):F208))/(MAX(OFFSET(E208,-$J$3+1,0):E208)-MIN(OFFSET(F208,-$J$3+1,0):F208))</f>
        <v>0.51898734177215144</v>
      </c>
      <c r="L208" s="4">
        <f t="shared" ca="1" si="48"/>
        <v>0.16963541271886495</v>
      </c>
      <c r="M208" s="16">
        <f ca="1">100*(L208-MIN(OFFSET(L208,-$J$3+1,0):L208))/(MAX(OFFSET(L208,-$J$3+1,0):L208)-MIN(OFFSET(L208,-$J$3+1,0):L208))</f>
        <v>100</v>
      </c>
      <c r="N208" s="6">
        <f t="shared" si="46"/>
        <v>0.89999999999999858</v>
      </c>
      <c r="O208" s="6">
        <f t="shared" si="47"/>
        <v>0.23000000000000043</v>
      </c>
      <c r="P208" s="15">
        <f ca="1">AVERAGE(N208:OFFSET(N208,-$P$3+1,0))*$P$4</f>
        <v>0.75444444444444358</v>
      </c>
      <c r="Q208" s="15">
        <f ca="1">AVERAGE(O208:OFFSET(O208,-$P$3+1,0))*$Q$4</f>
        <v>0.3033333333333334</v>
      </c>
      <c r="R208" s="7" t="str">
        <f t="shared" ca="1" si="36"/>
        <v xml:space="preserve"> </v>
      </c>
      <c r="S208" s="7" t="str">
        <f t="shared" ca="1" si="37"/>
        <v>Sell</v>
      </c>
      <c r="T208" s="2" t="str">
        <f t="shared" ca="1" si="43"/>
        <v xml:space="preserve"> </v>
      </c>
      <c r="U208" s="10" t="str">
        <f t="shared" ca="1" si="44"/>
        <v xml:space="preserve"> </v>
      </c>
      <c r="V208" s="2" t="str">
        <f t="shared" ca="1" si="38"/>
        <v xml:space="preserve"> </v>
      </c>
      <c r="W208" s="2" t="str">
        <f t="shared" ca="1" si="39"/>
        <v xml:space="preserve"> </v>
      </c>
      <c r="X208" s="17">
        <f t="shared" ca="1" si="40"/>
        <v>-0.70000000000000284</v>
      </c>
      <c r="Y208" s="17">
        <f t="shared" ca="1" si="41"/>
        <v>-4.8338557993730609</v>
      </c>
      <c r="Z208" s="17">
        <f t="shared" ca="1" si="42"/>
        <v>-5.5338557993730637</v>
      </c>
      <c r="AA208" s="18">
        <f t="shared" ca="1" si="45"/>
        <v>203.67134529362571</v>
      </c>
    </row>
    <row r="209" spans="1:27" x14ac:dyDescent="0.25">
      <c r="A209" s="13">
        <v>40478</v>
      </c>
      <c r="B209">
        <v>42.68</v>
      </c>
      <c r="C209">
        <v>41.8</v>
      </c>
      <c r="D209">
        <v>42.23</v>
      </c>
      <c r="E209" s="2">
        <v>14.69</v>
      </c>
      <c r="F209" s="2">
        <v>14.45</v>
      </c>
      <c r="G209" s="2">
        <v>14.67</v>
      </c>
      <c r="H209" s="1">
        <v>1</v>
      </c>
      <c r="I209" s="1">
        <v>1</v>
      </c>
      <c r="J209" s="4">
        <f ca="1">(D209-MIN(OFFSET(C209,-$J$3+1,0):C209))/(MAX(OFFSET(B209,-$J$3+1,0):B209)-MIN(OFFSET(C209,-$J$3+1,0):C209))</f>
        <v>0.30322580645161135</v>
      </c>
      <c r="K209" s="4">
        <f ca="1">(G209-MIN(OFFSET(F209,-$J$3+1,0):F209))/(MAX(OFFSET(E209,-$J$3+1,0):E209)-MIN(OFFSET(F209,-$J$3+1,0):F209))</f>
        <v>0.72151898734177167</v>
      </c>
      <c r="L209" s="4">
        <f t="shared" ca="1" si="48"/>
        <v>-0.41829318089016032</v>
      </c>
      <c r="M209" s="16">
        <f ca="1">100*(L209-MIN(OFFSET(L209,-$J$3+1,0):L209))/(MAX(OFFSET(L209,-$J$3+1,0):L209)-MIN(OFFSET(L209,-$J$3+1,0):L209))</f>
        <v>0</v>
      </c>
      <c r="N209" s="6">
        <f t="shared" si="46"/>
        <v>0.99000000000000199</v>
      </c>
      <c r="O209" s="6">
        <f t="shared" si="47"/>
        <v>0.24000000000000021</v>
      </c>
      <c r="P209" s="15">
        <f ca="1">AVERAGE(N209:OFFSET(N209,-$P$3+1,0))*$P$4</f>
        <v>0.80444444444444385</v>
      </c>
      <c r="Q209" s="15">
        <f ca="1">AVERAGE(O209:OFFSET(O209,-$P$3+1,0))*$Q$4</f>
        <v>0.30999999999999989</v>
      </c>
      <c r="R209" s="7" t="str">
        <f t="shared" ca="1" si="36"/>
        <v>Buy</v>
      </c>
      <c r="S209" s="7" t="str">
        <f t="shared" ca="1" si="37"/>
        <v>Exit</v>
      </c>
      <c r="T209" s="2">
        <f t="shared" ca="1" si="43"/>
        <v>10</v>
      </c>
      <c r="U209" s="10">
        <f t="shared" ca="1" si="44"/>
        <v>-25.949820788530459</v>
      </c>
      <c r="V209" s="2">
        <f t="shared" ca="1" si="38"/>
        <v>42.23</v>
      </c>
      <c r="W209" s="2">
        <f t="shared" ca="1" si="39"/>
        <v>14.67</v>
      </c>
      <c r="X209" s="17" t="str">
        <f t="shared" ca="1" si="40"/>
        <v xml:space="preserve"> </v>
      </c>
      <c r="Y209" s="17" t="str">
        <f t="shared" ca="1" si="41"/>
        <v xml:space="preserve"> </v>
      </c>
      <c r="Z209" s="17" t="str">
        <f t="shared" ca="1" si="42"/>
        <v xml:space="preserve"> </v>
      </c>
      <c r="AA209" s="18">
        <f t="shared" ca="1" si="45"/>
        <v>203.67134529362571</v>
      </c>
    </row>
    <row r="210" spans="1:27" x14ac:dyDescent="0.25">
      <c r="A210" s="13">
        <v>40479</v>
      </c>
      <c r="B210">
        <v>42.64</v>
      </c>
      <c r="C210">
        <v>42</v>
      </c>
      <c r="D210">
        <v>42.5</v>
      </c>
      <c r="E210" s="2">
        <v>14.77</v>
      </c>
      <c r="F210" s="2">
        <v>14.47</v>
      </c>
      <c r="G210" s="2">
        <v>14.59</v>
      </c>
      <c r="H210" s="1">
        <v>1</v>
      </c>
      <c r="I210" s="1">
        <v>1</v>
      </c>
      <c r="J210" s="4">
        <f ca="1">(D210-MIN(OFFSET(C210,-$J$3+1,0):C210))/(MAX(OFFSET(B210,-$J$3+1,0):B210)-MIN(OFFSET(C210,-$J$3+1,0):C210))</f>
        <v>0.47741935483870968</v>
      </c>
      <c r="K210" s="4">
        <f ca="1">(G210-MIN(OFFSET(F210,-$J$3+1,0):F210))/(MAX(OFFSET(E210,-$J$3+1,0):E210)-MIN(OFFSET(F210,-$J$3+1,0):F210))</f>
        <v>0.41176470588235131</v>
      </c>
      <c r="L210" s="4">
        <f t="shared" ca="1" si="48"/>
        <v>6.5654648956358364E-2</v>
      </c>
      <c r="M210" s="16">
        <f ca="1">100*(L210-MIN(OFFSET(L210,-$J$3+1,0):L210))/(MAX(OFFSET(L210,-$J$3+1,0):L210)-MIN(OFFSET(L210,-$J$3+1,0):L210))</f>
        <v>82.314048867020375</v>
      </c>
      <c r="N210" s="6">
        <f t="shared" si="46"/>
        <v>0.64000000000000057</v>
      </c>
      <c r="O210" s="6">
        <f t="shared" si="47"/>
        <v>0.29999999999999893</v>
      </c>
      <c r="P210" s="15">
        <f ca="1">AVERAGE(N210:OFFSET(N210,-$P$3+1,0))*$P$4</f>
        <v>0.79555555555555513</v>
      </c>
      <c r="Q210" s="15">
        <f ca="1">AVERAGE(O210:OFFSET(O210,-$P$3+1,0))*$Q$4</f>
        <v>0.29666666666666647</v>
      </c>
      <c r="R210" s="7" t="str">
        <f t="shared" ca="1" si="36"/>
        <v>Exit</v>
      </c>
      <c r="S210" s="7" t="str">
        <f t="shared" ca="1" si="37"/>
        <v xml:space="preserve"> </v>
      </c>
      <c r="T210" s="2">
        <f t="shared" ca="1" si="43"/>
        <v>10</v>
      </c>
      <c r="U210" s="10">
        <f t="shared" ca="1" si="44"/>
        <v>-25.949820788530459</v>
      </c>
      <c r="V210" s="2">
        <f t="shared" ca="1" si="38"/>
        <v>42.23</v>
      </c>
      <c r="W210" s="2">
        <f t="shared" ca="1" si="39"/>
        <v>14.67</v>
      </c>
      <c r="X210" s="17">
        <f t="shared" ca="1" si="40"/>
        <v>2.7000000000000313</v>
      </c>
      <c r="Y210" s="17">
        <f t="shared" ca="1" si="41"/>
        <v>2.0759856630824385</v>
      </c>
      <c r="Z210" s="17">
        <f t="shared" ca="1" si="42"/>
        <v>4.7759856630824693</v>
      </c>
      <c r="AA210" s="18">
        <f t="shared" ca="1" si="45"/>
        <v>208.44733095670819</v>
      </c>
    </row>
    <row r="211" spans="1:27" x14ac:dyDescent="0.25">
      <c r="A211" s="13">
        <v>40480</v>
      </c>
      <c r="B211">
        <v>42.52</v>
      </c>
      <c r="C211">
        <v>41.72</v>
      </c>
      <c r="D211">
        <v>41.88</v>
      </c>
      <c r="E211" s="2">
        <v>14.78</v>
      </c>
      <c r="F211" s="2">
        <v>14.19</v>
      </c>
      <c r="G211" s="2">
        <v>14.4</v>
      </c>
      <c r="H211" s="1">
        <v>1</v>
      </c>
      <c r="I211" s="1">
        <v>1</v>
      </c>
      <c r="J211" s="4">
        <f ca="1">(D211-MIN(OFFSET(C211,-$J$3+1,0):C211))/(MAX(OFFSET(B211,-$J$3+1,0):B211)-MIN(OFFSET(C211,-$J$3+1,0):C211))</f>
        <v>0.11678832116788553</v>
      </c>
      <c r="K211" s="4">
        <f ca="1">(G211-MIN(OFFSET(F211,-$J$3+1,0):F211))/(MAX(OFFSET(E211,-$J$3+1,0):E211)-MIN(OFFSET(F211,-$J$3+1,0):F211))</f>
        <v>0.30000000000000077</v>
      </c>
      <c r="L211" s="4">
        <f t="shared" ca="1" si="48"/>
        <v>-0.18321167883211525</v>
      </c>
      <c r="M211" s="16">
        <f ca="1">100*(L211-MIN(OFFSET(L211,-$J$3+1,0):L211))/(MAX(OFFSET(L211,-$J$3+1,0):L211)-MIN(OFFSET(L211,-$J$3+1,0):L211))</f>
        <v>39.98470300874245</v>
      </c>
      <c r="N211" s="6">
        <f t="shared" si="46"/>
        <v>0.80000000000000426</v>
      </c>
      <c r="O211" s="6">
        <f t="shared" si="47"/>
        <v>0.58999999999999986</v>
      </c>
      <c r="P211" s="15">
        <f ca="1">AVERAGE(N211:OFFSET(N211,-$P$3+1,0))*$P$4</f>
        <v>0.77666666666666684</v>
      </c>
      <c r="Q211" s="15">
        <f ca="1">AVERAGE(O211:OFFSET(O211,-$P$3+1,0))*$Q$4</f>
        <v>0.32333333333333314</v>
      </c>
      <c r="R211" s="7" t="str">
        <f t="shared" ref="R211:R274" ca="1" si="49">IF(M211&lt;$R$3,"Buy",IF(AND(R210="Buy",M211&lt;50),"Buy",IF(AND(R210="Buy",M211&gt;=50),"Exit"," ")))</f>
        <v xml:space="preserve"> </v>
      </c>
      <c r="S211" s="7" t="str">
        <f t="shared" ref="S211:S274" ca="1" si="50">IF($M211&gt;$S$3,"Sell",IF(AND(S210="Sell",$M211&gt;50),"Sell",IF(AND(S210="Sell",$M211&lt;=50),"Exit"," ")))</f>
        <v xml:space="preserve"> </v>
      </c>
      <c r="T211" s="2" t="str">
        <f t="shared" ca="1" si="43"/>
        <v xml:space="preserve"> </v>
      </c>
      <c r="U211" s="10" t="str">
        <f t="shared" ca="1" si="44"/>
        <v xml:space="preserve"> </v>
      </c>
      <c r="V211" s="2" t="str">
        <f t="shared" ca="1" si="38"/>
        <v xml:space="preserve"> </v>
      </c>
      <c r="W211" s="2" t="str">
        <f t="shared" ca="1" si="39"/>
        <v xml:space="preserve"> </v>
      </c>
      <c r="X211" s="17">
        <f t="shared" ca="1" si="40"/>
        <v>-6.1999999999999744</v>
      </c>
      <c r="Y211" s="17">
        <f t="shared" ca="1" si="41"/>
        <v>4.9304659498207748</v>
      </c>
      <c r="Z211" s="17">
        <f t="shared" ca="1" si="42"/>
        <v>-1.2695340501791996</v>
      </c>
      <c r="AA211" s="18">
        <f t="shared" ca="1" si="45"/>
        <v>207.17779690652898</v>
      </c>
    </row>
    <row r="212" spans="1:27" x14ac:dyDescent="0.25">
      <c r="A212" s="13">
        <v>40483</v>
      </c>
      <c r="B212">
        <v>42.59</v>
      </c>
      <c r="C212">
        <v>41.91</v>
      </c>
      <c r="D212">
        <v>42.33</v>
      </c>
      <c r="E212" s="2">
        <v>14.7</v>
      </c>
      <c r="F212" s="2">
        <v>14.28</v>
      </c>
      <c r="G212" s="2">
        <v>14.41</v>
      </c>
      <c r="H212" s="1">
        <v>1</v>
      </c>
      <c r="I212" s="1">
        <v>1</v>
      </c>
      <c r="J212" s="4">
        <f ca="1">(D212-MIN(OFFSET(C212,-$J$3+1,0):C212))/(MAX(OFFSET(B212,-$J$3+1,0):B212)-MIN(OFFSET(C212,-$J$3+1,0):C212))</f>
        <v>0.44525547445255287</v>
      </c>
      <c r="K212" s="4">
        <f ca="1">(G212-MIN(OFFSET(F212,-$J$3+1,0):F212))/(MAX(OFFSET(E212,-$J$3+1,0):E212)-MIN(OFFSET(F212,-$J$3+1,0):F212))</f>
        <v>0.31428571428571472</v>
      </c>
      <c r="L212" s="4">
        <f t="shared" ca="1" si="48"/>
        <v>0.13096976016683815</v>
      </c>
      <c r="M212" s="16">
        <f ca="1">100*(L212-MIN(OFFSET(L212,-$J$3+1,0):L212))/(MAX(OFFSET(L212,-$J$3+1,0):L212)-MIN(OFFSET(L212,-$J$3+1,0):L212))</f>
        <v>93.423410092256944</v>
      </c>
      <c r="N212" s="6">
        <f t="shared" si="46"/>
        <v>0.71000000000000085</v>
      </c>
      <c r="O212" s="6">
        <f t="shared" si="47"/>
        <v>0.41999999999999993</v>
      </c>
      <c r="P212" s="15">
        <f ca="1">AVERAGE(N212:OFFSET(N212,-$P$3+1,0))*$P$4</f>
        <v>0.76888888888888984</v>
      </c>
      <c r="Q212" s="15">
        <f ca="1">AVERAGE(O212:OFFSET(O212,-$P$3+1,0))*$Q$4</f>
        <v>0.32666666666666661</v>
      </c>
      <c r="R212" s="7" t="str">
        <f t="shared" ca="1" si="49"/>
        <v xml:space="preserve"> </v>
      </c>
      <c r="S212" s="7" t="str">
        <f t="shared" ca="1" si="50"/>
        <v xml:space="preserve"> </v>
      </c>
      <c r="T212" s="2" t="str">
        <f t="shared" ca="1" si="43"/>
        <v xml:space="preserve"> </v>
      </c>
      <c r="U212" s="10" t="str">
        <f t="shared" ca="1" si="44"/>
        <v xml:space="preserve"> </v>
      </c>
      <c r="V212" s="2" t="str">
        <f t="shared" ca="1" si="38"/>
        <v xml:space="preserve"> </v>
      </c>
      <c r="W212" s="2" t="str">
        <f t="shared" ca="1" si="39"/>
        <v xml:space="preserve"> </v>
      </c>
      <c r="X212" s="17" t="str">
        <f t="shared" ca="1" si="40"/>
        <v xml:space="preserve"> </v>
      </c>
      <c r="Y212" s="17" t="str">
        <f t="shared" ca="1" si="41"/>
        <v xml:space="preserve"> </v>
      </c>
      <c r="Z212" s="17" t="str">
        <f t="shared" ca="1" si="42"/>
        <v xml:space="preserve"> </v>
      </c>
      <c r="AA212" s="18">
        <f t="shared" ca="1" si="45"/>
        <v>207.17779690652898</v>
      </c>
    </row>
    <row r="213" spans="1:27" x14ac:dyDescent="0.25">
      <c r="A213" s="13">
        <v>40484</v>
      </c>
      <c r="B213">
        <v>42.83</v>
      </c>
      <c r="C213">
        <v>42.47</v>
      </c>
      <c r="D213">
        <v>42.75</v>
      </c>
      <c r="E213" s="2">
        <v>14.6</v>
      </c>
      <c r="F213" s="2">
        <v>14.1</v>
      </c>
      <c r="G213" s="2">
        <v>14.37</v>
      </c>
      <c r="H213" s="1">
        <v>1</v>
      </c>
      <c r="I213" s="1">
        <v>1</v>
      </c>
      <c r="J213" s="4">
        <f ca="1">(D213-MIN(OFFSET(C213,-$J$3+1,0):C213))/(MAX(OFFSET(B213,-$J$3+1,0):B213)-MIN(OFFSET(C213,-$J$3+1,0):C213))</f>
        <v>0.76296296296296295</v>
      </c>
      <c r="K213" s="4">
        <f ca="1">(G213-MIN(OFFSET(F213,-$J$3+1,0):F213))/(MAX(OFFSET(E213,-$J$3+1,0):E213)-MIN(OFFSET(F213,-$J$3+1,0):F213))</f>
        <v>0.34177215189873322</v>
      </c>
      <c r="L213" s="4">
        <f t="shared" ca="1" si="48"/>
        <v>0.42119081106422973</v>
      </c>
      <c r="M213" s="16">
        <f ca="1">100*(L213-MIN(OFFSET(L213,-$J$3+1,0):L213))/(MAX(OFFSET(L213,-$J$3+1,0):L213)-MIN(OFFSET(L213,-$J$3+1,0):L213))</f>
        <v>100</v>
      </c>
      <c r="N213" s="6">
        <f t="shared" si="46"/>
        <v>0.5</v>
      </c>
      <c r="O213" s="6">
        <f t="shared" si="47"/>
        <v>0.5</v>
      </c>
      <c r="P213" s="15">
        <f ca="1">AVERAGE(N213:OFFSET(N213,-$P$3+1,0))*$P$4</f>
        <v>0.77000000000000079</v>
      </c>
      <c r="Q213" s="15">
        <f ca="1">AVERAGE(O213:OFFSET(O213,-$P$3+1,0))*$Q$4</f>
        <v>0.35111111111111115</v>
      </c>
      <c r="R213" s="7" t="str">
        <f t="shared" ca="1" si="49"/>
        <v xml:space="preserve"> </v>
      </c>
      <c r="S213" s="7" t="str">
        <f t="shared" ca="1" si="50"/>
        <v>Sell</v>
      </c>
      <c r="T213" s="2">
        <f t="shared" ca="1" si="43"/>
        <v>-10</v>
      </c>
      <c r="U213" s="10">
        <f t="shared" ca="1" si="44"/>
        <v>21.930379746835463</v>
      </c>
      <c r="V213" s="2">
        <f t="shared" ca="1" si="38"/>
        <v>42.75</v>
      </c>
      <c r="W213" s="2">
        <f t="shared" ca="1" si="39"/>
        <v>14.37</v>
      </c>
      <c r="X213" s="17" t="str">
        <f t="shared" ca="1" si="40"/>
        <v xml:space="preserve"> </v>
      </c>
      <c r="Y213" s="17" t="str">
        <f t="shared" ca="1" si="41"/>
        <v xml:space="preserve"> </v>
      </c>
      <c r="Z213" s="17" t="str">
        <f t="shared" ca="1" si="42"/>
        <v xml:space="preserve"> </v>
      </c>
      <c r="AA213" s="18">
        <f t="shared" ca="1" si="45"/>
        <v>207.17779690652898</v>
      </c>
    </row>
    <row r="214" spans="1:27" x14ac:dyDescent="0.25">
      <c r="A214" s="13">
        <v>40485</v>
      </c>
      <c r="B214">
        <v>43.84</v>
      </c>
      <c r="C214">
        <v>42.67</v>
      </c>
      <c r="D214">
        <v>43.65</v>
      </c>
      <c r="E214" s="2">
        <v>14.51</v>
      </c>
      <c r="F214" s="2">
        <v>14.23</v>
      </c>
      <c r="G214" s="2">
        <v>14.48</v>
      </c>
      <c r="H214" s="1">
        <v>1</v>
      </c>
      <c r="I214" s="1">
        <v>1</v>
      </c>
      <c r="J214" s="4">
        <f ca="1">(D214-MIN(OFFSET(C214,-$J$3+1,0):C214))/(MAX(OFFSET(B214,-$J$3+1,0):B214)-MIN(OFFSET(C214,-$J$3+1,0):C214))</f>
        <v>0.910377358490564</v>
      </c>
      <c r="K214" s="4">
        <f ca="1">(G214-MIN(OFFSET(F214,-$J$3+1,0):F214))/(MAX(OFFSET(E214,-$J$3+1,0):E214)-MIN(OFFSET(F214,-$J$3+1,0):F214))</f>
        <v>0.50666666666666771</v>
      </c>
      <c r="L214" s="4">
        <f t="shared" ca="1" si="48"/>
        <v>0.40371069182389629</v>
      </c>
      <c r="M214" s="16">
        <f ca="1">100*(L214-MIN(OFFSET(L214,-$J$3+1,0):L214))/(MAX(OFFSET(L214,-$J$3+1,0):L214)-MIN(OFFSET(L214,-$J$3+1,0):L214))</f>
        <v>97.917754310044884</v>
      </c>
      <c r="N214" s="6">
        <f t="shared" si="46"/>
        <v>1.1700000000000017</v>
      </c>
      <c r="O214" s="6">
        <f t="shared" si="47"/>
        <v>0.27999999999999936</v>
      </c>
      <c r="P214" s="15">
        <f ca="1">AVERAGE(N214:OFFSET(N214,-$P$3+1,0))*$P$4</f>
        <v>0.78333333333333377</v>
      </c>
      <c r="Q214" s="15">
        <f ca="1">AVERAGE(O214:OFFSET(O214,-$P$3+1,0))*$Q$4</f>
        <v>0.3355555555555555</v>
      </c>
      <c r="R214" s="7" t="str">
        <f t="shared" ca="1" si="49"/>
        <v xml:space="preserve"> </v>
      </c>
      <c r="S214" s="7" t="str">
        <f t="shared" ca="1" si="50"/>
        <v>Sell</v>
      </c>
      <c r="T214" s="2">
        <f t="shared" ca="1" si="43"/>
        <v>-10</v>
      </c>
      <c r="U214" s="10">
        <f t="shared" ca="1" si="44"/>
        <v>21.930379746835463</v>
      </c>
      <c r="V214" s="2">
        <f t="shared" ca="1" si="38"/>
        <v>42.75</v>
      </c>
      <c r="W214" s="2">
        <f t="shared" ca="1" si="39"/>
        <v>14.37</v>
      </c>
      <c r="X214" s="17">
        <f t="shared" ca="1" si="40"/>
        <v>-8.9999999999999858</v>
      </c>
      <c r="Y214" s="17">
        <f t="shared" ca="1" si="41"/>
        <v>2.4123417721519274</v>
      </c>
      <c r="Z214" s="17">
        <f t="shared" ca="1" si="42"/>
        <v>-6.587658227848058</v>
      </c>
      <c r="AA214" s="18">
        <f t="shared" ca="1" si="45"/>
        <v>200.59013867868092</v>
      </c>
    </row>
    <row r="215" spans="1:27" x14ac:dyDescent="0.25">
      <c r="A215" s="13">
        <v>40486</v>
      </c>
      <c r="B215">
        <v>44.4</v>
      </c>
      <c r="C215">
        <v>43.65</v>
      </c>
      <c r="D215">
        <v>43.91</v>
      </c>
      <c r="E215" s="2">
        <v>14.69</v>
      </c>
      <c r="F215" s="2">
        <v>14.43</v>
      </c>
      <c r="G215" s="2">
        <v>14.52</v>
      </c>
      <c r="H215" s="1">
        <v>1</v>
      </c>
      <c r="I215" s="1">
        <v>1</v>
      </c>
      <c r="J215" s="4">
        <f ca="1">(D215-MIN(OFFSET(C215,-$J$3+1,0):C215))/(MAX(OFFSET(B215,-$J$3+1,0):B215)-MIN(OFFSET(C215,-$J$3+1,0):C215))</f>
        <v>0.81716417910447681</v>
      </c>
      <c r="K215" s="4">
        <f ca="1">(G215-MIN(OFFSET(F215,-$J$3+1,0):F215))/(MAX(OFFSET(E215,-$J$3+1,0):E215)-MIN(OFFSET(F215,-$J$3+1,0):F215))</f>
        <v>0.55999999999999994</v>
      </c>
      <c r="L215" s="4">
        <f t="shared" ca="1" si="48"/>
        <v>0.25716417910447686</v>
      </c>
      <c r="M215" s="16">
        <f ca="1">100*(L215-MIN(OFFSET(L215,-$J$3+1,0):L215))/(MAX(OFFSET(L215,-$J$3+1,0):L215)-MIN(OFFSET(L215,-$J$3+1,0):L215))</f>
        <v>80.461017299700387</v>
      </c>
      <c r="N215" s="6">
        <f t="shared" si="46"/>
        <v>0.75</v>
      </c>
      <c r="O215" s="6">
        <f t="shared" si="47"/>
        <v>0.25999999999999979</v>
      </c>
      <c r="P215" s="15">
        <f ca="1">AVERAGE(N215:OFFSET(N215,-$P$3+1,0))*$P$4</f>
        <v>0.79222222222222327</v>
      </c>
      <c r="Q215" s="15">
        <f ca="1">AVERAGE(O215:OFFSET(O215,-$P$3+1,0))*$Q$4</f>
        <v>0.34222222222222204</v>
      </c>
      <c r="R215" s="7" t="str">
        <f t="shared" ca="1" si="49"/>
        <v xml:space="preserve"> </v>
      </c>
      <c r="S215" s="7" t="str">
        <f t="shared" ca="1" si="50"/>
        <v>Sell</v>
      </c>
      <c r="T215" s="2">
        <f t="shared" ca="1" si="43"/>
        <v>-10</v>
      </c>
      <c r="U215" s="10">
        <f t="shared" ca="1" si="44"/>
        <v>21.930379746835463</v>
      </c>
      <c r="V215" s="2">
        <f t="shared" ca="1" si="38"/>
        <v>42.75</v>
      </c>
      <c r="W215" s="2">
        <f t="shared" ca="1" si="39"/>
        <v>14.37</v>
      </c>
      <c r="X215" s="17">
        <f t="shared" ca="1" si="40"/>
        <v>-2.5999999999999801</v>
      </c>
      <c r="Y215" s="17">
        <f t="shared" ca="1" si="41"/>
        <v>0.87721518987339986</v>
      </c>
      <c r="Z215" s="17">
        <f t="shared" ca="1" si="42"/>
        <v>-1.7227848101265804</v>
      </c>
      <c r="AA215" s="18">
        <f t="shared" ca="1" si="45"/>
        <v>198.86735386855435</v>
      </c>
    </row>
    <row r="216" spans="1:27" x14ac:dyDescent="0.25">
      <c r="A216" s="13">
        <v>40487</v>
      </c>
      <c r="B216">
        <v>43.94</v>
      </c>
      <c r="C216">
        <v>43.2</v>
      </c>
      <c r="D216">
        <v>43.56</v>
      </c>
      <c r="E216" s="2">
        <v>14.59</v>
      </c>
      <c r="F216" s="2">
        <v>14.19</v>
      </c>
      <c r="G216" s="2">
        <v>14.46</v>
      </c>
      <c r="H216" s="1">
        <v>1</v>
      </c>
      <c r="I216" s="1">
        <v>1</v>
      </c>
      <c r="J216" s="4">
        <f ca="1">(D216-MIN(OFFSET(C216,-$J$3+1,0):C216))/(MAX(OFFSET(B216,-$J$3+1,0):B216)-MIN(OFFSET(C216,-$J$3+1,0):C216))</f>
        <v>0.68656716417910579</v>
      </c>
      <c r="K216" s="4">
        <f ca="1">(G216-MIN(OFFSET(F216,-$J$3+1,0):F216))/(MAX(OFFSET(E216,-$J$3+1,0):E216)-MIN(OFFSET(F216,-$J$3+1,0):F216))</f>
        <v>0.52941176470588436</v>
      </c>
      <c r="L216" s="4">
        <f t="shared" ca="1" si="48"/>
        <v>0.15715539947322144</v>
      </c>
      <c r="M216" s="16">
        <f ca="1">100*(L216-MIN(OFFSET(L216,-$J$3+1,0):L216))/(MAX(OFFSET(L216,-$J$3+1,0):L216)-MIN(OFFSET(L216,-$J$3+1,0):L216))</f>
        <v>68.547892023966838</v>
      </c>
      <c r="N216" s="6">
        <f t="shared" si="46"/>
        <v>0.73999999999999488</v>
      </c>
      <c r="O216" s="6">
        <f t="shared" si="47"/>
        <v>0.40000000000000036</v>
      </c>
      <c r="P216" s="15">
        <f ca="1">AVERAGE(N216:OFFSET(N216,-$P$3+1,0))*$P$4</f>
        <v>0.80000000000000027</v>
      </c>
      <c r="Q216" s="15">
        <f ca="1">AVERAGE(O216:OFFSET(O216,-$P$3+1,0))*$Q$4</f>
        <v>0.35777777777777764</v>
      </c>
      <c r="R216" s="7" t="str">
        <f t="shared" ca="1" si="49"/>
        <v xml:space="preserve"> </v>
      </c>
      <c r="S216" s="7" t="str">
        <f t="shared" ca="1" si="50"/>
        <v>Sell</v>
      </c>
      <c r="T216" s="2">
        <f t="shared" ca="1" si="43"/>
        <v>-10</v>
      </c>
      <c r="U216" s="10">
        <f t="shared" ca="1" si="44"/>
        <v>21.930379746835463</v>
      </c>
      <c r="V216" s="2">
        <f t="shared" ref="V216:V279" ca="1" si="51">IF(AND($R216="Buy",$R215=" "),D216,IF(AND($R216="Buy",$R215="Exit"),D216,IF(AND($S216="Sell",V215=" "),D216,IF(OR($R215="Buy",S215="Sell"),V215," "))))</f>
        <v>42.75</v>
      </c>
      <c r="W216" s="2">
        <f t="shared" ref="W216:W279" ca="1" si="52">IF(AND($R216="Buy",$R215=" "),G216,IF(AND($S216="Sell",W215=" "),G216,IF(OR($R215="Buy",S215="Sell"),W215," ")))</f>
        <v>14.37</v>
      </c>
      <c r="X216" s="17">
        <f t="shared" ref="X216:X279" ca="1" si="53">IF(AND(T215&lt;&gt;0,T215&lt;&gt;" "),T215*(D216-D215)*$P$4," ")</f>
        <v>3.4999999999999432</v>
      </c>
      <c r="Y216" s="17">
        <f t="shared" ref="Y216:Y279" ca="1" si="54">IF(AND(U215&lt;&gt;" ",U215&lt;&gt;" "),U215*(G216-G215)*$Q$4," ")</f>
        <v>-1.3158227848100998</v>
      </c>
      <c r="Z216" s="17">
        <f t="shared" ref="Z216:Z279" ca="1" si="55">IF(X216&lt;&gt;" ",X216+Y216," ")</f>
        <v>2.1841772151898433</v>
      </c>
      <c r="AA216" s="18">
        <f t="shared" ca="1" si="45"/>
        <v>201.05153108374418</v>
      </c>
    </row>
    <row r="217" spans="1:27" x14ac:dyDescent="0.25">
      <c r="A217" s="13">
        <v>40490</v>
      </c>
      <c r="B217">
        <v>44.33</v>
      </c>
      <c r="C217">
        <v>43.35</v>
      </c>
      <c r="D217">
        <v>44.09</v>
      </c>
      <c r="E217" s="2">
        <v>14.45</v>
      </c>
      <c r="F217" s="2">
        <v>14.24</v>
      </c>
      <c r="G217" s="2">
        <v>14.29</v>
      </c>
      <c r="H217" s="1">
        <v>1</v>
      </c>
      <c r="I217" s="1">
        <v>1</v>
      </c>
      <c r="J217" s="4">
        <f ca="1">(D217-MIN(OFFSET(C217,-$J$3+1,0):C217))/(MAX(OFFSET(B217,-$J$3+1,0):B217)-MIN(OFFSET(C217,-$J$3+1,0):C217))</f>
        <v>0.88432835820895705</v>
      </c>
      <c r="K217" s="4">
        <f ca="1">(G217-MIN(OFFSET(F217,-$J$3+1,0):F217))/(MAX(OFFSET(E217,-$J$3+1,0):E217)-MIN(OFFSET(F217,-$J$3+1,0):F217))</f>
        <v>0.27941176470588175</v>
      </c>
      <c r="L217" s="4">
        <f t="shared" ca="1" si="48"/>
        <v>0.60491659350307536</v>
      </c>
      <c r="M217" s="16">
        <f ca="1">100*(L217-MIN(OFFSET(L217,-$J$3+1,0):L217))/(MAX(OFFSET(L217,-$J$3+1,0):L217)-MIN(OFFSET(L217,-$J$3+1,0):L217))</f>
        <v>100</v>
      </c>
      <c r="N217" s="6">
        <f t="shared" si="46"/>
        <v>0.97999999999999687</v>
      </c>
      <c r="O217" s="6">
        <f t="shared" si="47"/>
        <v>0.22000000000000064</v>
      </c>
      <c r="P217" s="15">
        <f ca="1">AVERAGE(N217:OFFSET(N217,-$P$3+1,0))*$P$4</f>
        <v>0.80888888888888899</v>
      </c>
      <c r="Q217" s="15">
        <f ca="1">AVERAGE(O217:OFFSET(O217,-$P$3+1,0))*$Q$4</f>
        <v>0.35666666666666658</v>
      </c>
      <c r="R217" s="7" t="str">
        <f t="shared" ca="1" si="49"/>
        <v xml:space="preserve"> </v>
      </c>
      <c r="S217" s="7" t="str">
        <f t="shared" ca="1" si="50"/>
        <v>Sell</v>
      </c>
      <c r="T217" s="2">
        <f t="shared" ref="T217:T280" ca="1" si="56">IF(AND($R217="Buy",$R216=" "),T$3,IF(AND($R217="Buy",$R216="Exit"),T$3,IF(AND($S217="Sell",$S216=" "),-T$3,IF(OR($R216="Buy",S216="Sell"),T216," "))))</f>
        <v>-10</v>
      </c>
      <c r="U217" s="10">
        <f t="shared" ref="U217:U280" ca="1" si="57">IF(AND($R217="Buy",$R216=" "),-T$3*P217/Q217,IF(AND($R217="Buy",$R216="Exit"),-T$3*P217/Q217,IF(AND($S217="Sell",S216=" "),T$3*P217/Q217,IF(OR($R216="Buy",$S216="Sell"),U216," "))))</f>
        <v>21.930379746835463</v>
      </c>
      <c r="V217" s="2">
        <f t="shared" ca="1" si="51"/>
        <v>42.75</v>
      </c>
      <c r="W217" s="2">
        <f t="shared" ca="1" si="52"/>
        <v>14.37</v>
      </c>
      <c r="X217" s="17">
        <f t="shared" ca="1" si="53"/>
        <v>-5.3000000000000114</v>
      </c>
      <c r="Y217" s="17">
        <f t="shared" ca="1" si="54"/>
        <v>-3.7281645569620663</v>
      </c>
      <c r="Z217" s="17">
        <f t="shared" ca="1" si="55"/>
        <v>-9.0281645569620785</v>
      </c>
      <c r="AA217" s="18">
        <f t="shared" ca="1" si="45"/>
        <v>192.0233665267821</v>
      </c>
    </row>
    <row r="218" spans="1:27" x14ac:dyDescent="0.25">
      <c r="A218" s="13">
        <v>40491</v>
      </c>
      <c r="B218">
        <v>44.49</v>
      </c>
      <c r="C218">
        <v>43.78</v>
      </c>
      <c r="D218">
        <v>43.96</v>
      </c>
      <c r="E218" s="2">
        <v>14.61</v>
      </c>
      <c r="F218" s="2">
        <v>14.25</v>
      </c>
      <c r="G218" s="2">
        <v>14.41</v>
      </c>
      <c r="H218" s="1">
        <v>1</v>
      </c>
      <c r="I218" s="1">
        <v>1</v>
      </c>
      <c r="J218" s="4">
        <f ca="1">(D218-MIN(OFFSET(C218,-$J$3+1,0):C218))/(MAX(OFFSET(B218,-$J$3+1,0):B218)-MIN(OFFSET(C218,-$J$3+1,0):C218))</f>
        <v>0.80866425992779767</v>
      </c>
      <c r="K218" s="4">
        <f ca="1">(G218-MIN(OFFSET(F218,-$J$3+1,0):F218))/(MAX(OFFSET(E218,-$J$3+1,0):E218)-MIN(OFFSET(F218,-$J$3+1,0):F218))</f>
        <v>0.4558823529411774</v>
      </c>
      <c r="L218" s="4">
        <f t="shared" ca="1" si="48"/>
        <v>0.35278190698662026</v>
      </c>
      <c r="M218" s="16">
        <f ca="1">100*(L218-MIN(OFFSET(L218,-$J$3+1,0):L218))/(MAX(OFFSET(L218,-$J$3+1,0):L218)-MIN(OFFSET(L218,-$J$3+1,0):L218))</f>
        <v>68.008420029217987</v>
      </c>
      <c r="N218" s="6">
        <f t="shared" si="46"/>
        <v>0.71000000000000085</v>
      </c>
      <c r="O218" s="6">
        <f t="shared" si="47"/>
        <v>0.35999999999999943</v>
      </c>
      <c r="P218" s="15">
        <f ca="1">AVERAGE(N218:OFFSET(N218,-$P$3+1,0))*$P$4</f>
        <v>0.77777777777777779</v>
      </c>
      <c r="Q218" s="15">
        <f ca="1">AVERAGE(O218:OFFSET(O218,-$P$3+1,0))*$Q$4</f>
        <v>0.36999999999999983</v>
      </c>
      <c r="R218" s="7" t="str">
        <f t="shared" ca="1" si="49"/>
        <v xml:space="preserve"> </v>
      </c>
      <c r="S218" s="7" t="str">
        <f t="shared" ca="1" si="50"/>
        <v>Sell</v>
      </c>
      <c r="T218" s="2">
        <f t="shared" ca="1" si="56"/>
        <v>-10</v>
      </c>
      <c r="U218" s="10">
        <f t="shared" ca="1" si="57"/>
        <v>21.930379746835463</v>
      </c>
      <c r="V218" s="2">
        <f t="shared" ca="1" si="51"/>
        <v>42.75</v>
      </c>
      <c r="W218" s="2">
        <f t="shared" ca="1" si="52"/>
        <v>14.37</v>
      </c>
      <c r="X218" s="17">
        <f t="shared" ca="1" si="53"/>
        <v>1.3000000000000256</v>
      </c>
      <c r="Y218" s="17">
        <f t="shared" ca="1" si="54"/>
        <v>2.6316455696202774</v>
      </c>
      <c r="Z218" s="17">
        <f t="shared" ca="1" si="55"/>
        <v>3.931645569620303</v>
      </c>
      <c r="AA218" s="18">
        <f t="shared" ca="1" si="45"/>
        <v>195.95501209640241</v>
      </c>
    </row>
    <row r="219" spans="1:27" x14ac:dyDescent="0.25">
      <c r="A219" s="13">
        <v>40492</v>
      </c>
      <c r="B219">
        <v>44.36</v>
      </c>
      <c r="C219">
        <v>43.58</v>
      </c>
      <c r="D219">
        <v>44</v>
      </c>
      <c r="E219" s="2">
        <v>14.51</v>
      </c>
      <c r="F219" s="2">
        <v>14.18</v>
      </c>
      <c r="G219" s="2">
        <v>14.49</v>
      </c>
      <c r="H219" s="1">
        <v>1</v>
      </c>
      <c r="I219" s="1">
        <v>1</v>
      </c>
      <c r="J219" s="4">
        <f ca="1">(D219-MIN(OFFSET(C219,-$J$3+1,0):C219))/(MAX(OFFSET(B219,-$J$3+1,0):B219)-MIN(OFFSET(C219,-$J$3+1,0):C219))</f>
        <v>0.82310469314079371</v>
      </c>
      <c r="K219" s="4">
        <f ca="1">(G219-MIN(OFFSET(F219,-$J$3+1,0):F219))/(MAX(OFFSET(E219,-$J$3+1,0):E219)-MIN(OFFSET(F219,-$J$3+1,0):F219))</f>
        <v>0.57352941176470695</v>
      </c>
      <c r="L219" s="4">
        <f t="shared" ca="1" si="48"/>
        <v>0.24957528137608676</v>
      </c>
      <c r="M219" s="16">
        <f ca="1">100*(L219-MIN(OFFSET(L219,-$J$3+1,0):L219))/(MAX(OFFSET(L219,-$J$3+1,0):L219)-MIN(OFFSET(L219,-$J$3+1,0):L219))</f>
        <v>54.91326417283225</v>
      </c>
      <c r="N219" s="6">
        <f t="shared" si="46"/>
        <v>0.78000000000000114</v>
      </c>
      <c r="O219" s="6">
        <f t="shared" si="47"/>
        <v>0.33000000000000007</v>
      </c>
      <c r="P219" s="15">
        <f ca="1">AVERAGE(N219:OFFSET(N219,-$P$3+1,0))*$P$4</f>
        <v>0.79333333333333345</v>
      </c>
      <c r="Q219" s="15">
        <f ca="1">AVERAGE(O219:OFFSET(O219,-$P$3+1,0))*$Q$4</f>
        <v>0.37333333333333329</v>
      </c>
      <c r="R219" s="7" t="str">
        <f t="shared" ca="1" si="49"/>
        <v xml:space="preserve"> </v>
      </c>
      <c r="S219" s="7" t="str">
        <f t="shared" ca="1" si="50"/>
        <v>Sell</v>
      </c>
      <c r="T219" s="2">
        <f t="shared" ca="1" si="56"/>
        <v>-10</v>
      </c>
      <c r="U219" s="10">
        <f t="shared" ca="1" si="57"/>
        <v>21.930379746835463</v>
      </c>
      <c r="V219" s="2">
        <f t="shared" ca="1" si="51"/>
        <v>42.75</v>
      </c>
      <c r="W219" s="2">
        <f t="shared" ca="1" si="52"/>
        <v>14.37</v>
      </c>
      <c r="X219" s="17">
        <f t="shared" ca="1" si="53"/>
        <v>-0.39999999999999147</v>
      </c>
      <c r="Y219" s="17">
        <f t="shared" ca="1" si="54"/>
        <v>1.7544303797468386</v>
      </c>
      <c r="Z219" s="17">
        <f t="shared" ca="1" si="55"/>
        <v>1.3544303797468471</v>
      </c>
      <c r="AA219" s="18">
        <f t="shared" ca="1" si="45"/>
        <v>197.30944247614926</v>
      </c>
    </row>
    <row r="220" spans="1:27" x14ac:dyDescent="0.25">
      <c r="A220" s="13">
        <v>40493</v>
      </c>
      <c r="B220">
        <v>43.81</v>
      </c>
      <c r="C220">
        <v>42.57</v>
      </c>
      <c r="D220">
        <v>42.94</v>
      </c>
      <c r="E220" s="2">
        <v>14.01</v>
      </c>
      <c r="F220" s="2">
        <v>13.71</v>
      </c>
      <c r="G220" s="2">
        <v>13.93</v>
      </c>
      <c r="H220" s="1">
        <v>1</v>
      </c>
      <c r="I220" s="1">
        <v>1</v>
      </c>
      <c r="J220" s="4">
        <f ca="1">(D220-MIN(OFFSET(C220,-$J$3+1,0):C220))/(MAX(OFFSET(B220,-$J$3+1,0):B220)-MIN(OFFSET(C220,-$J$3+1,0):C220))</f>
        <v>0.39922480620154999</v>
      </c>
      <c r="K220" s="4">
        <f ca="1">(G220-MIN(OFFSET(F220,-$J$3+1,0):F220))/(MAX(OFFSET(E220,-$J$3+1,0):E220)-MIN(OFFSET(F220,-$J$3+1,0):F220))</f>
        <v>0.22222222222222143</v>
      </c>
      <c r="L220" s="4">
        <f t="shared" ca="1" si="48"/>
        <v>0.17700258397932855</v>
      </c>
      <c r="M220" s="16">
        <f ca="1">100*(L220-MIN(OFFSET(L220,-$J$3+1,0):L220))/(MAX(OFFSET(L220,-$J$3+1,0):L220)-MIN(OFFSET(L220,-$J$3+1,0):L220))</f>
        <v>9.7126556344839745</v>
      </c>
      <c r="N220" s="6">
        <f t="shared" si="46"/>
        <v>1.4299999999999997</v>
      </c>
      <c r="O220" s="6">
        <f t="shared" si="47"/>
        <v>0.77999999999999936</v>
      </c>
      <c r="P220" s="15">
        <f ca="1">AVERAGE(N220:OFFSET(N220,-$P$3+1,0))*$P$4</f>
        <v>0.86333333333333284</v>
      </c>
      <c r="Q220" s="15">
        <f ca="1">AVERAGE(O220:OFFSET(O220,-$P$3+1,0))*$Q$4</f>
        <v>0.39444444444444432</v>
      </c>
      <c r="R220" s="7" t="str">
        <f t="shared" ca="1" si="49"/>
        <v xml:space="preserve"> </v>
      </c>
      <c r="S220" s="7" t="str">
        <f t="shared" ca="1" si="50"/>
        <v>Exit</v>
      </c>
      <c r="T220" s="2">
        <f t="shared" ca="1" si="56"/>
        <v>-10</v>
      </c>
      <c r="U220" s="10">
        <f t="shared" ca="1" si="57"/>
        <v>21.930379746835463</v>
      </c>
      <c r="V220" s="2">
        <f t="shared" ca="1" si="51"/>
        <v>42.75</v>
      </c>
      <c r="W220" s="2">
        <f t="shared" ca="1" si="52"/>
        <v>14.37</v>
      </c>
      <c r="X220" s="17">
        <f t="shared" ca="1" si="53"/>
        <v>10.600000000000023</v>
      </c>
      <c r="Y220" s="17">
        <f t="shared" ca="1" si="54"/>
        <v>-12.281012658227871</v>
      </c>
      <c r="Z220" s="17">
        <f t="shared" ca="1" si="55"/>
        <v>-1.6810126582278482</v>
      </c>
      <c r="AA220" s="18">
        <f t="shared" ca="1" si="45"/>
        <v>195.62842981792141</v>
      </c>
    </row>
    <row r="221" spans="1:27" x14ac:dyDescent="0.25">
      <c r="A221" s="13">
        <v>40494</v>
      </c>
      <c r="B221">
        <v>42.82</v>
      </c>
      <c r="C221">
        <v>41.86</v>
      </c>
      <c r="D221">
        <v>42.05</v>
      </c>
      <c r="E221" s="2">
        <v>13.84</v>
      </c>
      <c r="F221" s="2">
        <v>13.34</v>
      </c>
      <c r="G221" s="2">
        <v>13.42</v>
      </c>
      <c r="H221" s="1">
        <v>1</v>
      </c>
      <c r="I221" s="1">
        <v>1</v>
      </c>
      <c r="J221" s="4">
        <f ca="1">(D221-MIN(OFFSET(C221,-$J$3+1,0):C221))/(MAX(OFFSET(B221,-$J$3+1,0):B221)-MIN(OFFSET(C221,-$J$3+1,0):C221))</f>
        <v>7.2243346007603626E-2</v>
      </c>
      <c r="K221" s="4">
        <f ca="1">(G221-MIN(OFFSET(F221,-$J$3+1,0):F221))/(MAX(OFFSET(E221,-$J$3+1,0):E221)-MIN(OFFSET(F221,-$J$3+1,0):F221))</f>
        <v>5.9259259259259331E-2</v>
      </c>
      <c r="L221" s="4">
        <f t="shared" ca="1" si="48"/>
        <v>1.2984086748344295E-2</v>
      </c>
      <c r="M221" s="16">
        <f ca="1">100*(L221-MIN(OFFSET(L221,-$J$3+1,0):L221))/(MAX(OFFSET(L221,-$J$3+1,0):L221)-MIN(OFFSET(L221,-$J$3+1,0):L221))</f>
        <v>0</v>
      </c>
      <c r="N221" s="6">
        <f t="shared" si="46"/>
        <v>1.0799999999999983</v>
      </c>
      <c r="O221" s="6">
        <f t="shared" si="47"/>
        <v>0.58999999999999986</v>
      </c>
      <c r="P221" s="15">
        <f ca="1">AVERAGE(N221:OFFSET(N221,-$P$3+1,0))*$P$4</f>
        <v>0.90444444444444372</v>
      </c>
      <c r="Q221" s="15">
        <f ca="1">AVERAGE(O221:OFFSET(O221,-$P$3+1,0))*$Q$4</f>
        <v>0.41333333333333322</v>
      </c>
      <c r="R221" s="7" t="str">
        <f t="shared" ca="1" si="49"/>
        <v>Buy</v>
      </c>
      <c r="S221" s="7" t="str">
        <f t="shared" ca="1" si="50"/>
        <v xml:space="preserve"> </v>
      </c>
      <c r="T221" s="2">
        <f t="shared" ca="1" si="56"/>
        <v>10</v>
      </c>
      <c r="U221" s="10">
        <f t="shared" ca="1" si="57"/>
        <v>-21.881720430107514</v>
      </c>
      <c r="V221" s="2">
        <f t="shared" ca="1" si="51"/>
        <v>42.05</v>
      </c>
      <c r="W221" s="2">
        <f t="shared" ca="1" si="52"/>
        <v>13.42</v>
      </c>
      <c r="X221" s="17">
        <f t="shared" ca="1" si="53"/>
        <v>8.9000000000000057</v>
      </c>
      <c r="Y221" s="17">
        <f t="shared" ca="1" si="54"/>
        <v>-11.184493670886081</v>
      </c>
      <c r="Z221" s="17">
        <f t="shared" ca="1" si="55"/>
        <v>-2.284493670886075</v>
      </c>
      <c r="AA221" s="18">
        <f t="shared" ca="1" si="45"/>
        <v>193.34393614703535</v>
      </c>
    </row>
    <row r="222" spans="1:27" x14ac:dyDescent="0.25">
      <c r="A222" s="13">
        <v>40497</v>
      </c>
      <c r="B222">
        <v>42.85</v>
      </c>
      <c r="C222">
        <v>42.08</v>
      </c>
      <c r="D222">
        <v>42.38</v>
      </c>
      <c r="E222" s="2">
        <v>13.85</v>
      </c>
      <c r="F222" s="2">
        <v>13.51</v>
      </c>
      <c r="G222" s="2">
        <v>13.51</v>
      </c>
      <c r="H222" s="1">
        <v>1</v>
      </c>
      <c r="I222" s="1">
        <v>1</v>
      </c>
      <c r="J222" s="4">
        <f ca="1">(D222-MIN(OFFSET(C222,-$J$3+1,0):C222))/(MAX(OFFSET(B222,-$J$3+1,0):B222)-MIN(OFFSET(C222,-$J$3+1,0):C222))</f>
        <v>0.19771863117870822</v>
      </c>
      <c r="K222" s="4">
        <f ca="1">(G222-MIN(OFFSET(F222,-$J$3+1,0):F222))/(MAX(OFFSET(E222,-$J$3+1,0):E222)-MIN(OFFSET(F222,-$J$3+1,0):F222))</f>
        <v>0.12592592592592591</v>
      </c>
      <c r="L222" s="4">
        <f t="shared" ca="1" si="48"/>
        <v>7.1792705252782307E-2</v>
      </c>
      <c r="M222" s="16">
        <f ca="1">100*(L222-MIN(OFFSET(L222,-$J$3+1,0):L222))/(MAX(OFFSET(L222,-$J$3+1,0):L222)-MIN(OFFSET(L222,-$J$3+1,0):L222))</f>
        <v>9.935020941298891</v>
      </c>
      <c r="N222" s="6">
        <f t="shared" si="46"/>
        <v>0.80000000000000426</v>
      </c>
      <c r="O222" s="6">
        <f t="shared" si="47"/>
        <v>0.42999999999999972</v>
      </c>
      <c r="P222" s="15">
        <f ca="1">AVERAGE(N222:OFFSET(N222,-$P$3+1,0))*$P$4</f>
        <v>0.93777777777777749</v>
      </c>
      <c r="Q222" s="15">
        <f ca="1">AVERAGE(O222:OFFSET(O222,-$P$3+1,0))*$Q$4</f>
        <v>0.40555555555555539</v>
      </c>
      <c r="R222" s="7" t="str">
        <f t="shared" ca="1" si="49"/>
        <v>Buy</v>
      </c>
      <c r="S222" s="7" t="str">
        <f t="shared" ca="1" si="50"/>
        <v xml:space="preserve"> </v>
      </c>
      <c r="T222" s="2">
        <f t="shared" ca="1" si="56"/>
        <v>10</v>
      </c>
      <c r="U222" s="10">
        <f t="shared" ca="1" si="57"/>
        <v>-21.881720430107514</v>
      </c>
      <c r="V222" s="2">
        <f t="shared" ca="1" si="51"/>
        <v>42.05</v>
      </c>
      <c r="W222" s="2">
        <f t="shared" ca="1" si="52"/>
        <v>13.42</v>
      </c>
      <c r="X222" s="17">
        <f t="shared" ca="1" si="53"/>
        <v>3.300000000000054</v>
      </c>
      <c r="Y222" s="17">
        <f t="shared" ca="1" si="54"/>
        <v>-1.9693548387096731</v>
      </c>
      <c r="Z222" s="17">
        <f t="shared" ca="1" si="55"/>
        <v>1.3306451612903809</v>
      </c>
      <c r="AA222" s="18">
        <f t="shared" ca="1" si="45"/>
        <v>194.67458130832574</v>
      </c>
    </row>
    <row r="223" spans="1:27" x14ac:dyDescent="0.25">
      <c r="A223" s="13">
        <v>40498</v>
      </c>
      <c r="B223">
        <v>42.23</v>
      </c>
      <c r="C223">
        <v>41.28</v>
      </c>
      <c r="D223">
        <v>41.64</v>
      </c>
      <c r="E223" s="2">
        <v>13.67</v>
      </c>
      <c r="F223" s="2">
        <v>13.26</v>
      </c>
      <c r="G223" s="2">
        <v>13.4</v>
      </c>
      <c r="H223" s="1">
        <v>1</v>
      </c>
      <c r="I223" s="1">
        <v>1</v>
      </c>
      <c r="J223" s="4">
        <f ca="1">(D223-MIN(OFFSET(C223,-$J$3+1,0):C223))/(MAX(OFFSET(B223,-$J$3+1,0):B223)-MIN(OFFSET(C223,-$J$3+1,0):C223))</f>
        <v>0.11214953271028016</v>
      </c>
      <c r="K223" s="4">
        <f ca="1">(G223-MIN(OFFSET(F223,-$J$3+1,0):F223))/(MAX(OFFSET(E223,-$J$3+1,0):E223)-MIN(OFFSET(F223,-$J$3+1,0):F223))</f>
        <v>9.790209790209832E-2</v>
      </c>
      <c r="L223" s="4">
        <f t="shared" ca="1" si="48"/>
        <v>1.4247434808181844E-2</v>
      </c>
      <c r="M223" s="16">
        <f ca="1">100*(L223-MIN(OFFSET(L223,-$J$3+1,0):L223))/(MAX(OFFSET(L223,-$J$3+1,0):L223)-MIN(OFFSET(L223,-$J$3+1,0):L223))</f>
        <v>0.21342772113730543</v>
      </c>
      <c r="N223" s="6">
        <f t="shared" si="46"/>
        <v>1.1000000000000014</v>
      </c>
      <c r="O223" s="6">
        <f t="shared" si="47"/>
        <v>0.41000000000000014</v>
      </c>
      <c r="P223" s="15">
        <f ca="1">AVERAGE(N223:OFFSET(N223,-$P$3+1,0))*$P$4</f>
        <v>0.92999999999999972</v>
      </c>
      <c r="Q223" s="15">
        <f ca="1">AVERAGE(O223:OFFSET(O223,-$P$3+1,0))*$Q$4</f>
        <v>0.41999999999999993</v>
      </c>
      <c r="R223" s="7" t="str">
        <f t="shared" ca="1" si="49"/>
        <v>Buy</v>
      </c>
      <c r="S223" s="7" t="str">
        <f t="shared" ca="1" si="50"/>
        <v xml:space="preserve"> </v>
      </c>
      <c r="T223" s="2">
        <f t="shared" ca="1" si="56"/>
        <v>10</v>
      </c>
      <c r="U223" s="10">
        <f t="shared" ca="1" si="57"/>
        <v>-21.881720430107514</v>
      </c>
      <c r="V223" s="2">
        <f t="shared" ca="1" si="51"/>
        <v>42.05</v>
      </c>
      <c r="W223" s="2">
        <f t="shared" ca="1" si="52"/>
        <v>13.42</v>
      </c>
      <c r="X223" s="17">
        <f t="shared" ca="1" si="53"/>
        <v>-7.4000000000000199</v>
      </c>
      <c r="Y223" s="17">
        <f t="shared" ca="1" si="54"/>
        <v>2.406989247311814</v>
      </c>
      <c r="Z223" s="17">
        <f t="shared" ca="1" si="55"/>
        <v>-4.9930107526882059</v>
      </c>
      <c r="AA223" s="18">
        <f t="shared" ca="1" si="45"/>
        <v>189.68157055563753</v>
      </c>
    </row>
    <row r="224" spans="1:27" x14ac:dyDescent="0.25">
      <c r="A224" s="13">
        <v>40499</v>
      </c>
      <c r="B224">
        <v>41.96</v>
      </c>
      <c r="C224">
        <v>40.61</v>
      </c>
      <c r="D224">
        <v>40.81</v>
      </c>
      <c r="E224" s="2">
        <v>13.57</v>
      </c>
      <c r="F224" s="2">
        <v>13.28</v>
      </c>
      <c r="G224" s="2">
        <v>13.35</v>
      </c>
      <c r="H224" s="1">
        <v>1</v>
      </c>
      <c r="I224" s="1">
        <v>1</v>
      </c>
      <c r="J224" s="4">
        <f ca="1">(D224-MIN(OFFSET(C224,-$J$3+1,0):C224))/(MAX(OFFSET(B224,-$J$3+1,0):B224)-MIN(OFFSET(C224,-$J$3+1,0):C224))</f>
        <v>5.1546391752578018E-2</v>
      </c>
      <c r="K224" s="4">
        <f ca="1">(G224-MIN(OFFSET(F224,-$J$3+1,0):F224))/(MAX(OFFSET(E224,-$J$3+1,0):E224)-MIN(OFFSET(F224,-$J$3+1,0):F224))</f>
        <v>6.6666666666666582E-2</v>
      </c>
      <c r="L224" s="4">
        <f t="shared" ca="1" si="48"/>
        <v>-1.5120274914088565E-2</v>
      </c>
      <c r="M224" s="16">
        <f ca="1">100*(L224-MIN(OFFSET(L224,-$J$3+1,0):L224))/(MAX(OFFSET(L224,-$J$3+1,0):L224)-MIN(OFFSET(L224,-$J$3+1,0):L224))</f>
        <v>0</v>
      </c>
      <c r="N224" s="6">
        <f t="shared" si="46"/>
        <v>1.3500000000000014</v>
      </c>
      <c r="O224" s="6">
        <f t="shared" si="47"/>
        <v>0.29000000000000092</v>
      </c>
      <c r="P224" s="15">
        <f ca="1">AVERAGE(N224:OFFSET(N224,-$P$3+1,0))*$P$4</f>
        <v>0.99666666666666659</v>
      </c>
      <c r="Q224" s="15">
        <f ca="1">AVERAGE(O224:OFFSET(O224,-$P$3+1,0))*$Q$4</f>
        <v>0.42333333333333339</v>
      </c>
      <c r="R224" s="7" t="str">
        <f t="shared" ca="1" si="49"/>
        <v>Buy</v>
      </c>
      <c r="S224" s="7" t="str">
        <f t="shared" ca="1" si="50"/>
        <v xml:space="preserve"> </v>
      </c>
      <c r="T224" s="2">
        <f t="shared" ca="1" si="56"/>
        <v>10</v>
      </c>
      <c r="U224" s="10">
        <f t="shared" ca="1" si="57"/>
        <v>-21.881720430107514</v>
      </c>
      <c r="V224" s="2">
        <f t="shared" ca="1" si="51"/>
        <v>42.05</v>
      </c>
      <c r="W224" s="2">
        <f t="shared" ca="1" si="52"/>
        <v>13.42</v>
      </c>
      <c r="X224" s="17">
        <f t="shared" ca="1" si="53"/>
        <v>-8.2999999999999829</v>
      </c>
      <c r="Y224" s="17">
        <f t="shared" ca="1" si="54"/>
        <v>1.0940860215053911</v>
      </c>
      <c r="Z224" s="17">
        <f t="shared" ca="1" si="55"/>
        <v>-7.2059139784945918</v>
      </c>
      <c r="AA224" s="18">
        <f t="shared" ref="AA224:AA287" ca="1" si="58">IF(Z224&lt;&gt;" ",AA223+Z224,AA223)</f>
        <v>182.47565657714296</v>
      </c>
    </row>
    <row r="225" spans="1:27" x14ac:dyDescent="0.25">
      <c r="A225" s="13">
        <v>40500</v>
      </c>
      <c r="B225">
        <v>41.7</v>
      </c>
      <c r="C225">
        <v>40.869999999999997</v>
      </c>
      <c r="D225">
        <v>41.53</v>
      </c>
      <c r="E225" s="2">
        <v>13.79</v>
      </c>
      <c r="F225" s="2">
        <v>13.46</v>
      </c>
      <c r="G225" s="2">
        <v>13.67</v>
      </c>
      <c r="H225" s="1">
        <v>1</v>
      </c>
      <c r="I225" s="1">
        <v>1</v>
      </c>
      <c r="J225" s="4">
        <f ca="1">(D225-MIN(OFFSET(C225,-$J$3+1,0):C225))/(MAX(OFFSET(B225,-$J$3+1,0):B225)-MIN(OFFSET(C225,-$J$3+1,0):C225))</f>
        <v>0.23711340206185597</v>
      </c>
      <c r="K225" s="4">
        <f ca="1">(G225-MIN(OFFSET(F225,-$J$3+1,0):F225))/(MAX(OFFSET(E225,-$J$3+1,0):E225)-MIN(OFFSET(F225,-$J$3+1,0):F225))</f>
        <v>0.30370370370370386</v>
      </c>
      <c r="L225" s="4">
        <f t="shared" ca="1" si="48"/>
        <v>-6.6590301641847899E-2</v>
      </c>
      <c r="M225" s="16">
        <f ca="1">100*(L225-MIN(OFFSET(L225,-$J$3+1,0):L225))/(MAX(OFFSET(L225,-$J$3+1,0):L225)-MIN(OFFSET(L225,-$J$3+1,0):L225))</f>
        <v>0</v>
      </c>
      <c r="N225" s="6">
        <f t="shared" si="46"/>
        <v>0.89000000000000057</v>
      </c>
      <c r="O225" s="6">
        <f t="shared" si="47"/>
        <v>0.4399999999999995</v>
      </c>
      <c r="P225" s="15">
        <f ca="1">AVERAGE(N225:OFFSET(N225,-$P$3+1,0))*$P$4</f>
        <v>1.0133333333333339</v>
      </c>
      <c r="Q225" s="15">
        <f ca="1">AVERAGE(O225:OFFSET(O225,-$P$3+1,0))*$Q$4</f>
        <v>0.42777777777777776</v>
      </c>
      <c r="R225" s="7" t="str">
        <f t="shared" ca="1" si="49"/>
        <v>Buy</v>
      </c>
      <c r="S225" s="7" t="str">
        <f t="shared" ca="1" si="50"/>
        <v xml:space="preserve"> </v>
      </c>
      <c r="T225" s="2">
        <f t="shared" ca="1" si="56"/>
        <v>10</v>
      </c>
      <c r="U225" s="10">
        <f t="shared" ca="1" si="57"/>
        <v>-21.881720430107514</v>
      </c>
      <c r="V225" s="2">
        <f t="shared" ca="1" si="51"/>
        <v>42.05</v>
      </c>
      <c r="W225" s="2">
        <f t="shared" ca="1" si="52"/>
        <v>13.42</v>
      </c>
      <c r="X225" s="17">
        <f t="shared" ca="1" si="53"/>
        <v>7.1999999999999886</v>
      </c>
      <c r="Y225" s="17">
        <f t="shared" ca="1" si="54"/>
        <v>-7.0021505376344102</v>
      </c>
      <c r="Z225" s="17">
        <f t="shared" ca="1" si="55"/>
        <v>0.19784946236557843</v>
      </c>
      <c r="AA225" s="18">
        <f t="shared" ca="1" si="58"/>
        <v>182.67350603950854</v>
      </c>
    </row>
    <row r="226" spans="1:27" x14ac:dyDescent="0.25">
      <c r="A226" s="13">
        <v>40501</v>
      </c>
      <c r="B226">
        <v>42.38</v>
      </c>
      <c r="C226">
        <v>41.54</v>
      </c>
      <c r="D226">
        <v>42.33</v>
      </c>
      <c r="E226" s="2">
        <v>14.15</v>
      </c>
      <c r="F226" s="2">
        <v>13.55</v>
      </c>
      <c r="G226" s="2">
        <v>13.9</v>
      </c>
      <c r="H226" s="1">
        <v>1</v>
      </c>
      <c r="I226" s="1">
        <v>1</v>
      </c>
      <c r="J226" s="4">
        <f ca="1">(D226-MIN(OFFSET(C226,-$J$3+1,0):C226))/(MAX(OFFSET(B226,-$J$3+1,0):B226)-MIN(OFFSET(C226,-$J$3+1,0):C226))</f>
        <v>0.44329896907216437</v>
      </c>
      <c r="K226" s="4">
        <f ca="1">(G226-MIN(OFFSET(F226,-$J$3+1,0):F226))/(MAX(OFFSET(E226,-$J$3+1,0):E226)-MIN(OFFSET(F226,-$J$3+1,0):F226))</f>
        <v>0.47407407407407465</v>
      </c>
      <c r="L226" s="4">
        <f t="shared" ca="1" si="48"/>
        <v>-3.0775105001910275E-2</v>
      </c>
      <c r="M226" s="16">
        <f ca="1">100*(L226-MIN(OFFSET(L226,-$J$3+1,0):L226))/(MAX(OFFSET(L226,-$J$3+1,0):L226)-MIN(OFFSET(L226,-$J$3+1,0):L226))</f>
        <v>8.5401931513461733</v>
      </c>
      <c r="N226" s="6">
        <f t="shared" si="46"/>
        <v>0.85000000000000142</v>
      </c>
      <c r="O226" s="6">
        <f t="shared" si="47"/>
        <v>0.59999999999999964</v>
      </c>
      <c r="P226" s="15">
        <f ca="1">AVERAGE(N226:OFFSET(N226,-$P$3+1,0))*$P$4</f>
        <v>0.99888888888888994</v>
      </c>
      <c r="Q226" s="15">
        <f ca="1">AVERAGE(O226:OFFSET(O226,-$P$3+1,0))*$Q$4</f>
        <v>0.46999999999999986</v>
      </c>
      <c r="R226" s="7" t="str">
        <f t="shared" ca="1" si="49"/>
        <v>Buy</v>
      </c>
      <c r="S226" s="7" t="str">
        <f t="shared" ca="1" si="50"/>
        <v xml:space="preserve"> </v>
      </c>
      <c r="T226" s="2">
        <f t="shared" ca="1" si="56"/>
        <v>10</v>
      </c>
      <c r="U226" s="10">
        <f t="shared" ca="1" si="57"/>
        <v>-21.881720430107514</v>
      </c>
      <c r="V226" s="2">
        <f t="shared" ca="1" si="51"/>
        <v>42.05</v>
      </c>
      <c r="W226" s="2">
        <f t="shared" ca="1" si="52"/>
        <v>13.42</v>
      </c>
      <c r="X226" s="17">
        <f t="shared" ca="1" si="53"/>
        <v>7.9999999999999716</v>
      </c>
      <c r="Y226" s="17">
        <f t="shared" ca="1" si="54"/>
        <v>-5.0327956989247378</v>
      </c>
      <c r="Z226" s="17">
        <f t="shared" ca="1" si="55"/>
        <v>2.9672043010752338</v>
      </c>
      <c r="AA226" s="18">
        <f t="shared" ca="1" si="58"/>
        <v>185.64071034058378</v>
      </c>
    </row>
    <row r="227" spans="1:27" x14ac:dyDescent="0.25">
      <c r="A227" s="13">
        <v>40504</v>
      </c>
      <c r="B227">
        <v>43.13</v>
      </c>
      <c r="C227">
        <v>41.99</v>
      </c>
      <c r="D227">
        <v>43.09</v>
      </c>
      <c r="E227" s="2">
        <v>14.09</v>
      </c>
      <c r="F227" s="2">
        <v>13.76</v>
      </c>
      <c r="G227" s="2">
        <v>13.96</v>
      </c>
      <c r="H227" s="1">
        <v>1</v>
      </c>
      <c r="I227" s="1">
        <v>1</v>
      </c>
      <c r="J227" s="4">
        <f ca="1">(D227-MIN(OFFSET(C227,-$J$3+1,0):C227))/(MAX(OFFSET(B227,-$J$3+1,0):B227)-MIN(OFFSET(C227,-$J$3+1,0):C227))</f>
        <v>0.66133333333333444</v>
      </c>
      <c r="K227" s="4">
        <f ca="1">(G227-MIN(OFFSET(F227,-$J$3+1,0):F227))/(MAX(OFFSET(E227,-$J$3+1,0):E227)-MIN(OFFSET(F227,-$J$3+1,0):F227))</f>
        <v>0.56000000000000083</v>
      </c>
      <c r="L227" s="4">
        <f t="shared" ca="1" si="48"/>
        <v>0.10133333333333361</v>
      </c>
      <c r="M227" s="16">
        <f ca="1">100*(L227-MIN(OFFSET(L227,-$J$3+1,0):L227))/(MAX(OFFSET(L227,-$J$3+1,0):L227)-MIN(OFFSET(L227,-$J$3+1,0):L227))</f>
        <v>53.112559998554921</v>
      </c>
      <c r="N227" s="6">
        <f t="shared" si="46"/>
        <v>1.1400000000000006</v>
      </c>
      <c r="O227" s="6">
        <f t="shared" si="47"/>
        <v>0.33000000000000007</v>
      </c>
      <c r="P227" s="15">
        <f ca="1">AVERAGE(N227:OFFSET(N227,-$P$3+1,0))*$P$4</f>
        <v>1.0466666666666677</v>
      </c>
      <c r="Q227" s="15">
        <f ca="1">AVERAGE(O227:OFFSET(O227,-$P$3+1,0))*$Q$4</f>
        <v>0.46666666666666656</v>
      </c>
      <c r="R227" s="7" t="str">
        <f t="shared" ca="1" si="49"/>
        <v>Exit</v>
      </c>
      <c r="S227" s="7" t="str">
        <f t="shared" ca="1" si="50"/>
        <v xml:space="preserve"> </v>
      </c>
      <c r="T227" s="2">
        <f t="shared" ca="1" si="56"/>
        <v>10</v>
      </c>
      <c r="U227" s="10">
        <f t="shared" ca="1" si="57"/>
        <v>-21.881720430107514</v>
      </c>
      <c r="V227" s="2">
        <f t="shared" ca="1" si="51"/>
        <v>42.05</v>
      </c>
      <c r="W227" s="2">
        <f t="shared" ca="1" si="52"/>
        <v>13.42</v>
      </c>
      <c r="X227" s="17">
        <f t="shared" ca="1" si="53"/>
        <v>7.6000000000000512</v>
      </c>
      <c r="Y227" s="17">
        <f t="shared" ca="1" si="54"/>
        <v>-1.3129032258064617</v>
      </c>
      <c r="Z227" s="17">
        <f t="shared" ca="1" si="55"/>
        <v>6.2870967741935893</v>
      </c>
      <c r="AA227" s="18">
        <f t="shared" ca="1" si="58"/>
        <v>191.92780711477738</v>
      </c>
    </row>
    <row r="228" spans="1:27" x14ac:dyDescent="0.25">
      <c r="A228" s="13">
        <v>40505</v>
      </c>
      <c r="B228">
        <v>44.28</v>
      </c>
      <c r="C228">
        <v>42.95</v>
      </c>
      <c r="D228">
        <v>44.03</v>
      </c>
      <c r="E228" s="2">
        <v>13.88</v>
      </c>
      <c r="F228" s="2">
        <v>13.74</v>
      </c>
      <c r="G228" s="2">
        <v>13.82</v>
      </c>
      <c r="H228" s="1">
        <v>1</v>
      </c>
      <c r="I228" s="1">
        <v>1</v>
      </c>
      <c r="J228" s="4">
        <f ca="1">(D228-MIN(OFFSET(C228,-$J$3+1,0):C228))/(MAX(OFFSET(B228,-$J$3+1,0):B228)-MIN(OFFSET(C228,-$J$3+1,0):C228))</f>
        <v>0.93188010899182561</v>
      </c>
      <c r="K228" s="4">
        <f ca="1">(G228-MIN(OFFSET(F228,-$J$3+1,0):F228))/(MAX(OFFSET(E228,-$J$3+1,0):E228)-MIN(OFFSET(F228,-$J$3+1,0):F228))</f>
        <v>0.62921348314606762</v>
      </c>
      <c r="L228" s="4">
        <f t="shared" ca="1" si="48"/>
        <v>0.30266662584575799</v>
      </c>
      <c r="M228" s="16">
        <f ca="1">100*(L228-MIN(OFFSET(L228,-$J$3+1,0):L228))/(MAX(OFFSET(L228,-$J$3+1,0):L228)-MIN(OFFSET(L228,-$J$3+1,0):L228))</f>
        <v>99.999999999999986</v>
      </c>
      <c r="N228" s="6">
        <f t="shared" si="46"/>
        <v>1.3299999999999983</v>
      </c>
      <c r="O228" s="6">
        <f t="shared" si="47"/>
        <v>0.22000000000000064</v>
      </c>
      <c r="P228" s="15">
        <f ca="1">AVERAGE(N228:OFFSET(N228,-$P$3+1,0))*$P$4</f>
        <v>1.1077777777777784</v>
      </c>
      <c r="Q228" s="15">
        <f ca="1">AVERAGE(O228:OFFSET(O228,-$P$3+1,0))*$Q$4</f>
        <v>0.45444444444444443</v>
      </c>
      <c r="R228" s="7" t="str">
        <f t="shared" ca="1" si="49"/>
        <v xml:space="preserve"> </v>
      </c>
      <c r="S228" s="7" t="str">
        <f t="shared" ca="1" si="50"/>
        <v>Sell</v>
      </c>
      <c r="T228" s="2">
        <f t="shared" ca="1" si="56"/>
        <v>-10</v>
      </c>
      <c r="U228" s="10">
        <f t="shared" ca="1" si="57"/>
        <v>24.376528117359427</v>
      </c>
      <c r="V228" s="2" t="str">
        <f t="shared" ca="1" si="51"/>
        <v xml:space="preserve"> </v>
      </c>
      <c r="W228" s="2" t="str">
        <f t="shared" ca="1" si="52"/>
        <v xml:space="preserve"> </v>
      </c>
      <c r="X228" s="17">
        <f t="shared" ca="1" si="53"/>
        <v>9.3999999999999773</v>
      </c>
      <c r="Y228" s="17">
        <f t="shared" ca="1" si="54"/>
        <v>3.0634408602150645</v>
      </c>
      <c r="Z228" s="17">
        <f t="shared" ca="1" si="55"/>
        <v>12.463440860215041</v>
      </c>
      <c r="AA228" s="18">
        <f t="shared" ca="1" si="58"/>
        <v>204.39124797499241</v>
      </c>
    </row>
    <row r="229" spans="1:27" x14ac:dyDescent="0.25">
      <c r="A229" s="13">
        <v>40506</v>
      </c>
      <c r="B229">
        <v>44.19</v>
      </c>
      <c r="C229">
        <v>43.32</v>
      </c>
      <c r="D229">
        <v>43.58</v>
      </c>
      <c r="E229" s="2">
        <v>13.98</v>
      </c>
      <c r="F229" s="2">
        <v>13.81</v>
      </c>
      <c r="G229" s="2">
        <v>13.88</v>
      </c>
      <c r="H229" s="1">
        <v>1</v>
      </c>
      <c r="I229" s="1">
        <v>1</v>
      </c>
      <c r="J229" s="4">
        <f ca="1">(D229-MIN(OFFSET(C229,-$J$3+1,0):C229))/(MAX(OFFSET(B229,-$J$3+1,0):B229)-MIN(OFFSET(C229,-$J$3+1,0):C229))</f>
        <v>0.80926430517711101</v>
      </c>
      <c r="K229" s="4">
        <f ca="1">(G229-MIN(OFFSET(F229,-$J$3+1,0):F229))/(MAX(OFFSET(E229,-$J$3+1,0):E229)-MIN(OFFSET(F229,-$J$3+1,0):F229))</f>
        <v>0.69662921348314677</v>
      </c>
      <c r="L229" s="4">
        <f t="shared" ca="1" si="48"/>
        <v>0.11263509169396424</v>
      </c>
      <c r="M229" s="16">
        <f ca="1">100*(L229-MIN(OFFSET(L229,-$J$3+1,0):L229))/(MAX(OFFSET(L229,-$J$3+1,0):L229)-MIN(OFFSET(L229,-$J$3+1,0):L229))</f>
        <v>48.536772093958305</v>
      </c>
      <c r="N229" s="6">
        <f t="shared" si="46"/>
        <v>0.86999999999999744</v>
      </c>
      <c r="O229" s="6">
        <f t="shared" si="47"/>
        <v>0.16999999999999993</v>
      </c>
      <c r="P229" s="15">
        <f ca="1">AVERAGE(N229:OFFSET(N229,-$P$3+1,0))*$P$4</f>
        <v>1.045555555555556</v>
      </c>
      <c r="Q229" s="15">
        <f ca="1">AVERAGE(O229:OFFSET(O229,-$P$3+1,0))*$Q$4</f>
        <v>0.38666666666666671</v>
      </c>
      <c r="R229" s="7" t="str">
        <f t="shared" ca="1" si="49"/>
        <v xml:space="preserve"> </v>
      </c>
      <c r="S229" s="7" t="str">
        <f t="shared" ca="1" si="50"/>
        <v>Exit</v>
      </c>
      <c r="T229" s="2">
        <f t="shared" ca="1" si="56"/>
        <v>-10</v>
      </c>
      <c r="U229" s="10">
        <f t="shared" ca="1" si="57"/>
        <v>24.376528117359427</v>
      </c>
      <c r="V229" s="2" t="str">
        <f t="shared" ca="1" si="51"/>
        <v xml:space="preserve"> </v>
      </c>
      <c r="W229" s="2" t="str">
        <f t="shared" ca="1" si="52"/>
        <v xml:space="preserve"> </v>
      </c>
      <c r="X229" s="17">
        <f t="shared" ca="1" si="53"/>
        <v>4.5000000000000284</v>
      </c>
      <c r="Y229" s="17">
        <f t="shared" ca="1" si="54"/>
        <v>1.4625916870415778</v>
      </c>
      <c r="Z229" s="17">
        <f t="shared" ca="1" si="55"/>
        <v>5.9625916870416065</v>
      </c>
      <c r="AA229" s="18">
        <f t="shared" ca="1" si="58"/>
        <v>210.35383966203401</v>
      </c>
    </row>
    <row r="230" spans="1:27" x14ac:dyDescent="0.25">
      <c r="A230" s="13">
        <v>40508</v>
      </c>
      <c r="B230">
        <v>43.24</v>
      </c>
      <c r="C230">
        <v>42.87</v>
      </c>
      <c r="D230">
        <v>43.04</v>
      </c>
      <c r="E230" s="2">
        <v>13.84</v>
      </c>
      <c r="F230" s="2">
        <v>13.62</v>
      </c>
      <c r="G230" s="2">
        <v>13.65</v>
      </c>
      <c r="H230" s="1">
        <v>1</v>
      </c>
      <c r="I230" s="1">
        <v>1</v>
      </c>
      <c r="J230" s="4">
        <f ca="1">(D230-MIN(OFFSET(C230,-$J$3+1,0):C230))/(MAX(OFFSET(B230,-$J$3+1,0):B230)-MIN(OFFSET(C230,-$J$3+1,0):C230))</f>
        <v>0.6621253405994546</v>
      </c>
      <c r="K230" s="4">
        <f ca="1">(G230-MIN(OFFSET(F230,-$J$3+1,0):F230))/(MAX(OFFSET(E230,-$J$3+1,0):E230)-MIN(OFFSET(F230,-$J$3+1,0):F230))</f>
        <v>0.43820224719101158</v>
      </c>
      <c r="L230" s="4">
        <f t="shared" ca="1" si="48"/>
        <v>0.22392309340844302</v>
      </c>
      <c r="M230" s="16">
        <f ca="1">100*(L230-MIN(OFFSET(L230,-$J$3+1,0):L230))/(MAX(OFFSET(L230,-$J$3+1,0):L230)-MIN(OFFSET(L230,-$J$3+1,0):L230))</f>
        <v>78.675137397399823</v>
      </c>
      <c r="N230" s="6">
        <f t="shared" si="46"/>
        <v>0.71000000000000085</v>
      </c>
      <c r="O230" s="6">
        <f t="shared" si="47"/>
        <v>0.26000000000000156</v>
      </c>
      <c r="P230" s="15">
        <f ca="1">AVERAGE(N230:OFFSET(N230,-$P$3+1,0))*$P$4</f>
        <v>1.0044444444444451</v>
      </c>
      <c r="Q230" s="15">
        <f ca="1">AVERAGE(O230:OFFSET(O230,-$P$3+1,0))*$Q$4</f>
        <v>0.35000000000000026</v>
      </c>
      <c r="R230" s="7" t="str">
        <f t="shared" ca="1" si="49"/>
        <v xml:space="preserve"> </v>
      </c>
      <c r="S230" s="7" t="str">
        <f t="shared" ca="1" si="50"/>
        <v xml:space="preserve"> </v>
      </c>
      <c r="T230" s="2" t="str">
        <f t="shared" ca="1" si="56"/>
        <v xml:space="preserve"> </v>
      </c>
      <c r="U230" s="10" t="str">
        <f t="shared" ca="1" si="57"/>
        <v xml:space="preserve"> </v>
      </c>
      <c r="V230" s="2" t="str">
        <f t="shared" ca="1" si="51"/>
        <v xml:space="preserve"> </v>
      </c>
      <c r="W230" s="2" t="str">
        <f t="shared" ca="1" si="52"/>
        <v xml:space="preserve"> </v>
      </c>
      <c r="X230" s="17">
        <f t="shared" ca="1" si="53"/>
        <v>5.3999999999999915</v>
      </c>
      <c r="Y230" s="17">
        <f t="shared" ca="1" si="54"/>
        <v>-5.6066014669926787</v>
      </c>
      <c r="Z230" s="17">
        <f t="shared" ca="1" si="55"/>
        <v>-0.20660146699268722</v>
      </c>
      <c r="AA230" s="18">
        <f t="shared" ca="1" si="58"/>
        <v>210.14723819504133</v>
      </c>
    </row>
    <row r="231" spans="1:27" x14ac:dyDescent="0.25">
      <c r="A231" s="13">
        <v>40511</v>
      </c>
      <c r="B231">
        <v>42.6</v>
      </c>
      <c r="C231">
        <v>41.92</v>
      </c>
      <c r="D231">
        <v>42.44</v>
      </c>
      <c r="E231" s="2">
        <v>13.66</v>
      </c>
      <c r="F231" s="2">
        <v>13.33</v>
      </c>
      <c r="G231" s="2">
        <v>13.57</v>
      </c>
      <c r="H231" s="1">
        <v>1</v>
      </c>
      <c r="I231" s="1">
        <v>1</v>
      </c>
      <c r="J231" s="4">
        <f ca="1">(D231-MIN(OFFSET(C231,-$J$3+1,0):C231))/(MAX(OFFSET(B231,-$J$3+1,0):B231)-MIN(OFFSET(C231,-$J$3+1,0):C231))</f>
        <v>0.49863760217983583</v>
      </c>
      <c r="K231" s="4">
        <f ca="1">(G231-MIN(OFFSET(F231,-$J$3+1,0):F231))/(MAX(OFFSET(E231,-$J$3+1,0):E231)-MIN(OFFSET(F231,-$J$3+1,0):F231))</f>
        <v>0.34831460674157338</v>
      </c>
      <c r="L231" s="4">
        <f t="shared" ca="1" si="48"/>
        <v>0.15032299543826244</v>
      </c>
      <c r="M231" s="16">
        <f ca="1">100*(L231-MIN(OFFSET(L231,-$J$3+1,0):L231))/(MAX(OFFSET(L231,-$J$3+1,0):L231)-MIN(OFFSET(L231,-$J$3+1,0):L231))</f>
        <v>58.743189614876229</v>
      </c>
      <c r="N231" s="6">
        <f t="shared" si="46"/>
        <v>1.1199999999999974</v>
      </c>
      <c r="O231" s="6">
        <f t="shared" si="47"/>
        <v>0.33000000000000007</v>
      </c>
      <c r="P231" s="15">
        <f ca="1">AVERAGE(N231:OFFSET(N231,-$P$3+1,0))*$P$4</f>
        <v>1.04</v>
      </c>
      <c r="Q231" s="15">
        <f ca="1">AVERAGE(O231:OFFSET(O231,-$P$3+1,0))*$Q$4</f>
        <v>0.33888888888888918</v>
      </c>
      <c r="R231" s="7" t="str">
        <f t="shared" ca="1" si="49"/>
        <v xml:space="preserve"> </v>
      </c>
      <c r="S231" s="7" t="str">
        <f t="shared" ca="1" si="50"/>
        <v xml:space="preserve"> </v>
      </c>
      <c r="T231" s="2" t="str">
        <f t="shared" ca="1" si="56"/>
        <v xml:space="preserve"> </v>
      </c>
      <c r="U231" s="10" t="str">
        <f t="shared" ca="1" si="57"/>
        <v xml:space="preserve"> </v>
      </c>
      <c r="V231" s="2" t="str">
        <f t="shared" ca="1" si="51"/>
        <v xml:space="preserve"> </v>
      </c>
      <c r="W231" s="2" t="str">
        <f t="shared" ca="1" si="52"/>
        <v xml:space="preserve"> </v>
      </c>
      <c r="X231" s="17" t="str">
        <f t="shared" ca="1" si="53"/>
        <v xml:space="preserve"> </v>
      </c>
      <c r="Y231" s="17" t="str">
        <f t="shared" ca="1" si="54"/>
        <v xml:space="preserve"> </v>
      </c>
      <c r="Z231" s="17" t="str">
        <f t="shared" ca="1" si="55"/>
        <v xml:space="preserve"> </v>
      </c>
      <c r="AA231" s="18">
        <f t="shared" ca="1" si="58"/>
        <v>210.14723819504133</v>
      </c>
    </row>
    <row r="232" spans="1:27" x14ac:dyDescent="0.25">
      <c r="A232" s="13">
        <v>40512</v>
      </c>
      <c r="B232">
        <v>42.27</v>
      </c>
      <c r="C232">
        <v>41.64</v>
      </c>
      <c r="D232">
        <v>41.77</v>
      </c>
      <c r="E232" s="2">
        <v>13.4</v>
      </c>
      <c r="F232" s="2">
        <v>13.12</v>
      </c>
      <c r="G232" s="2">
        <v>13.22</v>
      </c>
      <c r="H232" s="1">
        <v>1</v>
      </c>
      <c r="I232" s="1">
        <v>1</v>
      </c>
      <c r="J232" s="4">
        <f ca="1">(D232-MIN(OFFSET(C232,-$J$3+1,0):C232))/(MAX(OFFSET(B232,-$J$3+1,0):B232)-MIN(OFFSET(C232,-$J$3+1,0):C232))</f>
        <v>0.31607629427792999</v>
      </c>
      <c r="K232" s="4">
        <f ca="1">(G232-MIN(OFFSET(F232,-$J$3+1,0):F232))/(MAX(OFFSET(E232,-$J$3+1,0):E232)-MIN(OFFSET(F232,-$J$3+1,0):F232))</f>
        <v>9.7087378640777974E-2</v>
      </c>
      <c r="L232" s="4">
        <f t="shared" ca="1" si="48"/>
        <v>0.218988915637152</v>
      </c>
      <c r="M232" s="16">
        <f ca="1">100*(L232-MIN(OFFSET(L232,-$J$3+1,0):L232))/(MAX(OFFSET(L232,-$J$3+1,0):L232)-MIN(OFFSET(L232,-$J$3+1,0):L232))</f>
        <v>77.338892251001965</v>
      </c>
      <c r="N232" s="6">
        <f t="shared" si="46"/>
        <v>0.79999999999999716</v>
      </c>
      <c r="O232" s="6">
        <f t="shared" si="47"/>
        <v>0.45000000000000107</v>
      </c>
      <c r="P232" s="15">
        <f ca="1">AVERAGE(N232:OFFSET(N232,-$P$3+1,0))*$P$4</f>
        <v>1.0066666666666662</v>
      </c>
      <c r="Q232" s="15">
        <f ca="1">AVERAGE(O232:OFFSET(O232,-$P$3+1,0))*$Q$4</f>
        <v>0.34333333333333371</v>
      </c>
      <c r="R232" s="7" t="str">
        <f t="shared" ca="1" si="49"/>
        <v xml:space="preserve"> </v>
      </c>
      <c r="S232" s="7" t="str">
        <f t="shared" ca="1" si="50"/>
        <v xml:space="preserve"> </v>
      </c>
      <c r="T232" s="2" t="str">
        <f t="shared" ca="1" si="56"/>
        <v xml:space="preserve"> </v>
      </c>
      <c r="U232" s="10" t="str">
        <f t="shared" ca="1" si="57"/>
        <v xml:space="preserve"> </v>
      </c>
      <c r="V232" s="2" t="str">
        <f t="shared" ca="1" si="51"/>
        <v xml:space="preserve"> </v>
      </c>
      <c r="W232" s="2" t="str">
        <f t="shared" ca="1" si="52"/>
        <v xml:space="preserve"> </v>
      </c>
      <c r="X232" s="17" t="str">
        <f t="shared" ca="1" si="53"/>
        <v xml:space="preserve"> </v>
      </c>
      <c r="Y232" s="17" t="str">
        <f t="shared" ca="1" si="54"/>
        <v xml:space="preserve"> </v>
      </c>
      <c r="Z232" s="17" t="str">
        <f t="shared" ca="1" si="55"/>
        <v xml:space="preserve"> </v>
      </c>
      <c r="AA232" s="18">
        <f t="shared" ca="1" si="58"/>
        <v>210.14723819504133</v>
      </c>
    </row>
    <row r="233" spans="1:27" x14ac:dyDescent="0.25">
      <c r="A233" s="13">
        <v>40513</v>
      </c>
      <c r="B233">
        <v>42.78</v>
      </c>
      <c r="C233">
        <v>42.17</v>
      </c>
      <c r="D233">
        <v>42.41</v>
      </c>
      <c r="E233" s="2">
        <v>13.59</v>
      </c>
      <c r="F233" s="2">
        <v>13.39</v>
      </c>
      <c r="G233" s="2">
        <v>13.41</v>
      </c>
      <c r="H233" s="1">
        <v>1</v>
      </c>
      <c r="I233" s="1">
        <v>1</v>
      </c>
      <c r="J233" s="4">
        <f ca="1">(D233-MIN(OFFSET(C233,-$J$3+1,0):C233))/(MAX(OFFSET(B233,-$J$3+1,0):B233)-MIN(OFFSET(C233,-$J$3+1,0):C233))</f>
        <v>0.45161290322580572</v>
      </c>
      <c r="K233" s="4">
        <f ca="1">(G233-MIN(OFFSET(F233,-$J$3+1,0):F233))/(MAX(OFFSET(E233,-$J$3+1,0):E233)-MIN(OFFSET(F233,-$J$3+1,0):F233))</f>
        <v>0.28155339805825302</v>
      </c>
      <c r="L233" s="4">
        <f t="shared" ca="1" si="48"/>
        <v>0.17005950516755269</v>
      </c>
      <c r="M233" s="16">
        <f ca="1">100*(L233-MIN(OFFSET(L233,-$J$3+1,0):L233))/(MAX(OFFSET(L233,-$J$3+1,0):L233)-MIN(OFFSET(L233,-$J$3+1,0):L233))</f>
        <v>64.088115670448389</v>
      </c>
      <c r="N233" s="6">
        <f t="shared" si="46"/>
        <v>1.009999999999998</v>
      </c>
      <c r="O233" s="6">
        <f t="shared" si="47"/>
        <v>0.36999999999999922</v>
      </c>
      <c r="P233" s="15">
        <f ca="1">AVERAGE(N233:OFFSET(N233,-$P$3+1,0))*$P$4</f>
        <v>0.96888888888888802</v>
      </c>
      <c r="Q233" s="15">
        <f ca="1">AVERAGE(O233:OFFSET(O233,-$P$3+1,0))*$Q$4</f>
        <v>0.35222222222222244</v>
      </c>
      <c r="R233" s="7" t="str">
        <f t="shared" ca="1" si="49"/>
        <v xml:space="preserve"> </v>
      </c>
      <c r="S233" s="7" t="str">
        <f t="shared" ca="1" si="50"/>
        <v xml:space="preserve"> </v>
      </c>
      <c r="T233" s="2" t="str">
        <f t="shared" ca="1" si="56"/>
        <v xml:space="preserve"> </v>
      </c>
      <c r="U233" s="10" t="str">
        <f t="shared" ca="1" si="57"/>
        <v xml:space="preserve"> </v>
      </c>
      <c r="V233" s="2" t="str">
        <f t="shared" ca="1" si="51"/>
        <v xml:space="preserve"> </v>
      </c>
      <c r="W233" s="2" t="str">
        <f t="shared" ca="1" si="52"/>
        <v xml:space="preserve"> </v>
      </c>
      <c r="X233" s="17" t="str">
        <f t="shared" ca="1" si="53"/>
        <v xml:space="preserve"> </v>
      </c>
      <c r="Y233" s="17" t="str">
        <f t="shared" ca="1" si="54"/>
        <v xml:space="preserve"> </v>
      </c>
      <c r="Z233" s="17" t="str">
        <f t="shared" ca="1" si="55"/>
        <v xml:space="preserve"> </v>
      </c>
      <c r="AA233" s="18">
        <f t="shared" ca="1" si="58"/>
        <v>210.14723819504133</v>
      </c>
    </row>
    <row r="234" spans="1:27" x14ac:dyDescent="0.25">
      <c r="A234" s="13">
        <v>40514</v>
      </c>
      <c r="B234">
        <v>43.01</v>
      </c>
      <c r="C234">
        <v>42.26</v>
      </c>
      <c r="D234">
        <v>42.95</v>
      </c>
      <c r="E234" s="2">
        <v>13.68</v>
      </c>
      <c r="F234" s="2">
        <v>13.35</v>
      </c>
      <c r="G234" s="2">
        <v>13.65</v>
      </c>
      <c r="H234" s="1">
        <v>1</v>
      </c>
      <c r="I234" s="1">
        <v>1</v>
      </c>
      <c r="J234" s="4">
        <f ca="1">(D234-MIN(OFFSET(C234,-$J$3+1,0):C234))/(MAX(OFFSET(B234,-$J$3+1,0):B234)-MIN(OFFSET(C234,-$J$3+1,0):C234))</f>
        <v>0.51459854014598638</v>
      </c>
      <c r="K234" s="4">
        <f ca="1">(G234-MIN(OFFSET(F234,-$J$3+1,0):F234))/(MAX(OFFSET(E234,-$J$3+1,0):E234)-MIN(OFFSET(F234,-$J$3+1,0):F234))</f>
        <v>0.51456310679611705</v>
      </c>
      <c r="L234" s="4">
        <f t="shared" ca="1" si="48"/>
        <v>3.5433349869329334E-5</v>
      </c>
      <c r="M234" s="16">
        <f ca="1">100*(L234-MIN(OFFSET(L234,-$J$3+1,0):L234))/(MAX(OFFSET(L234,-$J$3+1,0):L234)-MIN(OFFSET(L234,-$J$3+1,0):L234))</f>
        <v>9.2401566754868174</v>
      </c>
      <c r="N234" s="6">
        <f t="shared" si="46"/>
        <v>0.75</v>
      </c>
      <c r="O234" s="6">
        <f t="shared" si="47"/>
        <v>0.33000000000000007</v>
      </c>
      <c r="P234" s="15">
        <f ca="1">AVERAGE(N234:OFFSET(N234,-$P$3+1,0))*$P$4</f>
        <v>0.95333333333333237</v>
      </c>
      <c r="Q234" s="15">
        <f ca="1">AVERAGE(O234:OFFSET(O234,-$P$3+1,0))*$Q$4</f>
        <v>0.34000000000000025</v>
      </c>
      <c r="R234" s="7" t="str">
        <f t="shared" ca="1" si="49"/>
        <v xml:space="preserve"> </v>
      </c>
      <c r="S234" s="7" t="str">
        <f t="shared" ca="1" si="50"/>
        <v xml:space="preserve"> </v>
      </c>
      <c r="T234" s="2" t="str">
        <f t="shared" ca="1" si="56"/>
        <v xml:space="preserve"> </v>
      </c>
      <c r="U234" s="10" t="str">
        <f t="shared" ca="1" si="57"/>
        <v xml:space="preserve"> </v>
      </c>
      <c r="V234" s="2" t="str">
        <f t="shared" ca="1" si="51"/>
        <v xml:space="preserve"> </v>
      </c>
      <c r="W234" s="2" t="str">
        <f t="shared" ca="1" si="52"/>
        <v xml:space="preserve"> </v>
      </c>
      <c r="X234" s="17" t="str">
        <f t="shared" ca="1" si="53"/>
        <v xml:space="preserve"> </v>
      </c>
      <c r="Y234" s="17" t="str">
        <f t="shared" ca="1" si="54"/>
        <v xml:space="preserve"> </v>
      </c>
      <c r="Z234" s="17" t="str">
        <f t="shared" ca="1" si="55"/>
        <v xml:space="preserve"> </v>
      </c>
      <c r="AA234" s="18">
        <f t="shared" ca="1" si="58"/>
        <v>210.14723819504133</v>
      </c>
    </row>
    <row r="235" spans="1:27" x14ac:dyDescent="0.25">
      <c r="A235" s="13">
        <v>40515</v>
      </c>
      <c r="B235">
        <v>43.11</v>
      </c>
      <c r="C235">
        <v>42.36</v>
      </c>
      <c r="D235">
        <v>42.87</v>
      </c>
      <c r="E235" s="2">
        <v>13.71</v>
      </c>
      <c r="F235" s="2">
        <v>13.49</v>
      </c>
      <c r="G235" s="2">
        <v>13.69</v>
      </c>
      <c r="H235" s="1">
        <v>1</v>
      </c>
      <c r="I235" s="1">
        <v>1</v>
      </c>
      <c r="J235" s="4">
        <f ca="1">(D235-MIN(OFFSET(C235,-$J$3+1,0):C235))/(MAX(OFFSET(B235,-$J$3+1,0):B235)-MIN(OFFSET(C235,-$J$3+1,0):C235))</f>
        <v>0.46590909090908961</v>
      </c>
      <c r="K235" s="4">
        <f ca="1">(G235-MIN(OFFSET(F235,-$J$3+1,0):F235))/(MAX(OFFSET(E235,-$J$3+1,0):E235)-MIN(OFFSET(F235,-$J$3+1,0):F235))</f>
        <v>0.58762886597938135</v>
      </c>
      <c r="L235" s="4">
        <f t="shared" ca="1" si="48"/>
        <v>-0.12171977507029175</v>
      </c>
      <c r="M235" s="16">
        <f ca="1">100*(L235-MIN(OFFSET(L235,-$J$3+1,0):L235))/(MAX(OFFSET(L235,-$J$3+1,0):L235)-MIN(OFFSET(L235,-$J$3+1,0):L235))</f>
        <v>0</v>
      </c>
      <c r="N235" s="6">
        <f t="shared" si="46"/>
        <v>0.75</v>
      </c>
      <c r="O235" s="6">
        <f t="shared" si="47"/>
        <v>0.22000000000000064</v>
      </c>
      <c r="P235" s="15">
        <f ca="1">AVERAGE(N235:OFFSET(N235,-$P$3+1,0))*$P$4</f>
        <v>0.94222222222222107</v>
      </c>
      <c r="Q235" s="15">
        <f ca="1">AVERAGE(O235:OFFSET(O235,-$P$3+1,0))*$Q$4</f>
        <v>0.29777777777777814</v>
      </c>
      <c r="R235" s="7" t="str">
        <f t="shared" ca="1" si="49"/>
        <v>Buy</v>
      </c>
      <c r="S235" s="7" t="str">
        <f t="shared" ca="1" si="50"/>
        <v xml:space="preserve"> </v>
      </c>
      <c r="T235" s="2">
        <f t="shared" ca="1" si="56"/>
        <v>10</v>
      </c>
      <c r="U235" s="10">
        <f t="shared" ca="1" si="57"/>
        <v>-31.641791044776038</v>
      </c>
      <c r="V235" s="2">
        <f t="shared" ca="1" si="51"/>
        <v>42.87</v>
      </c>
      <c r="W235" s="2">
        <f t="shared" ca="1" si="52"/>
        <v>13.69</v>
      </c>
      <c r="X235" s="17" t="str">
        <f t="shared" ca="1" si="53"/>
        <v xml:space="preserve"> </v>
      </c>
      <c r="Y235" s="17" t="str">
        <f t="shared" ca="1" si="54"/>
        <v xml:space="preserve"> </v>
      </c>
      <c r="Z235" s="17" t="str">
        <f t="shared" ca="1" si="55"/>
        <v xml:space="preserve"> </v>
      </c>
      <c r="AA235" s="18">
        <f t="shared" ca="1" si="58"/>
        <v>210.14723819504133</v>
      </c>
    </row>
    <row r="236" spans="1:27" x14ac:dyDescent="0.25">
      <c r="A236" s="13">
        <v>40518</v>
      </c>
      <c r="B236">
        <v>43.09</v>
      </c>
      <c r="C236">
        <v>42.35</v>
      </c>
      <c r="D236">
        <v>42.69</v>
      </c>
      <c r="E236" s="2">
        <v>13.75</v>
      </c>
      <c r="F236" s="2">
        <v>13.55</v>
      </c>
      <c r="G236" s="2">
        <v>13.7</v>
      </c>
      <c r="H236" s="1">
        <v>1</v>
      </c>
      <c r="I236" s="1">
        <v>1</v>
      </c>
      <c r="J236" s="4">
        <f ca="1">(D236-MIN(OFFSET(C236,-$J$3+1,0):C236))/(MAX(OFFSET(B236,-$J$3+1,0):B236)-MIN(OFFSET(C236,-$J$3+1,0):C236))</f>
        <v>0.39772727272727154</v>
      </c>
      <c r="K236" s="4">
        <f ca="1">(G236-MIN(OFFSET(F236,-$J$3+1,0):F236))/(MAX(OFFSET(E236,-$J$3+1,0):E236)-MIN(OFFSET(F236,-$J$3+1,0):F236))</f>
        <v>0.67441860465116188</v>
      </c>
      <c r="L236" s="4">
        <f t="shared" ca="1" si="48"/>
        <v>-0.27669133192389034</v>
      </c>
      <c r="M236" s="16">
        <f ca="1">100*(L236-MIN(OFFSET(L236,-$J$3+1,0):L236))/(MAX(OFFSET(L236,-$J$3+1,0):L236)-MIN(OFFSET(L236,-$J$3+1,0):L236))</f>
        <v>0</v>
      </c>
      <c r="N236" s="6">
        <f t="shared" si="46"/>
        <v>0.74000000000000199</v>
      </c>
      <c r="O236" s="6">
        <f t="shared" si="47"/>
        <v>0.19999999999999929</v>
      </c>
      <c r="P236" s="15">
        <f ca="1">AVERAGE(N236:OFFSET(N236,-$P$3+1,0))*$P$4</f>
        <v>0.89777777777777679</v>
      </c>
      <c r="Q236" s="15">
        <f ca="1">AVERAGE(O236:OFFSET(O236,-$P$3+1,0))*$Q$4</f>
        <v>0.2833333333333336</v>
      </c>
      <c r="R236" s="7" t="str">
        <f t="shared" ca="1" si="49"/>
        <v>Buy</v>
      </c>
      <c r="S236" s="7" t="str">
        <f t="shared" ca="1" si="50"/>
        <v xml:space="preserve"> </v>
      </c>
      <c r="T236" s="2">
        <f t="shared" ca="1" si="56"/>
        <v>10</v>
      </c>
      <c r="U236" s="10">
        <f t="shared" ca="1" si="57"/>
        <v>-31.641791044776038</v>
      </c>
      <c r="V236" s="2">
        <f t="shared" ca="1" si="51"/>
        <v>42.87</v>
      </c>
      <c r="W236" s="2">
        <f t="shared" ca="1" si="52"/>
        <v>13.69</v>
      </c>
      <c r="X236" s="17">
        <f t="shared" ca="1" si="53"/>
        <v>-1.7999999999999972</v>
      </c>
      <c r="Y236" s="17">
        <f t="shared" ca="1" si="54"/>
        <v>-0.31641791044775364</v>
      </c>
      <c r="Z236" s="17">
        <f t="shared" ca="1" si="55"/>
        <v>-2.1164179104477507</v>
      </c>
      <c r="AA236" s="18">
        <f t="shared" ca="1" si="58"/>
        <v>208.03082028459357</v>
      </c>
    </row>
    <row r="237" spans="1:27" x14ac:dyDescent="0.25">
      <c r="A237" s="13">
        <v>40519</v>
      </c>
      <c r="B237">
        <v>43.05</v>
      </c>
      <c r="C237">
        <v>41.93</v>
      </c>
      <c r="D237">
        <v>42.03</v>
      </c>
      <c r="E237" s="2">
        <v>13.84</v>
      </c>
      <c r="F237" s="2">
        <v>13.54</v>
      </c>
      <c r="G237" s="2">
        <v>13.6</v>
      </c>
      <c r="H237" s="1">
        <v>1</v>
      </c>
      <c r="I237" s="1">
        <v>1</v>
      </c>
      <c r="J237" s="4">
        <f ca="1">(D237-MIN(OFFSET(C237,-$J$3+1,0):C237))/(MAX(OFFSET(B237,-$J$3+1,0):B237)-MIN(OFFSET(C237,-$J$3+1,0):C237))</f>
        <v>0.15294117647058864</v>
      </c>
      <c r="K237" s="4">
        <f ca="1">(G237-MIN(OFFSET(F237,-$J$3+1,0):F237))/(MAX(OFFSET(E237,-$J$3+1,0):E237)-MIN(OFFSET(F237,-$J$3+1,0):F237))</f>
        <v>0.55813953488372059</v>
      </c>
      <c r="L237" s="4">
        <f t="shared" ca="1" si="48"/>
        <v>-0.40519835841313195</v>
      </c>
      <c r="M237" s="16">
        <f ca="1">100*(L237-MIN(OFFSET(L237,-$J$3+1,0):L237))/(MAX(OFFSET(L237,-$J$3+1,0):L237)-MIN(OFFSET(L237,-$J$3+1,0):L237))</f>
        <v>0</v>
      </c>
      <c r="N237" s="6">
        <f t="shared" si="46"/>
        <v>1.1199999999999974</v>
      </c>
      <c r="O237" s="6">
        <f t="shared" si="47"/>
        <v>0.30000000000000071</v>
      </c>
      <c r="P237" s="15">
        <f ca="1">AVERAGE(N237:OFFSET(N237,-$P$3+1,0))*$P$4</f>
        <v>0.87444444444444336</v>
      </c>
      <c r="Q237" s="15">
        <f ca="1">AVERAGE(O237:OFFSET(O237,-$P$3+1,0))*$Q$4</f>
        <v>0.29222222222222249</v>
      </c>
      <c r="R237" s="7" t="str">
        <f t="shared" ca="1" si="49"/>
        <v>Buy</v>
      </c>
      <c r="S237" s="7" t="str">
        <f t="shared" ca="1" si="50"/>
        <v xml:space="preserve"> </v>
      </c>
      <c r="T237" s="2">
        <f t="shared" ca="1" si="56"/>
        <v>10</v>
      </c>
      <c r="U237" s="10">
        <f t="shared" ca="1" si="57"/>
        <v>-31.641791044776038</v>
      </c>
      <c r="V237" s="2">
        <f t="shared" ca="1" si="51"/>
        <v>42.87</v>
      </c>
      <c r="W237" s="2">
        <f t="shared" ca="1" si="52"/>
        <v>13.69</v>
      </c>
      <c r="X237" s="17">
        <f t="shared" ca="1" si="53"/>
        <v>-6.5999999999999659</v>
      </c>
      <c r="Y237" s="17">
        <f t="shared" ca="1" si="54"/>
        <v>3.1641791044775927</v>
      </c>
      <c r="Z237" s="17">
        <f t="shared" ca="1" si="55"/>
        <v>-3.4358208955223732</v>
      </c>
      <c r="AA237" s="18">
        <f t="shared" ca="1" si="58"/>
        <v>204.59499938907121</v>
      </c>
    </row>
    <row r="238" spans="1:27" x14ac:dyDescent="0.25">
      <c r="A238" s="13">
        <v>40520</v>
      </c>
      <c r="B238">
        <v>42.56</v>
      </c>
      <c r="C238">
        <v>42</v>
      </c>
      <c r="D238">
        <v>42.5</v>
      </c>
      <c r="E238" s="2">
        <v>13.71</v>
      </c>
      <c r="F238" s="2">
        <v>13.48</v>
      </c>
      <c r="G238" s="2">
        <v>13.68</v>
      </c>
      <c r="H238" s="1">
        <v>1</v>
      </c>
      <c r="I238" s="1">
        <v>1</v>
      </c>
      <c r="J238" s="4">
        <f ca="1">(D238-MIN(OFFSET(C238,-$J$3+1,0):C238))/(MAX(OFFSET(B238,-$J$3+1,0):B238)-MIN(OFFSET(C238,-$J$3+1,0):C238))</f>
        <v>0.5374999999999992</v>
      </c>
      <c r="K238" s="4">
        <f ca="1">(G238-MIN(OFFSET(F238,-$J$3+1,0):F238))/(MAX(OFFSET(E238,-$J$3+1,0):E238)-MIN(OFFSET(F238,-$J$3+1,0):F238))</f>
        <v>0.77777777777777779</v>
      </c>
      <c r="L238" s="4">
        <f t="shared" ca="1" si="48"/>
        <v>-0.24027777777777859</v>
      </c>
      <c r="M238" s="16">
        <f ca="1">100*(L238-MIN(OFFSET(L238,-$J$3+1,0):L238))/(MAX(OFFSET(L238,-$J$3+1,0):L238)-MIN(OFFSET(L238,-$J$3+1,0):L238))</f>
        <v>26.214426508242234</v>
      </c>
      <c r="N238" s="6">
        <f t="shared" si="46"/>
        <v>0.56000000000000227</v>
      </c>
      <c r="O238" s="6">
        <f t="shared" si="47"/>
        <v>0.23000000000000043</v>
      </c>
      <c r="P238" s="15">
        <f ca="1">AVERAGE(N238:OFFSET(N238,-$P$3+1,0))*$P$4</f>
        <v>0.83999999999999941</v>
      </c>
      <c r="Q238" s="15">
        <f ca="1">AVERAGE(O238:OFFSET(O238,-$P$3+1,0))*$Q$4</f>
        <v>0.2988888888888892</v>
      </c>
      <c r="R238" s="7" t="str">
        <f t="shared" ca="1" si="49"/>
        <v>Buy</v>
      </c>
      <c r="S238" s="7" t="str">
        <f t="shared" ca="1" si="50"/>
        <v xml:space="preserve"> </v>
      </c>
      <c r="T238" s="2">
        <f t="shared" ca="1" si="56"/>
        <v>10</v>
      </c>
      <c r="U238" s="10">
        <f t="shared" ca="1" si="57"/>
        <v>-31.641791044776038</v>
      </c>
      <c r="V238" s="2">
        <f t="shared" ca="1" si="51"/>
        <v>42.87</v>
      </c>
      <c r="W238" s="2">
        <f t="shared" ca="1" si="52"/>
        <v>13.69</v>
      </c>
      <c r="X238" s="17">
        <f t="shared" ca="1" si="53"/>
        <v>4.6999999999999886</v>
      </c>
      <c r="Y238" s="17">
        <f t="shared" ca="1" si="54"/>
        <v>-2.5313432835820855</v>
      </c>
      <c r="Z238" s="17">
        <f t="shared" ca="1" si="55"/>
        <v>2.1686567164179031</v>
      </c>
      <c r="AA238" s="18">
        <f t="shared" ca="1" si="58"/>
        <v>206.7636561054891</v>
      </c>
    </row>
    <row r="239" spans="1:27" x14ac:dyDescent="0.25">
      <c r="A239" s="13">
        <v>40521</v>
      </c>
      <c r="B239">
        <v>42.62</v>
      </c>
      <c r="C239">
        <v>42.04</v>
      </c>
      <c r="D239">
        <v>42.38</v>
      </c>
      <c r="E239" s="2">
        <v>13.77</v>
      </c>
      <c r="F239" s="2">
        <v>13.59</v>
      </c>
      <c r="G239" s="2">
        <v>13.65</v>
      </c>
      <c r="H239" s="1">
        <v>1</v>
      </c>
      <c r="I239" s="1">
        <v>1</v>
      </c>
      <c r="J239" s="4">
        <f ca="1">(D239-MIN(OFFSET(C239,-$J$3+1,0):C239))/(MAX(OFFSET(B239,-$J$3+1,0):B239)-MIN(OFFSET(C239,-$J$3+1,0):C239))</f>
        <v>0.50340136054421947</v>
      </c>
      <c r="K239" s="4">
        <f ca="1">(G239-MIN(OFFSET(F239,-$J$3+1,0):F239))/(MAX(OFFSET(E239,-$J$3+1,0):E239)-MIN(OFFSET(F239,-$J$3+1,0):F239))</f>
        <v>0.73611111111111205</v>
      </c>
      <c r="L239" s="4">
        <f t="shared" ca="1" si="48"/>
        <v>-0.23270975056689258</v>
      </c>
      <c r="M239" s="16">
        <f ca="1">100*(L239-MIN(OFFSET(L239,-$J$3+1,0):L239))/(MAX(OFFSET(L239,-$J$3+1,0):L239)-MIN(OFFSET(L239,-$J$3+1,0):L239))</f>
        <v>27.634111590737724</v>
      </c>
      <c r="N239" s="6">
        <f t="shared" si="46"/>
        <v>0.57999999999999829</v>
      </c>
      <c r="O239" s="6">
        <f t="shared" si="47"/>
        <v>0.17999999999999972</v>
      </c>
      <c r="P239" s="15">
        <f ca="1">AVERAGE(N239:OFFSET(N239,-$P$3+1,0))*$P$4</f>
        <v>0.82555555555555471</v>
      </c>
      <c r="Q239" s="15">
        <f ca="1">AVERAGE(O239:OFFSET(O239,-$P$3+1,0))*$Q$4</f>
        <v>0.29000000000000015</v>
      </c>
      <c r="R239" s="7" t="str">
        <f t="shared" ca="1" si="49"/>
        <v>Buy</v>
      </c>
      <c r="S239" s="7" t="str">
        <f t="shared" ca="1" si="50"/>
        <v xml:space="preserve"> </v>
      </c>
      <c r="T239" s="2">
        <f t="shared" ca="1" si="56"/>
        <v>10</v>
      </c>
      <c r="U239" s="10">
        <f t="shared" ca="1" si="57"/>
        <v>-31.641791044776038</v>
      </c>
      <c r="V239" s="2">
        <f t="shared" ca="1" si="51"/>
        <v>42.87</v>
      </c>
      <c r="W239" s="2">
        <f t="shared" ca="1" si="52"/>
        <v>13.69</v>
      </c>
      <c r="X239" s="17">
        <f t="shared" ca="1" si="53"/>
        <v>-1.1999999999999744</v>
      </c>
      <c r="Y239" s="17">
        <f t="shared" ca="1" si="54"/>
        <v>0.94925373134326096</v>
      </c>
      <c r="Z239" s="17">
        <f t="shared" ca="1" si="55"/>
        <v>-0.25074626865671346</v>
      </c>
      <c r="AA239" s="18">
        <f t="shared" ca="1" si="58"/>
        <v>206.51290983683239</v>
      </c>
    </row>
    <row r="240" spans="1:27" x14ac:dyDescent="0.25">
      <c r="A240" s="13">
        <v>40522</v>
      </c>
      <c r="B240">
        <v>42.5</v>
      </c>
      <c r="C240">
        <v>42.03</v>
      </c>
      <c r="D240">
        <v>42.46</v>
      </c>
      <c r="E240" s="2">
        <v>14.02</v>
      </c>
      <c r="F240" s="2">
        <v>13.66</v>
      </c>
      <c r="G240" s="2">
        <v>13.89</v>
      </c>
      <c r="H240" s="1">
        <v>1</v>
      </c>
      <c r="I240" s="1">
        <v>1</v>
      </c>
      <c r="J240" s="4">
        <f ca="1">(D240-MIN(OFFSET(C240,-$J$3+1,0):C240))/(MAX(OFFSET(B240,-$J$3+1,0):B240)-MIN(OFFSET(C240,-$J$3+1,0):C240))</f>
        <v>0.5578231292517013</v>
      </c>
      <c r="K240" s="4">
        <f ca="1">(G240-MIN(OFFSET(F240,-$J$3+1,0):F240))/(MAX(OFFSET(E240,-$J$3+1,0):E240)-MIN(OFFSET(F240,-$J$3+1,0):F240))</f>
        <v>0.85555555555555673</v>
      </c>
      <c r="L240" s="4">
        <f t="shared" ca="1" si="48"/>
        <v>-0.29773242630385544</v>
      </c>
      <c r="M240" s="16">
        <f ca="1">100*(L240-MIN(OFFSET(L240,-$J$3+1,0):L240))/(MAX(OFFSET(L240,-$J$3+1,0):L240)-MIN(OFFSET(L240,-$J$3+1,0):L240))</f>
        <v>17.216937380338059</v>
      </c>
      <c r="N240" s="6">
        <f t="shared" si="46"/>
        <v>0.46999999999999886</v>
      </c>
      <c r="O240" s="6">
        <f t="shared" si="47"/>
        <v>0.36999999999999922</v>
      </c>
      <c r="P240" s="15">
        <f ca="1">AVERAGE(N240:OFFSET(N240,-$P$3+1,0))*$P$4</f>
        <v>0.75333333333333263</v>
      </c>
      <c r="Q240" s="15">
        <f ca="1">AVERAGE(O240:OFFSET(O240,-$P$3+1,0))*$Q$4</f>
        <v>0.29444444444444451</v>
      </c>
      <c r="R240" s="7" t="str">
        <f t="shared" ca="1" si="49"/>
        <v>Buy</v>
      </c>
      <c r="S240" s="7" t="str">
        <f t="shared" ca="1" si="50"/>
        <v xml:space="preserve"> </v>
      </c>
      <c r="T240" s="2">
        <f t="shared" ca="1" si="56"/>
        <v>10</v>
      </c>
      <c r="U240" s="10">
        <f t="shared" ca="1" si="57"/>
        <v>-31.641791044776038</v>
      </c>
      <c r="V240" s="2">
        <f t="shared" ca="1" si="51"/>
        <v>42.87</v>
      </c>
      <c r="W240" s="2">
        <f t="shared" ca="1" si="52"/>
        <v>13.69</v>
      </c>
      <c r="X240" s="17">
        <f t="shared" ca="1" si="53"/>
        <v>0.79999999999998295</v>
      </c>
      <c r="Y240" s="17">
        <f t="shared" ca="1" si="54"/>
        <v>-7.5940298507462556</v>
      </c>
      <c r="Z240" s="17">
        <f t="shared" ca="1" si="55"/>
        <v>-6.7940298507462726</v>
      </c>
      <c r="AA240" s="18">
        <f t="shared" ca="1" si="58"/>
        <v>199.71887998608611</v>
      </c>
    </row>
    <row r="241" spans="1:27" x14ac:dyDescent="0.25">
      <c r="A241" s="13">
        <v>40525</v>
      </c>
      <c r="B241">
        <v>42.1</v>
      </c>
      <c r="C241">
        <v>41.45</v>
      </c>
      <c r="D241">
        <v>41.57</v>
      </c>
      <c r="E241" s="2">
        <v>13.74</v>
      </c>
      <c r="F241" s="2">
        <v>13.34</v>
      </c>
      <c r="G241" s="2">
        <v>13.36</v>
      </c>
      <c r="H241" s="1">
        <v>1</v>
      </c>
      <c r="I241" s="1">
        <v>1</v>
      </c>
      <c r="J241" s="4">
        <f ca="1">(D241-MIN(OFFSET(C241,-$J$3+1,0):C241))/(MAX(OFFSET(B241,-$J$3+1,0):B241)-MIN(OFFSET(C241,-$J$3+1,0):C241))</f>
        <v>7.2289156626504633E-2</v>
      </c>
      <c r="K241" s="4">
        <f ca="1">(G241-MIN(OFFSET(F241,-$J$3+1,0):F241))/(MAX(OFFSET(E241,-$J$3+1,0):E241)-MIN(OFFSET(F241,-$J$3+1,0):F241))</f>
        <v>2.9411764705881738E-2</v>
      </c>
      <c r="L241" s="4">
        <f t="shared" ca="1" si="48"/>
        <v>4.2877391920622898E-2</v>
      </c>
      <c r="M241" s="16">
        <f ca="1">100*(L241-MIN(OFFSET(L241,-$J$3+1,0):L241))/(MAX(OFFSET(L241,-$J$3+1,0):L241)-MIN(OFFSET(L241,-$J$3+1,0):L241))</f>
        <v>77.891286447561711</v>
      </c>
      <c r="N241" s="6">
        <f t="shared" si="46"/>
        <v>1.009999999999998</v>
      </c>
      <c r="O241" s="6">
        <f t="shared" si="47"/>
        <v>0.55000000000000071</v>
      </c>
      <c r="P241" s="15">
        <f ca="1">AVERAGE(N241:OFFSET(N241,-$P$3+1,0))*$P$4</f>
        <v>0.77666666666666606</v>
      </c>
      <c r="Q241" s="15">
        <f ca="1">AVERAGE(O241:OFFSET(O241,-$P$3+1,0))*$Q$4</f>
        <v>0.30555555555555558</v>
      </c>
      <c r="R241" s="7" t="str">
        <f t="shared" ca="1" si="49"/>
        <v>Exit</v>
      </c>
      <c r="S241" s="7" t="str">
        <f t="shared" ca="1" si="50"/>
        <v xml:space="preserve"> </v>
      </c>
      <c r="T241" s="2">
        <f t="shared" ca="1" si="56"/>
        <v>10</v>
      </c>
      <c r="U241" s="10">
        <f t="shared" ca="1" si="57"/>
        <v>-31.641791044776038</v>
      </c>
      <c r="V241" s="2">
        <f t="shared" ca="1" si="51"/>
        <v>42.87</v>
      </c>
      <c r="W241" s="2">
        <f t="shared" ca="1" si="52"/>
        <v>13.69</v>
      </c>
      <c r="X241" s="17">
        <f t="shared" ca="1" si="53"/>
        <v>-8.9000000000000057</v>
      </c>
      <c r="Y241" s="17">
        <f t="shared" ca="1" si="54"/>
        <v>16.770149253731336</v>
      </c>
      <c r="Z241" s="17">
        <f t="shared" ca="1" si="55"/>
        <v>7.8701492537313307</v>
      </c>
      <c r="AA241" s="18">
        <f t="shared" ca="1" si="58"/>
        <v>207.58902923981745</v>
      </c>
    </row>
    <row r="242" spans="1:27" x14ac:dyDescent="0.25">
      <c r="A242" s="13">
        <v>40526</v>
      </c>
      <c r="B242">
        <v>41.78</v>
      </c>
      <c r="C242">
        <v>41.19</v>
      </c>
      <c r="D242">
        <v>41.46</v>
      </c>
      <c r="E242" s="2">
        <v>13.45</v>
      </c>
      <c r="F242" s="2">
        <v>13.23</v>
      </c>
      <c r="G242" s="2">
        <v>13.31</v>
      </c>
      <c r="H242" s="1">
        <v>1</v>
      </c>
      <c r="I242" s="1">
        <v>1</v>
      </c>
      <c r="J242" s="4">
        <f ca="1">(D242-MIN(OFFSET(C242,-$J$3+1,0):C242))/(MAX(OFFSET(B242,-$J$3+1,0):B242)-MIN(OFFSET(C242,-$J$3+1,0):C242))</f>
        <v>0.1406250000000015</v>
      </c>
      <c r="K242" s="4">
        <f ca="1">(G242-MIN(OFFSET(F242,-$J$3+1,0):F242))/(MAX(OFFSET(E242,-$J$3+1,0):E242)-MIN(OFFSET(F242,-$J$3+1,0):F242))</f>
        <v>0.10126582278481032</v>
      </c>
      <c r="L242" s="4">
        <f t="shared" ca="1" si="48"/>
        <v>3.935917721519118E-2</v>
      </c>
      <c r="M242" s="16">
        <f ca="1">100*(L242-MIN(OFFSET(L242,-$J$3+1,0):L242))/(MAX(OFFSET(L242,-$J$3+1,0):L242)-MIN(OFFSET(L242,-$J$3+1,0):L242))</f>
        <v>99.214816980653126</v>
      </c>
      <c r="N242" s="6">
        <f t="shared" si="46"/>
        <v>0.59000000000000341</v>
      </c>
      <c r="O242" s="6">
        <f t="shared" si="47"/>
        <v>0.21999999999999886</v>
      </c>
      <c r="P242" s="15">
        <f ca="1">AVERAGE(N242:OFFSET(N242,-$P$3+1,0))*$P$4</f>
        <v>0.73</v>
      </c>
      <c r="Q242" s="15">
        <f ca="1">AVERAGE(O242:OFFSET(O242,-$P$3+1,0))*$Q$4</f>
        <v>0.28888888888888886</v>
      </c>
      <c r="R242" s="7" t="str">
        <f t="shared" ca="1" si="49"/>
        <v xml:space="preserve"> </v>
      </c>
      <c r="S242" s="7" t="str">
        <f t="shared" ca="1" si="50"/>
        <v>Sell</v>
      </c>
      <c r="T242" s="2">
        <f t="shared" ca="1" si="56"/>
        <v>-10</v>
      </c>
      <c r="U242" s="10">
        <f t="shared" ca="1" si="57"/>
        <v>25.26923076923077</v>
      </c>
      <c r="V242" s="2" t="str">
        <f t="shared" ca="1" si="51"/>
        <v xml:space="preserve"> </v>
      </c>
      <c r="W242" s="2" t="str">
        <f t="shared" ca="1" si="52"/>
        <v xml:space="preserve"> </v>
      </c>
      <c r="X242" s="17">
        <f t="shared" ca="1" si="53"/>
        <v>-1.0999999999999943</v>
      </c>
      <c r="Y242" s="17">
        <f t="shared" ca="1" si="54"/>
        <v>1.5820895522387681</v>
      </c>
      <c r="Z242" s="17">
        <f t="shared" ca="1" si="55"/>
        <v>0.48208955223877381</v>
      </c>
      <c r="AA242" s="18">
        <f t="shared" ca="1" si="58"/>
        <v>208.07111879205621</v>
      </c>
    </row>
    <row r="243" spans="1:27" x14ac:dyDescent="0.25">
      <c r="A243" s="13">
        <v>40527</v>
      </c>
      <c r="B243">
        <v>41.53</v>
      </c>
      <c r="C243">
        <v>41.14</v>
      </c>
      <c r="D243">
        <v>41.15</v>
      </c>
      <c r="E243" s="2">
        <v>13.49</v>
      </c>
      <c r="F243" s="2">
        <v>13.2</v>
      </c>
      <c r="G243" s="2">
        <v>13.29</v>
      </c>
      <c r="H243" s="1">
        <v>1</v>
      </c>
      <c r="I243" s="1">
        <v>1</v>
      </c>
      <c r="J243" s="4">
        <f ca="1">(D243-MIN(OFFSET(C243,-$J$3+1,0):C243))/(MAX(OFFSET(B243,-$J$3+1,0):B243)-MIN(OFFSET(C243,-$J$3+1,0):C243))</f>
        <v>5.076142131978688E-3</v>
      </c>
      <c r="K243" s="4">
        <f ca="1">(G243-MIN(OFFSET(F243,-$J$3+1,0):F243))/(MAX(OFFSET(E243,-$J$3+1,0):E243)-MIN(OFFSET(F243,-$J$3+1,0):F243))</f>
        <v>0.1097560975609754</v>
      </c>
      <c r="L243" s="4">
        <f t="shared" ca="1" si="48"/>
        <v>-0.10467995542899672</v>
      </c>
      <c r="M243" s="16">
        <f ca="1">100*(L243-MIN(OFFSET(L243,-$J$3+1,0):L243))/(MAX(OFFSET(L243,-$J$3+1,0):L243)-MIN(OFFSET(L243,-$J$3+1,0):L243))</f>
        <v>67.068660323681954</v>
      </c>
      <c r="N243" s="6">
        <f t="shared" si="46"/>
        <v>0.39000000000000057</v>
      </c>
      <c r="O243" s="6">
        <f t="shared" si="47"/>
        <v>0.29000000000000092</v>
      </c>
      <c r="P243" s="15">
        <f ca="1">AVERAGE(N243:OFFSET(N243,-$P$3+1,0))*$P$4</f>
        <v>0.69000000000000006</v>
      </c>
      <c r="Q243" s="15">
        <f ca="1">AVERAGE(O243:OFFSET(O243,-$P$3+1,0))*$Q$4</f>
        <v>0.2844444444444445</v>
      </c>
      <c r="R243" s="7" t="str">
        <f t="shared" ca="1" si="49"/>
        <v xml:space="preserve"> </v>
      </c>
      <c r="S243" s="7" t="str">
        <f t="shared" ca="1" si="50"/>
        <v>Sell</v>
      </c>
      <c r="T243" s="2">
        <f t="shared" ca="1" si="56"/>
        <v>-10</v>
      </c>
      <c r="U243" s="10">
        <f t="shared" ca="1" si="57"/>
        <v>25.26923076923077</v>
      </c>
      <c r="V243" s="2">
        <f t="shared" ca="1" si="51"/>
        <v>41.15</v>
      </c>
      <c r="W243" s="2">
        <f t="shared" ca="1" si="52"/>
        <v>13.29</v>
      </c>
      <c r="X243" s="17">
        <f t="shared" ca="1" si="53"/>
        <v>3.1000000000000227</v>
      </c>
      <c r="Y243" s="17">
        <f t="shared" ca="1" si="54"/>
        <v>-0.50538461538464952</v>
      </c>
      <c r="Z243" s="17">
        <f t="shared" ca="1" si="55"/>
        <v>2.5946153846153734</v>
      </c>
      <c r="AA243" s="18">
        <f t="shared" ca="1" si="58"/>
        <v>210.66573417667158</v>
      </c>
    </row>
    <row r="244" spans="1:27" x14ac:dyDescent="0.25">
      <c r="A244" s="13">
        <v>40528</v>
      </c>
      <c r="B244">
        <v>41.93</v>
      </c>
      <c r="C244">
        <v>40.92</v>
      </c>
      <c r="D244">
        <v>41.87</v>
      </c>
      <c r="E244" s="2">
        <v>13.41</v>
      </c>
      <c r="F244" s="2">
        <v>13.22</v>
      </c>
      <c r="G244" s="2">
        <v>13.33</v>
      </c>
      <c r="H244" s="1">
        <v>1</v>
      </c>
      <c r="I244" s="1">
        <v>1</v>
      </c>
      <c r="J244" s="4">
        <f ca="1">(D244-MIN(OFFSET(C244,-$J$3+1,0):C244))/(MAX(OFFSET(B244,-$J$3+1,0):B244)-MIN(OFFSET(C244,-$J$3+1,0):C244))</f>
        <v>0.43778801843317744</v>
      </c>
      <c r="K244" s="4">
        <f ca="1">(G244-MIN(OFFSET(F244,-$J$3+1,0):F244))/(MAX(OFFSET(E244,-$J$3+1,0):E244)-MIN(OFFSET(F244,-$J$3+1,0):F244))</f>
        <v>0.15853658536585455</v>
      </c>
      <c r="L244" s="4">
        <f t="shared" ca="1" si="48"/>
        <v>0.27925143306732292</v>
      </c>
      <c r="M244" s="16">
        <f ca="1">100*(L244-MIN(OFFSET(L244,-$J$3+1,0):L244))/(MAX(OFFSET(L244,-$J$3+1,0):L244)-MIN(OFFSET(L244,-$J$3+1,0):L244))</f>
        <v>99.999999999999986</v>
      </c>
      <c r="N244" s="6">
        <f t="shared" si="46"/>
        <v>1.009999999999998</v>
      </c>
      <c r="O244" s="6">
        <f t="shared" si="47"/>
        <v>0.1899999999999995</v>
      </c>
      <c r="P244" s="15">
        <f ca="1">AVERAGE(N244:OFFSET(N244,-$P$3+1,0))*$P$4</f>
        <v>0.7188888888888888</v>
      </c>
      <c r="Q244" s="15">
        <f ca="1">AVERAGE(O244:OFFSET(O244,-$P$3+1,0))*$Q$4</f>
        <v>0.28111111111111103</v>
      </c>
      <c r="R244" s="7" t="str">
        <f t="shared" ca="1" si="49"/>
        <v xml:space="preserve"> </v>
      </c>
      <c r="S244" s="7" t="str">
        <f t="shared" ca="1" si="50"/>
        <v>Sell</v>
      </c>
      <c r="T244" s="2">
        <f t="shared" ca="1" si="56"/>
        <v>-10</v>
      </c>
      <c r="U244" s="10">
        <f t="shared" ca="1" si="57"/>
        <v>25.26923076923077</v>
      </c>
      <c r="V244" s="2">
        <f t="shared" ca="1" si="51"/>
        <v>41.15</v>
      </c>
      <c r="W244" s="2">
        <f t="shared" ca="1" si="52"/>
        <v>13.29</v>
      </c>
      <c r="X244" s="17">
        <f t="shared" ca="1" si="53"/>
        <v>-7.1999999999999886</v>
      </c>
      <c r="Y244" s="17">
        <f t="shared" ca="1" si="54"/>
        <v>1.0107692307692542</v>
      </c>
      <c r="Z244" s="17">
        <f t="shared" ca="1" si="55"/>
        <v>-6.1892307692307345</v>
      </c>
      <c r="AA244" s="18">
        <f t="shared" ca="1" si="58"/>
        <v>204.47650340744084</v>
      </c>
    </row>
    <row r="245" spans="1:27" x14ac:dyDescent="0.25">
      <c r="A245" s="13">
        <v>40529</v>
      </c>
      <c r="B245">
        <v>42.11</v>
      </c>
      <c r="C245">
        <v>41.6</v>
      </c>
      <c r="D245">
        <v>41.88</v>
      </c>
      <c r="E245" s="2">
        <v>13.68</v>
      </c>
      <c r="F245" s="2">
        <v>13.24</v>
      </c>
      <c r="G245" s="2">
        <v>13.64</v>
      </c>
      <c r="H245" s="1">
        <v>1</v>
      </c>
      <c r="I245" s="1">
        <v>1</v>
      </c>
      <c r="J245" s="4">
        <f ca="1">(D245-MIN(OFFSET(C245,-$J$3+1,0):C245))/(MAX(OFFSET(B245,-$J$3+1,0):B245)-MIN(OFFSET(C245,-$J$3+1,0):C245))</f>
        <v>0.45070422535211402</v>
      </c>
      <c r="K245" s="4">
        <f ca="1">(G245-MIN(OFFSET(F245,-$J$3+1,0):F245))/(MAX(OFFSET(E245,-$J$3+1,0):E245)-MIN(OFFSET(F245,-$J$3+1,0):F245))</f>
        <v>0.5365853658536599</v>
      </c>
      <c r="L245" s="4">
        <f t="shared" ca="1" si="48"/>
        <v>-8.5881140501545883E-2</v>
      </c>
      <c r="M245" s="16">
        <f ca="1">100*(L245-MIN(OFFSET(L245,-$J$3+1,0):L245))/(MAX(OFFSET(L245,-$J$3+1,0):L245)-MIN(OFFSET(L245,-$J$3+1,0):L245))</f>
        <v>46.653125165091751</v>
      </c>
      <c r="N245" s="6">
        <f t="shared" si="46"/>
        <v>0.50999999999999801</v>
      </c>
      <c r="O245" s="6">
        <f t="shared" si="47"/>
        <v>0.4399999999999995</v>
      </c>
      <c r="P245" s="15">
        <f ca="1">AVERAGE(N245:OFFSET(N245,-$P$3+1,0))*$P$4</f>
        <v>0.6933333333333328</v>
      </c>
      <c r="Q245" s="15">
        <f ca="1">AVERAGE(O245:OFFSET(O245,-$P$3+1,0))*$Q$4</f>
        <v>0.30777777777777771</v>
      </c>
      <c r="R245" s="7" t="str">
        <f t="shared" ca="1" si="49"/>
        <v xml:space="preserve"> </v>
      </c>
      <c r="S245" s="7" t="str">
        <f t="shared" ca="1" si="50"/>
        <v>Exit</v>
      </c>
      <c r="T245" s="2">
        <f t="shared" ca="1" si="56"/>
        <v>-10</v>
      </c>
      <c r="U245" s="10">
        <f t="shared" ca="1" si="57"/>
        <v>25.26923076923077</v>
      </c>
      <c r="V245" s="2">
        <f t="shared" ca="1" si="51"/>
        <v>41.15</v>
      </c>
      <c r="W245" s="2">
        <f t="shared" ca="1" si="52"/>
        <v>13.29</v>
      </c>
      <c r="X245" s="17">
        <f t="shared" ca="1" si="53"/>
        <v>-0.10000000000005116</v>
      </c>
      <c r="Y245" s="17">
        <f t="shared" ca="1" si="54"/>
        <v>7.8334615384615516</v>
      </c>
      <c r="Z245" s="17">
        <f t="shared" ca="1" si="55"/>
        <v>7.7334615384615004</v>
      </c>
      <c r="AA245" s="18">
        <f t="shared" ca="1" si="58"/>
        <v>212.20996494590236</v>
      </c>
    </row>
    <row r="246" spans="1:27" x14ac:dyDescent="0.25">
      <c r="A246" s="13">
        <v>40532</v>
      </c>
      <c r="B246">
        <v>42.02</v>
      </c>
      <c r="C246">
        <v>41.64</v>
      </c>
      <c r="D246">
        <v>41.81</v>
      </c>
      <c r="E246" s="2">
        <v>13.66</v>
      </c>
      <c r="F246" s="2">
        <v>13.35</v>
      </c>
      <c r="G246" s="2">
        <v>13.36</v>
      </c>
      <c r="H246" s="1">
        <v>1</v>
      </c>
      <c r="I246" s="1">
        <v>1</v>
      </c>
      <c r="J246" s="4">
        <f ca="1">(D246-MIN(OFFSET(C246,-$J$3+1,0):C246))/(MAX(OFFSET(B246,-$J$3+1,0):B246)-MIN(OFFSET(C246,-$J$3+1,0):C246))</f>
        <v>0.52352941176470758</v>
      </c>
      <c r="K246" s="4">
        <f ca="1">(G246-MIN(OFFSET(F246,-$J$3+1,0):F246))/(MAX(OFFSET(E246,-$J$3+1,0):E246)-MIN(OFFSET(F246,-$J$3+1,0):F246))</f>
        <v>0.19512195121951231</v>
      </c>
      <c r="L246" s="4">
        <f t="shared" ca="1" si="48"/>
        <v>0.32840746054519526</v>
      </c>
      <c r="M246" s="16">
        <f ca="1">100*(L246-MIN(OFFSET(L246,-$J$3+1,0):L246))/(MAX(OFFSET(L246,-$J$3+1,0):L246)-MIN(OFFSET(L246,-$J$3+1,0):L246))</f>
        <v>100</v>
      </c>
      <c r="N246" s="6">
        <f t="shared" si="46"/>
        <v>0.38000000000000256</v>
      </c>
      <c r="O246" s="6">
        <f t="shared" si="47"/>
        <v>0.3100000000000005</v>
      </c>
      <c r="P246" s="15">
        <f ca="1">AVERAGE(N246:OFFSET(N246,-$P$3+1,0))*$P$4</f>
        <v>0.61111111111111116</v>
      </c>
      <c r="Q246" s="15">
        <f ca="1">AVERAGE(O246:OFFSET(O246,-$P$3+1,0))*$Q$4</f>
        <v>0.30888888888888882</v>
      </c>
      <c r="R246" s="7" t="str">
        <f t="shared" ca="1" si="49"/>
        <v xml:space="preserve"> </v>
      </c>
      <c r="S246" s="7" t="str">
        <f t="shared" ca="1" si="50"/>
        <v>Sell</v>
      </c>
      <c r="T246" s="2" t="str">
        <f t="shared" ca="1" si="56"/>
        <v xml:space="preserve"> </v>
      </c>
      <c r="U246" s="10" t="str">
        <f t="shared" ca="1" si="57"/>
        <v xml:space="preserve"> </v>
      </c>
      <c r="V246" s="2" t="str">
        <f t="shared" ca="1" si="51"/>
        <v xml:space="preserve"> </v>
      </c>
      <c r="W246" s="2" t="str">
        <f t="shared" ca="1" si="52"/>
        <v xml:space="preserve"> </v>
      </c>
      <c r="X246" s="17">
        <f t="shared" ca="1" si="53"/>
        <v>0.70000000000000284</v>
      </c>
      <c r="Y246" s="17">
        <f t="shared" ca="1" si="54"/>
        <v>-7.0753846153846442</v>
      </c>
      <c r="Z246" s="17">
        <f t="shared" ca="1" si="55"/>
        <v>-6.3753846153846414</v>
      </c>
      <c r="AA246" s="18">
        <f t="shared" ca="1" si="58"/>
        <v>205.83458033051772</v>
      </c>
    </row>
    <row r="247" spans="1:27" x14ac:dyDescent="0.25">
      <c r="A247" s="13">
        <v>40533</v>
      </c>
      <c r="B247">
        <v>42.02</v>
      </c>
      <c r="C247">
        <v>41.66</v>
      </c>
      <c r="D247">
        <v>41.83</v>
      </c>
      <c r="E247" s="2">
        <v>13.89</v>
      </c>
      <c r="F247" s="2">
        <v>13.42</v>
      </c>
      <c r="G247" s="2">
        <v>13.84</v>
      </c>
      <c r="H247" s="1">
        <v>1</v>
      </c>
      <c r="I247" s="1">
        <v>1</v>
      </c>
      <c r="J247" s="4">
        <f ca="1">(D247-MIN(OFFSET(C247,-$J$3+1,0):C247))/(MAX(OFFSET(B247,-$J$3+1,0):B247)-MIN(OFFSET(C247,-$J$3+1,0):C247))</f>
        <v>0.53529411764705814</v>
      </c>
      <c r="K247" s="4">
        <f ca="1">(G247-MIN(OFFSET(F247,-$J$3+1,0):F247))/(MAX(OFFSET(E247,-$J$3+1,0):E247)-MIN(OFFSET(F247,-$J$3+1,0):F247))</f>
        <v>0.78048780487804925</v>
      </c>
      <c r="L247" s="4">
        <f t="shared" ca="1" si="48"/>
        <v>-0.24519368723099111</v>
      </c>
      <c r="M247" s="16">
        <f ca="1">100*(L247-MIN(OFFSET(L247,-$J$3+1,0):L247))/(MAX(OFFSET(L247,-$J$3+1,0):L247)-MIN(OFFSET(L247,-$J$3+1,0):L247))</f>
        <v>8.3908947786823127</v>
      </c>
      <c r="N247" s="6">
        <f t="shared" si="46"/>
        <v>0.36000000000000654</v>
      </c>
      <c r="O247" s="6">
        <f t="shared" si="47"/>
        <v>0.53000000000000114</v>
      </c>
      <c r="P247" s="15">
        <f ca="1">AVERAGE(N247:OFFSET(N247,-$P$3+1,0))*$P$4</f>
        <v>0.58888888888888935</v>
      </c>
      <c r="Q247" s="15">
        <f ca="1">AVERAGE(O247:OFFSET(O247,-$P$3+1,0))*$Q$4</f>
        <v>0.34222222222222221</v>
      </c>
      <c r="R247" s="7" t="str">
        <f t="shared" ca="1" si="49"/>
        <v xml:space="preserve"> </v>
      </c>
      <c r="S247" s="7" t="str">
        <f t="shared" ca="1" si="50"/>
        <v>Exit</v>
      </c>
      <c r="T247" s="2" t="str">
        <f t="shared" ca="1" si="56"/>
        <v xml:space="preserve"> </v>
      </c>
      <c r="U247" s="10" t="str">
        <f t="shared" ca="1" si="57"/>
        <v xml:space="preserve"> </v>
      </c>
      <c r="V247" s="2" t="str">
        <f t="shared" ca="1" si="51"/>
        <v xml:space="preserve"> </v>
      </c>
      <c r="W247" s="2" t="str">
        <f t="shared" ca="1" si="52"/>
        <v xml:space="preserve"> </v>
      </c>
      <c r="X247" s="17" t="str">
        <f t="shared" ca="1" si="53"/>
        <v xml:space="preserve"> </v>
      </c>
      <c r="Y247" s="17" t="str">
        <f t="shared" ca="1" si="54"/>
        <v xml:space="preserve"> </v>
      </c>
      <c r="Z247" s="17" t="str">
        <f t="shared" ca="1" si="55"/>
        <v xml:space="preserve"> </v>
      </c>
      <c r="AA247" s="18">
        <f t="shared" ca="1" si="58"/>
        <v>205.83458033051772</v>
      </c>
    </row>
    <row r="248" spans="1:27" x14ac:dyDescent="0.25">
      <c r="A248" s="13">
        <v>40534</v>
      </c>
      <c r="B248">
        <v>41.74</v>
      </c>
      <c r="C248">
        <v>41.32</v>
      </c>
      <c r="D248">
        <v>41.4</v>
      </c>
      <c r="E248" s="2">
        <v>13.9</v>
      </c>
      <c r="F248" s="2">
        <v>13.74</v>
      </c>
      <c r="G248" s="2">
        <v>13.88</v>
      </c>
      <c r="H248" s="1">
        <v>1</v>
      </c>
      <c r="I248" s="1">
        <v>1</v>
      </c>
      <c r="J248" s="4">
        <f ca="1">(D248-MIN(OFFSET(C248,-$J$3+1,0):C248))/(MAX(OFFSET(B248,-$J$3+1,0):B248)-MIN(OFFSET(C248,-$J$3+1,0):C248))</f>
        <v>0.30379746835442872</v>
      </c>
      <c r="K248" s="4">
        <f ca="1">(G248-MIN(OFFSET(F248,-$J$3+1,0):F248))/(MAX(OFFSET(E248,-$J$3+1,0):E248)-MIN(OFFSET(F248,-$J$3+1,0):F248))</f>
        <v>0.82926829268292834</v>
      </c>
      <c r="L248" s="4">
        <f t="shared" ca="1" si="48"/>
        <v>-0.52547082432849956</v>
      </c>
      <c r="M248" s="16">
        <f ca="1">100*(L248-MIN(OFFSET(L248,-$J$3+1,0):L248))/(MAX(OFFSET(L248,-$J$3+1,0):L248)-MIN(OFFSET(L248,-$J$3+1,0):L248))</f>
        <v>0</v>
      </c>
      <c r="N248" s="6">
        <f t="shared" si="46"/>
        <v>0.50999999999999801</v>
      </c>
      <c r="O248" s="6">
        <f t="shared" si="47"/>
        <v>0.16000000000000014</v>
      </c>
      <c r="P248" s="15">
        <f ca="1">AVERAGE(N248:OFFSET(N248,-$P$3+1,0))*$P$4</f>
        <v>0.58111111111111158</v>
      </c>
      <c r="Q248" s="15">
        <f ca="1">AVERAGE(O248:OFFSET(O248,-$P$3+1,0))*$Q$4</f>
        <v>0.34000000000000008</v>
      </c>
      <c r="R248" s="7" t="str">
        <f t="shared" ca="1" si="49"/>
        <v>Buy</v>
      </c>
      <c r="S248" s="7" t="str">
        <f t="shared" ca="1" si="50"/>
        <v xml:space="preserve"> </v>
      </c>
      <c r="T248" s="2">
        <f t="shared" ca="1" si="56"/>
        <v>10</v>
      </c>
      <c r="U248" s="10">
        <f t="shared" ca="1" si="57"/>
        <v>-17.091503267973863</v>
      </c>
      <c r="V248" s="2">
        <f t="shared" ca="1" si="51"/>
        <v>41.4</v>
      </c>
      <c r="W248" s="2">
        <f t="shared" ca="1" si="52"/>
        <v>13.88</v>
      </c>
      <c r="X248" s="17" t="str">
        <f t="shared" ca="1" si="53"/>
        <v xml:space="preserve"> </v>
      </c>
      <c r="Y248" s="17" t="str">
        <f t="shared" ca="1" si="54"/>
        <v xml:space="preserve"> </v>
      </c>
      <c r="Z248" s="17" t="str">
        <f t="shared" ca="1" si="55"/>
        <v xml:space="preserve"> </v>
      </c>
      <c r="AA248" s="18">
        <f t="shared" ca="1" si="58"/>
        <v>205.83458033051772</v>
      </c>
    </row>
    <row r="249" spans="1:27" x14ac:dyDescent="0.25">
      <c r="A249" s="13">
        <v>40535</v>
      </c>
      <c r="B249">
        <v>41.84</v>
      </c>
      <c r="C249">
        <v>41.21</v>
      </c>
      <c r="D249">
        <v>41.66</v>
      </c>
      <c r="E249" s="2">
        <v>13.89</v>
      </c>
      <c r="F249" s="2">
        <v>13.76</v>
      </c>
      <c r="G249" s="2">
        <v>13.79</v>
      </c>
      <c r="H249" s="1">
        <v>1</v>
      </c>
      <c r="I249" s="1">
        <v>1</v>
      </c>
      <c r="J249" s="4">
        <f ca="1">(D249-MIN(OFFSET(C249,-$J$3+1,0):C249))/(MAX(OFFSET(B249,-$J$3+1,0):B249)-MIN(OFFSET(C249,-$J$3+1,0):C249))</f>
        <v>0.62184873949579522</v>
      </c>
      <c r="K249" s="4">
        <f ca="1">(G249-MIN(OFFSET(F249,-$J$3+1,0):F249))/(MAX(OFFSET(E249,-$J$3+1,0):E249)-MIN(OFFSET(F249,-$J$3+1,0):F249))</f>
        <v>0.84285714285714142</v>
      </c>
      <c r="L249" s="4">
        <f t="shared" ca="1" si="48"/>
        <v>-0.2210084033613462</v>
      </c>
      <c r="M249" s="16">
        <f ca="1">100*(L249-MIN(OFFSET(L249,-$J$3+1,0):L249))/(MAX(OFFSET(L249,-$J$3+1,0):L249)-MIN(OFFSET(L249,-$J$3+1,0):L249))</f>
        <v>35.656419229842491</v>
      </c>
      <c r="N249" s="6">
        <f t="shared" si="46"/>
        <v>0.63000000000000256</v>
      </c>
      <c r="O249" s="6">
        <f t="shared" si="47"/>
        <v>0.13000000000000078</v>
      </c>
      <c r="P249" s="15">
        <f ca="1">AVERAGE(N249:OFFSET(N249,-$P$3+1,0))*$P$4</f>
        <v>0.59888888888888969</v>
      </c>
      <c r="Q249" s="15">
        <f ca="1">AVERAGE(O249:OFFSET(O249,-$P$3+1,0))*$Q$4</f>
        <v>0.31333333333333357</v>
      </c>
      <c r="R249" s="7" t="str">
        <f t="shared" ca="1" si="49"/>
        <v>Buy</v>
      </c>
      <c r="S249" s="7" t="str">
        <f t="shared" ca="1" si="50"/>
        <v xml:space="preserve"> </v>
      </c>
      <c r="T249" s="2">
        <f t="shared" ca="1" si="56"/>
        <v>10</v>
      </c>
      <c r="U249" s="10">
        <f t="shared" ca="1" si="57"/>
        <v>-17.091503267973863</v>
      </c>
      <c r="V249" s="2">
        <f t="shared" ca="1" si="51"/>
        <v>41.4</v>
      </c>
      <c r="W249" s="2">
        <f t="shared" ca="1" si="52"/>
        <v>13.88</v>
      </c>
      <c r="X249" s="17">
        <f t="shared" ca="1" si="53"/>
        <v>2.5999999999999801</v>
      </c>
      <c r="Y249" s="17">
        <f t="shared" ca="1" si="54"/>
        <v>1.5382352941176756</v>
      </c>
      <c r="Z249" s="17">
        <f t="shared" ca="1" si="55"/>
        <v>4.1382352941176554</v>
      </c>
      <c r="AA249" s="18">
        <f t="shared" ca="1" si="58"/>
        <v>209.97281562463539</v>
      </c>
    </row>
    <row r="250" spans="1:27" x14ac:dyDescent="0.25">
      <c r="A250" s="13">
        <v>40539</v>
      </c>
      <c r="B250">
        <v>41.9</v>
      </c>
      <c r="C250">
        <v>41.39</v>
      </c>
      <c r="D250">
        <v>41.74</v>
      </c>
      <c r="E250" s="2">
        <v>13.82</v>
      </c>
      <c r="F250" s="2">
        <v>13.65</v>
      </c>
      <c r="G250" s="2">
        <v>13.77</v>
      </c>
      <c r="H250" s="1">
        <v>1</v>
      </c>
      <c r="I250" s="1">
        <v>1</v>
      </c>
      <c r="J250" s="4">
        <f ca="1">(D250-MIN(OFFSET(C250,-$J$3+1,0):C250))/(MAX(OFFSET(B250,-$J$3+1,0):B250)-MIN(OFFSET(C250,-$J$3+1,0):C250))</f>
        <v>0.68907563025210239</v>
      </c>
      <c r="K250" s="4">
        <f ca="1">(G250-MIN(OFFSET(F250,-$J$3+1,0):F250))/(MAX(OFFSET(E250,-$J$3+1,0):E250)-MIN(OFFSET(F250,-$J$3+1,0):F250))</f>
        <v>0.8142857142857135</v>
      </c>
      <c r="L250" s="4">
        <f t="shared" ca="1" si="48"/>
        <v>-0.12521008403361111</v>
      </c>
      <c r="M250" s="16">
        <f ca="1">100*(L250-MIN(OFFSET(L250,-$J$3+1,0):L250))/(MAX(OFFSET(L250,-$J$3+1,0):L250)-MIN(OFFSET(L250,-$J$3+1,0):L250))</f>
        <v>46.875620025176637</v>
      </c>
      <c r="N250" s="6">
        <f t="shared" si="46"/>
        <v>0.50999999999999801</v>
      </c>
      <c r="O250" s="6">
        <f t="shared" si="47"/>
        <v>0.16999999999999993</v>
      </c>
      <c r="P250" s="15">
        <f ca="1">AVERAGE(N250:OFFSET(N250,-$P$3+1,0))*$P$4</f>
        <v>0.54333333333333422</v>
      </c>
      <c r="Q250" s="15">
        <f ca="1">AVERAGE(O250:OFFSET(O250,-$P$3+1,0))*$Q$4</f>
        <v>0.27111111111111125</v>
      </c>
      <c r="R250" s="7" t="str">
        <f t="shared" ca="1" si="49"/>
        <v>Buy</v>
      </c>
      <c r="S250" s="7" t="str">
        <f t="shared" ca="1" si="50"/>
        <v xml:space="preserve"> </v>
      </c>
      <c r="T250" s="2">
        <f t="shared" ca="1" si="56"/>
        <v>10</v>
      </c>
      <c r="U250" s="10">
        <f t="shared" ca="1" si="57"/>
        <v>-17.091503267973863</v>
      </c>
      <c r="V250" s="2">
        <f t="shared" ca="1" si="51"/>
        <v>41.4</v>
      </c>
      <c r="W250" s="2">
        <f t="shared" ca="1" si="52"/>
        <v>13.88</v>
      </c>
      <c r="X250" s="17">
        <f t="shared" ca="1" si="53"/>
        <v>0.800000000000054</v>
      </c>
      <c r="Y250" s="17">
        <f t="shared" ca="1" si="54"/>
        <v>0.34183006535946997</v>
      </c>
      <c r="Z250" s="17">
        <f t="shared" ca="1" si="55"/>
        <v>1.1418300653595239</v>
      </c>
      <c r="AA250" s="18">
        <f t="shared" ca="1" si="58"/>
        <v>211.11464568999492</v>
      </c>
    </row>
    <row r="251" spans="1:27" x14ac:dyDescent="0.25">
      <c r="A251" s="13">
        <v>40540</v>
      </c>
      <c r="B251">
        <v>42.41</v>
      </c>
      <c r="C251">
        <v>41.86</v>
      </c>
      <c r="D251">
        <v>42.17</v>
      </c>
      <c r="E251" s="2">
        <v>13.83</v>
      </c>
      <c r="F251" s="2">
        <v>13.66</v>
      </c>
      <c r="G251" s="2">
        <v>13.69</v>
      </c>
      <c r="H251" s="1">
        <v>1</v>
      </c>
      <c r="I251" s="1">
        <v>1</v>
      </c>
      <c r="J251" s="4">
        <f ca="1">(D251-MIN(OFFSET(C251,-$J$3+1,0):C251))/(MAX(OFFSET(B251,-$J$3+1,0):B251)-MIN(OFFSET(C251,-$J$3+1,0):C251))</f>
        <v>0.83892617449664719</v>
      </c>
      <c r="K251" s="4">
        <f ca="1">(G251-MIN(OFFSET(F251,-$J$3+1,0):F251))/(MAX(OFFSET(E251,-$J$3+1,0):E251)-MIN(OFFSET(F251,-$J$3+1,0):F251))</f>
        <v>0.69999999999999929</v>
      </c>
      <c r="L251" s="4">
        <f t="shared" ca="1" si="48"/>
        <v>0.1389261744966479</v>
      </c>
      <c r="M251" s="16">
        <f ca="1">100*(L251-MIN(OFFSET(L251,-$J$3+1,0):L251))/(MAX(OFFSET(L251,-$J$3+1,0):L251)-MIN(OFFSET(L251,-$J$3+1,0):L251))</f>
        <v>77.809333085853652</v>
      </c>
      <c r="N251" s="6">
        <f t="shared" si="46"/>
        <v>0.6699999999999946</v>
      </c>
      <c r="O251" s="6">
        <f t="shared" si="47"/>
        <v>0.16999999999999993</v>
      </c>
      <c r="P251" s="15">
        <f ca="1">AVERAGE(N251:OFFSET(N251,-$P$3+1,0))*$P$4</f>
        <v>0.55222222222222206</v>
      </c>
      <c r="Q251" s="15">
        <f ca="1">AVERAGE(O251:OFFSET(O251,-$P$3+1,0))*$Q$4</f>
        <v>0.26555555555555582</v>
      </c>
      <c r="R251" s="7" t="str">
        <f t="shared" ca="1" si="49"/>
        <v>Exit</v>
      </c>
      <c r="S251" s="7" t="str">
        <f t="shared" ca="1" si="50"/>
        <v xml:space="preserve"> </v>
      </c>
      <c r="T251" s="2">
        <f t="shared" ca="1" si="56"/>
        <v>10</v>
      </c>
      <c r="U251" s="10">
        <f t="shared" ca="1" si="57"/>
        <v>-17.091503267973863</v>
      </c>
      <c r="V251" s="2">
        <f t="shared" ca="1" si="51"/>
        <v>41.4</v>
      </c>
      <c r="W251" s="2">
        <f t="shared" ca="1" si="52"/>
        <v>13.88</v>
      </c>
      <c r="X251" s="17">
        <f t="shared" ca="1" si="53"/>
        <v>4.2999999999999972</v>
      </c>
      <c r="Y251" s="17">
        <f t="shared" ca="1" si="54"/>
        <v>1.3673202614379103</v>
      </c>
      <c r="Z251" s="17">
        <f t="shared" ca="1" si="55"/>
        <v>5.6673202614379079</v>
      </c>
      <c r="AA251" s="18">
        <f t="shared" ca="1" si="58"/>
        <v>216.78196595143282</v>
      </c>
    </row>
    <row r="252" spans="1:27" x14ac:dyDescent="0.25">
      <c r="A252" s="13">
        <v>40541</v>
      </c>
      <c r="B252">
        <v>42.54</v>
      </c>
      <c r="C252">
        <v>42.17</v>
      </c>
      <c r="D252">
        <v>42.24</v>
      </c>
      <c r="E252" s="2">
        <v>13.8</v>
      </c>
      <c r="F252" s="2">
        <v>13.64</v>
      </c>
      <c r="G252" s="2">
        <v>13.65</v>
      </c>
      <c r="H252" s="1">
        <v>1</v>
      </c>
      <c r="I252" s="1">
        <v>1</v>
      </c>
      <c r="J252" s="4">
        <f ca="1">(D252-MIN(OFFSET(C252,-$J$3+1,0):C252))/(MAX(OFFSET(B252,-$J$3+1,0):B252)-MIN(OFFSET(C252,-$J$3+1,0):C252))</f>
        <v>0.81481481481481632</v>
      </c>
      <c r="K252" s="4">
        <f ca="1">(G252-MIN(OFFSET(F252,-$J$3+1,0):F252))/(MAX(OFFSET(E252,-$J$3+1,0):E252)-MIN(OFFSET(F252,-$J$3+1,0):F252))</f>
        <v>0.63235294117647045</v>
      </c>
      <c r="L252" s="4">
        <f t="shared" ca="1" si="48"/>
        <v>0.18246187363834587</v>
      </c>
      <c r="M252" s="16">
        <f ca="1">100*(L252-MIN(OFFSET(L252,-$J$3+1,0):L252))/(MAX(OFFSET(L252,-$J$3+1,0):L252)-MIN(OFFSET(L252,-$J$3+1,0):L252))</f>
        <v>82.907916796544654</v>
      </c>
      <c r="N252" s="6">
        <f t="shared" si="46"/>
        <v>0.36999999999999744</v>
      </c>
      <c r="O252" s="6">
        <f t="shared" si="47"/>
        <v>0.16000000000000014</v>
      </c>
      <c r="P252" s="15">
        <f ca="1">AVERAGE(N252:OFFSET(N252,-$P$3+1,0))*$P$4</f>
        <v>0.54999999999999949</v>
      </c>
      <c r="Q252" s="15">
        <f ca="1">AVERAGE(O252:OFFSET(O252,-$P$3+1,0))*$Q$4</f>
        <v>0.25111111111111128</v>
      </c>
      <c r="R252" s="7" t="str">
        <f t="shared" ca="1" si="49"/>
        <v xml:space="preserve"> </v>
      </c>
      <c r="S252" s="7" t="str">
        <f t="shared" ca="1" si="50"/>
        <v xml:space="preserve"> </v>
      </c>
      <c r="T252" s="2" t="str">
        <f t="shared" ca="1" si="56"/>
        <v xml:space="preserve"> </v>
      </c>
      <c r="U252" s="10" t="str">
        <f t="shared" ca="1" si="57"/>
        <v xml:space="preserve"> </v>
      </c>
      <c r="V252" s="2" t="str">
        <f t="shared" ca="1" si="51"/>
        <v xml:space="preserve"> </v>
      </c>
      <c r="W252" s="2" t="str">
        <f t="shared" ca="1" si="52"/>
        <v xml:space="preserve"> </v>
      </c>
      <c r="X252" s="17">
        <f t="shared" ca="1" si="53"/>
        <v>0.70000000000000284</v>
      </c>
      <c r="Y252" s="17">
        <f t="shared" ca="1" si="54"/>
        <v>0.68366013071893994</v>
      </c>
      <c r="Z252" s="17">
        <f t="shared" ca="1" si="55"/>
        <v>1.3836601307189427</v>
      </c>
      <c r="AA252" s="18">
        <f t="shared" ca="1" si="58"/>
        <v>218.16562608215176</v>
      </c>
    </row>
    <row r="253" spans="1:27" x14ac:dyDescent="0.25">
      <c r="A253" s="13">
        <v>40542</v>
      </c>
      <c r="B253">
        <v>42.38</v>
      </c>
      <c r="C253">
        <v>42.08</v>
      </c>
      <c r="D253">
        <v>42.18</v>
      </c>
      <c r="E253" s="2">
        <v>13.7</v>
      </c>
      <c r="F253" s="2">
        <v>13.55</v>
      </c>
      <c r="G253" s="2">
        <v>13.65</v>
      </c>
      <c r="H253" s="1">
        <v>1</v>
      </c>
      <c r="I253" s="1">
        <v>1</v>
      </c>
      <c r="J253" s="4">
        <f ca="1">(D253-MIN(OFFSET(C253,-$J$3+1,0):C253))/(MAX(OFFSET(B253,-$J$3+1,0):B253)-MIN(OFFSET(C253,-$J$3+1,0):C253))</f>
        <v>0.72932330827067682</v>
      </c>
      <c r="K253" s="4">
        <f ca="1">(G253-MIN(OFFSET(F253,-$J$3+1,0):F253))/(MAX(OFFSET(E253,-$J$3+1,0):E253)-MIN(OFFSET(F253,-$J$3+1,0):F253))</f>
        <v>0.62121212121212133</v>
      </c>
      <c r="L253" s="4">
        <f t="shared" ca="1" si="48"/>
        <v>0.10811118705855549</v>
      </c>
      <c r="M253" s="16">
        <f ca="1">100*(L253-MIN(OFFSET(L253,-$J$3+1,0):L253))/(MAX(OFFSET(L253,-$J$3+1,0):L253)-MIN(OFFSET(L253,-$J$3+1,0):L253))</f>
        <v>74.20050639662</v>
      </c>
      <c r="N253" s="6">
        <f t="shared" si="46"/>
        <v>0.30000000000000426</v>
      </c>
      <c r="O253" s="6">
        <f t="shared" si="47"/>
        <v>0.14999999999999858</v>
      </c>
      <c r="P253" s="15">
        <f ca="1">AVERAGE(N253:OFFSET(N253,-$P$3+1,0))*$P$4</f>
        <v>0.47111111111111131</v>
      </c>
      <c r="Q253" s="15">
        <f ca="1">AVERAGE(O253:OFFSET(O253,-$P$3+1,0))*$Q$4</f>
        <v>0.24666666666666673</v>
      </c>
      <c r="R253" s="7" t="str">
        <f t="shared" ca="1" si="49"/>
        <v xml:space="preserve"> </v>
      </c>
      <c r="S253" s="7" t="str">
        <f t="shared" ca="1" si="50"/>
        <v xml:space="preserve"> </v>
      </c>
      <c r="T253" s="2" t="str">
        <f t="shared" ca="1" si="56"/>
        <v xml:space="preserve"> </v>
      </c>
      <c r="U253" s="10" t="str">
        <f t="shared" ca="1" si="57"/>
        <v xml:space="preserve"> </v>
      </c>
      <c r="V253" s="2" t="str">
        <f t="shared" ca="1" si="51"/>
        <v xml:space="preserve"> </v>
      </c>
      <c r="W253" s="2" t="str">
        <f t="shared" ca="1" si="52"/>
        <v xml:space="preserve"> </v>
      </c>
      <c r="X253" s="17" t="str">
        <f t="shared" ca="1" si="53"/>
        <v xml:space="preserve"> </v>
      </c>
      <c r="Y253" s="17" t="str">
        <f t="shared" ca="1" si="54"/>
        <v xml:space="preserve"> </v>
      </c>
      <c r="Z253" s="17" t="str">
        <f t="shared" ca="1" si="55"/>
        <v xml:space="preserve"> </v>
      </c>
      <c r="AA253" s="18">
        <f t="shared" ca="1" si="58"/>
        <v>218.16562608215176</v>
      </c>
    </row>
    <row r="254" spans="1:27" x14ac:dyDescent="0.25">
      <c r="A254" s="13">
        <v>40543</v>
      </c>
      <c r="B254">
        <v>42.3</v>
      </c>
      <c r="C254">
        <v>41.76</v>
      </c>
      <c r="D254">
        <v>42.02</v>
      </c>
      <c r="E254" s="2">
        <v>13.63</v>
      </c>
      <c r="F254" s="2">
        <v>13.49</v>
      </c>
      <c r="G254" s="2">
        <v>13.55</v>
      </c>
      <c r="H254" s="1">
        <v>1</v>
      </c>
      <c r="I254" s="1">
        <v>1</v>
      </c>
      <c r="J254" s="4">
        <f ca="1">(D254-MIN(OFFSET(C254,-$J$3+1,0):C254))/(MAX(OFFSET(B254,-$J$3+1,0):B254)-MIN(OFFSET(C254,-$J$3+1,0):C254))</f>
        <v>0.60902255639097991</v>
      </c>
      <c r="K254" s="4">
        <f ca="1">(G254-MIN(OFFSET(F254,-$J$3+1,0):F254))/(MAX(OFFSET(E254,-$J$3+1,0):E254)-MIN(OFFSET(F254,-$J$3+1,0):F254))</f>
        <v>0.36363636363636509</v>
      </c>
      <c r="L254" s="4">
        <f t="shared" ca="1" si="48"/>
        <v>0.24538619275461482</v>
      </c>
      <c r="M254" s="16">
        <f ca="1">100*(L254-MIN(OFFSET(L254,-$J$3+1,0):L254))/(MAX(OFFSET(L254,-$J$3+1,0):L254)-MIN(OFFSET(L254,-$J$3+1,0):L254))</f>
        <v>90.27715433671429</v>
      </c>
      <c r="N254" s="6">
        <f t="shared" si="46"/>
        <v>0.53999999999999915</v>
      </c>
      <c r="O254" s="6">
        <f t="shared" si="47"/>
        <v>0.16000000000000014</v>
      </c>
      <c r="P254" s="15">
        <f ca="1">AVERAGE(N254:OFFSET(N254,-$P$3+1,0))*$P$4</f>
        <v>0.47444444444444478</v>
      </c>
      <c r="Q254" s="15">
        <f ca="1">AVERAGE(O254:OFFSET(O254,-$P$3+1,0))*$Q$4</f>
        <v>0.21555555555555569</v>
      </c>
      <c r="R254" s="7" t="str">
        <f t="shared" ca="1" si="49"/>
        <v xml:space="preserve"> </v>
      </c>
      <c r="S254" s="7" t="str">
        <f t="shared" ca="1" si="50"/>
        <v xml:space="preserve"> </v>
      </c>
      <c r="T254" s="2" t="str">
        <f t="shared" ca="1" si="56"/>
        <v xml:space="preserve"> </v>
      </c>
      <c r="U254" s="10" t="str">
        <f t="shared" ca="1" si="57"/>
        <v xml:space="preserve"> </v>
      </c>
      <c r="V254" s="2" t="str">
        <f t="shared" ca="1" si="51"/>
        <v xml:space="preserve"> </v>
      </c>
      <c r="W254" s="2" t="str">
        <f t="shared" ca="1" si="52"/>
        <v xml:space="preserve"> </v>
      </c>
      <c r="X254" s="17" t="str">
        <f t="shared" ca="1" si="53"/>
        <v xml:space="preserve"> </v>
      </c>
      <c r="Y254" s="17" t="str">
        <f t="shared" ca="1" si="54"/>
        <v xml:space="preserve"> </v>
      </c>
      <c r="Z254" s="17" t="str">
        <f t="shared" ca="1" si="55"/>
        <v xml:space="preserve"> </v>
      </c>
      <c r="AA254" s="18">
        <f t="shared" ca="1" si="58"/>
        <v>218.16562608215176</v>
      </c>
    </row>
    <row r="255" spans="1:27" x14ac:dyDescent="0.25">
      <c r="A255" s="13">
        <v>40546</v>
      </c>
      <c r="B255">
        <v>43.41</v>
      </c>
      <c r="C255">
        <v>42.14</v>
      </c>
      <c r="D255">
        <v>42.66</v>
      </c>
      <c r="E255" s="2">
        <v>13.8</v>
      </c>
      <c r="F255" s="2">
        <v>13.57</v>
      </c>
      <c r="G255" s="2">
        <v>13.69</v>
      </c>
      <c r="H255" s="1">
        <v>1</v>
      </c>
      <c r="I255" s="1">
        <v>1</v>
      </c>
      <c r="J255" s="4">
        <f ca="1">(D255-MIN(OFFSET(C255,-$J$3+1,0):C255))/(MAX(OFFSET(B255,-$J$3+1,0):B255)-MIN(OFFSET(C255,-$J$3+1,0):C255))</f>
        <v>0.65909090909090839</v>
      </c>
      <c r="K255" s="4">
        <f ca="1">(G255-MIN(OFFSET(F255,-$J$3+1,0):F255))/(MAX(OFFSET(E255,-$J$3+1,0):E255)-MIN(OFFSET(F255,-$J$3+1,0):F255))</f>
        <v>0.56249999999999867</v>
      </c>
      <c r="L255" s="4">
        <f t="shared" ca="1" si="48"/>
        <v>9.6590909090909727E-2</v>
      </c>
      <c r="M255" s="16">
        <f ca="1">100*(L255-MIN(OFFSET(L255,-$J$3+1,0):L255))/(MAX(OFFSET(L255,-$J$3+1,0):L255)-MIN(OFFSET(L255,-$J$3+1,0):L255))</f>
        <v>80.697421134370785</v>
      </c>
      <c r="N255" s="6">
        <f t="shared" si="46"/>
        <v>1.3899999999999935</v>
      </c>
      <c r="O255" s="6">
        <f t="shared" si="47"/>
        <v>0.25</v>
      </c>
      <c r="P255" s="15">
        <f ca="1">AVERAGE(N255:OFFSET(N255,-$P$3+1,0))*$P$4</f>
        <v>0.586666666666666</v>
      </c>
      <c r="Q255" s="15">
        <f ca="1">AVERAGE(O255:OFFSET(O255,-$P$3+1,0))*$Q$4</f>
        <v>0.20888888888888898</v>
      </c>
      <c r="R255" s="7" t="str">
        <f t="shared" ca="1" si="49"/>
        <v xml:space="preserve"> </v>
      </c>
      <c r="S255" s="7" t="str">
        <f t="shared" ca="1" si="50"/>
        <v xml:space="preserve"> </v>
      </c>
      <c r="T255" s="2" t="str">
        <f t="shared" ca="1" si="56"/>
        <v xml:space="preserve"> </v>
      </c>
      <c r="U255" s="10" t="str">
        <f t="shared" ca="1" si="57"/>
        <v xml:space="preserve"> </v>
      </c>
      <c r="V255" s="2" t="str">
        <f t="shared" ca="1" si="51"/>
        <v xml:space="preserve"> </v>
      </c>
      <c r="W255" s="2" t="str">
        <f t="shared" ca="1" si="52"/>
        <v xml:space="preserve"> </v>
      </c>
      <c r="X255" s="17" t="str">
        <f t="shared" ca="1" si="53"/>
        <v xml:space="preserve"> </v>
      </c>
      <c r="Y255" s="17" t="str">
        <f t="shared" ca="1" si="54"/>
        <v xml:space="preserve"> </v>
      </c>
      <c r="Z255" s="17" t="str">
        <f t="shared" ca="1" si="55"/>
        <v xml:space="preserve"> </v>
      </c>
      <c r="AA255" s="18">
        <f t="shared" ca="1" si="58"/>
        <v>218.16562608215176</v>
      </c>
    </row>
    <row r="256" spans="1:27" x14ac:dyDescent="0.25">
      <c r="A256" s="13">
        <v>40547</v>
      </c>
      <c r="B256">
        <v>43.69</v>
      </c>
      <c r="C256">
        <v>42.93</v>
      </c>
      <c r="D256">
        <v>43.55</v>
      </c>
      <c r="E256" s="2">
        <v>13.87</v>
      </c>
      <c r="F256" s="2">
        <v>13.61</v>
      </c>
      <c r="G256" s="2">
        <v>13.69</v>
      </c>
      <c r="H256" s="1">
        <v>1</v>
      </c>
      <c r="I256" s="1">
        <v>1</v>
      </c>
      <c r="J256" s="4">
        <f ca="1">(D256-MIN(OFFSET(C256,-$J$3+1,0):C256))/(MAX(OFFSET(B256,-$J$3+1,0):B256)-MIN(OFFSET(C256,-$J$3+1,0):C256))</f>
        <v>0.94354838709677391</v>
      </c>
      <c r="K256" s="4">
        <f ca="1">(G256-MIN(OFFSET(F256,-$J$3+1,0):F256))/(MAX(OFFSET(E256,-$J$3+1,0):E256)-MIN(OFFSET(F256,-$J$3+1,0):F256))</f>
        <v>0.48780487804877859</v>
      </c>
      <c r="L256" s="4">
        <f t="shared" ca="1" si="48"/>
        <v>0.45574350904799532</v>
      </c>
      <c r="M256" s="16">
        <f ca="1">100*(L256-MIN(OFFSET(L256,-$J$3+1,0):L256))/(MAX(OFFSET(L256,-$J$3+1,0):L256)-MIN(OFFSET(L256,-$J$3+1,0):L256))</f>
        <v>100</v>
      </c>
      <c r="N256" s="6">
        <f t="shared" si="46"/>
        <v>1.0300000000000011</v>
      </c>
      <c r="O256" s="6">
        <f t="shared" si="47"/>
        <v>0.25999999999999979</v>
      </c>
      <c r="P256" s="15">
        <f ca="1">AVERAGE(N256:OFFSET(N256,-$P$3+1,0))*$P$4</f>
        <v>0.66111111111110987</v>
      </c>
      <c r="Q256" s="15">
        <f ca="1">AVERAGE(O256:OFFSET(O256,-$P$3+1,0))*$Q$4</f>
        <v>0.17888888888888882</v>
      </c>
      <c r="R256" s="7" t="str">
        <f t="shared" ca="1" si="49"/>
        <v xml:space="preserve"> </v>
      </c>
      <c r="S256" s="7" t="str">
        <f t="shared" ca="1" si="50"/>
        <v>Sell</v>
      </c>
      <c r="T256" s="2">
        <f t="shared" ca="1" si="56"/>
        <v>-10</v>
      </c>
      <c r="U256" s="10">
        <f t="shared" ca="1" si="57"/>
        <v>36.95652173913038</v>
      </c>
      <c r="V256" s="2">
        <f t="shared" ca="1" si="51"/>
        <v>43.55</v>
      </c>
      <c r="W256" s="2">
        <f t="shared" ca="1" si="52"/>
        <v>13.69</v>
      </c>
      <c r="X256" s="17" t="str">
        <f t="shared" ca="1" si="53"/>
        <v xml:space="preserve"> </v>
      </c>
      <c r="Y256" s="17" t="str">
        <f t="shared" ca="1" si="54"/>
        <v xml:space="preserve"> </v>
      </c>
      <c r="Z256" s="17" t="str">
        <f t="shared" ca="1" si="55"/>
        <v xml:space="preserve"> </v>
      </c>
      <c r="AA256" s="18">
        <f t="shared" ca="1" si="58"/>
        <v>218.16562608215176</v>
      </c>
    </row>
    <row r="257" spans="1:27" x14ac:dyDescent="0.25">
      <c r="A257" s="13">
        <v>40548</v>
      </c>
      <c r="B257">
        <v>44.14</v>
      </c>
      <c r="C257">
        <v>43.32</v>
      </c>
      <c r="D257">
        <v>44.12</v>
      </c>
      <c r="E257" s="2">
        <v>13.91</v>
      </c>
      <c r="F257" s="2">
        <v>13.56</v>
      </c>
      <c r="G257" s="2">
        <v>13.87</v>
      </c>
      <c r="H257" s="1">
        <v>1</v>
      </c>
      <c r="I257" s="1">
        <v>1</v>
      </c>
      <c r="J257" s="4">
        <f ca="1">(D257-MIN(OFFSET(C257,-$J$3+1,0):C257))/(MAX(OFFSET(B257,-$J$3+1,0):B257)-MIN(OFFSET(C257,-$J$3+1,0):C257))</f>
        <v>0.993174061433446</v>
      </c>
      <c r="K257" s="4">
        <f ca="1">(G257-MIN(OFFSET(F257,-$J$3+1,0):F257))/(MAX(OFFSET(E257,-$J$3+1,0):E257)-MIN(OFFSET(F257,-$J$3+1,0):F257))</f>
        <v>0.90476190476190255</v>
      </c>
      <c r="L257" s="4">
        <f t="shared" ca="1" si="48"/>
        <v>8.8412156671543451E-2</v>
      </c>
      <c r="M257" s="16">
        <f ca="1">100*(L257-MIN(OFFSET(L257,-$J$3+1,0):L257))/(MAX(OFFSET(L257,-$J$3+1,0):L257)-MIN(OFFSET(L257,-$J$3+1,0):L257))</f>
        <v>45.721416424418301</v>
      </c>
      <c r="N257" s="6">
        <f t="shared" si="46"/>
        <v>0.82000000000000028</v>
      </c>
      <c r="O257" s="6">
        <f t="shared" si="47"/>
        <v>0.34999999999999964</v>
      </c>
      <c r="P257" s="15">
        <f ca="1">AVERAGE(N257:OFFSET(N257,-$P$3+1,0))*$P$4</f>
        <v>0.69555555555555459</v>
      </c>
      <c r="Q257" s="15">
        <f ca="1">AVERAGE(O257:OFFSET(O257,-$P$3+1,0))*$Q$4</f>
        <v>0.19999999999999987</v>
      </c>
      <c r="R257" s="7" t="str">
        <f t="shared" ca="1" si="49"/>
        <v xml:space="preserve"> </v>
      </c>
      <c r="S257" s="7" t="str">
        <f t="shared" ca="1" si="50"/>
        <v>Exit</v>
      </c>
      <c r="T257" s="2">
        <f t="shared" ca="1" si="56"/>
        <v>-10</v>
      </c>
      <c r="U257" s="10">
        <f t="shared" ca="1" si="57"/>
        <v>36.95652173913038</v>
      </c>
      <c r="V257" s="2">
        <f t="shared" ca="1" si="51"/>
        <v>43.55</v>
      </c>
      <c r="W257" s="2">
        <f t="shared" ca="1" si="52"/>
        <v>13.69</v>
      </c>
      <c r="X257" s="17">
        <f t="shared" ca="1" si="53"/>
        <v>-5.7000000000000028</v>
      </c>
      <c r="Y257" s="17">
        <f t="shared" ca="1" si="54"/>
        <v>6.6521739130434581</v>
      </c>
      <c r="Z257" s="17">
        <f t="shared" ca="1" si="55"/>
        <v>0.95217391304345522</v>
      </c>
      <c r="AA257" s="18">
        <f t="shared" ca="1" si="58"/>
        <v>219.11779999519521</v>
      </c>
    </row>
    <row r="258" spans="1:27" x14ac:dyDescent="0.25">
      <c r="A258" s="13">
        <v>40549</v>
      </c>
      <c r="B258">
        <v>44.88</v>
      </c>
      <c r="C258">
        <v>44.1</v>
      </c>
      <c r="D258">
        <v>44.8</v>
      </c>
      <c r="E258" s="2">
        <v>14.28</v>
      </c>
      <c r="F258" s="2">
        <v>13.8</v>
      </c>
      <c r="G258" s="2">
        <v>14.26</v>
      </c>
      <c r="H258" s="1">
        <v>1</v>
      </c>
      <c r="I258" s="1">
        <v>1</v>
      </c>
      <c r="J258" s="4">
        <f ca="1">(D258-MIN(OFFSET(C258,-$J$3+1,0):C258))/(MAX(OFFSET(B258,-$J$3+1,0):B258)-MIN(OFFSET(C258,-$J$3+1,0):C258))</f>
        <v>0.97707736389684663</v>
      </c>
      <c r="K258" s="4">
        <f ca="1">(G258-MIN(OFFSET(F258,-$J$3+1,0):F258))/(MAX(OFFSET(E258,-$J$3+1,0):E258)-MIN(OFFSET(F258,-$J$3+1,0):F258))</f>
        <v>0.974683544303798</v>
      </c>
      <c r="L258" s="4">
        <f t="shared" ca="1" si="48"/>
        <v>2.3938195930486295E-3</v>
      </c>
      <c r="M258" s="16">
        <f ca="1">100*(L258-MIN(OFFSET(L258,-$J$3+1,0):L258))/(MAX(OFFSET(L258,-$J$3+1,0):L258)-MIN(OFFSET(L258,-$J$3+1,0):L258))</f>
        <v>21.964560533965965</v>
      </c>
      <c r="N258" s="6">
        <f t="shared" si="46"/>
        <v>0.78000000000000114</v>
      </c>
      <c r="O258" s="6">
        <f t="shared" si="47"/>
        <v>0.47999999999999865</v>
      </c>
      <c r="P258" s="15">
        <f ca="1">AVERAGE(N258:OFFSET(N258,-$P$3+1,0))*$P$4</f>
        <v>0.71222222222222109</v>
      </c>
      <c r="Q258" s="15">
        <f ca="1">AVERAGE(O258:OFFSET(O258,-$P$3+1,0))*$Q$4</f>
        <v>0.23888888888888854</v>
      </c>
      <c r="R258" s="7" t="str">
        <f t="shared" ca="1" si="49"/>
        <v xml:space="preserve"> </v>
      </c>
      <c r="S258" s="7" t="str">
        <f t="shared" ca="1" si="50"/>
        <v xml:space="preserve"> </v>
      </c>
      <c r="T258" s="2" t="str">
        <f t="shared" ca="1" si="56"/>
        <v xml:space="preserve"> </v>
      </c>
      <c r="U258" s="10" t="str">
        <f t="shared" ca="1" si="57"/>
        <v xml:space="preserve"> </v>
      </c>
      <c r="V258" s="2" t="str">
        <f t="shared" ca="1" si="51"/>
        <v xml:space="preserve"> </v>
      </c>
      <c r="W258" s="2" t="str">
        <f t="shared" ca="1" si="52"/>
        <v xml:space="preserve"> </v>
      </c>
      <c r="X258" s="17">
        <f t="shared" ca="1" si="53"/>
        <v>-6.7999999999999972</v>
      </c>
      <c r="Y258" s="17">
        <f t="shared" ca="1" si="54"/>
        <v>14.413043478260869</v>
      </c>
      <c r="Z258" s="17">
        <f t="shared" ca="1" si="55"/>
        <v>7.613043478260872</v>
      </c>
      <c r="AA258" s="18">
        <f t="shared" ca="1" si="58"/>
        <v>226.73084347345608</v>
      </c>
    </row>
    <row r="259" spans="1:27" x14ac:dyDescent="0.25">
      <c r="A259" s="13">
        <v>40550</v>
      </c>
      <c r="B259">
        <v>45.31</v>
      </c>
      <c r="C259">
        <v>44.63</v>
      </c>
      <c r="D259">
        <v>45.01</v>
      </c>
      <c r="E259" s="2">
        <v>14.24</v>
      </c>
      <c r="F259" s="2">
        <v>13.95</v>
      </c>
      <c r="G259" s="2">
        <v>13.98</v>
      </c>
      <c r="H259" s="1">
        <v>1</v>
      </c>
      <c r="I259" s="1">
        <v>1</v>
      </c>
      <c r="J259" s="4">
        <f ca="1">(D259-MIN(OFFSET(C259,-$J$3+1,0):C259))/(MAX(OFFSET(B259,-$J$3+1,0):B259)-MIN(OFFSET(C259,-$J$3+1,0):C259))</f>
        <v>0.91549295774647776</v>
      </c>
      <c r="K259" s="4">
        <f ca="1">(G259-MIN(OFFSET(F259,-$J$3+1,0):F259))/(MAX(OFFSET(E259,-$J$3+1,0):E259)-MIN(OFFSET(F259,-$J$3+1,0):F259))</f>
        <v>0.620253164556963</v>
      </c>
      <c r="L259" s="4">
        <f t="shared" ca="1" si="48"/>
        <v>0.29523979318951477</v>
      </c>
      <c r="M259" s="16">
        <f ca="1">100*(L259-MIN(OFFSET(L259,-$J$3+1,0):L259))/(MAX(OFFSET(L259,-$J$3+1,0):L259)-MIN(OFFSET(L259,-$J$3+1,0):L259))</f>
        <v>64.596045923964127</v>
      </c>
      <c r="N259" s="6">
        <f t="shared" si="46"/>
        <v>0.67999999999999972</v>
      </c>
      <c r="O259" s="6">
        <f t="shared" si="47"/>
        <v>0.3100000000000005</v>
      </c>
      <c r="P259" s="15">
        <f ca="1">AVERAGE(N259:OFFSET(N259,-$P$3+1,0))*$P$4</f>
        <v>0.73111111111111016</v>
      </c>
      <c r="Q259" s="15">
        <f ca="1">AVERAGE(O259:OFFSET(O259,-$P$3+1,0))*$Q$4</f>
        <v>0.25444444444444414</v>
      </c>
      <c r="R259" s="7" t="str">
        <f t="shared" ca="1" si="49"/>
        <v xml:space="preserve"> </v>
      </c>
      <c r="S259" s="7" t="str">
        <f t="shared" ca="1" si="50"/>
        <v xml:space="preserve"> </v>
      </c>
      <c r="T259" s="2" t="str">
        <f t="shared" ca="1" si="56"/>
        <v xml:space="preserve"> </v>
      </c>
      <c r="U259" s="10" t="str">
        <f t="shared" ca="1" si="57"/>
        <v xml:space="preserve"> </v>
      </c>
      <c r="V259" s="2" t="str">
        <f t="shared" ca="1" si="51"/>
        <v xml:space="preserve"> </v>
      </c>
      <c r="W259" s="2" t="str">
        <f t="shared" ca="1" si="52"/>
        <v xml:space="preserve"> </v>
      </c>
      <c r="X259" s="17" t="str">
        <f t="shared" ca="1" si="53"/>
        <v xml:space="preserve"> </v>
      </c>
      <c r="Y259" s="17" t="str">
        <f t="shared" ca="1" si="54"/>
        <v xml:space="preserve"> </v>
      </c>
      <c r="Z259" s="17" t="str">
        <f t="shared" ca="1" si="55"/>
        <v xml:space="preserve"> </v>
      </c>
      <c r="AA259" s="18">
        <f t="shared" ca="1" si="58"/>
        <v>226.73084347345608</v>
      </c>
    </row>
    <row r="260" spans="1:27" x14ac:dyDescent="0.25">
      <c r="A260" s="13">
        <v>40553</v>
      </c>
      <c r="B260">
        <v>44.97</v>
      </c>
      <c r="C260">
        <v>44.49</v>
      </c>
      <c r="D260">
        <v>44.78</v>
      </c>
      <c r="E260" s="2">
        <v>14.23</v>
      </c>
      <c r="F260" s="2">
        <v>13.92</v>
      </c>
      <c r="G260" s="2">
        <v>14.01</v>
      </c>
      <c r="H260" s="1">
        <v>1</v>
      </c>
      <c r="I260" s="1">
        <v>1</v>
      </c>
      <c r="J260" s="4">
        <f ca="1">(D260-MIN(OFFSET(C260,-$J$3+1,0):C260))/(MAX(OFFSET(B260,-$J$3+1,0):B260)-MIN(OFFSET(C260,-$J$3+1,0):C260))</f>
        <v>0.85070422535211254</v>
      </c>
      <c r="K260" s="4">
        <f ca="1">(G260-MIN(OFFSET(F260,-$J$3+1,0):F260))/(MAX(OFFSET(E260,-$J$3+1,0):E260)-MIN(OFFSET(F260,-$J$3+1,0):F260))</f>
        <v>0.658227848101266</v>
      </c>
      <c r="L260" s="4">
        <f t="shared" ca="1" si="48"/>
        <v>0.19247637725084654</v>
      </c>
      <c r="M260" s="16">
        <f ca="1">100*(L260-MIN(OFFSET(L260,-$J$3+1,0):L260))/(MAX(OFFSET(L260,-$J$3+1,0):L260)-MIN(OFFSET(L260,-$J$3+1,0):L260))</f>
        <v>41.92846318839004</v>
      </c>
      <c r="N260" s="6">
        <f t="shared" ref="N260:N323" si="59">MAX(B260-C260,B260-D259,D259-C260)</f>
        <v>0.51999999999999602</v>
      </c>
      <c r="O260" s="6">
        <f t="shared" ref="O260:O323" si="60">MAX(E260-F260,E260-G259,G259-F260)</f>
        <v>0.3100000000000005</v>
      </c>
      <c r="P260" s="15">
        <f ca="1">AVERAGE(N260:OFFSET(N260,-$P$3+1,0))*$P$4</f>
        <v>0.71444444444444366</v>
      </c>
      <c r="Q260" s="15">
        <f ca="1">AVERAGE(O260:OFFSET(O260,-$P$3+1,0))*$Q$4</f>
        <v>0.2699999999999998</v>
      </c>
      <c r="R260" s="7" t="str">
        <f t="shared" ca="1" si="49"/>
        <v xml:space="preserve"> </v>
      </c>
      <c r="S260" s="7" t="str">
        <f t="shared" ca="1" si="50"/>
        <v xml:space="preserve"> </v>
      </c>
      <c r="T260" s="2" t="str">
        <f t="shared" ca="1" si="56"/>
        <v xml:space="preserve"> </v>
      </c>
      <c r="U260" s="10" t="str">
        <f t="shared" ca="1" si="57"/>
        <v xml:space="preserve"> </v>
      </c>
      <c r="V260" s="2" t="str">
        <f t="shared" ca="1" si="51"/>
        <v xml:space="preserve"> </v>
      </c>
      <c r="W260" s="2" t="str">
        <f t="shared" ca="1" si="52"/>
        <v xml:space="preserve"> </v>
      </c>
      <c r="X260" s="17" t="str">
        <f t="shared" ca="1" si="53"/>
        <v xml:space="preserve"> </v>
      </c>
      <c r="Y260" s="17" t="str">
        <f t="shared" ca="1" si="54"/>
        <v xml:space="preserve"> </v>
      </c>
      <c r="Z260" s="17" t="str">
        <f t="shared" ca="1" si="55"/>
        <v xml:space="preserve"> </v>
      </c>
      <c r="AA260" s="18">
        <f t="shared" ca="1" si="58"/>
        <v>226.73084347345608</v>
      </c>
    </row>
    <row r="261" spans="1:27" x14ac:dyDescent="0.25">
      <c r="A261" s="13">
        <v>40554</v>
      </c>
      <c r="B261">
        <v>45.98</v>
      </c>
      <c r="C261">
        <v>45.12</v>
      </c>
      <c r="D261">
        <v>45.35</v>
      </c>
      <c r="E261" s="2">
        <v>14.19</v>
      </c>
      <c r="F261" s="2">
        <v>13.96</v>
      </c>
      <c r="G261" s="2">
        <v>14.08</v>
      </c>
      <c r="H261" s="1">
        <v>1</v>
      </c>
      <c r="I261" s="1">
        <v>1</v>
      </c>
      <c r="J261" s="4">
        <f ca="1">(D261-MIN(OFFSET(C261,-$J$3+1,0):C261))/(MAX(OFFSET(B261,-$J$3+1,0):B261)-MIN(OFFSET(C261,-$J$3+1,0):C261))</f>
        <v>0.85071090047393472</v>
      </c>
      <c r="K261" s="4">
        <f ca="1">(G261-MIN(OFFSET(F261,-$J$3+1,0):F261))/(MAX(OFFSET(E261,-$J$3+1,0):E261)-MIN(OFFSET(F261,-$J$3+1,0):F261))</f>
        <v>0.74683544303797533</v>
      </c>
      <c r="L261" s="4">
        <f t="shared" ca="1" si="48"/>
        <v>0.10387545743595938</v>
      </c>
      <c r="M261" s="16">
        <f ca="1">100*(L261-MIN(OFFSET(L261,-$J$3+1,0):L261))/(MAX(OFFSET(L261,-$J$3+1,0):L261)-MIN(OFFSET(L261,-$J$3+1,0):L261))</f>
        <v>22.384847768379437</v>
      </c>
      <c r="N261" s="6">
        <f t="shared" si="59"/>
        <v>1.1999999999999957</v>
      </c>
      <c r="O261" s="6">
        <f t="shared" si="60"/>
        <v>0.22999999999999865</v>
      </c>
      <c r="P261" s="15">
        <f ca="1">AVERAGE(N261:OFFSET(N261,-$P$3+1,0))*$P$4</f>
        <v>0.80666666666666564</v>
      </c>
      <c r="Q261" s="15">
        <f ca="1">AVERAGE(O261:OFFSET(O261,-$P$3+1,0))*$Q$4</f>
        <v>0.2777777777777774</v>
      </c>
      <c r="R261" s="7" t="str">
        <f t="shared" ca="1" si="49"/>
        <v xml:space="preserve"> </v>
      </c>
      <c r="S261" s="7" t="str">
        <f t="shared" ca="1" si="50"/>
        <v xml:space="preserve"> </v>
      </c>
      <c r="T261" s="2" t="str">
        <f t="shared" ca="1" si="56"/>
        <v xml:space="preserve"> </v>
      </c>
      <c r="U261" s="10" t="str">
        <f t="shared" ca="1" si="57"/>
        <v xml:space="preserve"> </v>
      </c>
      <c r="V261" s="2" t="str">
        <f t="shared" ca="1" si="51"/>
        <v xml:space="preserve"> </v>
      </c>
      <c r="W261" s="2" t="str">
        <f t="shared" ca="1" si="52"/>
        <v xml:space="preserve"> </v>
      </c>
      <c r="X261" s="17" t="str">
        <f t="shared" ca="1" si="53"/>
        <v xml:space="preserve"> </v>
      </c>
      <c r="Y261" s="17" t="str">
        <f t="shared" ca="1" si="54"/>
        <v xml:space="preserve"> </v>
      </c>
      <c r="Z261" s="17" t="str">
        <f t="shared" ca="1" si="55"/>
        <v xml:space="preserve"> </v>
      </c>
      <c r="AA261" s="18">
        <f t="shared" ca="1" si="58"/>
        <v>226.73084347345608</v>
      </c>
    </row>
    <row r="262" spans="1:27" x14ac:dyDescent="0.25">
      <c r="A262" s="13">
        <v>40555</v>
      </c>
      <c r="B262">
        <v>45.63</v>
      </c>
      <c r="C262">
        <v>45.19</v>
      </c>
      <c r="D262">
        <v>45.56</v>
      </c>
      <c r="E262" s="2">
        <v>14.42</v>
      </c>
      <c r="F262" s="2">
        <v>14.03</v>
      </c>
      <c r="G262" s="2">
        <v>14.39</v>
      </c>
      <c r="H262" s="1">
        <v>1</v>
      </c>
      <c r="I262" s="1">
        <v>1</v>
      </c>
      <c r="J262" s="4">
        <f ca="1">(D262-MIN(OFFSET(C262,-$J$3+1,0):C262))/(MAX(OFFSET(B262,-$J$3+1,0):B262)-MIN(OFFSET(C262,-$J$3+1,0):C262))</f>
        <v>0.9004739336492904</v>
      </c>
      <c r="K262" s="4">
        <f ca="1">(G262-MIN(OFFSET(F262,-$J$3+1,0):F262))/(MAX(OFFSET(E262,-$J$3+1,0):E262)-MIN(OFFSET(F262,-$J$3+1,0):F262))</f>
        <v>0.96774193548387166</v>
      </c>
      <c r="L262" s="4">
        <f t="shared" ca="1" si="48"/>
        <v>-6.7268001834581259E-2</v>
      </c>
      <c r="M262" s="16">
        <f ca="1">100*(L262-MIN(OFFSET(L262,-$J$3+1,0):L262))/(MAX(OFFSET(L262,-$J$3+1,0):L262)-MIN(OFFSET(L262,-$J$3+1,0):L262))</f>
        <v>0</v>
      </c>
      <c r="N262" s="6">
        <f t="shared" si="59"/>
        <v>0.44000000000000483</v>
      </c>
      <c r="O262" s="6">
        <f t="shared" si="60"/>
        <v>0.39000000000000057</v>
      </c>
      <c r="P262" s="15">
        <f ca="1">AVERAGE(N262:OFFSET(N262,-$P$3+1,0))*$P$4</f>
        <v>0.8222222222222213</v>
      </c>
      <c r="Q262" s="15">
        <f ca="1">AVERAGE(O262:OFFSET(O262,-$P$3+1,0))*$Q$4</f>
        <v>0.3044444444444443</v>
      </c>
      <c r="R262" s="7" t="str">
        <f t="shared" ca="1" si="49"/>
        <v>Buy</v>
      </c>
      <c r="S262" s="7" t="str">
        <f t="shared" ca="1" si="50"/>
        <v xml:space="preserve"> </v>
      </c>
      <c r="T262" s="2">
        <f t="shared" ca="1" si="56"/>
        <v>10</v>
      </c>
      <c r="U262" s="10">
        <f t="shared" ca="1" si="57"/>
        <v>-27.007299270072973</v>
      </c>
      <c r="V262" s="2">
        <f t="shared" ca="1" si="51"/>
        <v>45.56</v>
      </c>
      <c r="W262" s="2">
        <f t="shared" ca="1" si="52"/>
        <v>14.39</v>
      </c>
      <c r="X262" s="17" t="str">
        <f t="shared" ca="1" si="53"/>
        <v xml:space="preserve"> </v>
      </c>
      <c r="Y262" s="17" t="str">
        <f t="shared" ca="1" si="54"/>
        <v xml:space="preserve"> </v>
      </c>
      <c r="Z262" s="17" t="str">
        <f t="shared" ca="1" si="55"/>
        <v xml:space="preserve"> </v>
      </c>
      <c r="AA262" s="18">
        <f t="shared" ca="1" si="58"/>
        <v>226.73084347345608</v>
      </c>
    </row>
    <row r="263" spans="1:27" x14ac:dyDescent="0.25">
      <c r="A263" s="13">
        <v>40556</v>
      </c>
      <c r="B263">
        <v>45.76</v>
      </c>
      <c r="C263">
        <v>45.23</v>
      </c>
      <c r="D263">
        <v>45.57</v>
      </c>
      <c r="E263" s="2">
        <v>14.46</v>
      </c>
      <c r="F263" s="2">
        <v>13.98</v>
      </c>
      <c r="G263" s="2">
        <v>14.17</v>
      </c>
      <c r="H263" s="1">
        <v>1</v>
      </c>
      <c r="I263" s="1">
        <v>1</v>
      </c>
      <c r="J263" s="4">
        <f ca="1">(D263-MIN(OFFSET(C263,-$J$3+1,0):C263))/(MAX(OFFSET(B263,-$J$3+1,0):B263)-MIN(OFFSET(C263,-$J$3+1,0):C263))</f>
        <v>0.89322916666666741</v>
      </c>
      <c r="K263" s="4">
        <f ca="1">(G263-MIN(OFFSET(F263,-$J$3+1,0):F263))/(MAX(OFFSET(E263,-$J$3+1,0):E263)-MIN(OFFSET(F263,-$J$3+1,0):F263))</f>
        <v>0.67777777777777692</v>
      </c>
      <c r="L263" s="4">
        <f t="shared" ca="1" si="48"/>
        <v>0.21545138888889048</v>
      </c>
      <c r="M263" s="16">
        <f ca="1">100*(L263-MIN(OFFSET(L263,-$J$3+1,0):L263))/(MAX(OFFSET(L263,-$J$3+1,0):L263)-MIN(OFFSET(L263,-$J$3+1,0):L263))</f>
        <v>54.056055142340107</v>
      </c>
      <c r="N263" s="6">
        <f t="shared" si="59"/>
        <v>0.53000000000000114</v>
      </c>
      <c r="O263" s="6">
        <f t="shared" si="60"/>
        <v>0.48000000000000043</v>
      </c>
      <c r="P263" s="15">
        <f ca="1">AVERAGE(N263:OFFSET(N263,-$P$3+1,0))*$P$4</f>
        <v>0.82111111111111035</v>
      </c>
      <c r="Q263" s="15">
        <f ca="1">AVERAGE(O263:OFFSET(O263,-$P$3+1,0))*$Q$4</f>
        <v>0.33999999999999986</v>
      </c>
      <c r="R263" s="7" t="str">
        <f t="shared" ca="1" si="49"/>
        <v>Exit</v>
      </c>
      <c r="S263" s="7" t="str">
        <f t="shared" ca="1" si="50"/>
        <v xml:space="preserve"> </v>
      </c>
      <c r="T263" s="2">
        <f t="shared" ca="1" si="56"/>
        <v>10</v>
      </c>
      <c r="U263" s="10">
        <f t="shared" ca="1" si="57"/>
        <v>-27.007299270072973</v>
      </c>
      <c r="V263" s="2">
        <f t="shared" ca="1" si="51"/>
        <v>45.56</v>
      </c>
      <c r="W263" s="2">
        <f t="shared" ca="1" si="52"/>
        <v>14.39</v>
      </c>
      <c r="X263" s="17">
        <f t="shared" ca="1" si="53"/>
        <v>9.9999999999980105E-2</v>
      </c>
      <c r="Y263" s="17">
        <f t="shared" ca="1" si="54"/>
        <v>5.9416058394160718</v>
      </c>
      <c r="Z263" s="17">
        <f t="shared" ca="1" si="55"/>
        <v>6.0416058394160519</v>
      </c>
      <c r="AA263" s="18">
        <f t="shared" ca="1" si="58"/>
        <v>232.77244931287214</v>
      </c>
    </row>
    <row r="264" spans="1:27" x14ac:dyDescent="0.25">
      <c r="A264" s="13">
        <v>40557</v>
      </c>
      <c r="B264">
        <v>46.32</v>
      </c>
      <c r="C264">
        <v>45.53</v>
      </c>
      <c r="D264">
        <v>46.17</v>
      </c>
      <c r="E264" s="2">
        <v>14.23</v>
      </c>
      <c r="F264" s="2">
        <v>14.01</v>
      </c>
      <c r="G264" s="2">
        <v>14.05</v>
      </c>
      <c r="H264" s="1">
        <v>1</v>
      </c>
      <c r="I264" s="1">
        <v>1</v>
      </c>
      <c r="J264" s="4">
        <f ca="1">(D264-MIN(OFFSET(C264,-$J$3+1,0):C264))/(MAX(OFFSET(B264,-$J$3+1,0):B264)-MIN(OFFSET(C264,-$J$3+1,0):C264))</f>
        <v>0.95575221238938091</v>
      </c>
      <c r="K264" s="4">
        <f ca="1">(G264-MIN(OFFSET(F264,-$J$3+1,0):F264))/(MAX(OFFSET(E264,-$J$3+1,0):E264)-MIN(OFFSET(F264,-$J$3+1,0):F264))</f>
        <v>0.54444444444444451</v>
      </c>
      <c r="L264" s="4">
        <f t="shared" ca="1" si="48"/>
        <v>0.4113077679449364</v>
      </c>
      <c r="M264" s="16">
        <f ca="1">100*(L264-MIN(OFFSET(L264,-$J$3+1,0):L264))/(MAX(OFFSET(L264,-$J$3+1,0):L264)-MIN(OFFSET(L264,-$J$3+1,0):L264))</f>
        <v>91.503869383663456</v>
      </c>
      <c r="N264" s="6">
        <f t="shared" si="59"/>
        <v>0.78999999999999915</v>
      </c>
      <c r="O264" s="6">
        <f t="shared" si="60"/>
        <v>0.22000000000000064</v>
      </c>
      <c r="P264" s="15">
        <f ca="1">AVERAGE(N264:OFFSET(N264,-$P$3+1,0))*$P$4</f>
        <v>0.75444444444444436</v>
      </c>
      <c r="Q264" s="15">
        <f ca="1">AVERAGE(O264:OFFSET(O264,-$P$3+1,0))*$Q$4</f>
        <v>0.33666666666666661</v>
      </c>
      <c r="R264" s="7" t="str">
        <f t="shared" ca="1" si="49"/>
        <v xml:space="preserve"> </v>
      </c>
      <c r="S264" s="7" t="str">
        <f t="shared" ca="1" si="50"/>
        <v xml:space="preserve"> </v>
      </c>
      <c r="T264" s="2" t="str">
        <f t="shared" ca="1" si="56"/>
        <v xml:space="preserve"> </v>
      </c>
      <c r="U264" s="10" t="str">
        <f t="shared" ca="1" si="57"/>
        <v xml:space="preserve"> </v>
      </c>
      <c r="V264" s="2" t="str">
        <f t="shared" ca="1" si="51"/>
        <v xml:space="preserve"> </v>
      </c>
      <c r="W264" s="2" t="str">
        <f t="shared" ca="1" si="52"/>
        <v xml:space="preserve"> </v>
      </c>
      <c r="X264" s="17">
        <f t="shared" ca="1" si="53"/>
        <v>6.0000000000000142</v>
      </c>
      <c r="Y264" s="17">
        <f t="shared" ca="1" si="54"/>
        <v>3.2408759124087356</v>
      </c>
      <c r="Z264" s="17">
        <f t="shared" ca="1" si="55"/>
        <v>9.2408759124087503</v>
      </c>
      <c r="AA264" s="18">
        <f t="shared" ca="1" si="58"/>
        <v>242.01332522528088</v>
      </c>
    </row>
    <row r="265" spans="1:27" x14ac:dyDescent="0.25">
      <c r="A265" s="13">
        <v>40561</v>
      </c>
      <c r="B265">
        <v>46.34</v>
      </c>
      <c r="C265">
        <v>46</v>
      </c>
      <c r="D265">
        <v>46.26</v>
      </c>
      <c r="E265" s="2">
        <v>14.18</v>
      </c>
      <c r="F265" s="2">
        <v>14.04</v>
      </c>
      <c r="G265" s="2">
        <v>14.1</v>
      </c>
      <c r="H265" s="1">
        <v>1</v>
      </c>
      <c r="I265" s="1">
        <v>1</v>
      </c>
      <c r="J265" s="4">
        <f ca="1">(D265-MIN(OFFSET(C265,-$J$3+1,0):C265))/(MAX(OFFSET(B265,-$J$3+1,0):B265)-MIN(OFFSET(C265,-$J$3+1,0):C265))</f>
        <v>0.97350993377483264</v>
      </c>
      <c r="K265" s="4">
        <f ca="1">(G265-MIN(OFFSET(F265,-$J$3+1,0):F265))/(MAX(OFFSET(E265,-$J$3+1,0):E265)-MIN(OFFSET(F265,-$J$3+1,0):F265))</f>
        <v>0.59999999999999887</v>
      </c>
      <c r="L265" s="4">
        <f t="shared" ca="1" si="48"/>
        <v>0.37350993377483377</v>
      </c>
      <c r="M265" s="16">
        <f ca="1">100*(L265-MIN(OFFSET(L265,-$J$3+1,0):L265))/(MAX(OFFSET(L265,-$J$3+1,0):L265)-MIN(OFFSET(L265,-$J$3+1,0):L265))</f>
        <v>92.102016742820823</v>
      </c>
      <c r="N265" s="6">
        <f t="shared" si="59"/>
        <v>0.34000000000000341</v>
      </c>
      <c r="O265" s="6">
        <f t="shared" si="60"/>
        <v>0.14000000000000057</v>
      </c>
      <c r="P265" s="15">
        <f ca="1">AVERAGE(N265:OFFSET(N265,-$P$3+1,0))*$P$4</f>
        <v>0.67777777777777792</v>
      </c>
      <c r="Q265" s="15">
        <f ca="1">AVERAGE(O265:OFFSET(O265,-$P$3+1,0))*$Q$4</f>
        <v>0.32333333333333336</v>
      </c>
      <c r="R265" s="7" t="str">
        <f t="shared" ca="1" si="49"/>
        <v xml:space="preserve"> </v>
      </c>
      <c r="S265" s="7" t="str">
        <f t="shared" ca="1" si="50"/>
        <v xml:space="preserve"> </v>
      </c>
      <c r="T265" s="2" t="str">
        <f t="shared" ca="1" si="56"/>
        <v xml:space="preserve"> </v>
      </c>
      <c r="U265" s="10" t="str">
        <f t="shared" ca="1" si="57"/>
        <v xml:space="preserve"> </v>
      </c>
      <c r="V265" s="2" t="str">
        <f t="shared" ca="1" si="51"/>
        <v xml:space="preserve"> </v>
      </c>
      <c r="W265" s="2" t="str">
        <f t="shared" ca="1" si="52"/>
        <v xml:space="preserve"> </v>
      </c>
      <c r="X265" s="17" t="str">
        <f t="shared" ca="1" si="53"/>
        <v xml:space="preserve"> </v>
      </c>
      <c r="Y265" s="17" t="str">
        <f t="shared" ca="1" si="54"/>
        <v xml:space="preserve"> </v>
      </c>
      <c r="Z265" s="17" t="str">
        <f t="shared" ca="1" si="55"/>
        <v xml:space="preserve"> </v>
      </c>
      <c r="AA265" s="18">
        <f t="shared" ca="1" si="58"/>
        <v>242.01332522528088</v>
      </c>
    </row>
    <row r="266" spans="1:27" x14ac:dyDescent="0.25">
      <c r="A266" s="13">
        <v>40562</v>
      </c>
      <c r="B266">
        <v>46.4</v>
      </c>
      <c r="C266">
        <v>46</v>
      </c>
      <c r="D266">
        <v>46.24</v>
      </c>
      <c r="E266" s="2">
        <v>14.15</v>
      </c>
      <c r="F266" s="2">
        <v>13.7</v>
      </c>
      <c r="G266" s="2">
        <v>13.78</v>
      </c>
      <c r="H266" s="1">
        <v>1</v>
      </c>
      <c r="I266" s="1">
        <v>1</v>
      </c>
      <c r="J266" s="4">
        <f ca="1">(D266-MIN(OFFSET(C266,-$J$3+1,0):C266))/(MAX(OFFSET(B266,-$J$3+1,0):B266)-MIN(OFFSET(C266,-$J$3+1,0):C266))</f>
        <v>0.93043478260869705</v>
      </c>
      <c r="K266" s="4">
        <f ca="1">(G266-MIN(OFFSET(F266,-$J$3+1,0):F266))/(MAX(OFFSET(E266,-$J$3+1,0):E266)-MIN(OFFSET(F266,-$J$3+1,0):F266))</f>
        <v>0.10526315789473673</v>
      </c>
      <c r="L266" s="4">
        <f t="shared" ca="1" si="48"/>
        <v>0.82517162471396033</v>
      </c>
      <c r="M266" s="16">
        <f ca="1">100*(L266-MIN(OFFSET(L266,-$J$3+1,0):L266))/(MAX(OFFSET(L266,-$J$3+1,0):L266)-MIN(OFFSET(L266,-$J$3+1,0):L266))</f>
        <v>100</v>
      </c>
      <c r="N266" s="6">
        <f t="shared" si="59"/>
        <v>0.39999999999999858</v>
      </c>
      <c r="O266" s="6">
        <f t="shared" si="60"/>
        <v>0.45000000000000107</v>
      </c>
      <c r="P266" s="15">
        <f ca="1">AVERAGE(N266:OFFSET(N266,-$P$3+1,0))*$P$4</f>
        <v>0.63111111111111107</v>
      </c>
      <c r="Q266" s="15">
        <f ca="1">AVERAGE(O266:OFFSET(O266,-$P$3+1,0))*$Q$4</f>
        <v>0.3344444444444446</v>
      </c>
      <c r="R266" s="7" t="str">
        <f t="shared" ca="1" si="49"/>
        <v xml:space="preserve"> </v>
      </c>
      <c r="S266" s="7" t="str">
        <f t="shared" ca="1" si="50"/>
        <v>Sell</v>
      </c>
      <c r="T266" s="2">
        <f t="shared" ca="1" si="56"/>
        <v>-10</v>
      </c>
      <c r="U266" s="10">
        <f t="shared" ca="1" si="57"/>
        <v>18.870431893687698</v>
      </c>
      <c r="V266" s="2">
        <f t="shared" ca="1" si="51"/>
        <v>46.24</v>
      </c>
      <c r="W266" s="2">
        <f t="shared" ca="1" si="52"/>
        <v>13.78</v>
      </c>
      <c r="X266" s="17" t="str">
        <f t="shared" ca="1" si="53"/>
        <v xml:space="preserve"> </v>
      </c>
      <c r="Y266" s="17" t="str">
        <f t="shared" ca="1" si="54"/>
        <v xml:space="preserve"> </v>
      </c>
      <c r="Z266" s="17" t="str">
        <f t="shared" ca="1" si="55"/>
        <v xml:space="preserve"> </v>
      </c>
      <c r="AA266" s="18">
        <f t="shared" ca="1" si="58"/>
        <v>242.01332522528088</v>
      </c>
    </row>
    <row r="267" spans="1:27" x14ac:dyDescent="0.25">
      <c r="A267" s="13">
        <v>40563</v>
      </c>
      <c r="B267">
        <v>46.71</v>
      </c>
      <c r="C267">
        <v>45.68</v>
      </c>
      <c r="D267">
        <v>46.7</v>
      </c>
      <c r="E267" s="2">
        <v>13.88</v>
      </c>
      <c r="F267" s="2">
        <v>13.57</v>
      </c>
      <c r="G267" s="2">
        <v>13.6</v>
      </c>
      <c r="H267" s="1">
        <v>1</v>
      </c>
      <c r="I267" s="1">
        <v>1</v>
      </c>
      <c r="J267" s="4">
        <f ca="1">(D267-MIN(OFFSET(C267,-$J$3+1,0):C267))/(MAX(OFFSET(B267,-$J$3+1,0):B267)-MIN(OFFSET(C267,-$J$3+1,0):C267))</f>
        <v>0.99549549549549643</v>
      </c>
      <c r="K267" s="4">
        <f ca="1">(G267-MIN(OFFSET(F267,-$J$3+1,0):F267))/(MAX(OFFSET(E267,-$J$3+1,0):E267)-MIN(OFFSET(F267,-$J$3+1,0):F267))</f>
        <v>3.3707865168538582E-2</v>
      </c>
      <c r="L267" s="4">
        <f t="shared" ca="1" si="48"/>
        <v>0.9617876303269578</v>
      </c>
      <c r="M267" s="16">
        <f ca="1">100*(L267-MIN(OFFSET(L267,-$J$3+1,0):L267))/(MAX(OFFSET(L267,-$J$3+1,0):L267)-MIN(OFFSET(L267,-$J$3+1,0):L267))</f>
        <v>100</v>
      </c>
      <c r="N267" s="6">
        <f t="shared" si="59"/>
        <v>1.0300000000000011</v>
      </c>
      <c r="O267" s="6">
        <f t="shared" si="60"/>
        <v>0.3100000000000005</v>
      </c>
      <c r="P267" s="15">
        <f ca="1">AVERAGE(N267:OFFSET(N267,-$P$3+1,0))*$P$4</f>
        <v>0.65888888888888886</v>
      </c>
      <c r="Q267" s="15">
        <f ca="1">AVERAGE(O267:OFFSET(O267,-$P$3+1,0))*$Q$4</f>
        <v>0.31555555555555592</v>
      </c>
      <c r="R267" s="7" t="str">
        <f t="shared" ca="1" si="49"/>
        <v xml:space="preserve"> </v>
      </c>
      <c r="S267" s="7" t="str">
        <f t="shared" ca="1" si="50"/>
        <v>Sell</v>
      </c>
      <c r="T267" s="2">
        <f t="shared" ca="1" si="56"/>
        <v>-10</v>
      </c>
      <c r="U267" s="10">
        <f t="shared" ca="1" si="57"/>
        <v>18.870431893687698</v>
      </c>
      <c r="V267" s="2">
        <f t="shared" ca="1" si="51"/>
        <v>46.24</v>
      </c>
      <c r="W267" s="2">
        <f t="shared" ca="1" si="52"/>
        <v>13.78</v>
      </c>
      <c r="X267" s="17">
        <f t="shared" ca="1" si="53"/>
        <v>-4.6000000000000085</v>
      </c>
      <c r="Y267" s="17">
        <f t="shared" ca="1" si="54"/>
        <v>-3.3966777408637805</v>
      </c>
      <c r="Z267" s="17">
        <f t="shared" ca="1" si="55"/>
        <v>-7.996677740863789</v>
      </c>
      <c r="AA267" s="18">
        <f t="shared" ca="1" si="58"/>
        <v>234.01664748441709</v>
      </c>
    </row>
    <row r="268" spans="1:27" x14ac:dyDescent="0.25">
      <c r="A268" s="13">
        <v>40564</v>
      </c>
      <c r="B268">
        <v>47.56</v>
      </c>
      <c r="C268">
        <v>46.75</v>
      </c>
      <c r="D268">
        <v>47.15</v>
      </c>
      <c r="E268" s="2">
        <v>13.71</v>
      </c>
      <c r="F268" s="2">
        <v>13.46</v>
      </c>
      <c r="G268" s="2">
        <v>13.47</v>
      </c>
      <c r="H268" s="1">
        <v>1</v>
      </c>
      <c r="I268" s="1">
        <v>1</v>
      </c>
      <c r="J268" s="4">
        <f ca="1">(D268-MIN(OFFSET(C268,-$J$3+1,0):C268))/(MAX(OFFSET(B268,-$J$3+1,0):B268)-MIN(OFFSET(C268,-$J$3+1,0):C268))</f>
        <v>0.8664495114006503</v>
      </c>
      <c r="K268" s="4">
        <f ca="1">(G268-MIN(OFFSET(F268,-$J$3+1,0):F268))/(MAX(OFFSET(E268,-$J$3+1,0):E268)-MIN(OFFSET(F268,-$J$3+1,0):F268))</f>
        <v>9.9999999999997868E-3</v>
      </c>
      <c r="L268" s="4">
        <f t="shared" ca="1" si="48"/>
        <v>0.85644951140065051</v>
      </c>
      <c r="M268" s="16">
        <f ca="1">100*(L268-MIN(OFFSET(L268,-$J$3+1,0):L268))/(MAX(OFFSET(L268,-$J$3+1,0):L268)-MIN(OFFSET(L268,-$J$3+1,0):L268))</f>
        <v>89.763612808275099</v>
      </c>
      <c r="N268" s="6">
        <f t="shared" si="59"/>
        <v>0.85999999999999943</v>
      </c>
      <c r="O268" s="6">
        <f t="shared" si="60"/>
        <v>0.25</v>
      </c>
      <c r="P268" s="15">
        <f ca="1">AVERAGE(N268:OFFSET(N268,-$P$3+1,0))*$P$4</f>
        <v>0.67888888888888888</v>
      </c>
      <c r="Q268" s="15">
        <f ca="1">AVERAGE(O268:OFFSET(O268,-$P$3+1,0))*$Q$4</f>
        <v>0.30888888888888921</v>
      </c>
      <c r="R268" s="7" t="str">
        <f t="shared" ca="1" si="49"/>
        <v xml:space="preserve"> </v>
      </c>
      <c r="S268" s="7" t="str">
        <f t="shared" ca="1" si="50"/>
        <v>Sell</v>
      </c>
      <c r="T268" s="2">
        <f t="shared" ca="1" si="56"/>
        <v>-10</v>
      </c>
      <c r="U268" s="10">
        <f t="shared" ca="1" si="57"/>
        <v>18.870431893687698</v>
      </c>
      <c r="V268" s="2">
        <f t="shared" ca="1" si="51"/>
        <v>46.24</v>
      </c>
      <c r="W268" s="2">
        <f t="shared" ca="1" si="52"/>
        <v>13.78</v>
      </c>
      <c r="X268" s="17">
        <f t="shared" ca="1" si="53"/>
        <v>-4.4999999999999574</v>
      </c>
      <c r="Y268" s="17">
        <f t="shared" ca="1" si="54"/>
        <v>-2.4531561461793818</v>
      </c>
      <c r="Z268" s="17">
        <f t="shared" ca="1" si="55"/>
        <v>-6.9531561461793387</v>
      </c>
      <c r="AA268" s="18">
        <f t="shared" ca="1" si="58"/>
        <v>227.06349133823775</v>
      </c>
    </row>
    <row r="269" spans="1:27" x14ac:dyDescent="0.25">
      <c r="A269" s="13">
        <v>40567</v>
      </c>
      <c r="B269">
        <v>47.51</v>
      </c>
      <c r="C269">
        <v>46.58</v>
      </c>
      <c r="D269">
        <v>47.47</v>
      </c>
      <c r="E269" s="2">
        <v>13.77</v>
      </c>
      <c r="F269" s="2">
        <v>13.39</v>
      </c>
      <c r="G269" s="2">
        <v>13.72</v>
      </c>
      <c r="H269" s="1">
        <v>1</v>
      </c>
      <c r="I269" s="1">
        <v>1</v>
      </c>
      <c r="J269" s="4">
        <f ca="1">(D269-MIN(OFFSET(C269,-$J$3+1,0):C269))/(MAX(OFFSET(B269,-$J$3+1,0):B269)-MIN(OFFSET(C269,-$J$3+1,0):C269))</f>
        <v>0.96311475409835934</v>
      </c>
      <c r="K269" s="4">
        <f ca="1">(G269-MIN(OFFSET(F269,-$J$3+1,0):F269))/(MAX(OFFSET(E269,-$J$3+1,0):E269)-MIN(OFFSET(F269,-$J$3+1,0):F269))</f>
        <v>0.30841121495327101</v>
      </c>
      <c r="L269" s="4">
        <f t="shared" ca="1" si="48"/>
        <v>0.65470353914508839</v>
      </c>
      <c r="M269" s="16">
        <f ca="1">100*(L269-MIN(OFFSET(L269,-$J$3+1,0):L269))/(MAX(OFFSET(L269,-$J$3+1,0):L269)-MIN(OFFSET(L269,-$J$3+1,0):L269))</f>
        <v>70.158650165799386</v>
      </c>
      <c r="N269" s="6">
        <f t="shared" si="59"/>
        <v>0.92999999999999972</v>
      </c>
      <c r="O269" s="6">
        <f t="shared" si="60"/>
        <v>0.37999999999999901</v>
      </c>
      <c r="P269" s="15">
        <f ca="1">AVERAGE(N269:OFFSET(N269,-$P$3+1,0))*$P$4</f>
        <v>0.72444444444444478</v>
      </c>
      <c r="Q269" s="15">
        <f ca="1">AVERAGE(O269:OFFSET(O269,-$P$3+1,0))*$Q$4</f>
        <v>0.31666666666666682</v>
      </c>
      <c r="R269" s="7" t="str">
        <f t="shared" ca="1" si="49"/>
        <v xml:space="preserve"> </v>
      </c>
      <c r="S269" s="7" t="str">
        <f t="shared" ca="1" si="50"/>
        <v>Sell</v>
      </c>
      <c r="T269" s="2">
        <f t="shared" ca="1" si="56"/>
        <v>-10</v>
      </c>
      <c r="U269" s="10">
        <f t="shared" ca="1" si="57"/>
        <v>18.870431893687698</v>
      </c>
      <c r="V269" s="2">
        <f t="shared" ca="1" si="51"/>
        <v>46.24</v>
      </c>
      <c r="W269" s="2">
        <f t="shared" ca="1" si="52"/>
        <v>13.78</v>
      </c>
      <c r="X269" s="17">
        <f t="shared" ca="1" si="53"/>
        <v>-3.2000000000000028</v>
      </c>
      <c r="Y269" s="17">
        <f t="shared" ca="1" si="54"/>
        <v>4.7176079734219245</v>
      </c>
      <c r="Z269" s="17">
        <f t="shared" ca="1" si="55"/>
        <v>1.5176079734219217</v>
      </c>
      <c r="AA269" s="18">
        <f t="shared" ca="1" si="58"/>
        <v>228.58109931165967</v>
      </c>
    </row>
    <row r="270" spans="1:27" x14ac:dyDescent="0.25">
      <c r="A270" s="13">
        <v>40568</v>
      </c>
      <c r="B270">
        <v>47.75</v>
      </c>
      <c r="C270">
        <v>46.8</v>
      </c>
      <c r="D270">
        <v>47</v>
      </c>
      <c r="E270" s="2">
        <v>13.81</v>
      </c>
      <c r="F270" s="2">
        <v>13.63</v>
      </c>
      <c r="G270" s="2">
        <v>13.74</v>
      </c>
      <c r="H270" s="1">
        <v>1</v>
      </c>
      <c r="I270" s="1">
        <v>1</v>
      </c>
      <c r="J270" s="4">
        <f ca="1">(D270-MIN(OFFSET(C270,-$J$3+1,0):C270))/(MAX(OFFSET(B270,-$J$3+1,0):B270)-MIN(OFFSET(C270,-$J$3+1,0):C270))</f>
        <v>0.70703125000000022</v>
      </c>
      <c r="K270" s="4">
        <f ca="1">(G270-MIN(OFFSET(F270,-$J$3+1,0):F270))/(MAX(OFFSET(E270,-$J$3+1,0):E270)-MIN(OFFSET(F270,-$J$3+1,0):F270))</f>
        <v>0.32710280373831735</v>
      </c>
      <c r="L270" s="4">
        <f t="shared" ref="L270:L333" ca="1" si="61">J270-K270</f>
        <v>0.37992844626168287</v>
      </c>
      <c r="M270" s="16">
        <f ca="1">100*(L270-MIN(OFFSET(L270,-$J$3+1,0):L270))/(MAX(OFFSET(L270,-$J$3+1,0):L270)-MIN(OFFSET(L270,-$J$3+1,0):L270))</f>
        <v>43.456974931173022</v>
      </c>
      <c r="N270" s="6">
        <f t="shared" si="59"/>
        <v>0.95000000000000284</v>
      </c>
      <c r="O270" s="6">
        <f t="shared" si="60"/>
        <v>0.17999999999999972</v>
      </c>
      <c r="P270" s="15">
        <f ca="1">AVERAGE(N270:OFFSET(N270,-$P$3+1,0))*$P$4</f>
        <v>0.69666666666666777</v>
      </c>
      <c r="Q270" s="15">
        <f ca="1">AVERAGE(O270:OFFSET(O270,-$P$3+1,0))*$Q$4</f>
        <v>0.31111111111111139</v>
      </c>
      <c r="R270" s="7" t="str">
        <f t="shared" ca="1" si="49"/>
        <v xml:space="preserve"> </v>
      </c>
      <c r="S270" s="7" t="str">
        <f t="shared" ca="1" si="50"/>
        <v>Exit</v>
      </c>
      <c r="T270" s="2">
        <f t="shared" ca="1" si="56"/>
        <v>-10</v>
      </c>
      <c r="U270" s="10">
        <f t="shared" ca="1" si="57"/>
        <v>18.870431893687698</v>
      </c>
      <c r="V270" s="2">
        <f t="shared" ca="1" si="51"/>
        <v>46.24</v>
      </c>
      <c r="W270" s="2">
        <f t="shared" ca="1" si="52"/>
        <v>13.78</v>
      </c>
      <c r="X270" s="17">
        <f t="shared" ca="1" si="53"/>
        <v>4.6999999999999886</v>
      </c>
      <c r="Y270" s="17">
        <f t="shared" ca="1" si="54"/>
        <v>0.3774086378737459</v>
      </c>
      <c r="Z270" s="17">
        <f t="shared" ca="1" si="55"/>
        <v>5.0774086378737344</v>
      </c>
      <c r="AA270" s="18">
        <f t="shared" ca="1" si="58"/>
        <v>233.6585079495334</v>
      </c>
    </row>
    <row r="271" spans="1:27" x14ac:dyDescent="0.25">
      <c r="A271" s="13">
        <v>40569</v>
      </c>
      <c r="B271">
        <v>47.2</v>
      </c>
      <c r="C271">
        <v>46.49</v>
      </c>
      <c r="D271">
        <v>46.8</v>
      </c>
      <c r="E271" s="2">
        <v>13.97</v>
      </c>
      <c r="F271" s="2">
        <v>13.7</v>
      </c>
      <c r="G271" s="2">
        <v>13.77</v>
      </c>
      <c r="H271" s="1">
        <v>1</v>
      </c>
      <c r="I271" s="1">
        <v>1</v>
      </c>
      <c r="J271" s="4">
        <f ca="1">(D271-MIN(OFFSET(C271,-$J$3+1,0):C271))/(MAX(OFFSET(B271,-$J$3+1,0):B271)-MIN(OFFSET(C271,-$J$3+1,0):C271))</f>
        <v>0.62301587301587236</v>
      </c>
      <c r="K271" s="4">
        <f ca="1">(G271-MIN(OFFSET(F271,-$J$3+1,0):F271))/(MAX(OFFSET(E271,-$J$3+1,0):E271)-MIN(OFFSET(F271,-$J$3+1,0):F271))</f>
        <v>0.35514018691588684</v>
      </c>
      <c r="L271" s="4">
        <f t="shared" ca="1" si="61"/>
        <v>0.26787568609998552</v>
      </c>
      <c r="M271" s="16">
        <f ca="1">100*(L271-MIN(OFFSET(L271,-$J$3+1,0):L271))/(MAX(OFFSET(L271,-$J$3+1,0):L271)-MIN(OFFSET(L271,-$J$3+1,0):L271))</f>
        <v>7.02421968817728</v>
      </c>
      <c r="N271" s="6">
        <f t="shared" si="59"/>
        <v>0.71000000000000085</v>
      </c>
      <c r="O271" s="6">
        <f t="shared" si="60"/>
        <v>0.27000000000000135</v>
      </c>
      <c r="P271" s="15">
        <f ca="1">AVERAGE(N271:OFFSET(N271,-$P$3+1,0))*$P$4</f>
        <v>0.72666666666666735</v>
      </c>
      <c r="Q271" s="15">
        <f ca="1">AVERAGE(O271:OFFSET(O271,-$P$3+1,0))*$Q$4</f>
        <v>0.29777777777777814</v>
      </c>
      <c r="R271" s="7" t="str">
        <f t="shared" ca="1" si="49"/>
        <v xml:space="preserve"> </v>
      </c>
      <c r="S271" s="7" t="str">
        <f t="shared" ca="1" si="50"/>
        <v xml:space="preserve"> </v>
      </c>
      <c r="T271" s="2" t="str">
        <f t="shared" ca="1" si="56"/>
        <v xml:space="preserve"> </v>
      </c>
      <c r="U271" s="10" t="str">
        <f t="shared" ca="1" si="57"/>
        <v xml:space="preserve"> </v>
      </c>
      <c r="V271" s="2" t="str">
        <f t="shared" ca="1" si="51"/>
        <v xml:space="preserve"> </v>
      </c>
      <c r="W271" s="2" t="str">
        <f t="shared" ca="1" si="52"/>
        <v xml:space="preserve"> </v>
      </c>
      <c r="X271" s="17">
        <f t="shared" ca="1" si="53"/>
        <v>2.0000000000000284</v>
      </c>
      <c r="Y271" s="17">
        <f t="shared" ca="1" si="54"/>
        <v>0.56611295681061891</v>
      </c>
      <c r="Z271" s="17">
        <f t="shared" ca="1" si="55"/>
        <v>2.5661129568106471</v>
      </c>
      <c r="AA271" s="18">
        <f t="shared" ca="1" si="58"/>
        <v>236.22462090634406</v>
      </c>
    </row>
    <row r="272" spans="1:27" x14ac:dyDescent="0.25">
      <c r="A272" s="13">
        <v>40570</v>
      </c>
      <c r="B272">
        <v>46.9</v>
      </c>
      <c r="C272">
        <v>46.5</v>
      </c>
      <c r="D272">
        <v>46.66</v>
      </c>
      <c r="E272" s="2">
        <v>13.83</v>
      </c>
      <c r="F272" s="2">
        <v>13.43</v>
      </c>
      <c r="G272" s="2">
        <v>13.44</v>
      </c>
      <c r="H272" s="1">
        <v>1</v>
      </c>
      <c r="I272" s="1">
        <v>1</v>
      </c>
      <c r="J272" s="4">
        <f ca="1">(D272-MIN(OFFSET(C272,-$J$3+1,0):C272))/(MAX(OFFSET(B272,-$J$3+1,0):B272)-MIN(OFFSET(C272,-$J$3+1,0):C272))</f>
        <v>0.50900900900900725</v>
      </c>
      <c r="K272" s="4">
        <f ca="1">(G272-MIN(OFFSET(F272,-$J$3+1,0):F272))/(MAX(OFFSET(E272,-$J$3+1,0):E272)-MIN(OFFSET(F272,-$J$3+1,0):F272))</f>
        <v>5.9523809523808265E-2</v>
      </c>
      <c r="L272" s="4">
        <f t="shared" ca="1" si="61"/>
        <v>0.44948519948519899</v>
      </c>
      <c r="M272" s="16">
        <f ca="1">100*(L272-MIN(OFFSET(L272,-$J$3+1,0):L272))/(MAX(OFFSET(L272,-$J$3+1,0):L272)-MIN(OFFSET(L272,-$J$3+1,0):L272))</f>
        <v>26.171838501429605</v>
      </c>
      <c r="N272" s="6">
        <f t="shared" si="59"/>
        <v>0.39999999999999858</v>
      </c>
      <c r="O272" s="6">
        <f t="shared" si="60"/>
        <v>0.40000000000000036</v>
      </c>
      <c r="P272" s="15">
        <f ca="1">AVERAGE(N272:OFFSET(N272,-$P$3+1,0))*$P$4</f>
        <v>0.71222222222222265</v>
      </c>
      <c r="Q272" s="15">
        <f ca="1">AVERAGE(O272:OFFSET(O272,-$P$3+1,0))*$Q$4</f>
        <v>0.28888888888888925</v>
      </c>
      <c r="R272" s="7" t="str">
        <f t="shared" ca="1" si="49"/>
        <v xml:space="preserve"> </v>
      </c>
      <c r="S272" s="7" t="str">
        <f t="shared" ca="1" si="50"/>
        <v xml:space="preserve"> </v>
      </c>
      <c r="T272" s="2" t="str">
        <f t="shared" ca="1" si="56"/>
        <v xml:space="preserve"> </v>
      </c>
      <c r="U272" s="10" t="str">
        <f t="shared" ca="1" si="57"/>
        <v xml:space="preserve"> </v>
      </c>
      <c r="V272" s="2" t="str">
        <f t="shared" ca="1" si="51"/>
        <v xml:space="preserve"> </v>
      </c>
      <c r="W272" s="2" t="str">
        <f t="shared" ca="1" si="52"/>
        <v xml:space="preserve"> </v>
      </c>
      <c r="X272" s="17" t="str">
        <f t="shared" ca="1" si="53"/>
        <v xml:space="preserve"> </v>
      </c>
      <c r="Y272" s="17" t="str">
        <f t="shared" ca="1" si="54"/>
        <v xml:space="preserve"> </v>
      </c>
      <c r="Z272" s="17" t="str">
        <f t="shared" ca="1" si="55"/>
        <v xml:space="preserve"> </v>
      </c>
      <c r="AA272" s="18">
        <f t="shared" ca="1" si="58"/>
        <v>236.22462090634406</v>
      </c>
    </row>
    <row r="273" spans="1:27" x14ac:dyDescent="0.25">
      <c r="A273" s="13">
        <v>40571</v>
      </c>
      <c r="B273">
        <v>46.61</v>
      </c>
      <c r="C273">
        <v>45.28</v>
      </c>
      <c r="D273">
        <v>45.43</v>
      </c>
      <c r="E273" s="2">
        <v>13.5</v>
      </c>
      <c r="F273" s="2">
        <v>13.06</v>
      </c>
      <c r="G273" s="2">
        <v>13.15</v>
      </c>
      <c r="H273" s="1">
        <v>1</v>
      </c>
      <c r="I273" s="1">
        <v>1</v>
      </c>
      <c r="J273" s="4">
        <f ca="1">(D273-MIN(OFFSET(C273,-$J$3+1,0):C273))/(MAX(OFFSET(B273,-$J$3+1,0):B273)-MIN(OFFSET(C273,-$J$3+1,0):C273))</f>
        <v>6.0728744939270711E-2</v>
      </c>
      <c r="K273" s="4">
        <f ca="1">(G273-MIN(OFFSET(F273,-$J$3+1,0):F273))/(MAX(OFFSET(E273,-$J$3+1,0):E273)-MIN(OFFSET(F273,-$J$3+1,0):F273))</f>
        <v>8.035714285714278E-2</v>
      </c>
      <c r="L273" s="4">
        <f t="shared" ca="1" si="61"/>
        <v>-1.9628397917872069E-2</v>
      </c>
      <c r="M273" s="16">
        <f ca="1">100*(L273-MIN(OFFSET(L273,-$J$3+1,0):L273))/(MAX(OFFSET(L273,-$J$3+1,0):L273)-MIN(OFFSET(L273,-$J$3+1,0):L273))</f>
        <v>0</v>
      </c>
      <c r="N273" s="6">
        <f t="shared" si="59"/>
        <v>1.3799999999999955</v>
      </c>
      <c r="O273" s="6">
        <f t="shared" si="60"/>
        <v>0.4399999999999995</v>
      </c>
      <c r="P273" s="15">
        <f ca="1">AVERAGE(N273:OFFSET(N273,-$P$3+1,0))*$P$4</f>
        <v>0.77777777777777779</v>
      </c>
      <c r="Q273" s="15">
        <f ca="1">AVERAGE(O273:OFFSET(O273,-$P$3+1,0))*$Q$4</f>
        <v>0.31333333333333357</v>
      </c>
      <c r="R273" s="7" t="str">
        <f t="shared" ca="1" si="49"/>
        <v>Buy</v>
      </c>
      <c r="S273" s="7" t="str">
        <f t="shared" ca="1" si="50"/>
        <v xml:space="preserve"> </v>
      </c>
      <c r="T273" s="2">
        <f t="shared" ca="1" si="56"/>
        <v>10</v>
      </c>
      <c r="U273" s="10">
        <f t="shared" ca="1" si="57"/>
        <v>-24.822695035460974</v>
      </c>
      <c r="V273" s="2">
        <f t="shared" ca="1" si="51"/>
        <v>45.43</v>
      </c>
      <c r="W273" s="2">
        <f t="shared" ca="1" si="52"/>
        <v>13.15</v>
      </c>
      <c r="X273" s="17" t="str">
        <f t="shared" ca="1" si="53"/>
        <v xml:space="preserve"> </v>
      </c>
      <c r="Y273" s="17" t="str">
        <f t="shared" ca="1" si="54"/>
        <v xml:space="preserve"> </v>
      </c>
      <c r="Z273" s="17" t="str">
        <f t="shared" ca="1" si="55"/>
        <v xml:space="preserve"> </v>
      </c>
      <c r="AA273" s="18">
        <f t="shared" ca="1" si="58"/>
        <v>236.22462090634406</v>
      </c>
    </row>
    <row r="274" spans="1:27" x14ac:dyDescent="0.25">
      <c r="A274" s="13">
        <v>40574</v>
      </c>
      <c r="B274">
        <v>45.64</v>
      </c>
      <c r="C274">
        <v>45.05</v>
      </c>
      <c r="D274">
        <v>45.61</v>
      </c>
      <c r="E274" s="2">
        <v>13.21</v>
      </c>
      <c r="F274" s="2">
        <v>12.99</v>
      </c>
      <c r="G274" s="2">
        <v>13.16</v>
      </c>
      <c r="H274" s="1">
        <v>1</v>
      </c>
      <c r="I274" s="1">
        <v>1</v>
      </c>
      <c r="J274" s="4">
        <f ca="1">(D274-MIN(OFFSET(C274,-$J$3+1,0):C274))/(MAX(OFFSET(B274,-$J$3+1,0):B274)-MIN(OFFSET(C274,-$J$3+1,0):C274))</f>
        <v>0.20740740740740804</v>
      </c>
      <c r="K274" s="4">
        <f ca="1">(G274-MIN(OFFSET(F274,-$J$3+1,0):F274))/(MAX(OFFSET(E274,-$J$3+1,0):E274)-MIN(OFFSET(F274,-$J$3+1,0):F274))</f>
        <v>0.14655172413793097</v>
      </c>
      <c r="L274" s="4">
        <f t="shared" ca="1" si="61"/>
        <v>6.0855683269477073E-2</v>
      </c>
      <c r="M274" s="16">
        <f ca="1">100*(L274-MIN(OFFSET(L274,-$J$3+1,0):L274))/(MAX(OFFSET(L274,-$J$3+1,0):L274)-MIN(OFFSET(L274,-$J$3+1,0):L274))</f>
        <v>8.200811773095591</v>
      </c>
      <c r="N274" s="6">
        <f t="shared" si="59"/>
        <v>0.59000000000000341</v>
      </c>
      <c r="O274" s="6">
        <f t="shared" si="60"/>
        <v>0.22000000000000064</v>
      </c>
      <c r="P274" s="15">
        <f ca="1">AVERAGE(N274:OFFSET(N274,-$P$3+1,0))*$P$4</f>
        <v>0.80555555555555558</v>
      </c>
      <c r="Q274" s="15">
        <f ca="1">AVERAGE(O274:OFFSET(O274,-$P$3+1,0))*$Q$4</f>
        <v>0.32222222222222247</v>
      </c>
      <c r="R274" s="7" t="str">
        <f t="shared" ca="1" si="49"/>
        <v>Buy</v>
      </c>
      <c r="S274" s="7" t="str">
        <f t="shared" ca="1" si="50"/>
        <v xml:space="preserve"> </v>
      </c>
      <c r="T274" s="2">
        <f t="shared" ca="1" si="56"/>
        <v>10</v>
      </c>
      <c r="U274" s="10">
        <f t="shared" ca="1" si="57"/>
        <v>-24.822695035460974</v>
      </c>
      <c r="V274" s="2">
        <f t="shared" ca="1" si="51"/>
        <v>45.43</v>
      </c>
      <c r="W274" s="2">
        <f t="shared" ca="1" si="52"/>
        <v>13.15</v>
      </c>
      <c r="X274" s="17">
        <f t="shared" ca="1" si="53"/>
        <v>1.7999999999999972</v>
      </c>
      <c r="Y274" s="17">
        <f t="shared" ca="1" si="54"/>
        <v>-0.24822695035460446</v>
      </c>
      <c r="Z274" s="17">
        <f t="shared" ca="1" si="55"/>
        <v>1.5517730496453928</v>
      </c>
      <c r="AA274" s="18">
        <f t="shared" ca="1" si="58"/>
        <v>237.77639395598945</v>
      </c>
    </row>
    <row r="275" spans="1:27" x14ac:dyDescent="0.25">
      <c r="A275" s="13">
        <v>40575</v>
      </c>
      <c r="B275">
        <v>46.52</v>
      </c>
      <c r="C275">
        <v>45.82</v>
      </c>
      <c r="D275">
        <v>46.44</v>
      </c>
      <c r="E275" s="2">
        <v>13.57</v>
      </c>
      <c r="F275" s="2">
        <v>13.19</v>
      </c>
      <c r="G275" s="2">
        <v>13.45</v>
      </c>
      <c r="H275" s="1">
        <v>1</v>
      </c>
      <c r="I275" s="1">
        <v>1</v>
      </c>
      <c r="J275" s="4">
        <f ca="1">(D275-MIN(OFFSET(C275,-$J$3+1,0):C275))/(MAX(OFFSET(B275,-$J$3+1,0):B275)-MIN(OFFSET(C275,-$J$3+1,0):C275))</f>
        <v>0.5148148148148145</v>
      </c>
      <c r="K275" s="4">
        <f ca="1">(G275-MIN(OFFSET(F275,-$J$3+1,0):F275))/(MAX(OFFSET(E275,-$J$3+1,0):E275)-MIN(OFFSET(F275,-$J$3+1,0):F275))</f>
        <v>0.46938775510203967</v>
      </c>
      <c r="L275" s="4">
        <f t="shared" ca="1" si="61"/>
        <v>4.5427059712774831E-2</v>
      </c>
      <c r="M275" s="16">
        <f ca="1">100*(L275-MIN(OFFSET(L275,-$J$3+1,0):L275))/(MAX(OFFSET(L275,-$J$3+1,0):L275)-MIN(OFFSET(L275,-$J$3+1,0):L275))</f>
        <v>6.6287339678966175</v>
      </c>
      <c r="N275" s="6">
        <f t="shared" si="59"/>
        <v>0.91000000000000369</v>
      </c>
      <c r="O275" s="6">
        <f t="shared" si="60"/>
        <v>0.41000000000000014</v>
      </c>
      <c r="P275" s="15">
        <f ca="1">AVERAGE(N275:OFFSET(N275,-$P$3+1,0))*$P$4</f>
        <v>0.86222222222222278</v>
      </c>
      <c r="Q275" s="15">
        <f ca="1">AVERAGE(O275:OFFSET(O275,-$P$3+1,0))*$Q$4</f>
        <v>0.31777777777777794</v>
      </c>
      <c r="R275" s="7" t="str">
        <f t="shared" ref="R275:R306" ca="1" si="62">IF(M275&lt;$R$3,"Buy",IF(AND(R274="Buy",M275&lt;50),"Buy",IF(AND(R274="Buy",M275&gt;=50),"Exit"," ")))</f>
        <v>Buy</v>
      </c>
      <c r="S275" s="7" t="str">
        <f t="shared" ref="S275:S306" ca="1" si="63">IF($M275&gt;$S$3,"Sell",IF(AND(S274="Sell",$M275&gt;50),"Sell",IF(AND(S274="Sell",$M275&lt;=50),"Exit"," ")))</f>
        <v xml:space="preserve"> </v>
      </c>
      <c r="T275" s="2">
        <f t="shared" ca="1" si="56"/>
        <v>10</v>
      </c>
      <c r="U275" s="10">
        <f t="shared" ca="1" si="57"/>
        <v>-24.822695035460974</v>
      </c>
      <c r="V275" s="2">
        <f t="shared" ca="1" si="51"/>
        <v>45.43</v>
      </c>
      <c r="W275" s="2">
        <f t="shared" ca="1" si="52"/>
        <v>13.15</v>
      </c>
      <c r="X275" s="17">
        <f t="shared" ca="1" si="53"/>
        <v>8.2999999999999829</v>
      </c>
      <c r="Y275" s="17">
        <f t="shared" ca="1" si="54"/>
        <v>-7.1985815602836611</v>
      </c>
      <c r="Z275" s="17">
        <f t="shared" ca="1" si="55"/>
        <v>1.1014184397163218</v>
      </c>
      <c r="AA275" s="18">
        <f t="shared" ca="1" si="58"/>
        <v>238.87781239570577</v>
      </c>
    </row>
    <row r="276" spans="1:27" x14ac:dyDescent="0.25">
      <c r="A276" s="13">
        <v>40576</v>
      </c>
      <c r="B276">
        <v>46.97</v>
      </c>
      <c r="C276">
        <v>46.35</v>
      </c>
      <c r="D276">
        <v>46.81</v>
      </c>
      <c r="E276" s="2">
        <v>13.78</v>
      </c>
      <c r="F276" s="2">
        <v>13.39</v>
      </c>
      <c r="G276" s="2">
        <v>13.72</v>
      </c>
      <c r="H276" s="1">
        <v>1</v>
      </c>
      <c r="I276" s="1">
        <v>1</v>
      </c>
      <c r="J276" s="4">
        <f ca="1">(D276-MIN(OFFSET(C276,-$J$3+1,0):C276))/(MAX(OFFSET(B276,-$J$3+1,0):B276)-MIN(OFFSET(C276,-$J$3+1,0):C276))</f>
        <v>0.65185185185185301</v>
      </c>
      <c r="K276" s="4">
        <f ca="1">(G276-MIN(OFFSET(F276,-$J$3+1,0):F276))/(MAX(OFFSET(E276,-$J$3+1,0):E276)-MIN(OFFSET(F276,-$J$3+1,0):F276))</f>
        <v>0.74489795918367363</v>
      </c>
      <c r="L276" s="4">
        <f t="shared" ca="1" si="61"/>
        <v>-9.3046107331820616E-2</v>
      </c>
      <c r="M276" s="16">
        <f ca="1">100*(L276-MIN(OFFSET(L276,-$J$3+1,0):L276))/(MAX(OFFSET(L276,-$J$3+1,0):L276)-MIN(OFFSET(L276,-$J$3+1,0):L276))</f>
        <v>0</v>
      </c>
      <c r="N276" s="6">
        <f t="shared" si="59"/>
        <v>0.61999999999999744</v>
      </c>
      <c r="O276" s="6">
        <f t="shared" si="60"/>
        <v>0.38999999999999879</v>
      </c>
      <c r="P276" s="15">
        <f ca="1">AVERAGE(N276:OFFSET(N276,-$P$3+1,0))*$P$4</f>
        <v>0.81666666666666687</v>
      </c>
      <c r="Q276" s="15">
        <f ca="1">AVERAGE(O276:OFFSET(O276,-$P$3+1,0))*$Q$4</f>
        <v>0.32666666666666661</v>
      </c>
      <c r="R276" s="7" t="str">
        <f t="shared" ca="1" si="62"/>
        <v>Buy</v>
      </c>
      <c r="S276" s="7" t="str">
        <f t="shared" ca="1" si="63"/>
        <v xml:space="preserve"> </v>
      </c>
      <c r="T276" s="2">
        <f t="shared" ca="1" si="56"/>
        <v>10</v>
      </c>
      <c r="U276" s="10">
        <f t="shared" ca="1" si="57"/>
        <v>-24.822695035460974</v>
      </c>
      <c r="V276" s="2">
        <f t="shared" ca="1" si="51"/>
        <v>45.43</v>
      </c>
      <c r="W276" s="2">
        <f t="shared" ca="1" si="52"/>
        <v>13.15</v>
      </c>
      <c r="X276" s="17">
        <f t="shared" ca="1" si="53"/>
        <v>3.7000000000000455</v>
      </c>
      <c r="Y276" s="17">
        <f t="shared" ca="1" si="54"/>
        <v>-6.7021276595744963</v>
      </c>
      <c r="Z276" s="17">
        <f t="shared" ca="1" si="55"/>
        <v>-3.0021276595744508</v>
      </c>
      <c r="AA276" s="18">
        <f t="shared" ca="1" si="58"/>
        <v>235.87568473613132</v>
      </c>
    </row>
    <row r="277" spans="1:27" x14ac:dyDescent="0.25">
      <c r="A277" s="13">
        <v>40577</v>
      </c>
      <c r="B277">
        <v>47.4</v>
      </c>
      <c r="C277">
        <v>46.39</v>
      </c>
      <c r="D277">
        <v>47.24</v>
      </c>
      <c r="E277" s="2">
        <v>13.83</v>
      </c>
      <c r="F277" s="2">
        <v>13.56</v>
      </c>
      <c r="G277" s="2">
        <v>13.8</v>
      </c>
      <c r="H277" s="1">
        <v>1</v>
      </c>
      <c r="I277" s="1">
        <v>1</v>
      </c>
      <c r="J277" s="4">
        <f ca="1">(D277-MIN(OFFSET(C277,-$J$3+1,0):C277))/(MAX(OFFSET(B277,-$J$3+1,0):B277)-MIN(OFFSET(C277,-$J$3+1,0):C277))</f>
        <v>0.811111111111112</v>
      </c>
      <c r="K277" s="4">
        <f ca="1">(G277-MIN(OFFSET(F277,-$J$3+1,0):F277))/(MAX(OFFSET(E277,-$J$3+1,0):E277)-MIN(OFFSET(F277,-$J$3+1,0):F277))</f>
        <v>0.8265306122448981</v>
      </c>
      <c r="L277" s="4">
        <f t="shared" ca="1" si="61"/>
        <v>-1.5419501133786095E-2</v>
      </c>
      <c r="M277" s="16">
        <f ca="1">100*(L277-MIN(OFFSET(L277,-$J$3+1,0):L277))/(MAX(OFFSET(L277,-$J$3+1,0):L277)-MIN(OFFSET(L277,-$J$3+1,0):L277))</f>
        <v>10.381363142567755</v>
      </c>
      <c r="N277" s="6">
        <f t="shared" si="59"/>
        <v>1.009999999999998</v>
      </c>
      <c r="O277" s="6">
        <f t="shared" si="60"/>
        <v>0.26999999999999957</v>
      </c>
      <c r="P277" s="15">
        <f ca="1">AVERAGE(N277:OFFSET(N277,-$P$3+1,0))*$P$4</f>
        <v>0.83333333333333337</v>
      </c>
      <c r="Q277" s="15">
        <f ca="1">AVERAGE(O277:OFFSET(O277,-$P$3+1,0))*$Q$4</f>
        <v>0.32888888888888879</v>
      </c>
      <c r="R277" s="7" t="str">
        <f t="shared" ca="1" si="62"/>
        <v>Buy</v>
      </c>
      <c r="S277" s="7" t="str">
        <f t="shared" ca="1" si="63"/>
        <v xml:space="preserve"> </v>
      </c>
      <c r="T277" s="2">
        <f t="shared" ca="1" si="56"/>
        <v>10</v>
      </c>
      <c r="U277" s="10">
        <f t="shared" ca="1" si="57"/>
        <v>-24.822695035460974</v>
      </c>
      <c r="V277" s="2">
        <f t="shared" ca="1" si="51"/>
        <v>45.43</v>
      </c>
      <c r="W277" s="2">
        <f t="shared" ca="1" si="52"/>
        <v>13.15</v>
      </c>
      <c r="X277" s="17">
        <f t="shared" ca="1" si="53"/>
        <v>4.2999999999999972</v>
      </c>
      <c r="Y277" s="17">
        <f t="shared" ca="1" si="54"/>
        <v>-1.9858156028368796</v>
      </c>
      <c r="Z277" s="17">
        <f t="shared" ca="1" si="55"/>
        <v>2.3141843971631175</v>
      </c>
      <c r="AA277" s="18">
        <f t="shared" ca="1" si="58"/>
        <v>238.18986913329445</v>
      </c>
    </row>
    <row r="278" spans="1:27" x14ac:dyDescent="0.25">
      <c r="A278" s="13">
        <v>40578</v>
      </c>
      <c r="B278">
        <v>47.45</v>
      </c>
      <c r="C278">
        <v>47</v>
      </c>
      <c r="D278">
        <v>47.35</v>
      </c>
      <c r="E278" s="2">
        <v>13.92</v>
      </c>
      <c r="F278" s="2">
        <v>13.69</v>
      </c>
      <c r="G278" s="2">
        <v>13.89</v>
      </c>
      <c r="H278" s="1">
        <v>1</v>
      </c>
      <c r="I278" s="1">
        <v>1</v>
      </c>
      <c r="J278" s="4">
        <f ca="1">(D278-MIN(OFFSET(C278,-$J$3+1,0):C278))/(MAX(OFFSET(B278,-$J$3+1,0):B278)-MIN(OFFSET(C278,-$J$3+1,0):C278))</f>
        <v>0.85185185185185253</v>
      </c>
      <c r="K278" s="4">
        <f ca="1">(G278-MIN(OFFSET(F278,-$J$3+1,0):F278))/(MAX(OFFSET(E278,-$J$3+1,0):E278)-MIN(OFFSET(F278,-$J$3+1,0):F278))</f>
        <v>0.91836734693877542</v>
      </c>
      <c r="L278" s="4">
        <f t="shared" ca="1" si="61"/>
        <v>-6.6515495086922893E-2</v>
      </c>
      <c r="M278" s="16">
        <f ca="1">100*(L278-MIN(OFFSET(L278,-$J$3+1,0):L278))/(MAX(OFFSET(L278,-$J$3+1,0):L278)-MIN(OFFSET(L278,-$J$3+1,0):L278))</f>
        <v>4.8901532338383085</v>
      </c>
      <c r="N278" s="6">
        <f t="shared" si="59"/>
        <v>0.45000000000000284</v>
      </c>
      <c r="O278" s="6">
        <f t="shared" si="60"/>
        <v>0.23000000000000043</v>
      </c>
      <c r="P278" s="15">
        <f ca="1">AVERAGE(N278:OFFSET(N278,-$P$3+1,0))*$P$4</f>
        <v>0.78000000000000036</v>
      </c>
      <c r="Q278" s="15">
        <f ca="1">AVERAGE(O278:OFFSET(O278,-$P$3+1,0))*$Q$4</f>
        <v>0.31222222222222229</v>
      </c>
      <c r="R278" s="7" t="str">
        <f t="shared" ca="1" si="62"/>
        <v>Buy</v>
      </c>
      <c r="S278" s="7" t="str">
        <f t="shared" ca="1" si="63"/>
        <v xml:space="preserve"> </v>
      </c>
      <c r="T278" s="2">
        <f t="shared" ca="1" si="56"/>
        <v>10</v>
      </c>
      <c r="U278" s="10">
        <f t="shared" ca="1" si="57"/>
        <v>-24.822695035460974</v>
      </c>
      <c r="V278" s="2">
        <f t="shared" ca="1" si="51"/>
        <v>45.43</v>
      </c>
      <c r="W278" s="2">
        <f t="shared" ca="1" si="52"/>
        <v>13.15</v>
      </c>
      <c r="X278" s="17">
        <f t="shared" ca="1" si="53"/>
        <v>1.0999999999999943</v>
      </c>
      <c r="Y278" s="17">
        <f t="shared" ca="1" si="54"/>
        <v>-2.2340425531914843</v>
      </c>
      <c r="Z278" s="17">
        <f t="shared" ca="1" si="55"/>
        <v>-1.1340425531914899</v>
      </c>
      <c r="AA278" s="18">
        <f t="shared" ca="1" si="58"/>
        <v>237.05582658010297</v>
      </c>
    </row>
    <row r="279" spans="1:27" x14ac:dyDescent="0.25">
      <c r="A279" s="13">
        <v>40581</v>
      </c>
      <c r="B279">
        <v>48.34</v>
      </c>
      <c r="C279">
        <v>47.53</v>
      </c>
      <c r="D279">
        <v>48.06</v>
      </c>
      <c r="E279" s="2">
        <v>14.1</v>
      </c>
      <c r="F279" s="2">
        <v>13.92</v>
      </c>
      <c r="G279" s="2">
        <v>13.99</v>
      </c>
      <c r="H279" s="1">
        <v>1</v>
      </c>
      <c r="I279" s="1">
        <v>1</v>
      </c>
      <c r="J279" s="4">
        <f ca="1">(D279-MIN(OFFSET(C279,-$J$3+1,0):C279))/(MAX(OFFSET(B279,-$J$3+1,0):B279)-MIN(OFFSET(C279,-$J$3+1,0):C279))</f>
        <v>0.91489361702127636</v>
      </c>
      <c r="K279" s="4">
        <f ca="1">(G279-MIN(OFFSET(F279,-$J$3+1,0):F279))/(MAX(OFFSET(E279,-$J$3+1,0):E279)-MIN(OFFSET(F279,-$J$3+1,0):F279))</f>
        <v>0.90090090090090136</v>
      </c>
      <c r="L279" s="4">
        <f t="shared" ca="1" si="61"/>
        <v>1.3992716120375004E-2</v>
      </c>
      <c r="M279" s="16">
        <f ca="1">100*(L279-MIN(OFFSET(L279,-$J$3+1,0):L279))/(MAX(OFFSET(L279,-$J$3+1,0):L279)-MIN(OFFSET(L279,-$J$3+1,0):L279))</f>
        <v>19.729520141461027</v>
      </c>
      <c r="N279" s="6">
        <f t="shared" si="59"/>
        <v>0.99000000000000199</v>
      </c>
      <c r="O279" s="6">
        <f t="shared" si="60"/>
        <v>0.20999999999999908</v>
      </c>
      <c r="P279" s="15">
        <f ca="1">AVERAGE(N279:OFFSET(N279,-$P$3+1,0))*$P$4</f>
        <v>0.78444444444444472</v>
      </c>
      <c r="Q279" s="15">
        <f ca="1">AVERAGE(O279:OFFSET(O279,-$P$3+1,0))*$Q$4</f>
        <v>0.31555555555555553</v>
      </c>
      <c r="R279" s="7" t="str">
        <f t="shared" ca="1" si="62"/>
        <v>Buy</v>
      </c>
      <c r="S279" s="7" t="str">
        <f t="shared" ca="1" si="63"/>
        <v xml:space="preserve"> </v>
      </c>
      <c r="T279" s="2">
        <f t="shared" ca="1" si="56"/>
        <v>10</v>
      </c>
      <c r="U279" s="10">
        <f t="shared" ca="1" si="57"/>
        <v>-24.822695035460974</v>
      </c>
      <c r="V279" s="2">
        <f t="shared" ca="1" si="51"/>
        <v>45.43</v>
      </c>
      <c r="W279" s="2">
        <f t="shared" ca="1" si="52"/>
        <v>13.15</v>
      </c>
      <c r="X279" s="17">
        <f t="shared" ca="1" si="53"/>
        <v>7.1000000000000085</v>
      </c>
      <c r="Y279" s="17">
        <f t="shared" ca="1" si="54"/>
        <v>-2.4822695035460884</v>
      </c>
      <c r="Z279" s="17">
        <f t="shared" ca="1" si="55"/>
        <v>4.6177304964539196</v>
      </c>
      <c r="AA279" s="18">
        <f t="shared" ca="1" si="58"/>
        <v>241.6735570765569</v>
      </c>
    </row>
    <row r="280" spans="1:27" x14ac:dyDescent="0.25">
      <c r="A280" s="13">
        <v>40582</v>
      </c>
      <c r="B280">
        <v>48.16</v>
      </c>
      <c r="C280">
        <v>47.68</v>
      </c>
      <c r="D280">
        <v>48.06</v>
      </c>
      <c r="E280" s="2">
        <v>14.17</v>
      </c>
      <c r="F280" s="2">
        <v>13.83</v>
      </c>
      <c r="G280" s="2">
        <v>13.87</v>
      </c>
      <c r="H280" s="1">
        <v>1</v>
      </c>
      <c r="I280" s="1">
        <v>1</v>
      </c>
      <c r="J280" s="4">
        <f ca="1">(D280-MIN(OFFSET(C280,-$J$3+1,0):C280))/(MAX(OFFSET(B280,-$J$3+1,0):B280)-MIN(OFFSET(C280,-$J$3+1,0):C280))</f>
        <v>0.91489361702127636</v>
      </c>
      <c r="K280" s="4">
        <f ca="1">(G280-MIN(OFFSET(F280,-$J$3+1,0):F280))/(MAX(OFFSET(E280,-$J$3+1,0):E280)-MIN(OFFSET(F280,-$J$3+1,0):F280))</f>
        <v>0.74576271186440612</v>
      </c>
      <c r="L280" s="4">
        <f t="shared" ca="1" si="61"/>
        <v>0.16913090515687024</v>
      </c>
      <c r="M280" s="16">
        <f ca="1">100*(L280-MIN(OFFSET(L280,-$J$3+1,0):L280))/(MAX(OFFSET(L280,-$J$3+1,0):L280)-MIN(OFFSET(L280,-$J$3+1,0):L280))</f>
        <v>48.324771159632945</v>
      </c>
      <c r="N280" s="6">
        <f t="shared" si="59"/>
        <v>0.47999999999999687</v>
      </c>
      <c r="O280" s="6">
        <f t="shared" si="60"/>
        <v>0.33999999999999986</v>
      </c>
      <c r="P280" s="15">
        <f ca="1">AVERAGE(N280:OFFSET(N280,-$P$3+1,0))*$P$4</f>
        <v>0.75888888888888872</v>
      </c>
      <c r="Q280" s="15">
        <f ca="1">AVERAGE(O280:OFFSET(O280,-$P$3+1,0))*$Q$4</f>
        <v>0.32333333333333314</v>
      </c>
      <c r="R280" s="7" t="str">
        <f t="shared" ca="1" si="62"/>
        <v>Buy</v>
      </c>
      <c r="S280" s="7" t="str">
        <f t="shared" ca="1" si="63"/>
        <v xml:space="preserve"> </v>
      </c>
      <c r="T280" s="2">
        <f t="shared" ca="1" si="56"/>
        <v>10</v>
      </c>
      <c r="U280" s="10">
        <f t="shared" ca="1" si="57"/>
        <v>-24.822695035460974</v>
      </c>
      <c r="V280" s="2">
        <f t="shared" ref="V280:V336" ca="1" si="64">IF(AND($R280="Buy",$R279=" "),D280,IF(AND($R280="Buy",$R279="Exit"),D280,IF(AND($S280="Sell",V279=" "),D280,IF(OR($R279="Buy",S279="Sell"),V279," "))))</f>
        <v>45.43</v>
      </c>
      <c r="W280" s="2">
        <f t="shared" ref="W280:W336" ca="1" si="65">IF(AND($R280="Buy",$R279=" "),G280,IF(AND($S280="Sell",W279=" "),G280,IF(OR($R279="Buy",S279="Sell"),W279," ")))</f>
        <v>13.15</v>
      </c>
      <c r="X280" s="17">
        <f t="shared" ref="X280:X336" ca="1" si="66">IF(AND(T279&lt;&gt;0,T279&lt;&gt;" "),T279*(D280-D279)*$P$4," ")</f>
        <v>0</v>
      </c>
      <c r="Y280" s="17">
        <f t="shared" ref="Y280:Y336" ca="1" si="67">IF(AND(U279&lt;&gt;" ",U279&lt;&gt;" "),U279*(G280-G279)*$Q$4," ")</f>
        <v>2.9787234042553417</v>
      </c>
      <c r="Z280" s="17">
        <f t="shared" ref="Z280:Z336" ca="1" si="68">IF(X280&lt;&gt;" ",X280+Y280," ")</f>
        <v>2.9787234042553417</v>
      </c>
      <c r="AA280" s="18">
        <f t="shared" ca="1" si="58"/>
        <v>244.65228048081224</v>
      </c>
    </row>
    <row r="281" spans="1:27" x14ac:dyDescent="0.25">
      <c r="A281" s="13">
        <v>40583</v>
      </c>
      <c r="B281">
        <v>48.86</v>
      </c>
      <c r="C281">
        <v>47.91</v>
      </c>
      <c r="D281">
        <v>48.86</v>
      </c>
      <c r="E281" s="2">
        <v>14</v>
      </c>
      <c r="F281" s="2">
        <v>13.75</v>
      </c>
      <c r="G281" s="2">
        <v>13.91</v>
      </c>
      <c r="H281" s="1">
        <v>1</v>
      </c>
      <c r="I281" s="1">
        <v>1</v>
      </c>
      <c r="J281" s="4">
        <f ca="1">(D281-MIN(OFFSET(C281,-$J$3+1,0):C281))/(MAX(OFFSET(B281,-$J$3+1,0):B281)-MIN(OFFSET(C281,-$J$3+1,0):C281))</f>
        <v>1</v>
      </c>
      <c r="K281" s="4">
        <f ca="1">(G281-MIN(OFFSET(F281,-$J$3+1,0):F281))/(MAX(OFFSET(E281,-$J$3+1,0):E281)-MIN(OFFSET(F281,-$J$3+1,0):F281))</f>
        <v>0.77966101694915269</v>
      </c>
      <c r="L281" s="4">
        <f t="shared" ca="1" si="61"/>
        <v>0.22033898305084731</v>
      </c>
      <c r="M281" s="16">
        <f ca="1">100*(L281-MIN(OFFSET(L281,-$J$3+1,0):L281))/(MAX(OFFSET(L281,-$J$3+1,0):L281)-MIN(OFFSET(L281,-$J$3+1,0):L281))</f>
        <v>100</v>
      </c>
      <c r="N281" s="6">
        <f t="shared" si="59"/>
        <v>0.95000000000000284</v>
      </c>
      <c r="O281" s="6">
        <f t="shared" si="60"/>
        <v>0.25</v>
      </c>
      <c r="P281" s="15">
        <f ca="1">AVERAGE(N281:OFFSET(N281,-$P$3+1,0))*$P$4</f>
        <v>0.82000000000000028</v>
      </c>
      <c r="Q281" s="15">
        <f ca="1">AVERAGE(O281:OFFSET(O281,-$P$3+1,0))*$Q$4</f>
        <v>0.30666666666666642</v>
      </c>
      <c r="R281" s="7" t="str">
        <f t="shared" ca="1" si="62"/>
        <v>Exit</v>
      </c>
      <c r="S281" s="7" t="str">
        <f t="shared" ca="1" si="63"/>
        <v>Sell</v>
      </c>
      <c r="T281" s="2">
        <f t="shared" ref="T281:T312" ca="1" si="69">IF(AND($R281="Buy",$R280=" "),T$3,IF(AND($R281="Buy",$R280="Exit"),T$3,IF(AND($S281="Sell",$S280=" "),-T$3,IF(OR($R280="Buy",S280="Sell"),T280," "))))</f>
        <v>-10</v>
      </c>
      <c r="U281" s="10">
        <f t="shared" ref="U281:U312" ca="1" si="70">IF(AND($R281="Buy",$R280=" "),-T$3*P281/Q281,IF(AND($R281="Buy",$R280="Exit"),-T$3*P281/Q281,IF(AND($S281="Sell",S280=" "),T$3*P281/Q281,IF(OR($R280="Buy",$S280="Sell"),U280," "))))</f>
        <v>26.739130434782638</v>
      </c>
      <c r="V281" s="2">
        <f t="shared" ca="1" si="64"/>
        <v>45.43</v>
      </c>
      <c r="W281" s="2">
        <f t="shared" ca="1" si="65"/>
        <v>13.15</v>
      </c>
      <c r="X281" s="17">
        <f t="shared" ca="1" si="66"/>
        <v>7.9999999999999716</v>
      </c>
      <c r="Y281" s="17">
        <f t="shared" ca="1" si="67"/>
        <v>-0.99290780141846191</v>
      </c>
      <c r="Z281" s="17">
        <f t="shared" ca="1" si="68"/>
        <v>7.0070921985815096</v>
      </c>
      <c r="AA281" s="18">
        <f t="shared" ca="1" si="58"/>
        <v>251.65937267939375</v>
      </c>
    </row>
    <row r="282" spans="1:27" x14ac:dyDescent="0.25">
      <c r="A282" s="13">
        <v>40584</v>
      </c>
      <c r="B282">
        <v>49.31</v>
      </c>
      <c r="C282">
        <v>48.07</v>
      </c>
      <c r="D282">
        <v>48.46</v>
      </c>
      <c r="E282" s="2">
        <v>13.97</v>
      </c>
      <c r="F282" s="2">
        <v>13.7</v>
      </c>
      <c r="G282" s="2">
        <v>13.85</v>
      </c>
      <c r="H282" s="1">
        <v>1</v>
      </c>
      <c r="I282" s="1">
        <v>1</v>
      </c>
      <c r="J282" s="4">
        <f ca="1">(D282-MIN(OFFSET(C282,-$J$3+1,0):C282))/(MAX(OFFSET(B282,-$J$3+1,0):B282)-MIN(OFFSET(C282,-$J$3+1,0):C282))</f>
        <v>0.80046948356807501</v>
      </c>
      <c r="K282" s="4">
        <f ca="1">(G282-MIN(OFFSET(F282,-$J$3+1,0):F282))/(MAX(OFFSET(E282,-$J$3+1,0):E282)-MIN(OFFSET(F282,-$J$3+1,0):F282))</f>
        <v>0.72881355932203362</v>
      </c>
      <c r="L282" s="4">
        <f t="shared" ca="1" si="61"/>
        <v>7.1655924246041391E-2</v>
      </c>
      <c r="M282" s="16">
        <f ca="1">100*(L282-MIN(OFFSET(L282,-$J$3+1,0):L282))/(MAX(OFFSET(L282,-$J$3+1,0):L282)-MIN(OFFSET(L282,-$J$3+1,0):L282))</f>
        <v>52.555796887703828</v>
      </c>
      <c r="N282" s="6">
        <f t="shared" si="59"/>
        <v>1.240000000000002</v>
      </c>
      <c r="O282" s="6">
        <f t="shared" si="60"/>
        <v>0.27000000000000135</v>
      </c>
      <c r="P282" s="15">
        <f ca="1">AVERAGE(N282:OFFSET(N282,-$P$3+1,0))*$P$4</f>
        <v>0.80444444444444541</v>
      </c>
      <c r="Q282" s="15">
        <f ca="1">AVERAGE(O282:OFFSET(O282,-$P$3+1,0))*$Q$4</f>
        <v>0.28777777777777774</v>
      </c>
      <c r="R282" s="7" t="str">
        <f t="shared" ca="1" si="62"/>
        <v xml:space="preserve"> </v>
      </c>
      <c r="S282" s="7" t="str">
        <f t="shared" ca="1" si="63"/>
        <v>Sell</v>
      </c>
      <c r="T282" s="2">
        <f t="shared" ca="1" si="69"/>
        <v>-10</v>
      </c>
      <c r="U282" s="10">
        <f t="shared" ca="1" si="70"/>
        <v>26.739130434782638</v>
      </c>
      <c r="V282" s="2">
        <f t="shared" ca="1" si="64"/>
        <v>45.43</v>
      </c>
      <c r="W282" s="2">
        <f t="shared" ca="1" si="65"/>
        <v>13.15</v>
      </c>
      <c r="X282" s="17">
        <f t="shared" ca="1" si="66"/>
        <v>3.9999999999999858</v>
      </c>
      <c r="Y282" s="17">
        <f t="shared" ca="1" si="67"/>
        <v>-1.6043478260869715</v>
      </c>
      <c r="Z282" s="17">
        <f t="shared" ca="1" si="68"/>
        <v>2.3956521739130143</v>
      </c>
      <c r="AA282" s="18">
        <f t="shared" ca="1" si="58"/>
        <v>254.05502485330678</v>
      </c>
    </row>
    <row r="283" spans="1:27" x14ac:dyDescent="0.25">
      <c r="A283" s="13">
        <v>40585</v>
      </c>
      <c r="B283">
        <v>48.73</v>
      </c>
      <c r="C283">
        <v>48.16</v>
      </c>
      <c r="D283">
        <v>48.56</v>
      </c>
      <c r="E283" s="2">
        <v>13.98</v>
      </c>
      <c r="F283" s="2">
        <v>13.76</v>
      </c>
      <c r="G283" s="2">
        <v>13.97</v>
      </c>
      <c r="H283" s="1">
        <v>1</v>
      </c>
      <c r="I283" s="1">
        <v>1</v>
      </c>
      <c r="J283" s="4">
        <f ca="1">(D283-MIN(OFFSET(C283,-$J$3+1,0):C283))/(MAX(OFFSET(B283,-$J$3+1,0):B283)-MIN(OFFSET(C283,-$J$3+1,0):C283))</f>
        <v>0.78510028653295139</v>
      </c>
      <c r="K283" s="4">
        <f ca="1">(G283-MIN(OFFSET(F283,-$J$3+1,0):F283))/(MAX(OFFSET(E283,-$J$3+1,0):E283)-MIN(OFFSET(F283,-$J$3+1,0):F283))</f>
        <v>0.79591836734693955</v>
      </c>
      <c r="L283" s="4">
        <f t="shared" ca="1" si="61"/>
        <v>-1.0818080813988162E-2</v>
      </c>
      <c r="M283" s="16">
        <f ca="1">100*(L283-MIN(OFFSET(L283,-$J$3+1,0):L283))/(MAX(OFFSET(L283,-$J$3+1,0):L283)-MIN(OFFSET(L283,-$J$3+1,0):L283))</f>
        <v>26.238653031459009</v>
      </c>
      <c r="N283" s="6">
        <f t="shared" si="59"/>
        <v>0.57000000000000028</v>
      </c>
      <c r="O283" s="6">
        <f t="shared" si="60"/>
        <v>0.22000000000000064</v>
      </c>
      <c r="P283" s="15">
        <f ca="1">AVERAGE(N283:OFFSET(N283,-$P$3+1,0))*$P$4</f>
        <v>0.80222222222222284</v>
      </c>
      <c r="Q283" s="15">
        <f ca="1">AVERAGE(O283:OFFSET(O283,-$P$3+1,0))*$Q$4</f>
        <v>0.28777777777777774</v>
      </c>
      <c r="R283" s="7" t="str">
        <f t="shared" ca="1" si="62"/>
        <v xml:space="preserve"> </v>
      </c>
      <c r="S283" s="7" t="str">
        <f t="shared" ca="1" si="63"/>
        <v>Exit</v>
      </c>
      <c r="T283" s="2">
        <f t="shared" ca="1" si="69"/>
        <v>-10</v>
      </c>
      <c r="U283" s="10">
        <f t="shared" ca="1" si="70"/>
        <v>26.739130434782638</v>
      </c>
      <c r="V283" s="2">
        <f t="shared" ca="1" si="64"/>
        <v>45.43</v>
      </c>
      <c r="W283" s="2">
        <f t="shared" ca="1" si="65"/>
        <v>13.15</v>
      </c>
      <c r="X283" s="17">
        <f t="shared" ca="1" si="66"/>
        <v>-1.0000000000000142</v>
      </c>
      <c r="Y283" s="17">
        <f t="shared" ca="1" si="67"/>
        <v>3.2086956521739429</v>
      </c>
      <c r="Z283" s="17">
        <f t="shared" ca="1" si="68"/>
        <v>2.2086956521739287</v>
      </c>
      <c r="AA283" s="18">
        <f t="shared" ca="1" si="58"/>
        <v>256.26372050548071</v>
      </c>
    </row>
    <row r="284" spans="1:27" x14ac:dyDescent="0.25">
      <c r="A284" s="13">
        <v>40588</v>
      </c>
      <c r="B284">
        <v>48.6</v>
      </c>
      <c r="C284">
        <v>47.98</v>
      </c>
      <c r="D284">
        <v>48.23</v>
      </c>
      <c r="E284" s="2">
        <v>14.19</v>
      </c>
      <c r="F284" s="2">
        <v>13.92</v>
      </c>
      <c r="G284" s="2">
        <v>14.09</v>
      </c>
      <c r="H284" s="1">
        <v>1</v>
      </c>
      <c r="I284" s="1">
        <v>1</v>
      </c>
      <c r="J284" s="4">
        <f ca="1">(D284-MIN(OFFSET(C284,-$J$3+1,0):C284))/(MAX(OFFSET(B284,-$J$3+1,0):B284)-MIN(OFFSET(C284,-$J$3+1,0):C284))</f>
        <v>0.63513513513513342</v>
      </c>
      <c r="K284" s="4">
        <f ca="1">(G284-MIN(OFFSET(F284,-$J$3+1,0):F284))/(MAX(OFFSET(E284,-$J$3+1,0):E284)-MIN(OFFSET(F284,-$J$3+1,0):F284))</f>
        <v>0.87500000000000022</v>
      </c>
      <c r="L284" s="4">
        <f t="shared" ca="1" si="61"/>
        <v>-0.2398648648648668</v>
      </c>
      <c r="M284" s="16">
        <f ca="1">100*(L284-MIN(OFFSET(L284,-$J$3+1,0):L284))/(MAX(OFFSET(L284,-$J$3+1,0):L284)-MIN(OFFSET(L284,-$J$3+1,0):L284))</f>
        <v>0</v>
      </c>
      <c r="N284" s="6">
        <f t="shared" si="59"/>
        <v>0.62000000000000455</v>
      </c>
      <c r="O284" s="6">
        <f t="shared" si="60"/>
        <v>0.26999999999999957</v>
      </c>
      <c r="P284" s="15">
        <f ca="1">AVERAGE(N284:OFFSET(N284,-$P$3+1,0))*$P$4</f>
        <v>0.77000000000000079</v>
      </c>
      <c r="Q284" s="15">
        <f ca="1">AVERAGE(O284:OFFSET(O284,-$P$3+1,0))*$Q$4</f>
        <v>0.27222222222222214</v>
      </c>
      <c r="R284" s="7" t="str">
        <f t="shared" ca="1" si="62"/>
        <v>Buy</v>
      </c>
      <c r="S284" s="7" t="str">
        <f t="shared" ca="1" si="63"/>
        <v xml:space="preserve"> </v>
      </c>
      <c r="T284" s="2">
        <f t="shared" ca="1" si="69"/>
        <v>10</v>
      </c>
      <c r="U284" s="10">
        <f t="shared" ca="1" si="70"/>
        <v>-28.285714285714324</v>
      </c>
      <c r="V284" s="2">
        <f t="shared" ca="1" si="64"/>
        <v>48.23</v>
      </c>
      <c r="W284" s="2">
        <f t="shared" ca="1" si="65"/>
        <v>14.09</v>
      </c>
      <c r="X284" s="17">
        <f t="shared" ca="1" si="66"/>
        <v>3.300000000000054</v>
      </c>
      <c r="Y284" s="17">
        <f t="shared" ca="1" si="67"/>
        <v>3.2086956521738954</v>
      </c>
      <c r="Z284" s="17">
        <f t="shared" ca="1" si="68"/>
        <v>6.5086956521739499</v>
      </c>
      <c r="AA284" s="18">
        <f t="shared" ca="1" si="58"/>
        <v>262.77241615765467</v>
      </c>
    </row>
    <row r="285" spans="1:27" x14ac:dyDescent="0.25">
      <c r="A285" s="13">
        <v>40589</v>
      </c>
      <c r="B285">
        <v>48.1</v>
      </c>
      <c r="C285">
        <v>47.46</v>
      </c>
      <c r="D285">
        <v>47.91</v>
      </c>
      <c r="E285" s="2">
        <v>14.05</v>
      </c>
      <c r="F285" s="2">
        <v>13.8</v>
      </c>
      <c r="G285" s="2">
        <v>13.91</v>
      </c>
      <c r="H285" s="1">
        <v>1</v>
      </c>
      <c r="I285" s="1">
        <v>1</v>
      </c>
      <c r="J285" s="4">
        <f ca="1">(D285-MIN(OFFSET(C285,-$J$3+1,0):C285))/(MAX(OFFSET(B285,-$J$3+1,0):B285)-MIN(OFFSET(C285,-$J$3+1,0):C285))</f>
        <v>0.52054794520547776</v>
      </c>
      <c r="K285" s="4">
        <f ca="1">(G285-MIN(OFFSET(F285,-$J$3+1,0):F285))/(MAX(OFFSET(E285,-$J$3+1,0):E285)-MIN(OFFSET(F285,-$J$3+1,0):F285))</f>
        <v>0.55555555555555591</v>
      </c>
      <c r="L285" s="4">
        <f t="shared" ca="1" si="61"/>
        <v>-3.5007610350078155E-2</v>
      </c>
      <c r="M285" s="16">
        <f ca="1">100*(L285-MIN(OFFSET(L285,-$J$3+1,0):L285))/(MAX(OFFSET(L285,-$J$3+1,0):L285)-MIN(OFFSET(L285,-$J$3+1,0):L285))</f>
        <v>44.514459286378681</v>
      </c>
      <c r="N285" s="6">
        <f t="shared" si="59"/>
        <v>0.76999999999999602</v>
      </c>
      <c r="O285" s="6">
        <f t="shared" si="60"/>
        <v>0.28999999999999915</v>
      </c>
      <c r="P285" s="15">
        <f ca="1">AVERAGE(N285:OFFSET(N285,-$P$3+1,0))*$P$4</f>
        <v>0.78666666666666729</v>
      </c>
      <c r="Q285" s="15">
        <f ca="1">AVERAGE(O285:OFFSET(O285,-$P$3+1,0))*$Q$4</f>
        <v>0.26111111111111107</v>
      </c>
      <c r="R285" s="7" t="str">
        <f t="shared" ca="1" si="62"/>
        <v>Buy</v>
      </c>
      <c r="S285" s="7" t="str">
        <f t="shared" ca="1" si="63"/>
        <v xml:space="preserve"> </v>
      </c>
      <c r="T285" s="2">
        <f t="shared" ca="1" si="69"/>
        <v>10</v>
      </c>
      <c r="U285" s="10">
        <f t="shared" ca="1" si="70"/>
        <v>-28.285714285714324</v>
      </c>
      <c r="V285" s="2">
        <f t="shared" ca="1" si="64"/>
        <v>48.23</v>
      </c>
      <c r="W285" s="2">
        <f t="shared" ca="1" si="65"/>
        <v>14.09</v>
      </c>
      <c r="X285" s="17">
        <f t="shared" ca="1" si="66"/>
        <v>-3.2000000000000028</v>
      </c>
      <c r="Y285" s="17">
        <f t="shared" ca="1" si="67"/>
        <v>5.0914285714285699</v>
      </c>
      <c r="Z285" s="17">
        <f t="shared" ca="1" si="68"/>
        <v>1.891428571428567</v>
      </c>
      <c r="AA285" s="18">
        <f t="shared" ca="1" si="58"/>
        <v>264.66384472908322</v>
      </c>
    </row>
    <row r="286" spans="1:27" x14ac:dyDescent="0.25">
      <c r="A286" s="13">
        <v>40590</v>
      </c>
      <c r="B286">
        <v>49.04</v>
      </c>
      <c r="C286">
        <v>48.28</v>
      </c>
      <c r="D286">
        <v>48.91</v>
      </c>
      <c r="E286" s="2">
        <v>15.89</v>
      </c>
      <c r="F286" s="2">
        <v>14.61</v>
      </c>
      <c r="G286" s="2">
        <v>15.56</v>
      </c>
      <c r="H286" s="1">
        <v>1</v>
      </c>
      <c r="I286" s="1">
        <v>1</v>
      </c>
      <c r="J286" s="4">
        <f ca="1">(D286-MIN(OFFSET(C286,-$J$3+1,0):C286))/(MAX(OFFSET(B286,-$J$3+1,0):B286)-MIN(OFFSET(C286,-$J$3+1,0):C286))</f>
        <v>0.8268398268398246</v>
      </c>
      <c r="K286" s="4">
        <f ca="1">(G286-MIN(OFFSET(F286,-$J$3+1,0):F286))/(MAX(OFFSET(E286,-$J$3+1,0):E286)-MIN(OFFSET(F286,-$J$3+1,0):F286))</f>
        <v>0.85000000000000009</v>
      </c>
      <c r="L286" s="4">
        <f t="shared" ca="1" si="61"/>
        <v>-2.316017316017549E-2</v>
      </c>
      <c r="M286" s="16">
        <f ca="1">100*(L286-MIN(OFFSET(L286,-$J$3+1,0):L286))/(MAX(OFFSET(L286,-$J$3+1,0):L286)-MIN(OFFSET(L286,-$J$3+1,0):L286))</f>
        <v>47.088848275858091</v>
      </c>
      <c r="N286" s="6">
        <f t="shared" si="59"/>
        <v>1.1300000000000026</v>
      </c>
      <c r="O286" s="6">
        <f t="shared" si="60"/>
        <v>1.9800000000000004</v>
      </c>
      <c r="P286" s="15">
        <f ca="1">AVERAGE(N286:OFFSET(N286,-$P$3+1,0))*$P$4</f>
        <v>0.80000000000000115</v>
      </c>
      <c r="Q286" s="15">
        <f ca="1">AVERAGE(O286:OFFSET(O286,-$P$3+1,0))*$Q$4</f>
        <v>0.45111111111111118</v>
      </c>
      <c r="R286" s="7" t="str">
        <f t="shared" ca="1" si="62"/>
        <v>Buy</v>
      </c>
      <c r="S286" s="7" t="str">
        <f t="shared" ca="1" si="63"/>
        <v xml:space="preserve"> </v>
      </c>
      <c r="T286" s="2">
        <f t="shared" ca="1" si="69"/>
        <v>10</v>
      </c>
      <c r="U286" s="10">
        <f t="shared" ca="1" si="70"/>
        <v>-28.285714285714324</v>
      </c>
      <c r="V286" s="2">
        <f t="shared" ca="1" si="64"/>
        <v>48.23</v>
      </c>
      <c r="W286" s="2">
        <f t="shared" ca="1" si="65"/>
        <v>14.09</v>
      </c>
      <c r="X286" s="17">
        <f t="shared" ca="1" si="66"/>
        <v>10</v>
      </c>
      <c r="Y286" s="17">
        <f t="shared" ca="1" si="67"/>
        <v>-46.671428571428642</v>
      </c>
      <c r="Z286" s="17">
        <f t="shared" ca="1" si="68"/>
        <v>-36.671428571428642</v>
      </c>
      <c r="AA286" s="18">
        <f t="shared" ca="1" si="58"/>
        <v>227.99241615765459</v>
      </c>
    </row>
    <row r="287" spans="1:27" x14ac:dyDescent="0.25">
      <c r="A287" s="13">
        <v>40591</v>
      </c>
      <c r="B287">
        <v>48.71</v>
      </c>
      <c r="C287">
        <v>48.19</v>
      </c>
      <c r="D287">
        <v>48.54</v>
      </c>
      <c r="E287" s="2">
        <v>15.53</v>
      </c>
      <c r="F287" s="2">
        <v>15.25</v>
      </c>
      <c r="G287" s="2">
        <v>15.34</v>
      </c>
      <c r="H287" s="1">
        <v>1</v>
      </c>
      <c r="I287" s="1">
        <v>1</v>
      </c>
      <c r="J287" s="4">
        <f ca="1">(D287-MIN(OFFSET(C287,-$J$3+1,0):C287))/(MAX(OFFSET(B287,-$J$3+1,0):B287)-MIN(OFFSET(C287,-$J$3+1,0):C287))</f>
        <v>0.58378378378378237</v>
      </c>
      <c r="K287" s="4">
        <f ca="1">(G287-MIN(OFFSET(F287,-$J$3+1,0):F287))/(MAX(OFFSET(E287,-$J$3+1,0):E287)-MIN(OFFSET(F287,-$J$3+1,0):F287))</f>
        <v>0.74885844748858432</v>
      </c>
      <c r="L287" s="4">
        <f t="shared" ca="1" si="61"/>
        <v>-0.16507466370480195</v>
      </c>
      <c r="M287" s="16">
        <f ca="1">100*(L287-MIN(OFFSET(L287,-$J$3+1,0):L287))/(MAX(OFFSET(L287,-$J$3+1,0):L287)-MIN(OFFSET(L287,-$J$3+1,0):L287))</f>
        <v>16.251537552063798</v>
      </c>
      <c r="N287" s="6">
        <f t="shared" si="59"/>
        <v>0.71999999999999886</v>
      </c>
      <c r="O287" s="6">
        <f t="shared" si="60"/>
        <v>0.3100000000000005</v>
      </c>
      <c r="P287" s="15">
        <f ca="1">AVERAGE(N287:OFFSET(N287,-$P$3+1,0))*$P$4</f>
        <v>0.83000000000000063</v>
      </c>
      <c r="Q287" s="15">
        <f ca="1">AVERAGE(O287:OFFSET(O287,-$P$3+1,0))*$Q$4</f>
        <v>0.46000000000000008</v>
      </c>
      <c r="R287" s="7" t="str">
        <f t="shared" ca="1" si="62"/>
        <v>Buy</v>
      </c>
      <c r="S287" s="7" t="str">
        <f t="shared" ca="1" si="63"/>
        <v xml:space="preserve"> </v>
      </c>
      <c r="T287" s="2">
        <f t="shared" ca="1" si="69"/>
        <v>10</v>
      </c>
      <c r="U287" s="10">
        <f t="shared" ca="1" si="70"/>
        <v>-28.285714285714324</v>
      </c>
      <c r="V287" s="2">
        <f t="shared" ca="1" si="64"/>
        <v>48.23</v>
      </c>
      <c r="W287" s="2">
        <f t="shared" ca="1" si="65"/>
        <v>14.09</v>
      </c>
      <c r="X287" s="17">
        <f t="shared" ca="1" si="66"/>
        <v>-3.6999999999999744</v>
      </c>
      <c r="Y287" s="17">
        <f t="shared" ca="1" si="67"/>
        <v>6.2228571428571691</v>
      </c>
      <c r="Z287" s="17">
        <f t="shared" ca="1" si="68"/>
        <v>2.5228571428571946</v>
      </c>
      <c r="AA287" s="18">
        <f t="shared" ca="1" si="58"/>
        <v>230.51527330051178</v>
      </c>
    </row>
    <row r="288" spans="1:27" x14ac:dyDescent="0.25">
      <c r="A288" s="13">
        <v>40592</v>
      </c>
      <c r="B288">
        <v>48.72</v>
      </c>
      <c r="C288">
        <v>48.27</v>
      </c>
      <c r="D288">
        <v>48.59</v>
      </c>
      <c r="E288" s="2">
        <v>15.65</v>
      </c>
      <c r="F288" s="2">
        <v>15.28</v>
      </c>
      <c r="G288" s="2">
        <v>15.43</v>
      </c>
      <c r="H288" s="1">
        <v>1</v>
      </c>
      <c r="I288" s="1">
        <v>1</v>
      </c>
      <c r="J288" s="4">
        <f ca="1">(D288-MIN(OFFSET(C288,-$J$3+1,0):C288))/(MAX(OFFSET(B288,-$J$3+1,0):B288)-MIN(OFFSET(C288,-$J$3+1,0):C288))</f>
        <v>0.61081081081081168</v>
      </c>
      <c r="K288" s="4">
        <f ca="1">(G288-MIN(OFFSET(F288,-$J$3+1,0):F288))/(MAX(OFFSET(E288,-$J$3+1,0):E288)-MIN(OFFSET(F288,-$J$3+1,0):F288))</f>
        <v>0.78995433789954306</v>
      </c>
      <c r="L288" s="4">
        <f t="shared" ca="1" si="61"/>
        <v>-0.17914352708873138</v>
      </c>
      <c r="M288" s="16">
        <f ca="1">100*(L288-MIN(OFFSET(L288,-$J$3+1,0):L288))/(MAX(OFFSET(L288,-$J$3+1,0):L288)-MIN(OFFSET(L288,-$J$3+1,0):L288))</f>
        <v>13.194443734259362</v>
      </c>
      <c r="N288" s="6">
        <f t="shared" si="59"/>
        <v>0.44999999999999574</v>
      </c>
      <c r="O288" s="6">
        <f t="shared" si="60"/>
        <v>0.37000000000000099</v>
      </c>
      <c r="P288" s="15">
        <f ca="1">AVERAGE(N288:OFFSET(N288,-$P$3+1,0))*$P$4</f>
        <v>0.77</v>
      </c>
      <c r="Q288" s="15">
        <f ca="1">AVERAGE(O288:OFFSET(O288,-$P$3+1,0))*$Q$4</f>
        <v>0.47777777777777808</v>
      </c>
      <c r="R288" s="7" t="str">
        <f t="shared" ca="1" si="62"/>
        <v>Buy</v>
      </c>
      <c r="S288" s="7" t="str">
        <f t="shared" ca="1" si="63"/>
        <v xml:space="preserve"> </v>
      </c>
      <c r="T288" s="2">
        <f t="shared" ca="1" si="69"/>
        <v>10</v>
      </c>
      <c r="U288" s="10">
        <f t="shared" ca="1" si="70"/>
        <v>-28.285714285714324</v>
      </c>
      <c r="V288" s="2">
        <f t="shared" ca="1" si="64"/>
        <v>48.23</v>
      </c>
      <c r="W288" s="2">
        <f t="shared" ca="1" si="65"/>
        <v>14.09</v>
      </c>
      <c r="X288" s="17">
        <f t="shared" ca="1" si="66"/>
        <v>0.50000000000004263</v>
      </c>
      <c r="Y288" s="17">
        <f t="shared" ca="1" si="67"/>
        <v>-2.5457142857142849</v>
      </c>
      <c r="Z288" s="17">
        <f t="shared" ca="1" si="68"/>
        <v>-2.0457142857142423</v>
      </c>
      <c r="AA288" s="18">
        <f t="shared" ref="AA288:AA336" ca="1" si="71">IF(Z288&lt;&gt;" ",AA287+Z288,AA287)</f>
        <v>228.46955901479754</v>
      </c>
    </row>
    <row r="289" spans="1:27" x14ac:dyDescent="0.25">
      <c r="A289" s="13">
        <v>40596</v>
      </c>
      <c r="B289">
        <v>48.47</v>
      </c>
      <c r="C289">
        <v>47.19</v>
      </c>
      <c r="D289">
        <v>48.15</v>
      </c>
      <c r="E289" s="2">
        <v>15.5</v>
      </c>
      <c r="F289" s="2">
        <v>15.09</v>
      </c>
      <c r="G289" s="2">
        <v>15.15</v>
      </c>
      <c r="H289" s="1">
        <v>1</v>
      </c>
      <c r="I289" s="1">
        <v>1</v>
      </c>
      <c r="J289" s="4">
        <f ca="1">(D289-MIN(OFFSET(C289,-$J$3+1,0):C289))/(MAX(OFFSET(B289,-$J$3+1,0):B289)-MIN(OFFSET(C289,-$J$3+1,0):C289))</f>
        <v>0.45283018867924474</v>
      </c>
      <c r="K289" s="4">
        <f ca="1">(G289-MIN(OFFSET(F289,-$J$3+1,0):F289))/(MAX(OFFSET(E289,-$J$3+1,0):E289)-MIN(OFFSET(F289,-$J$3+1,0):F289))</f>
        <v>0.6621004566210047</v>
      </c>
      <c r="L289" s="4">
        <f t="shared" ca="1" si="61"/>
        <v>-0.20927026794175996</v>
      </c>
      <c r="M289" s="16">
        <f ca="1">100*(L289-MIN(OFFSET(L289,-$J$3+1,0):L289))/(MAX(OFFSET(L289,-$J$3+1,0):L289)-MIN(OFFSET(L289,-$J$3+1,0):L289))</f>
        <v>6.6480532619775516</v>
      </c>
      <c r="N289" s="6">
        <f t="shared" si="59"/>
        <v>1.4000000000000057</v>
      </c>
      <c r="O289" s="6">
        <f t="shared" si="60"/>
        <v>0.41000000000000014</v>
      </c>
      <c r="P289" s="15">
        <f ca="1">AVERAGE(N289:OFFSET(N289,-$P$3+1,0))*$P$4</f>
        <v>0.87222222222222312</v>
      </c>
      <c r="Q289" s="15">
        <f ca="1">AVERAGE(O289:OFFSET(O289,-$P$3+1,0))*$Q$4</f>
        <v>0.48555555555555585</v>
      </c>
      <c r="R289" s="7" t="str">
        <f t="shared" ca="1" si="62"/>
        <v>Buy</v>
      </c>
      <c r="S289" s="7" t="str">
        <f t="shared" ca="1" si="63"/>
        <v xml:space="preserve"> </v>
      </c>
      <c r="T289" s="2">
        <f t="shared" ca="1" si="69"/>
        <v>10</v>
      </c>
      <c r="U289" s="10">
        <f t="shared" ca="1" si="70"/>
        <v>-28.285714285714324</v>
      </c>
      <c r="V289" s="2">
        <f t="shared" ca="1" si="64"/>
        <v>48.23</v>
      </c>
      <c r="W289" s="2">
        <f t="shared" ca="1" si="65"/>
        <v>14.09</v>
      </c>
      <c r="X289" s="17">
        <f t="shared" ca="1" si="66"/>
        <v>-4.4000000000000483</v>
      </c>
      <c r="Y289" s="17">
        <f t="shared" ca="1" si="67"/>
        <v>7.9199999999999928</v>
      </c>
      <c r="Z289" s="17">
        <f t="shared" ca="1" si="68"/>
        <v>3.5199999999999445</v>
      </c>
      <c r="AA289" s="18">
        <f t="shared" ca="1" si="71"/>
        <v>231.98955901479749</v>
      </c>
    </row>
    <row r="290" spans="1:27" x14ac:dyDescent="0.25">
      <c r="A290" s="13">
        <v>40597</v>
      </c>
      <c r="B290">
        <v>43.64</v>
      </c>
      <c r="C290">
        <v>42.49</v>
      </c>
      <c r="D290">
        <v>43.51</v>
      </c>
      <c r="E290" s="2">
        <v>15.19</v>
      </c>
      <c r="F290" s="2">
        <v>14.89</v>
      </c>
      <c r="G290" s="2">
        <v>15.11</v>
      </c>
      <c r="H290" s="1">
        <v>1</v>
      </c>
      <c r="I290" s="1">
        <v>1</v>
      </c>
      <c r="J290" s="4">
        <f ca="1">(D290-MIN(OFFSET(C290,-$J$3+1,0):C290))/(MAX(OFFSET(B290,-$J$3+1,0):B290)-MIN(OFFSET(C290,-$J$3+1,0):C290))</f>
        <v>0.14956011730205221</v>
      </c>
      <c r="K290" s="4">
        <f ca="1">(G290-MIN(OFFSET(F290,-$J$3+1,0):F290))/(MAX(OFFSET(E290,-$J$3+1,0):E290)-MIN(OFFSET(F290,-$J$3+1,0):F290))</f>
        <v>0.64383561643835585</v>
      </c>
      <c r="L290" s="4">
        <f t="shared" ca="1" si="61"/>
        <v>-0.49427549913630364</v>
      </c>
      <c r="M290" s="16">
        <f ca="1">100*(L290-MIN(OFFSET(L290,-$J$3+1,0):L290))/(MAX(OFFSET(L290,-$J$3+1,0):L290)-MIN(OFFSET(L290,-$J$3+1,0):L290))</f>
        <v>0</v>
      </c>
      <c r="N290" s="6">
        <f t="shared" si="59"/>
        <v>5.6599999999999966</v>
      </c>
      <c r="O290" s="6">
        <f t="shared" si="60"/>
        <v>0.29999999999999893</v>
      </c>
      <c r="P290" s="15">
        <f ca="1">AVERAGE(N290:OFFSET(N290,-$P$3+1,0))*$P$4</f>
        <v>1.3955555555555559</v>
      </c>
      <c r="Q290" s="15">
        <f ca="1">AVERAGE(O290:OFFSET(O290,-$P$3+1,0))*$Q$4</f>
        <v>0.49111111111111128</v>
      </c>
      <c r="R290" s="7" t="str">
        <f t="shared" ca="1" si="62"/>
        <v>Buy</v>
      </c>
      <c r="S290" s="7" t="str">
        <f t="shared" ca="1" si="63"/>
        <v xml:space="preserve"> </v>
      </c>
      <c r="T290" s="2">
        <f t="shared" ca="1" si="69"/>
        <v>10</v>
      </c>
      <c r="U290" s="10">
        <f t="shared" ca="1" si="70"/>
        <v>-28.285714285714324</v>
      </c>
      <c r="V290" s="2">
        <f t="shared" ca="1" si="64"/>
        <v>48.23</v>
      </c>
      <c r="W290" s="2">
        <f t="shared" ca="1" si="65"/>
        <v>14.09</v>
      </c>
      <c r="X290" s="17">
        <f t="shared" ca="1" si="66"/>
        <v>-46.400000000000006</v>
      </c>
      <c r="Y290" s="17">
        <f t="shared" ca="1" si="67"/>
        <v>1.131428571428599</v>
      </c>
      <c r="Z290" s="17">
        <f t="shared" ca="1" si="68"/>
        <v>-45.268571428571406</v>
      </c>
      <c r="AA290" s="18">
        <f t="shared" ca="1" si="71"/>
        <v>186.7209875862261</v>
      </c>
    </row>
    <row r="291" spans="1:27" x14ac:dyDescent="0.25">
      <c r="A291" s="13">
        <v>40598</v>
      </c>
      <c r="B291">
        <v>43.17</v>
      </c>
      <c r="C291">
        <v>42</v>
      </c>
      <c r="D291">
        <v>42.09</v>
      </c>
      <c r="E291" s="2">
        <v>15.25</v>
      </c>
      <c r="F291" s="2">
        <v>14.79</v>
      </c>
      <c r="G291" s="2">
        <v>15.05</v>
      </c>
      <c r="H291" s="1">
        <v>1</v>
      </c>
      <c r="I291" s="1">
        <v>1</v>
      </c>
      <c r="J291" s="4">
        <f ca="1">(D291-MIN(OFFSET(C291,-$J$3+1,0):C291))/(MAX(OFFSET(B291,-$J$3+1,0):B291)-MIN(OFFSET(C291,-$J$3+1,0):C291))</f>
        <v>1.2784090909091396E-2</v>
      </c>
      <c r="K291" s="4">
        <f ca="1">(G291-MIN(OFFSET(F291,-$J$3+1,0):F291))/(MAX(OFFSET(E291,-$J$3+1,0):E291)-MIN(OFFSET(F291,-$J$3+1,0):F291))</f>
        <v>0.6056338028169016</v>
      </c>
      <c r="L291" s="4">
        <f t="shared" ca="1" si="61"/>
        <v>-0.59284971190781022</v>
      </c>
      <c r="M291" s="16">
        <f ca="1">100*(L291-MIN(OFFSET(L291,-$J$3+1,0):L291))/(MAX(OFFSET(L291,-$J$3+1,0):L291)-MIN(OFFSET(L291,-$J$3+1,0):L291))</f>
        <v>0</v>
      </c>
      <c r="N291" s="6">
        <f t="shared" si="59"/>
        <v>1.509999999999998</v>
      </c>
      <c r="O291" s="6">
        <f t="shared" si="60"/>
        <v>0.46000000000000085</v>
      </c>
      <c r="P291" s="15">
        <f ca="1">AVERAGE(N291:OFFSET(N291,-$P$3+1,0))*$P$4</f>
        <v>1.4255555555555555</v>
      </c>
      <c r="Q291" s="15">
        <f ca="1">AVERAGE(O291:OFFSET(O291,-$P$3+1,0))*$Q$4</f>
        <v>0.51222222222222236</v>
      </c>
      <c r="R291" s="7" t="str">
        <f t="shared" ca="1" si="62"/>
        <v>Buy</v>
      </c>
      <c r="S291" s="7" t="str">
        <f t="shared" ca="1" si="63"/>
        <v xml:space="preserve"> </v>
      </c>
      <c r="T291" s="2">
        <f t="shared" ca="1" si="69"/>
        <v>10</v>
      </c>
      <c r="U291" s="10">
        <f t="shared" ca="1" si="70"/>
        <v>-28.285714285714324</v>
      </c>
      <c r="V291" s="2">
        <f t="shared" ca="1" si="64"/>
        <v>48.23</v>
      </c>
      <c r="W291" s="2">
        <f t="shared" ca="1" si="65"/>
        <v>14.09</v>
      </c>
      <c r="X291" s="17">
        <f t="shared" ca="1" si="66"/>
        <v>-14.199999999999946</v>
      </c>
      <c r="Y291" s="17">
        <f t="shared" ca="1" si="67"/>
        <v>1.6971428571428233</v>
      </c>
      <c r="Z291" s="17">
        <f t="shared" ca="1" si="68"/>
        <v>-12.502857142857122</v>
      </c>
      <c r="AA291" s="18">
        <f t="shared" ca="1" si="71"/>
        <v>174.21813044336898</v>
      </c>
    </row>
    <row r="292" spans="1:27" x14ac:dyDescent="0.25">
      <c r="A292" s="13">
        <v>40599</v>
      </c>
      <c r="B292">
        <v>42.72</v>
      </c>
      <c r="C292">
        <v>42.22</v>
      </c>
      <c r="D292">
        <v>42.6</v>
      </c>
      <c r="E292" s="2">
        <v>15.28</v>
      </c>
      <c r="F292" s="2">
        <v>14.83</v>
      </c>
      <c r="G292" s="2">
        <v>15.13</v>
      </c>
      <c r="H292" s="1">
        <v>1</v>
      </c>
      <c r="I292" s="1">
        <v>1</v>
      </c>
      <c r="J292" s="4">
        <f ca="1">(D292-MIN(OFFSET(C292,-$J$3+1,0):C292))/(MAX(OFFSET(B292,-$J$3+1,0):B292)-MIN(OFFSET(C292,-$J$3+1,0):C292))</f>
        <v>8.5227272727272943E-2</v>
      </c>
      <c r="K292" s="4">
        <f ca="1">(G292-MIN(OFFSET(F292,-$J$3+1,0):F292))/(MAX(OFFSET(E292,-$J$3+1,0):E292)-MIN(OFFSET(F292,-$J$3+1,0):F292))</f>
        <v>0.63636363636363646</v>
      </c>
      <c r="L292" s="4">
        <f t="shared" ca="1" si="61"/>
        <v>-0.55113636363636354</v>
      </c>
      <c r="M292" s="16">
        <f ca="1">100*(L292-MIN(OFFSET(L292,-$J$3+1,0):L292))/(MAX(OFFSET(L292,-$J$3+1,0):L292)-MIN(OFFSET(L292,-$J$3+1,0):L292))</f>
        <v>7.3221194061499464</v>
      </c>
      <c r="N292" s="6">
        <f t="shared" si="59"/>
        <v>0.62999999999999545</v>
      </c>
      <c r="O292" s="6">
        <f t="shared" si="60"/>
        <v>0.44999999999999929</v>
      </c>
      <c r="P292" s="15">
        <f ca="1">AVERAGE(N292:OFFSET(N292,-$P$3+1,0))*$P$4</f>
        <v>1.4322222222222214</v>
      </c>
      <c r="Q292" s="15">
        <f ca="1">AVERAGE(O292:OFFSET(O292,-$P$3+1,0))*$Q$4</f>
        <v>0.5377777777777778</v>
      </c>
      <c r="R292" s="7" t="str">
        <f t="shared" ca="1" si="62"/>
        <v>Buy</v>
      </c>
      <c r="S292" s="7" t="str">
        <f t="shared" ca="1" si="63"/>
        <v xml:space="preserve"> </v>
      </c>
      <c r="T292" s="2">
        <f t="shared" ca="1" si="69"/>
        <v>10</v>
      </c>
      <c r="U292" s="10">
        <f t="shared" ca="1" si="70"/>
        <v>-28.285714285714324</v>
      </c>
      <c r="V292" s="2">
        <f t="shared" ca="1" si="64"/>
        <v>48.23</v>
      </c>
      <c r="W292" s="2">
        <f t="shared" ca="1" si="65"/>
        <v>14.09</v>
      </c>
      <c r="X292" s="17">
        <f t="shared" ca="1" si="66"/>
        <v>5.0999999999999801</v>
      </c>
      <c r="Y292" s="17">
        <f t="shared" ca="1" si="67"/>
        <v>-2.2628571428571478</v>
      </c>
      <c r="Z292" s="17">
        <f t="shared" ca="1" si="68"/>
        <v>2.8371428571428323</v>
      </c>
      <c r="AA292" s="18">
        <f t="shared" ca="1" si="71"/>
        <v>177.0552733005118</v>
      </c>
    </row>
    <row r="293" spans="1:27" x14ac:dyDescent="0.25">
      <c r="A293" s="13">
        <v>40602</v>
      </c>
      <c r="B293">
        <v>43.75</v>
      </c>
      <c r="C293">
        <v>42.87</v>
      </c>
      <c r="D293">
        <v>43.55</v>
      </c>
      <c r="E293" s="2">
        <v>15.89</v>
      </c>
      <c r="F293" s="2">
        <v>15.18</v>
      </c>
      <c r="G293" s="2">
        <v>15.83</v>
      </c>
      <c r="H293" s="1">
        <v>1</v>
      </c>
      <c r="I293" s="1">
        <v>1</v>
      </c>
      <c r="J293" s="4">
        <f ca="1">(D293-MIN(OFFSET(C293,-$J$3+1,0):C293))/(MAX(OFFSET(B293,-$J$3+1,0):B293)-MIN(OFFSET(C293,-$J$3+1,0):C293))</f>
        <v>0.22017045454545417</v>
      </c>
      <c r="K293" s="4">
        <f ca="1">(G293-MIN(OFFSET(F293,-$J$3+1,0):F293))/(MAX(OFFSET(E293,-$J$3+1,0):E293)-MIN(OFFSET(F293,-$J$3+1,0):F293))</f>
        <v>0.97129186602870787</v>
      </c>
      <c r="L293" s="4">
        <f t="shared" ca="1" si="61"/>
        <v>-0.75112141148325373</v>
      </c>
      <c r="M293" s="16">
        <f ca="1">100*(L293-MIN(OFFSET(L293,-$J$3+1,0):L293))/(MAX(OFFSET(L293,-$J$3+1,0):L293)-MIN(OFFSET(L293,-$J$3+1,0):L293))</f>
        <v>0</v>
      </c>
      <c r="N293" s="6">
        <f t="shared" si="59"/>
        <v>1.1499999999999986</v>
      </c>
      <c r="O293" s="6">
        <f t="shared" si="60"/>
        <v>0.75999999999999979</v>
      </c>
      <c r="P293" s="15">
        <f ca="1">AVERAGE(N293:OFFSET(N293,-$P$3+1,0))*$P$4</f>
        <v>1.4911111111111097</v>
      </c>
      <c r="Q293" s="15">
        <f ca="1">AVERAGE(O293:OFFSET(O293,-$P$3+1,0))*$Q$4</f>
        <v>0.59222222222222221</v>
      </c>
      <c r="R293" s="7" t="str">
        <f t="shared" ca="1" si="62"/>
        <v>Buy</v>
      </c>
      <c r="S293" s="7" t="str">
        <f t="shared" ca="1" si="63"/>
        <v xml:space="preserve"> </v>
      </c>
      <c r="T293" s="2">
        <f t="shared" ca="1" si="69"/>
        <v>10</v>
      </c>
      <c r="U293" s="10">
        <f t="shared" ca="1" si="70"/>
        <v>-28.285714285714324</v>
      </c>
      <c r="V293" s="2">
        <f t="shared" ca="1" si="64"/>
        <v>48.23</v>
      </c>
      <c r="W293" s="2">
        <f t="shared" ca="1" si="65"/>
        <v>14.09</v>
      </c>
      <c r="X293" s="17">
        <f t="shared" ca="1" si="66"/>
        <v>9.4999999999999574</v>
      </c>
      <c r="Y293" s="17">
        <f t="shared" ca="1" si="67"/>
        <v>-19.800000000000008</v>
      </c>
      <c r="Z293" s="17">
        <f t="shared" ca="1" si="68"/>
        <v>-10.30000000000005</v>
      </c>
      <c r="AA293" s="18">
        <f t="shared" ca="1" si="71"/>
        <v>166.75527330051176</v>
      </c>
    </row>
    <row r="294" spans="1:27" x14ac:dyDescent="0.25">
      <c r="A294" s="13">
        <v>40603</v>
      </c>
      <c r="B294">
        <v>43.76</v>
      </c>
      <c r="C294">
        <v>42.76</v>
      </c>
      <c r="D294">
        <v>42.83</v>
      </c>
      <c r="E294" s="2">
        <v>15.93</v>
      </c>
      <c r="F294" s="2">
        <v>15.34</v>
      </c>
      <c r="G294" s="2">
        <v>15.4</v>
      </c>
      <c r="H294" s="1">
        <v>1</v>
      </c>
      <c r="I294" s="1">
        <v>1</v>
      </c>
      <c r="J294" s="4">
        <f ca="1">(D294-MIN(OFFSET(C294,-$J$3+1,0):C294))/(MAX(OFFSET(B294,-$J$3+1,0):B294)-MIN(OFFSET(C294,-$J$3+1,0):C294))</f>
        <v>0.11789772727272704</v>
      </c>
      <c r="K294" s="4">
        <f ca="1">(G294-MIN(OFFSET(F294,-$J$3+1,0):F294))/(MAX(OFFSET(E294,-$J$3+1,0):E294)-MIN(OFFSET(F294,-$J$3+1,0):F294))</f>
        <v>0.59848484848484906</v>
      </c>
      <c r="L294" s="4">
        <f t="shared" ca="1" si="61"/>
        <v>-0.48058712121212199</v>
      </c>
      <c r="M294" s="16">
        <f ca="1">100*(L294-MIN(OFFSET(L294,-$J$3+1,0):L294))/(MAX(OFFSET(L294,-$J$3+1,0):L294)-MIN(OFFSET(L294,-$J$3+1,0):L294))</f>
        <v>37.163282332769654</v>
      </c>
      <c r="N294" s="6">
        <f t="shared" si="59"/>
        <v>1</v>
      </c>
      <c r="O294" s="6">
        <f t="shared" si="60"/>
        <v>0.58999999999999986</v>
      </c>
      <c r="P294" s="15">
        <f ca="1">AVERAGE(N294:OFFSET(N294,-$P$3+1,0))*$P$4</f>
        <v>1.5166666666666657</v>
      </c>
      <c r="Q294" s="15">
        <f ca="1">AVERAGE(O294:OFFSET(O294,-$P$3+1,0))*$Q$4</f>
        <v>0.62555555555555564</v>
      </c>
      <c r="R294" s="7" t="str">
        <f t="shared" ca="1" si="62"/>
        <v>Buy</v>
      </c>
      <c r="S294" s="7" t="str">
        <f t="shared" ca="1" si="63"/>
        <v xml:space="preserve"> </v>
      </c>
      <c r="T294" s="2">
        <f t="shared" ca="1" si="69"/>
        <v>10</v>
      </c>
      <c r="U294" s="10">
        <f t="shared" ca="1" si="70"/>
        <v>-28.285714285714324</v>
      </c>
      <c r="V294" s="2">
        <f t="shared" ca="1" si="64"/>
        <v>48.23</v>
      </c>
      <c r="W294" s="2">
        <f t="shared" ca="1" si="65"/>
        <v>14.09</v>
      </c>
      <c r="X294" s="17">
        <f t="shared" ca="1" si="66"/>
        <v>-7.1999999999999886</v>
      </c>
      <c r="Y294" s="17">
        <f t="shared" ca="1" si="67"/>
        <v>12.162857142857151</v>
      </c>
      <c r="Z294" s="17">
        <f t="shared" ca="1" si="68"/>
        <v>4.9628571428571622</v>
      </c>
      <c r="AA294" s="18">
        <f t="shared" ca="1" si="71"/>
        <v>171.71813044336892</v>
      </c>
    </row>
    <row r="295" spans="1:27" x14ac:dyDescent="0.25">
      <c r="A295" s="13">
        <v>40604</v>
      </c>
      <c r="B295">
        <v>43.44</v>
      </c>
      <c r="C295">
        <v>42.7</v>
      </c>
      <c r="D295">
        <v>43.16</v>
      </c>
      <c r="E295" s="2">
        <v>15.68</v>
      </c>
      <c r="F295" s="2">
        <v>15.25</v>
      </c>
      <c r="G295" s="2">
        <v>15.44</v>
      </c>
      <c r="H295" s="1">
        <v>1</v>
      </c>
      <c r="I295" s="1">
        <v>1</v>
      </c>
      <c r="J295" s="4">
        <f ca="1">(D295-MIN(OFFSET(C295,-$J$3+1,0):C295))/(MAX(OFFSET(B295,-$J$3+1,0):B295)-MIN(OFFSET(C295,-$J$3+1,0):C295))</f>
        <v>0.17261904761904714</v>
      </c>
      <c r="K295" s="4">
        <f ca="1">(G295-MIN(OFFSET(F295,-$J$3+1,0):F295))/(MAX(OFFSET(E295,-$J$3+1,0):E295)-MIN(OFFSET(F295,-$J$3+1,0):F295))</f>
        <v>0.57017543859649122</v>
      </c>
      <c r="L295" s="4">
        <f t="shared" ca="1" si="61"/>
        <v>-0.39755639097744411</v>
      </c>
      <c r="M295" s="16">
        <f ca="1">100*(L295-MIN(OFFSET(L295,-$J$3+1,0):L295))/(MAX(OFFSET(L295,-$J$3+1,0):L295)-MIN(OFFSET(L295,-$J$3+1,0):L295))</f>
        <v>60.330514902792501</v>
      </c>
      <c r="N295" s="6">
        <f t="shared" si="59"/>
        <v>0.73999999999999488</v>
      </c>
      <c r="O295" s="6">
        <f t="shared" si="60"/>
        <v>0.42999999999999972</v>
      </c>
      <c r="P295" s="15">
        <f ca="1">AVERAGE(N295:OFFSET(N295,-$P$3+1,0))*$P$4</f>
        <v>1.4733333333333316</v>
      </c>
      <c r="Q295" s="15">
        <f ca="1">AVERAGE(O295:OFFSET(O295,-$P$3+1,0))*$Q$4</f>
        <v>0.45333333333333337</v>
      </c>
      <c r="R295" s="7" t="str">
        <f t="shared" ca="1" si="62"/>
        <v>Exit</v>
      </c>
      <c r="S295" s="7" t="str">
        <f t="shared" ca="1" si="63"/>
        <v xml:space="preserve"> </v>
      </c>
      <c r="T295" s="2">
        <f t="shared" ca="1" si="69"/>
        <v>10</v>
      </c>
      <c r="U295" s="10">
        <f t="shared" ca="1" si="70"/>
        <v>-28.285714285714324</v>
      </c>
      <c r="V295" s="2">
        <f t="shared" ca="1" si="64"/>
        <v>48.23</v>
      </c>
      <c r="W295" s="2">
        <f t="shared" ca="1" si="65"/>
        <v>14.09</v>
      </c>
      <c r="X295" s="17">
        <f t="shared" ca="1" si="66"/>
        <v>3.2999999999999829</v>
      </c>
      <c r="Y295" s="17">
        <f t="shared" ca="1" si="67"/>
        <v>-1.1314285714285488</v>
      </c>
      <c r="Z295" s="17">
        <f t="shared" ca="1" si="68"/>
        <v>2.1685714285714344</v>
      </c>
      <c r="AA295" s="18">
        <f t="shared" ca="1" si="71"/>
        <v>173.88670187194035</v>
      </c>
    </row>
    <row r="296" spans="1:27" x14ac:dyDescent="0.25">
      <c r="A296" s="13">
        <v>40605</v>
      </c>
      <c r="B296">
        <v>43.78</v>
      </c>
      <c r="C296">
        <v>43.04</v>
      </c>
      <c r="D296">
        <v>43.12</v>
      </c>
      <c r="E296" s="2">
        <v>15.83</v>
      </c>
      <c r="F296" s="2">
        <v>15.56</v>
      </c>
      <c r="G296" s="2">
        <v>15.73</v>
      </c>
      <c r="H296" s="1">
        <v>1</v>
      </c>
      <c r="I296" s="1">
        <v>1</v>
      </c>
      <c r="J296" s="4">
        <f ca="1">(D296-MIN(OFFSET(C296,-$J$3+1,0):C296))/(MAX(OFFSET(B296,-$J$3+1,0):B296)-MIN(OFFSET(C296,-$J$3+1,0):C296))</f>
        <v>0.16666666666666632</v>
      </c>
      <c r="K296" s="4">
        <f ca="1">(G296-MIN(OFFSET(F296,-$J$3+1,0):F296))/(MAX(OFFSET(E296,-$J$3+1,0):E296)-MIN(OFFSET(F296,-$J$3+1,0):F296))</f>
        <v>0.82456140350877261</v>
      </c>
      <c r="L296" s="4">
        <f t="shared" ca="1" si="61"/>
        <v>-0.65789473684210631</v>
      </c>
      <c r="M296" s="16">
        <f ca="1">100*(L296-MIN(OFFSET(L296,-$J$3+1,0):L296))/(MAX(OFFSET(L296,-$J$3+1,0):L296)-MIN(OFFSET(L296,-$J$3+1,0):L296))</f>
        <v>16.298999871268489</v>
      </c>
      <c r="N296" s="6">
        <f t="shared" si="59"/>
        <v>0.74000000000000199</v>
      </c>
      <c r="O296" s="6">
        <f t="shared" si="60"/>
        <v>0.39000000000000057</v>
      </c>
      <c r="P296" s="15">
        <f ca="1">AVERAGE(N296:OFFSET(N296,-$P$3+1,0))*$P$4</f>
        <v>1.4755555555555542</v>
      </c>
      <c r="Q296" s="15">
        <f ca="1">AVERAGE(O296:OFFSET(O296,-$P$3+1,0))*$Q$4</f>
        <v>0.46222222222222226</v>
      </c>
      <c r="R296" s="7" t="str">
        <f t="shared" ca="1" si="62"/>
        <v xml:space="preserve"> </v>
      </c>
      <c r="S296" s="7" t="str">
        <f t="shared" ca="1" si="63"/>
        <v xml:space="preserve"> </v>
      </c>
      <c r="T296" s="2" t="str">
        <f t="shared" ca="1" si="69"/>
        <v xml:space="preserve"> </v>
      </c>
      <c r="U296" s="10" t="str">
        <f t="shared" ca="1" si="70"/>
        <v xml:space="preserve"> </v>
      </c>
      <c r="V296" s="2" t="str">
        <f t="shared" ca="1" si="64"/>
        <v xml:space="preserve"> </v>
      </c>
      <c r="W296" s="2" t="str">
        <f t="shared" ca="1" si="65"/>
        <v xml:space="preserve"> </v>
      </c>
      <c r="X296" s="17">
        <f t="shared" ca="1" si="66"/>
        <v>-0.39999999999999147</v>
      </c>
      <c r="Y296" s="17">
        <f t="shared" ca="1" si="67"/>
        <v>-8.2028571428571802</v>
      </c>
      <c r="Z296" s="17">
        <f t="shared" ca="1" si="68"/>
        <v>-8.6028571428571716</v>
      </c>
      <c r="AA296" s="18">
        <f t="shared" ca="1" si="71"/>
        <v>165.28384472908317</v>
      </c>
    </row>
    <row r="297" spans="1:27" x14ac:dyDescent="0.25">
      <c r="A297" s="13">
        <v>40606</v>
      </c>
      <c r="B297">
        <v>43.37</v>
      </c>
      <c r="C297">
        <v>41.98</v>
      </c>
      <c r="D297">
        <v>42.53</v>
      </c>
      <c r="E297" s="2">
        <v>15.8</v>
      </c>
      <c r="F297" s="2">
        <v>15.45</v>
      </c>
      <c r="G297" s="2">
        <v>15.6</v>
      </c>
      <c r="H297" s="1">
        <v>1</v>
      </c>
      <c r="I297" s="1">
        <v>1</v>
      </c>
      <c r="J297" s="4">
        <f ca="1">(D297-MIN(OFFSET(C297,-$J$3+1,0):C297))/(MAX(OFFSET(B297,-$J$3+1,0):B297)-MIN(OFFSET(C297,-$J$3+1,0):C297))</f>
        <v>8.4745762711865041E-2</v>
      </c>
      <c r="K297" s="4">
        <f ca="1">(G297-MIN(OFFSET(F297,-$J$3+1,0):F297))/(MAX(OFFSET(E297,-$J$3+1,0):E297)-MIN(OFFSET(F297,-$J$3+1,0):F297))</f>
        <v>0.71052631578947378</v>
      </c>
      <c r="L297" s="4">
        <f t="shared" ca="1" si="61"/>
        <v>-0.62578055307760871</v>
      </c>
      <c r="M297" s="16">
        <f ca="1">100*(L297-MIN(OFFSET(L297,-$J$3+1,0):L297))/(MAX(OFFSET(L297,-$J$3+1,0):L297)-MIN(OFFSET(L297,-$J$3+1,0):L297))</f>
        <v>23.131972664379305</v>
      </c>
      <c r="N297" s="6">
        <f t="shared" si="59"/>
        <v>1.3900000000000006</v>
      </c>
      <c r="O297" s="6">
        <f t="shared" si="60"/>
        <v>0.35000000000000142</v>
      </c>
      <c r="P297" s="15">
        <f ca="1">AVERAGE(N297:OFFSET(N297,-$P$3+1,0))*$P$4</f>
        <v>1.5799999999999992</v>
      </c>
      <c r="Q297" s="15">
        <f ca="1">AVERAGE(O297:OFFSET(O297,-$P$3+1,0))*$Q$4</f>
        <v>0.46000000000000008</v>
      </c>
      <c r="R297" s="7" t="str">
        <f t="shared" ca="1" si="62"/>
        <v xml:space="preserve"> </v>
      </c>
      <c r="S297" s="7" t="str">
        <f t="shared" ca="1" si="63"/>
        <v xml:space="preserve"> </v>
      </c>
      <c r="T297" s="2" t="str">
        <f t="shared" ca="1" si="69"/>
        <v xml:space="preserve"> </v>
      </c>
      <c r="U297" s="10" t="str">
        <f t="shared" ca="1" si="70"/>
        <v xml:space="preserve"> </v>
      </c>
      <c r="V297" s="2" t="str">
        <f t="shared" ca="1" si="64"/>
        <v xml:space="preserve"> </v>
      </c>
      <c r="W297" s="2" t="str">
        <f t="shared" ca="1" si="65"/>
        <v xml:space="preserve"> </v>
      </c>
      <c r="X297" s="17" t="str">
        <f t="shared" ca="1" si="66"/>
        <v xml:space="preserve"> </v>
      </c>
      <c r="Y297" s="17" t="str">
        <f t="shared" ca="1" si="67"/>
        <v xml:space="preserve"> </v>
      </c>
      <c r="Z297" s="17" t="str">
        <f t="shared" ca="1" si="68"/>
        <v xml:space="preserve"> </v>
      </c>
      <c r="AA297" s="18">
        <f t="shared" ca="1" si="71"/>
        <v>165.28384472908317</v>
      </c>
    </row>
    <row r="298" spans="1:27" x14ac:dyDescent="0.25">
      <c r="A298" s="13">
        <v>40609</v>
      </c>
      <c r="B298">
        <v>42.97</v>
      </c>
      <c r="C298">
        <v>41.86</v>
      </c>
      <c r="D298">
        <v>41.9</v>
      </c>
      <c r="E298" s="2">
        <v>15.74</v>
      </c>
      <c r="F298" s="2">
        <v>15.1</v>
      </c>
      <c r="G298" s="2">
        <v>15.39</v>
      </c>
      <c r="H298" s="1">
        <v>1</v>
      </c>
      <c r="I298" s="1">
        <v>1</v>
      </c>
      <c r="J298" s="4">
        <f ca="1">(D298-MIN(OFFSET(C298,-$J$3+1,0):C298))/(MAX(OFFSET(B298,-$J$3+1,0):B298)-MIN(OFFSET(C298,-$J$3+1,0):C298))</f>
        <v>2.0833333333332871E-2</v>
      </c>
      <c r="K298" s="4">
        <f ca="1">(G298-MIN(OFFSET(F298,-$J$3+1,0):F298))/(MAX(OFFSET(E298,-$J$3+1,0):E298)-MIN(OFFSET(F298,-$J$3+1,0):F298))</f>
        <v>0.52631578947368518</v>
      </c>
      <c r="L298" s="4">
        <f t="shared" ca="1" si="61"/>
        <v>-0.50548245614035237</v>
      </c>
      <c r="M298" s="16">
        <f ca="1">100*(L298-MIN(OFFSET(L298,-$J$3+1,0):L298))/(MAX(OFFSET(L298,-$J$3+1,0):L298)-MIN(OFFSET(L298,-$J$3+1,0):L298))</f>
        <v>69.474903086139747</v>
      </c>
      <c r="N298" s="6">
        <f t="shared" si="59"/>
        <v>1.1099999999999994</v>
      </c>
      <c r="O298" s="6">
        <f t="shared" si="60"/>
        <v>0.64000000000000057</v>
      </c>
      <c r="P298" s="15">
        <f ca="1">AVERAGE(N298:OFFSET(N298,-$P$3+1,0))*$P$4</f>
        <v>1.5477777777777761</v>
      </c>
      <c r="Q298" s="15">
        <f ca="1">AVERAGE(O298:OFFSET(O298,-$P$3+1,0))*$Q$4</f>
        <v>0.48555555555555568</v>
      </c>
      <c r="R298" s="7" t="str">
        <f t="shared" ca="1" si="62"/>
        <v xml:space="preserve"> </v>
      </c>
      <c r="S298" s="7" t="str">
        <f t="shared" ca="1" si="63"/>
        <v xml:space="preserve"> </v>
      </c>
      <c r="T298" s="2" t="str">
        <f t="shared" ca="1" si="69"/>
        <v xml:space="preserve"> </v>
      </c>
      <c r="U298" s="10" t="str">
        <f t="shared" ca="1" si="70"/>
        <v xml:space="preserve"> </v>
      </c>
      <c r="V298" s="2" t="str">
        <f t="shared" ca="1" si="64"/>
        <v xml:space="preserve"> </v>
      </c>
      <c r="W298" s="2" t="str">
        <f t="shared" ca="1" si="65"/>
        <v xml:space="preserve"> </v>
      </c>
      <c r="X298" s="17" t="str">
        <f t="shared" ca="1" si="66"/>
        <v xml:space="preserve"> </v>
      </c>
      <c r="Y298" s="17" t="str">
        <f t="shared" ca="1" si="67"/>
        <v xml:space="preserve"> </v>
      </c>
      <c r="Z298" s="17" t="str">
        <f t="shared" ca="1" si="68"/>
        <v xml:space="preserve"> </v>
      </c>
      <c r="AA298" s="18">
        <f t="shared" ca="1" si="71"/>
        <v>165.28384472908317</v>
      </c>
    </row>
    <row r="299" spans="1:27" x14ac:dyDescent="0.25">
      <c r="A299" s="13">
        <v>40610</v>
      </c>
      <c r="B299">
        <v>42.63</v>
      </c>
      <c r="C299">
        <v>41.87</v>
      </c>
      <c r="D299">
        <v>42.32</v>
      </c>
      <c r="E299" s="2">
        <v>15.61</v>
      </c>
      <c r="F299" s="2">
        <v>15.3</v>
      </c>
      <c r="G299" s="2">
        <v>15.53</v>
      </c>
      <c r="H299" s="1">
        <v>1</v>
      </c>
      <c r="I299" s="1">
        <v>1</v>
      </c>
      <c r="J299" s="4">
        <f ca="1">(D299-MIN(OFFSET(C299,-$J$3+1,0):C299))/(MAX(OFFSET(B299,-$J$3+1,0):B299)-MIN(OFFSET(C299,-$J$3+1,0):C299))</f>
        <v>0.23958333333333356</v>
      </c>
      <c r="K299" s="4">
        <f ca="1">(G299-MIN(OFFSET(F299,-$J$3+1,0):F299))/(MAX(OFFSET(E299,-$J$3+1,0):E299)-MIN(OFFSET(F299,-$J$3+1,0):F299))</f>
        <v>0.64912280701754377</v>
      </c>
      <c r="L299" s="4">
        <f t="shared" ca="1" si="61"/>
        <v>-0.40953947368421018</v>
      </c>
      <c r="M299" s="16">
        <f ca="1">100*(L299-MIN(OFFSET(L299,-$J$3+1,0):L299))/(MAX(OFFSET(L299,-$J$3+1,0):L299)-MIN(OFFSET(L299,-$J$3+1,0):L299))</f>
        <v>96.610783869506363</v>
      </c>
      <c r="N299" s="6">
        <f t="shared" si="59"/>
        <v>0.76000000000000512</v>
      </c>
      <c r="O299" s="6">
        <f t="shared" si="60"/>
        <v>0.30999999999999872</v>
      </c>
      <c r="P299" s="15">
        <f ca="1">AVERAGE(N299:OFFSET(N299,-$P$3+1,0))*$P$4</f>
        <v>1.0033333333333327</v>
      </c>
      <c r="Q299" s="15">
        <f ca="1">AVERAGE(O299:OFFSET(O299,-$P$3+1,0))*$Q$4</f>
        <v>0.48666666666666675</v>
      </c>
      <c r="R299" s="7" t="str">
        <f t="shared" ca="1" si="62"/>
        <v xml:space="preserve"> </v>
      </c>
      <c r="S299" s="7" t="str">
        <f t="shared" ca="1" si="63"/>
        <v>Sell</v>
      </c>
      <c r="T299" s="2">
        <f t="shared" ca="1" si="69"/>
        <v>-10</v>
      </c>
      <c r="U299" s="10">
        <f t="shared" ca="1" si="70"/>
        <v>20.61643835616437</v>
      </c>
      <c r="V299" s="2">
        <f t="shared" ca="1" si="64"/>
        <v>42.32</v>
      </c>
      <c r="W299" s="2">
        <f t="shared" ca="1" si="65"/>
        <v>15.53</v>
      </c>
      <c r="X299" s="17" t="str">
        <f t="shared" ca="1" si="66"/>
        <v xml:space="preserve"> </v>
      </c>
      <c r="Y299" s="17" t="str">
        <f t="shared" ca="1" si="67"/>
        <v xml:space="preserve"> </v>
      </c>
      <c r="Z299" s="17" t="str">
        <f t="shared" ca="1" si="68"/>
        <v xml:space="preserve"> </v>
      </c>
      <c r="AA299" s="18">
        <f t="shared" ca="1" si="71"/>
        <v>165.28384472908317</v>
      </c>
    </row>
    <row r="300" spans="1:27" x14ac:dyDescent="0.25">
      <c r="A300" s="13">
        <v>40611</v>
      </c>
      <c r="B300">
        <v>42.32</v>
      </c>
      <c r="C300">
        <v>41.68</v>
      </c>
      <c r="D300">
        <v>41.97</v>
      </c>
      <c r="E300" s="2">
        <v>15.57</v>
      </c>
      <c r="F300" s="2">
        <v>15.29</v>
      </c>
      <c r="G300" s="2">
        <v>15.43</v>
      </c>
      <c r="H300" s="1">
        <v>1</v>
      </c>
      <c r="I300" s="1">
        <v>1</v>
      </c>
      <c r="J300" s="4">
        <f ca="1">(D300-MIN(OFFSET(C300,-$J$3+1,0):C300))/(MAX(OFFSET(B300,-$J$3+1,0):B300)-MIN(OFFSET(C300,-$J$3+1,0):C300))</f>
        <v>0.1380952380952376</v>
      </c>
      <c r="K300" s="4">
        <f ca="1">(G300-MIN(OFFSET(F300,-$J$3+1,0):F300))/(MAX(OFFSET(E300,-$J$3+1,0):E300)-MIN(OFFSET(F300,-$J$3+1,0):F300))</f>
        <v>0.5454545454545453</v>
      </c>
      <c r="L300" s="4">
        <f t="shared" ca="1" si="61"/>
        <v>-0.4073593073593077</v>
      </c>
      <c r="M300" s="16">
        <f ca="1">100*(L300-MIN(OFFSET(L300,-$J$3+1,0):L300))/(MAX(OFFSET(L300,-$J$3+1,0):L300)-MIN(OFFSET(L300,-$J$3+1,0):L300))</f>
        <v>97.227407743039876</v>
      </c>
      <c r="N300" s="6">
        <f t="shared" si="59"/>
        <v>0.64000000000000057</v>
      </c>
      <c r="O300" s="6">
        <f t="shared" si="60"/>
        <v>0.28000000000000114</v>
      </c>
      <c r="P300" s="15">
        <f ca="1">AVERAGE(N300:OFFSET(N300,-$P$3+1,0))*$P$4</f>
        <v>0.90666666666666629</v>
      </c>
      <c r="Q300" s="15">
        <f ca="1">AVERAGE(O300:OFFSET(O300,-$P$3+1,0))*$Q$4</f>
        <v>0.46666666666666679</v>
      </c>
      <c r="R300" s="7" t="str">
        <f t="shared" ca="1" si="62"/>
        <v xml:space="preserve"> </v>
      </c>
      <c r="S300" s="7" t="str">
        <f t="shared" ca="1" si="63"/>
        <v>Sell</v>
      </c>
      <c r="T300" s="2">
        <f t="shared" ca="1" si="69"/>
        <v>-10</v>
      </c>
      <c r="U300" s="10">
        <f t="shared" ca="1" si="70"/>
        <v>20.61643835616437</v>
      </c>
      <c r="V300" s="2">
        <f t="shared" ca="1" si="64"/>
        <v>42.32</v>
      </c>
      <c r="W300" s="2">
        <f t="shared" ca="1" si="65"/>
        <v>15.53</v>
      </c>
      <c r="X300" s="17">
        <f t="shared" ca="1" si="66"/>
        <v>3.5000000000000142</v>
      </c>
      <c r="Y300" s="17">
        <f t="shared" ca="1" si="67"/>
        <v>-2.0616438356164295</v>
      </c>
      <c r="Z300" s="17">
        <f t="shared" ca="1" si="68"/>
        <v>1.4383561643835847</v>
      </c>
      <c r="AA300" s="18">
        <f t="shared" ca="1" si="71"/>
        <v>166.72220089346675</v>
      </c>
    </row>
    <row r="301" spans="1:27" x14ac:dyDescent="0.25">
      <c r="A301" s="13">
        <v>40612</v>
      </c>
      <c r="B301">
        <v>41.82</v>
      </c>
      <c r="C301">
        <v>41.18</v>
      </c>
      <c r="D301">
        <v>41.4</v>
      </c>
      <c r="E301" s="2">
        <v>15.31</v>
      </c>
      <c r="F301" s="2">
        <v>14.75</v>
      </c>
      <c r="G301" s="2">
        <v>15.24</v>
      </c>
      <c r="H301" s="1">
        <v>1</v>
      </c>
      <c r="I301" s="1">
        <v>1</v>
      </c>
      <c r="J301" s="4">
        <f ca="1">(D301-MIN(OFFSET(C301,-$J$3+1,0):C301))/(MAX(OFFSET(B301,-$J$3+1,0):B301)-MIN(OFFSET(C301,-$J$3+1,0):C301))</f>
        <v>8.4615384615384134E-2</v>
      </c>
      <c r="K301" s="4">
        <f ca="1">(G301-MIN(OFFSET(F301,-$J$3+1,0):F301))/(MAX(OFFSET(E301,-$J$3+1,0):E301)-MIN(OFFSET(F301,-$J$3+1,0):F301))</f>
        <v>0.41525423728813587</v>
      </c>
      <c r="L301" s="4">
        <f t="shared" ca="1" si="61"/>
        <v>-0.33063885267275173</v>
      </c>
      <c r="M301" s="16">
        <f ca="1">100*(L301-MIN(OFFSET(L301,-$J$3+1,0):L301))/(MAX(OFFSET(L301,-$J$3+1,0):L301)-MIN(OFFSET(L301,-$J$3+1,0):L301))</f>
        <v>100</v>
      </c>
      <c r="N301" s="6">
        <f t="shared" si="59"/>
        <v>0.78999999999999915</v>
      </c>
      <c r="O301" s="6">
        <f t="shared" si="60"/>
        <v>0.67999999999999972</v>
      </c>
      <c r="P301" s="15">
        <f ca="1">AVERAGE(N301:OFFSET(N301,-$P$3+1,0))*$P$4</f>
        <v>0.92444444444444451</v>
      </c>
      <c r="Q301" s="15">
        <f ca="1">AVERAGE(O301:OFFSET(O301,-$P$3+1,0))*$Q$4</f>
        <v>0.49222222222222239</v>
      </c>
      <c r="R301" s="7" t="str">
        <f t="shared" ca="1" si="62"/>
        <v xml:space="preserve"> </v>
      </c>
      <c r="S301" s="7" t="str">
        <f t="shared" ca="1" si="63"/>
        <v>Sell</v>
      </c>
      <c r="T301" s="2">
        <f t="shared" ca="1" si="69"/>
        <v>-10</v>
      </c>
      <c r="U301" s="10">
        <f t="shared" ca="1" si="70"/>
        <v>20.61643835616437</v>
      </c>
      <c r="V301" s="2">
        <f t="shared" ca="1" si="64"/>
        <v>42.32</v>
      </c>
      <c r="W301" s="2">
        <f t="shared" ca="1" si="65"/>
        <v>15.53</v>
      </c>
      <c r="X301" s="17">
        <f t="shared" ca="1" si="66"/>
        <v>5.7000000000000028</v>
      </c>
      <c r="Y301" s="17">
        <f t="shared" ca="1" si="67"/>
        <v>-3.9171232876712199</v>
      </c>
      <c r="Z301" s="17">
        <f t="shared" ca="1" si="68"/>
        <v>1.782876712328783</v>
      </c>
      <c r="AA301" s="18">
        <f t="shared" ca="1" si="71"/>
        <v>168.50507760579552</v>
      </c>
    </row>
    <row r="302" spans="1:27" x14ac:dyDescent="0.25">
      <c r="A302" s="13">
        <v>40613</v>
      </c>
      <c r="B302">
        <v>41.79</v>
      </c>
      <c r="C302">
        <v>41.28</v>
      </c>
      <c r="D302">
        <v>41.65</v>
      </c>
      <c r="E302" s="2">
        <v>15.34</v>
      </c>
      <c r="F302" s="2">
        <v>15.04</v>
      </c>
      <c r="G302" s="2">
        <v>15.28</v>
      </c>
      <c r="H302" s="1">
        <v>1</v>
      </c>
      <c r="I302" s="1">
        <v>1</v>
      </c>
      <c r="J302" s="4">
        <f ca="1">(D302-MIN(OFFSET(C302,-$J$3+1,0):C302))/(MAX(OFFSET(B302,-$J$3+1,0):B302)-MIN(OFFSET(C302,-$J$3+1,0):C302))</f>
        <v>0.18076923076923024</v>
      </c>
      <c r="K302" s="4">
        <f ca="1">(G302-MIN(OFFSET(F302,-$J$3+1,0):F302))/(MAX(OFFSET(E302,-$J$3+1,0):E302)-MIN(OFFSET(F302,-$J$3+1,0):F302))</f>
        <v>0.44915254237288094</v>
      </c>
      <c r="L302" s="4">
        <f t="shared" ca="1" si="61"/>
        <v>-0.2683833116036507</v>
      </c>
      <c r="M302" s="16">
        <f ca="1">100*(L302-MIN(OFFSET(L302,-$J$3+1,0):L302))/(MAX(OFFSET(L302,-$J$3+1,0):L302)-MIN(OFFSET(L302,-$J$3+1,0):L302))</f>
        <v>100</v>
      </c>
      <c r="N302" s="6">
        <f t="shared" si="59"/>
        <v>0.50999999999999801</v>
      </c>
      <c r="O302" s="6">
        <f t="shared" si="60"/>
        <v>0.30000000000000071</v>
      </c>
      <c r="P302" s="15">
        <f ca="1">AVERAGE(N302:OFFSET(N302,-$P$3+1,0))*$P$4</f>
        <v>0.85333333333333328</v>
      </c>
      <c r="Q302" s="15">
        <f ca="1">AVERAGE(O302:OFFSET(O302,-$P$3+1,0))*$Q$4</f>
        <v>0.4411111111111114</v>
      </c>
      <c r="R302" s="7" t="str">
        <f t="shared" ca="1" si="62"/>
        <v xml:space="preserve"> </v>
      </c>
      <c r="S302" s="7" t="str">
        <f t="shared" ca="1" si="63"/>
        <v>Sell</v>
      </c>
      <c r="T302" s="2">
        <f t="shared" ca="1" si="69"/>
        <v>-10</v>
      </c>
      <c r="U302" s="10">
        <f t="shared" ca="1" si="70"/>
        <v>20.61643835616437</v>
      </c>
      <c r="V302" s="2">
        <f t="shared" ca="1" si="64"/>
        <v>42.32</v>
      </c>
      <c r="W302" s="2">
        <f t="shared" ca="1" si="65"/>
        <v>15.53</v>
      </c>
      <c r="X302" s="17">
        <f t="shared" ca="1" si="66"/>
        <v>-2.5</v>
      </c>
      <c r="Y302" s="17">
        <f t="shared" ca="1" si="67"/>
        <v>0.82465753424655719</v>
      </c>
      <c r="Z302" s="17">
        <f t="shared" ca="1" si="68"/>
        <v>-1.6753424657534428</v>
      </c>
      <c r="AA302" s="18">
        <f t="shared" ca="1" si="71"/>
        <v>166.82973514004209</v>
      </c>
    </row>
    <row r="303" spans="1:27" x14ac:dyDescent="0.25">
      <c r="A303" s="13">
        <v>40616</v>
      </c>
      <c r="B303">
        <v>42.15</v>
      </c>
      <c r="C303">
        <v>41.28</v>
      </c>
      <c r="D303">
        <v>41.49</v>
      </c>
      <c r="E303" s="2">
        <v>15.24</v>
      </c>
      <c r="F303" s="2">
        <v>14.86</v>
      </c>
      <c r="G303" s="2">
        <v>14.97</v>
      </c>
      <c r="H303" s="1">
        <v>1</v>
      </c>
      <c r="I303" s="1">
        <v>1</v>
      </c>
      <c r="J303" s="4">
        <f ca="1">(D303-MIN(OFFSET(C303,-$J$3+1,0):C303))/(MAX(OFFSET(B303,-$J$3+1,0):B303)-MIN(OFFSET(C303,-$J$3+1,0):C303))</f>
        <v>0.11923076923077004</v>
      </c>
      <c r="K303" s="4">
        <f ca="1">(G303-MIN(OFFSET(F303,-$J$3+1,0):F303))/(MAX(OFFSET(E303,-$J$3+1,0):E303)-MIN(OFFSET(F303,-$J$3+1,0):F303))</f>
        <v>0.20370370370370428</v>
      </c>
      <c r="L303" s="4">
        <f t="shared" ca="1" si="61"/>
        <v>-8.4472934472934233E-2</v>
      </c>
      <c r="M303" s="16">
        <f ca="1">100*(L303-MIN(OFFSET(L303,-$J$3+1,0):L303))/(MAX(OFFSET(L303,-$J$3+1,0):L303)-MIN(OFFSET(L303,-$J$3+1,0):L303))</f>
        <v>100</v>
      </c>
      <c r="N303" s="6">
        <f t="shared" si="59"/>
        <v>0.86999999999999744</v>
      </c>
      <c r="O303" s="6">
        <f t="shared" si="60"/>
        <v>0.41999999999999993</v>
      </c>
      <c r="P303" s="15">
        <f ca="1">AVERAGE(N303:OFFSET(N303,-$P$3+1,0))*$P$4</f>
        <v>0.83888888888888857</v>
      </c>
      <c r="Q303" s="15">
        <f ca="1">AVERAGE(O303:OFFSET(O303,-$P$3+1,0))*$Q$4</f>
        <v>0.4222222222222225</v>
      </c>
      <c r="R303" s="7" t="str">
        <f t="shared" ca="1" si="62"/>
        <v xml:space="preserve"> </v>
      </c>
      <c r="S303" s="7" t="str">
        <f t="shared" ca="1" si="63"/>
        <v>Sell</v>
      </c>
      <c r="T303" s="2">
        <f t="shared" ca="1" si="69"/>
        <v>-10</v>
      </c>
      <c r="U303" s="10">
        <f t="shared" ca="1" si="70"/>
        <v>20.61643835616437</v>
      </c>
      <c r="V303" s="2">
        <f t="shared" ca="1" si="64"/>
        <v>42.32</v>
      </c>
      <c r="W303" s="2">
        <f t="shared" ca="1" si="65"/>
        <v>15.53</v>
      </c>
      <c r="X303" s="17">
        <f t="shared" ca="1" si="66"/>
        <v>1.5999999999999659</v>
      </c>
      <c r="Y303" s="17">
        <f t="shared" ca="1" si="67"/>
        <v>-6.3910958904109281</v>
      </c>
      <c r="Z303" s="17">
        <f t="shared" ca="1" si="68"/>
        <v>-4.7910958904109622</v>
      </c>
      <c r="AA303" s="18">
        <f t="shared" ca="1" si="71"/>
        <v>162.03863924963113</v>
      </c>
    </row>
    <row r="304" spans="1:27" x14ac:dyDescent="0.25">
      <c r="A304" s="13">
        <v>40617</v>
      </c>
      <c r="B304">
        <v>41.19</v>
      </c>
      <c r="C304">
        <v>40.340000000000003</v>
      </c>
      <c r="D304">
        <v>40.93</v>
      </c>
      <c r="E304" s="2">
        <v>14.77</v>
      </c>
      <c r="F304" s="2">
        <v>14.31</v>
      </c>
      <c r="G304" s="2">
        <v>14.7</v>
      </c>
      <c r="H304" s="1">
        <v>1</v>
      </c>
      <c r="I304" s="1">
        <v>1</v>
      </c>
      <c r="J304" s="4">
        <f ca="1">(D304-MIN(OFFSET(C304,-$J$3+1,0):C304))/(MAX(OFFSET(B304,-$J$3+1,0):B304)-MIN(OFFSET(C304,-$J$3+1,0):C304))</f>
        <v>0.17151162790697577</v>
      </c>
      <c r="K304" s="4">
        <f ca="1">(G304-MIN(OFFSET(F304,-$J$3+1,0):F304))/(MAX(OFFSET(E304,-$J$3+1,0):E304)-MIN(OFFSET(F304,-$J$3+1,0):F304))</f>
        <v>0.25657894736842035</v>
      </c>
      <c r="L304" s="4">
        <f t="shared" ca="1" si="61"/>
        <v>-8.5067319461444579E-2</v>
      </c>
      <c r="M304" s="16">
        <f ca="1">100*(L304-MIN(OFFSET(L304,-$J$3+1,0):L304))/(MAX(OFFSET(L304,-$J$3+1,0):L304)-MIN(OFFSET(L304,-$J$3+1,0):L304))</f>
        <v>99.896344194438626</v>
      </c>
      <c r="N304" s="6">
        <f t="shared" si="59"/>
        <v>1.1499999999999986</v>
      </c>
      <c r="O304" s="6">
        <f t="shared" si="60"/>
        <v>0.66000000000000014</v>
      </c>
      <c r="P304" s="15">
        <f ca="1">AVERAGE(N304:OFFSET(N304,-$P$3+1,0))*$P$4</f>
        <v>0.88444444444444459</v>
      </c>
      <c r="Q304" s="15">
        <f ca="1">AVERAGE(O304:OFFSET(O304,-$P$3+1,0))*$Q$4</f>
        <v>0.44777777777777811</v>
      </c>
      <c r="R304" s="7" t="str">
        <f t="shared" ca="1" si="62"/>
        <v xml:space="preserve"> </v>
      </c>
      <c r="S304" s="7" t="str">
        <f t="shared" ca="1" si="63"/>
        <v>Sell</v>
      </c>
      <c r="T304" s="2">
        <f t="shared" ca="1" si="69"/>
        <v>-10</v>
      </c>
      <c r="U304" s="10">
        <f t="shared" ca="1" si="70"/>
        <v>20.61643835616437</v>
      </c>
      <c r="V304" s="2">
        <f t="shared" ca="1" si="64"/>
        <v>42.32</v>
      </c>
      <c r="W304" s="2">
        <f t="shared" ca="1" si="65"/>
        <v>15.53</v>
      </c>
      <c r="X304" s="17">
        <f t="shared" ca="1" si="66"/>
        <v>5.6000000000000227</v>
      </c>
      <c r="Y304" s="17">
        <f t="shared" ca="1" si="67"/>
        <v>-5.566438356164408</v>
      </c>
      <c r="Z304" s="17">
        <f t="shared" ca="1" si="68"/>
        <v>3.3561643835614774E-2</v>
      </c>
      <c r="AA304" s="18">
        <f t="shared" ca="1" si="71"/>
        <v>162.07220089346674</v>
      </c>
    </row>
    <row r="305" spans="1:27" x14ac:dyDescent="0.25">
      <c r="A305" s="13">
        <v>40618</v>
      </c>
      <c r="B305">
        <v>41.32</v>
      </c>
      <c r="C305">
        <v>40.1</v>
      </c>
      <c r="D305">
        <v>40.14</v>
      </c>
      <c r="E305" s="2">
        <v>14.62</v>
      </c>
      <c r="F305" s="2">
        <v>14.09</v>
      </c>
      <c r="G305" s="2">
        <v>14.23</v>
      </c>
      <c r="H305" s="1">
        <v>1</v>
      </c>
      <c r="I305" s="1">
        <v>1</v>
      </c>
      <c r="J305" s="4">
        <f ca="1">(D305-MIN(OFFSET(C305,-$J$3+1,0):C305))/(MAX(OFFSET(B305,-$J$3+1,0):B305)-MIN(OFFSET(C305,-$J$3+1,0):C305))</f>
        <v>1.2232415902140427E-2</v>
      </c>
      <c r="K305" s="4">
        <f ca="1">(G305-MIN(OFFSET(F305,-$J$3+1,0):F305))/(MAX(OFFSET(E305,-$J$3+1,0):E305)-MIN(OFFSET(F305,-$J$3+1,0):F305))</f>
        <v>8.1871345029240053E-2</v>
      </c>
      <c r="L305" s="4">
        <f t="shared" ca="1" si="61"/>
        <v>-6.9638929127099625E-2</v>
      </c>
      <c r="M305" s="16">
        <f ca="1">100*(L305-MIN(OFFSET(L305,-$J$3+1,0):L305))/(MAX(OFFSET(L305,-$J$3+1,0):L305)-MIN(OFFSET(L305,-$J$3+1,0):L305))</f>
        <v>100</v>
      </c>
      <c r="N305" s="6">
        <f t="shared" si="59"/>
        <v>1.2199999999999989</v>
      </c>
      <c r="O305" s="6">
        <f t="shared" si="60"/>
        <v>0.60999999999999943</v>
      </c>
      <c r="P305" s="15">
        <f ca="1">AVERAGE(N305:OFFSET(N305,-$P$3+1,0))*$P$4</f>
        <v>0.93777777777777749</v>
      </c>
      <c r="Q305" s="15">
        <f ca="1">AVERAGE(O305:OFFSET(O305,-$P$3+1,0))*$Q$4</f>
        <v>0.47222222222222243</v>
      </c>
      <c r="R305" s="7" t="str">
        <f t="shared" ca="1" si="62"/>
        <v xml:space="preserve"> </v>
      </c>
      <c r="S305" s="7" t="str">
        <f t="shared" ca="1" si="63"/>
        <v>Sell</v>
      </c>
      <c r="T305" s="2">
        <f t="shared" ca="1" si="69"/>
        <v>-10</v>
      </c>
      <c r="U305" s="10">
        <f t="shared" ca="1" si="70"/>
        <v>20.61643835616437</v>
      </c>
      <c r="V305" s="2">
        <f t="shared" ca="1" si="64"/>
        <v>42.32</v>
      </c>
      <c r="W305" s="2">
        <f t="shared" ca="1" si="65"/>
        <v>15.53</v>
      </c>
      <c r="X305" s="17">
        <f t="shared" ca="1" si="66"/>
        <v>7.8999999999999915</v>
      </c>
      <c r="Y305" s="17">
        <f t="shared" ca="1" si="67"/>
        <v>-9.6897260273972297</v>
      </c>
      <c r="Z305" s="17">
        <f t="shared" ca="1" si="68"/>
        <v>-1.7897260273972382</v>
      </c>
      <c r="AA305" s="18">
        <f t="shared" ca="1" si="71"/>
        <v>160.28247486606949</v>
      </c>
    </row>
    <row r="306" spans="1:27" x14ac:dyDescent="0.25">
      <c r="A306" s="13">
        <v>40619</v>
      </c>
      <c r="B306">
        <v>41.83</v>
      </c>
      <c r="C306">
        <v>40.72</v>
      </c>
      <c r="D306">
        <v>41.43</v>
      </c>
      <c r="E306" s="2">
        <v>14.41</v>
      </c>
      <c r="F306" s="2">
        <v>14.06</v>
      </c>
      <c r="G306" s="2">
        <v>14.11</v>
      </c>
      <c r="H306" s="1">
        <v>1</v>
      </c>
      <c r="I306" s="1">
        <v>1</v>
      </c>
      <c r="J306" s="4">
        <f ca="1">(D306-MIN(OFFSET(C306,-$J$3+1,0):C306))/(MAX(OFFSET(B306,-$J$3+1,0):B306)-MIN(OFFSET(C306,-$J$3+1,0):C306))</f>
        <v>0.46341463414634126</v>
      </c>
      <c r="K306" s="4">
        <f ca="1">(G306-MIN(OFFSET(F306,-$J$3+1,0):F306))/(MAX(OFFSET(E306,-$J$3+1,0):E306)-MIN(OFFSET(F306,-$J$3+1,0):F306))</f>
        <v>2.9761904761904132E-2</v>
      </c>
      <c r="L306" s="4">
        <f t="shared" ca="1" si="61"/>
        <v>0.43365272938443711</v>
      </c>
      <c r="M306" s="16">
        <f ca="1">100*(L306-MIN(OFFSET(L306,-$J$3+1,0):L306))/(MAX(OFFSET(L306,-$J$3+1,0):L306)-MIN(OFFSET(L306,-$J$3+1,0):L306))</f>
        <v>100</v>
      </c>
      <c r="N306" s="6">
        <f t="shared" si="59"/>
        <v>1.6899999999999977</v>
      </c>
      <c r="O306" s="6">
        <f t="shared" si="60"/>
        <v>0.34999999999999964</v>
      </c>
      <c r="P306" s="15">
        <f ca="1">AVERAGE(N306:OFFSET(N306,-$P$3+1,0))*$P$4</f>
        <v>0.97111111111111059</v>
      </c>
      <c r="Q306" s="15">
        <f ca="1">AVERAGE(O306:OFFSET(O306,-$P$3+1,0))*$Q$4</f>
        <v>0.47222222222222221</v>
      </c>
      <c r="R306" s="7" t="str">
        <f t="shared" ca="1" si="62"/>
        <v xml:space="preserve"> </v>
      </c>
      <c r="S306" s="7" t="str">
        <f t="shared" ca="1" si="63"/>
        <v>Sell</v>
      </c>
      <c r="T306" s="2">
        <f t="shared" ca="1" si="69"/>
        <v>-10</v>
      </c>
      <c r="U306" s="10">
        <f t="shared" ca="1" si="70"/>
        <v>20.61643835616437</v>
      </c>
      <c r="V306" s="2">
        <f t="shared" ca="1" si="64"/>
        <v>42.32</v>
      </c>
      <c r="W306" s="2">
        <f t="shared" ca="1" si="65"/>
        <v>15.53</v>
      </c>
      <c r="X306" s="17">
        <f t="shared" ca="1" si="66"/>
        <v>-12.899999999999991</v>
      </c>
      <c r="Y306" s="17">
        <f t="shared" ca="1" si="67"/>
        <v>-2.4739726027397451</v>
      </c>
      <c r="Z306" s="17">
        <f t="shared" ca="1" si="68"/>
        <v>-15.373972602739737</v>
      </c>
      <c r="AA306" s="18">
        <f t="shared" ca="1" si="71"/>
        <v>144.90850226332975</v>
      </c>
    </row>
    <row r="307" spans="1:27" x14ac:dyDescent="0.25">
      <c r="A307" s="13">
        <v>40620</v>
      </c>
      <c r="B307">
        <v>42.13</v>
      </c>
      <c r="C307">
        <v>41.28</v>
      </c>
      <c r="D307">
        <v>41.32</v>
      </c>
      <c r="E307" s="2">
        <v>14.52</v>
      </c>
      <c r="F307" s="2">
        <v>14.22</v>
      </c>
      <c r="G307" s="2">
        <v>14.51</v>
      </c>
      <c r="H307" s="1">
        <v>1</v>
      </c>
      <c r="I307" s="1">
        <v>1</v>
      </c>
      <c r="J307" s="4">
        <f ca="1">(D307-MIN(OFFSET(C307,-$J$3+1,0):C307))/(MAX(OFFSET(B307,-$J$3+1,0):B307)-MIN(OFFSET(C307,-$J$3+1,0):C307))</f>
        <v>0.48221343873517719</v>
      </c>
      <c r="K307" s="4">
        <f ca="1">(G307-MIN(OFFSET(F307,-$J$3+1,0):F307))/(MAX(OFFSET(E307,-$J$3+1,0):E307)-MIN(OFFSET(F307,-$J$3+1,0):F307))</f>
        <v>0.29032258064516103</v>
      </c>
      <c r="L307" s="4">
        <f t="shared" ca="1" si="61"/>
        <v>0.19189085809001616</v>
      </c>
      <c r="M307" s="16">
        <f ca="1">100*(L307-MIN(OFFSET(L307,-$J$3+1,0):L307))/(MAX(OFFSET(L307,-$J$3+1,0):L307)-MIN(OFFSET(L307,-$J$3+1,0):L307))</f>
        <v>71.327786189842385</v>
      </c>
      <c r="N307" s="6">
        <f t="shared" si="59"/>
        <v>0.85000000000000142</v>
      </c>
      <c r="O307" s="6">
        <f t="shared" si="60"/>
        <v>0.41000000000000014</v>
      </c>
      <c r="P307" s="15">
        <f ca="1">AVERAGE(N307:OFFSET(N307,-$P$3+1,0))*$P$4</f>
        <v>0.94222222222222185</v>
      </c>
      <c r="Q307" s="15">
        <f ca="1">AVERAGE(O307:OFFSET(O307,-$P$3+1,0))*$Q$4</f>
        <v>0.4466666666666666</v>
      </c>
      <c r="R307" s="7" t="str">
        <f t="shared" ref="R307:R336" ca="1" si="72">IF(M307&lt;$R$3,"Buy",IF(AND(R306="Buy",M307&lt;50),"Buy",IF(AND(R306="Buy",M307&gt;=50),"Exit"," ")))</f>
        <v xml:space="preserve"> </v>
      </c>
      <c r="S307" s="7" t="str">
        <f t="shared" ref="S307:S336" ca="1" si="73">IF($M307&gt;$S$3,"Sell",IF(AND(S306="Sell",$M307&gt;50),"Sell",IF(AND(S306="Sell",$M307&lt;=50),"Exit"," ")))</f>
        <v>Sell</v>
      </c>
      <c r="T307" s="2">
        <f t="shared" ca="1" si="69"/>
        <v>-10</v>
      </c>
      <c r="U307" s="10">
        <f t="shared" ca="1" si="70"/>
        <v>20.61643835616437</v>
      </c>
      <c r="V307" s="2">
        <f t="shared" ca="1" si="64"/>
        <v>42.32</v>
      </c>
      <c r="W307" s="2">
        <f t="shared" ca="1" si="65"/>
        <v>15.53</v>
      </c>
      <c r="X307" s="17">
        <f t="shared" ca="1" si="66"/>
        <v>1.0999999999999943</v>
      </c>
      <c r="Y307" s="17">
        <f t="shared" ca="1" si="67"/>
        <v>8.2465753424657553</v>
      </c>
      <c r="Z307" s="17">
        <f t="shared" ca="1" si="68"/>
        <v>9.3465753424657496</v>
      </c>
      <c r="AA307" s="18">
        <f t="shared" ca="1" si="71"/>
        <v>154.25507760579549</v>
      </c>
    </row>
    <row r="308" spans="1:27" x14ac:dyDescent="0.25">
      <c r="A308" s="13">
        <v>40623</v>
      </c>
      <c r="B308">
        <v>42.1</v>
      </c>
      <c r="C308">
        <v>41.65</v>
      </c>
      <c r="D308">
        <v>41.77</v>
      </c>
      <c r="E308" s="2">
        <v>15.02</v>
      </c>
      <c r="F308" s="2">
        <v>14.68</v>
      </c>
      <c r="G308" s="2">
        <v>14.71</v>
      </c>
      <c r="H308" s="1">
        <v>1</v>
      </c>
      <c r="I308" s="1">
        <v>1</v>
      </c>
      <c r="J308" s="4">
        <f ca="1">(D308-MIN(OFFSET(C308,-$J$3+1,0):C308))/(MAX(OFFSET(B308,-$J$3+1,0):B308)-MIN(OFFSET(C308,-$J$3+1,0):C308))</f>
        <v>0.75225225225225345</v>
      </c>
      <c r="K308" s="4">
        <f ca="1">(G308-MIN(OFFSET(F308,-$J$3+1,0):F308))/(MAX(OFFSET(E308,-$J$3+1,0):E308)-MIN(OFFSET(F308,-$J$3+1,0):F308))</f>
        <v>0.43046357615894071</v>
      </c>
      <c r="L308" s="4">
        <f t="shared" ca="1" si="61"/>
        <v>0.32178867609331274</v>
      </c>
      <c r="M308" s="16">
        <f ca="1">100*(L308-MIN(OFFSET(L308,-$J$3+1,0):L308))/(MAX(OFFSET(L308,-$J$3+1,0):L308)-MIN(OFFSET(L308,-$J$3+1,0):L308))</f>
        <v>86.698876067904692</v>
      </c>
      <c r="N308" s="6">
        <f t="shared" si="59"/>
        <v>0.78000000000000114</v>
      </c>
      <c r="O308" s="6">
        <f t="shared" si="60"/>
        <v>0.50999999999999979</v>
      </c>
      <c r="P308" s="15">
        <f ca="1">AVERAGE(N308:OFFSET(N308,-$P$3+1,0))*$P$4</f>
        <v>0.94444444444444364</v>
      </c>
      <c r="Q308" s="15">
        <f ca="1">AVERAGE(O308:OFFSET(O308,-$P$3+1,0))*$Q$4</f>
        <v>0.46888888888888897</v>
      </c>
      <c r="R308" s="7" t="str">
        <f t="shared" ca="1" si="72"/>
        <v xml:space="preserve"> </v>
      </c>
      <c r="S308" s="7" t="str">
        <f t="shared" ca="1" si="73"/>
        <v>Sell</v>
      </c>
      <c r="T308" s="2">
        <f t="shared" ca="1" si="69"/>
        <v>-10</v>
      </c>
      <c r="U308" s="10">
        <f t="shared" ca="1" si="70"/>
        <v>20.61643835616437</v>
      </c>
      <c r="V308" s="2">
        <f t="shared" ca="1" si="64"/>
        <v>42.32</v>
      </c>
      <c r="W308" s="2">
        <f t="shared" ca="1" si="65"/>
        <v>15.53</v>
      </c>
      <c r="X308" s="17">
        <f t="shared" ca="1" si="66"/>
        <v>-4.5000000000000284</v>
      </c>
      <c r="Y308" s="17">
        <f t="shared" ca="1" si="67"/>
        <v>4.1232876712328963</v>
      </c>
      <c r="Z308" s="17">
        <f t="shared" ca="1" si="68"/>
        <v>-0.37671232876713212</v>
      </c>
      <c r="AA308" s="18">
        <f t="shared" ca="1" si="71"/>
        <v>153.87836527702837</v>
      </c>
    </row>
    <row r="309" spans="1:27" x14ac:dyDescent="0.25">
      <c r="A309" s="13">
        <v>40624</v>
      </c>
      <c r="B309">
        <v>41.84</v>
      </c>
      <c r="C309">
        <v>41.35</v>
      </c>
      <c r="D309">
        <v>41.74</v>
      </c>
      <c r="E309" s="2">
        <v>14.82</v>
      </c>
      <c r="F309" s="2">
        <v>14.58</v>
      </c>
      <c r="G309" s="2">
        <v>14.71</v>
      </c>
      <c r="H309" s="1">
        <v>1</v>
      </c>
      <c r="I309" s="1">
        <v>1</v>
      </c>
      <c r="J309" s="4">
        <f ca="1">(D309-MIN(OFFSET(C309,-$J$3+1,0):C309))/(MAX(OFFSET(B309,-$J$3+1,0):B309)-MIN(OFFSET(C309,-$J$3+1,0):C309))</f>
        <v>0.80000000000000138</v>
      </c>
      <c r="K309" s="4">
        <f ca="1">(G309-MIN(OFFSET(F309,-$J$3+1,0):F309))/(MAX(OFFSET(E309,-$J$3+1,0):E309)-MIN(OFFSET(F309,-$J$3+1,0):F309))</f>
        <v>0.50781250000000056</v>
      </c>
      <c r="L309" s="4">
        <f t="shared" ca="1" si="61"/>
        <v>0.29218750000000082</v>
      </c>
      <c r="M309" s="16">
        <f ca="1">100*(L309-MIN(OFFSET(L309,-$J$3+1,0):L309))/(MAX(OFFSET(L309,-$J$3+1,0):L309)-MIN(OFFSET(L309,-$J$3+1,0):L309))</f>
        <v>81.49067283932861</v>
      </c>
      <c r="N309" s="6">
        <f t="shared" si="59"/>
        <v>0.49000000000000199</v>
      </c>
      <c r="O309" s="6">
        <f t="shared" si="60"/>
        <v>0.24000000000000021</v>
      </c>
      <c r="P309" s="15">
        <f ca="1">AVERAGE(N309:OFFSET(N309,-$P$3+1,0))*$P$4</f>
        <v>0.92777777777777715</v>
      </c>
      <c r="Q309" s="15">
        <f ca="1">AVERAGE(O309:OFFSET(O309,-$P$3+1,0))*$Q$4</f>
        <v>0.46444444444444444</v>
      </c>
      <c r="R309" s="7" t="str">
        <f t="shared" ca="1" si="72"/>
        <v xml:space="preserve"> </v>
      </c>
      <c r="S309" s="7" t="str">
        <f t="shared" ca="1" si="73"/>
        <v>Sell</v>
      </c>
      <c r="T309" s="2">
        <f t="shared" ca="1" si="69"/>
        <v>-10</v>
      </c>
      <c r="U309" s="10">
        <f t="shared" ca="1" si="70"/>
        <v>20.61643835616437</v>
      </c>
      <c r="V309" s="2">
        <f t="shared" ca="1" si="64"/>
        <v>42.32</v>
      </c>
      <c r="W309" s="2">
        <f t="shared" ca="1" si="65"/>
        <v>15.53</v>
      </c>
      <c r="X309" s="17">
        <f t="shared" ca="1" si="66"/>
        <v>0.30000000000001137</v>
      </c>
      <c r="Y309" s="17">
        <f t="shared" ca="1" si="67"/>
        <v>0</v>
      </c>
      <c r="Z309" s="17">
        <f t="shared" ca="1" si="68"/>
        <v>0.30000000000001137</v>
      </c>
      <c r="AA309" s="18">
        <f t="shared" ca="1" si="71"/>
        <v>154.17836527702838</v>
      </c>
    </row>
    <row r="310" spans="1:27" x14ac:dyDescent="0.25">
      <c r="A310" s="13">
        <v>40625</v>
      </c>
      <c r="B310">
        <v>42.28</v>
      </c>
      <c r="C310">
        <v>41.51</v>
      </c>
      <c r="D310">
        <v>42.07</v>
      </c>
      <c r="E310" s="2">
        <v>15.14</v>
      </c>
      <c r="F310" s="2">
        <v>14.68</v>
      </c>
      <c r="G310" s="2">
        <v>15.08</v>
      </c>
      <c r="H310" s="1">
        <v>1</v>
      </c>
      <c r="I310" s="1">
        <v>1</v>
      </c>
      <c r="J310" s="4">
        <f ca="1">(D310-MIN(OFFSET(C310,-$J$3+1,0):C310))/(MAX(OFFSET(B310,-$J$3+1,0):B310)-MIN(OFFSET(C310,-$J$3+1,0):C310))</f>
        <v>0.90366972477064178</v>
      </c>
      <c r="K310" s="4">
        <f ca="1">(G310-MIN(OFFSET(F310,-$J$3+1,0):F310))/(MAX(OFFSET(E310,-$J$3+1,0):E310)-MIN(OFFSET(F310,-$J$3+1,0):F310))</f>
        <v>0.79687500000000011</v>
      </c>
      <c r="L310" s="4">
        <f t="shared" ca="1" si="61"/>
        <v>0.10679472477064167</v>
      </c>
      <c r="M310" s="16">
        <f ca="1">100*(L310-MIN(OFFSET(L310,-$J$3+1,0):L310))/(MAX(OFFSET(L310,-$J$3+1,0):L310)-MIN(OFFSET(L310,-$J$3+1,0):L310))</f>
        <v>53.441421019673612</v>
      </c>
      <c r="N310" s="6">
        <f t="shared" si="59"/>
        <v>0.77000000000000313</v>
      </c>
      <c r="O310" s="6">
        <f t="shared" si="60"/>
        <v>0.46000000000000085</v>
      </c>
      <c r="P310" s="15">
        <f ca="1">AVERAGE(N310:OFFSET(N310,-$P$3+1,0))*$P$4</f>
        <v>0.92555555555555535</v>
      </c>
      <c r="Q310" s="15">
        <f ca="1">AVERAGE(O310:OFFSET(O310,-$P$3+1,0))*$Q$4</f>
        <v>0.44000000000000011</v>
      </c>
      <c r="R310" s="7" t="str">
        <f t="shared" ca="1" si="72"/>
        <v xml:space="preserve"> </v>
      </c>
      <c r="S310" s="7" t="str">
        <f t="shared" ca="1" si="73"/>
        <v>Sell</v>
      </c>
      <c r="T310" s="2">
        <f t="shared" ca="1" si="69"/>
        <v>-10</v>
      </c>
      <c r="U310" s="10">
        <f t="shared" ca="1" si="70"/>
        <v>20.61643835616437</v>
      </c>
      <c r="V310" s="2">
        <f t="shared" ca="1" si="64"/>
        <v>42.32</v>
      </c>
      <c r="W310" s="2">
        <f t="shared" ca="1" si="65"/>
        <v>15.53</v>
      </c>
      <c r="X310" s="17">
        <f t="shared" ca="1" si="66"/>
        <v>-3.2999999999999829</v>
      </c>
      <c r="Y310" s="17">
        <f t="shared" ca="1" si="67"/>
        <v>7.628082191780801</v>
      </c>
      <c r="Z310" s="17">
        <f t="shared" ca="1" si="68"/>
        <v>4.3280821917808181</v>
      </c>
      <c r="AA310" s="18">
        <f t="shared" ca="1" si="71"/>
        <v>158.5064474688092</v>
      </c>
    </row>
    <row r="311" spans="1:27" x14ac:dyDescent="0.25">
      <c r="A311" s="13">
        <v>40626</v>
      </c>
      <c r="B311">
        <v>43.14</v>
      </c>
      <c r="C311">
        <v>42.26</v>
      </c>
      <c r="D311">
        <v>43.1</v>
      </c>
      <c r="E311" s="2">
        <v>15.29</v>
      </c>
      <c r="F311" s="2">
        <v>14.94</v>
      </c>
      <c r="G311" s="2">
        <v>15.14</v>
      </c>
      <c r="H311" s="1">
        <v>1</v>
      </c>
      <c r="I311" s="1">
        <v>1</v>
      </c>
      <c r="J311" s="4">
        <f ca="1">(D311-MIN(OFFSET(C311,-$J$3+1,0):C311))/(MAX(OFFSET(B311,-$J$3+1,0):B311)-MIN(OFFSET(C311,-$J$3+1,0):C311))</f>
        <v>0.98684210526315819</v>
      </c>
      <c r="K311" s="4">
        <f ca="1">(G311-MIN(OFFSET(F311,-$J$3+1,0):F311))/(MAX(OFFSET(E311,-$J$3+1,0):E311)-MIN(OFFSET(F311,-$J$3+1,0):F311))</f>
        <v>0.87804878048780588</v>
      </c>
      <c r="L311" s="4">
        <f t="shared" ca="1" si="61"/>
        <v>0.10879332477535231</v>
      </c>
      <c r="M311" s="16">
        <f ca="1">100*(L311-MIN(OFFSET(L311,-$J$3+1,0):L311))/(MAX(OFFSET(L311,-$J$3+1,0):L311)-MIN(OFFSET(L311,-$J$3+1,0):L311))</f>
        <v>37.372884404241596</v>
      </c>
      <c r="N311" s="6">
        <f t="shared" si="59"/>
        <v>1.0700000000000003</v>
      </c>
      <c r="O311" s="6">
        <f t="shared" si="60"/>
        <v>0.34999999999999964</v>
      </c>
      <c r="P311" s="15">
        <f ca="1">AVERAGE(N311:OFFSET(N311,-$P$3+1,0))*$P$4</f>
        <v>0.98777777777777787</v>
      </c>
      <c r="Q311" s="15">
        <f ca="1">AVERAGE(O311:OFFSET(O311,-$P$3+1,0))*$Q$4</f>
        <v>0.44555555555555554</v>
      </c>
      <c r="R311" s="7" t="str">
        <f t="shared" ca="1" si="72"/>
        <v xml:space="preserve"> </v>
      </c>
      <c r="S311" s="7" t="str">
        <f t="shared" ca="1" si="73"/>
        <v>Exit</v>
      </c>
      <c r="T311" s="2">
        <f t="shared" ca="1" si="69"/>
        <v>-10</v>
      </c>
      <c r="U311" s="10">
        <f t="shared" ca="1" si="70"/>
        <v>20.61643835616437</v>
      </c>
      <c r="V311" s="2">
        <f t="shared" ca="1" si="64"/>
        <v>42.32</v>
      </c>
      <c r="W311" s="2">
        <f t="shared" ca="1" si="65"/>
        <v>15.53</v>
      </c>
      <c r="X311" s="17">
        <f t="shared" ca="1" si="66"/>
        <v>-10.300000000000011</v>
      </c>
      <c r="Y311" s="17">
        <f t="shared" ca="1" si="67"/>
        <v>1.2369863013698725</v>
      </c>
      <c r="Z311" s="17">
        <f t="shared" ca="1" si="68"/>
        <v>-9.0630136986301384</v>
      </c>
      <c r="AA311" s="18">
        <f t="shared" ca="1" si="71"/>
        <v>149.44343377017907</v>
      </c>
    </row>
    <row r="312" spans="1:27" x14ac:dyDescent="0.25">
      <c r="A312" s="13">
        <v>40627</v>
      </c>
      <c r="B312">
        <v>43.28</v>
      </c>
      <c r="C312">
        <v>42.33</v>
      </c>
      <c r="D312">
        <v>42.53</v>
      </c>
      <c r="E312" s="2">
        <v>15.29</v>
      </c>
      <c r="F312" s="2">
        <v>14.81</v>
      </c>
      <c r="G312" s="2">
        <v>15.06</v>
      </c>
      <c r="H312" s="1">
        <v>1</v>
      </c>
      <c r="I312" s="1">
        <v>1</v>
      </c>
      <c r="J312" s="4">
        <f ca="1">(D312-MIN(OFFSET(C312,-$J$3+1,0):C312))/(MAX(OFFSET(B312,-$J$3+1,0):B312)-MIN(OFFSET(C312,-$J$3+1,0):C312))</f>
        <v>0.76415094339622636</v>
      </c>
      <c r="K312" s="4">
        <f ca="1">(G312-MIN(OFFSET(F312,-$J$3+1,0):F312))/(MAX(OFFSET(E312,-$J$3+1,0):E312)-MIN(OFFSET(F312,-$J$3+1,0):F312))</f>
        <v>0.81300813008130168</v>
      </c>
      <c r="L312" s="4">
        <f t="shared" ca="1" si="61"/>
        <v>-4.8857186685075327E-2</v>
      </c>
      <c r="M312" s="16">
        <f ca="1">100*(L312-MIN(OFFSET(L312,-$J$3+1,0):L312))/(MAX(OFFSET(L312,-$J$3+1,0):L312)-MIN(OFFSET(L312,-$J$3+1,0):L312))</f>
        <v>6.9806696033697646</v>
      </c>
      <c r="N312" s="6">
        <f t="shared" si="59"/>
        <v>0.95000000000000284</v>
      </c>
      <c r="O312" s="6">
        <f t="shared" si="60"/>
        <v>0.47999999999999865</v>
      </c>
      <c r="P312" s="15">
        <f ca="1">AVERAGE(N312:OFFSET(N312,-$P$3+1,0))*$P$4</f>
        <v>0.99666666666666737</v>
      </c>
      <c r="Q312" s="15">
        <f ca="1">AVERAGE(O312:OFFSET(O312,-$P$3+1,0))*$Q$4</f>
        <v>0.45222222222222208</v>
      </c>
      <c r="R312" s="7" t="str">
        <f t="shared" ca="1" si="72"/>
        <v xml:space="preserve"> </v>
      </c>
      <c r="S312" s="7" t="str">
        <f t="shared" ca="1" si="73"/>
        <v xml:space="preserve"> </v>
      </c>
      <c r="T312" s="2" t="str">
        <f t="shared" ca="1" si="69"/>
        <v xml:space="preserve"> </v>
      </c>
      <c r="U312" s="10" t="str">
        <f t="shared" ca="1" si="70"/>
        <v xml:space="preserve"> </v>
      </c>
      <c r="V312" s="2" t="str">
        <f t="shared" ca="1" si="64"/>
        <v xml:space="preserve"> </v>
      </c>
      <c r="W312" s="2" t="str">
        <f t="shared" ca="1" si="65"/>
        <v xml:space="preserve"> </v>
      </c>
      <c r="X312" s="17">
        <f t="shared" ca="1" si="66"/>
        <v>5.7000000000000028</v>
      </c>
      <c r="Y312" s="17">
        <f t="shared" ca="1" si="67"/>
        <v>-1.649315068493151</v>
      </c>
      <c r="Z312" s="17">
        <f t="shared" ca="1" si="68"/>
        <v>4.0506849315068516</v>
      </c>
      <c r="AA312" s="18">
        <f t="shared" ca="1" si="71"/>
        <v>153.49411870168592</v>
      </c>
    </row>
    <row r="313" spans="1:27" x14ac:dyDescent="0.25">
      <c r="A313" s="13">
        <v>40630</v>
      </c>
      <c r="B313">
        <v>42.83</v>
      </c>
      <c r="C313">
        <v>42.11</v>
      </c>
      <c r="D313">
        <v>42.14</v>
      </c>
      <c r="E313" s="2">
        <v>15.15</v>
      </c>
      <c r="F313" s="2">
        <v>14.78</v>
      </c>
      <c r="G313" s="2">
        <v>14.79</v>
      </c>
      <c r="H313" s="1">
        <v>1</v>
      </c>
      <c r="I313" s="1">
        <v>1</v>
      </c>
      <c r="J313" s="4">
        <f ca="1">(D313-MIN(OFFSET(C313,-$J$3+1,0):C313))/(MAX(OFFSET(B313,-$J$3+1,0):B313)-MIN(OFFSET(C313,-$J$3+1,0):C313))</f>
        <v>0.6415094339622639</v>
      </c>
      <c r="K313" s="4">
        <f ca="1">(G313-MIN(OFFSET(F313,-$J$3+1,0):F313))/(MAX(OFFSET(E313,-$J$3+1,0):E313)-MIN(OFFSET(F313,-$J$3+1,0):F313))</f>
        <v>0.59349593495934916</v>
      </c>
      <c r="L313" s="4">
        <f t="shared" ca="1" si="61"/>
        <v>4.8013499002914739E-2</v>
      </c>
      <c r="M313" s="16">
        <f ca="1">100*(L313-MIN(OFFSET(L313,-$J$3+1,0):L313))/(MAX(OFFSET(L313,-$J$3+1,0):L313)-MIN(OFFSET(L313,-$J$3+1,0):L313))</f>
        <v>23.37659012230926</v>
      </c>
      <c r="N313" s="6">
        <f t="shared" si="59"/>
        <v>0.71999999999999886</v>
      </c>
      <c r="O313" s="6">
        <f t="shared" si="60"/>
        <v>0.37000000000000099</v>
      </c>
      <c r="P313" s="15">
        <f ca="1">AVERAGE(N313:OFFSET(N313,-$P$3+1,0))*$P$4</f>
        <v>0.94888888888888956</v>
      </c>
      <c r="Q313" s="15">
        <f ca="1">AVERAGE(O313:OFFSET(O313,-$P$3+1,0))*$Q$4</f>
        <v>0.41999999999999993</v>
      </c>
      <c r="R313" s="7" t="str">
        <f t="shared" ca="1" si="72"/>
        <v xml:space="preserve"> </v>
      </c>
      <c r="S313" s="7" t="str">
        <f t="shared" ca="1" si="73"/>
        <v xml:space="preserve"> </v>
      </c>
      <c r="T313" s="2" t="str">
        <f t="shared" ref="T313:T336" ca="1" si="74">IF(AND($R313="Buy",$R312=" "),T$3,IF(AND($R313="Buy",$R312="Exit"),T$3,IF(AND($S313="Sell",$S312=" "),-T$3,IF(OR($R312="Buy",S312="Sell"),T312," "))))</f>
        <v xml:space="preserve"> </v>
      </c>
      <c r="U313" s="10" t="str">
        <f t="shared" ref="U313:U344" ca="1" si="75">IF(AND($R313="Buy",$R312=" "),-T$3*P313/Q313,IF(AND($R313="Buy",$R312="Exit"),-T$3*P313/Q313,IF(AND($S313="Sell",S312=" "),T$3*P313/Q313,IF(OR($R312="Buy",$S312="Sell"),U312," "))))</f>
        <v xml:space="preserve"> </v>
      </c>
      <c r="V313" s="2" t="str">
        <f t="shared" ca="1" si="64"/>
        <v xml:space="preserve"> </v>
      </c>
      <c r="W313" s="2" t="str">
        <f t="shared" ca="1" si="65"/>
        <v xml:space="preserve"> </v>
      </c>
      <c r="X313" s="17" t="str">
        <f t="shared" ca="1" si="66"/>
        <v xml:space="preserve"> </v>
      </c>
      <c r="Y313" s="17" t="str">
        <f t="shared" ca="1" si="67"/>
        <v xml:space="preserve"> </v>
      </c>
      <c r="Z313" s="17" t="str">
        <f t="shared" ca="1" si="68"/>
        <v xml:space="preserve"> </v>
      </c>
      <c r="AA313" s="18">
        <f t="shared" ca="1" si="71"/>
        <v>153.49411870168592</v>
      </c>
    </row>
    <row r="314" spans="1:27" x14ac:dyDescent="0.25">
      <c r="A314" s="13">
        <v>40631</v>
      </c>
      <c r="B314">
        <v>42.01</v>
      </c>
      <c r="C314">
        <v>37.6</v>
      </c>
      <c r="D314">
        <v>41.11</v>
      </c>
      <c r="E314" s="2">
        <v>14.9</v>
      </c>
      <c r="F314" s="2">
        <v>14.61</v>
      </c>
      <c r="G314" s="2">
        <v>14.77</v>
      </c>
      <c r="H314" s="1">
        <v>1</v>
      </c>
      <c r="I314" s="1">
        <v>1</v>
      </c>
      <c r="J314" s="4">
        <f ca="1">(D314-MIN(OFFSET(C314,-$J$3+1,0):C314))/(MAX(OFFSET(B314,-$J$3+1,0):B314)-MIN(OFFSET(C314,-$J$3+1,0):C314))</f>
        <v>0.61795774647887292</v>
      </c>
      <c r="K314" s="4">
        <f ca="1">(G314-MIN(OFFSET(F314,-$J$3+1,0):F314))/(MAX(OFFSET(E314,-$J$3+1,0):E314)-MIN(OFFSET(F314,-$J$3+1,0):F314))</f>
        <v>0.5772357723577235</v>
      </c>
      <c r="L314" s="4">
        <f t="shared" ca="1" si="61"/>
        <v>4.0721974121149418E-2</v>
      </c>
      <c r="M314" s="16">
        <f ca="1">100*(L314-MIN(OFFSET(L314,-$J$3+1,0):L314))/(MAX(OFFSET(L314,-$J$3+1,0):L314)-MIN(OFFSET(L314,-$J$3+1,0):L314))</f>
        <v>18.565247640075359</v>
      </c>
      <c r="N314" s="6">
        <f t="shared" si="59"/>
        <v>4.5399999999999991</v>
      </c>
      <c r="O314" s="6">
        <f t="shared" si="60"/>
        <v>0.29000000000000092</v>
      </c>
      <c r="P314" s="15">
        <f ca="1">AVERAGE(N314:OFFSET(N314,-$P$3+1,0))*$P$4</f>
        <v>1.3177777777777786</v>
      </c>
      <c r="Q314" s="15">
        <f ca="1">AVERAGE(O314:OFFSET(O314,-$P$3+1,0))*$Q$4</f>
        <v>0.38444444444444453</v>
      </c>
      <c r="R314" s="7" t="str">
        <f t="shared" ca="1" si="72"/>
        <v xml:space="preserve"> </v>
      </c>
      <c r="S314" s="7" t="str">
        <f t="shared" ca="1" si="73"/>
        <v xml:space="preserve"> </v>
      </c>
      <c r="T314" s="2" t="str">
        <f t="shared" ca="1" si="74"/>
        <v xml:space="preserve"> </v>
      </c>
      <c r="U314" s="10" t="str">
        <f t="shared" ca="1" si="75"/>
        <v xml:space="preserve"> </v>
      </c>
      <c r="V314" s="2" t="str">
        <f t="shared" ca="1" si="64"/>
        <v xml:space="preserve"> </v>
      </c>
      <c r="W314" s="2" t="str">
        <f t="shared" ca="1" si="65"/>
        <v xml:space="preserve"> </v>
      </c>
      <c r="X314" s="17" t="str">
        <f t="shared" ca="1" si="66"/>
        <v xml:space="preserve"> </v>
      </c>
      <c r="Y314" s="17" t="str">
        <f t="shared" ca="1" si="67"/>
        <v xml:space="preserve"> </v>
      </c>
      <c r="Z314" s="17" t="str">
        <f t="shared" ca="1" si="68"/>
        <v xml:space="preserve"> </v>
      </c>
      <c r="AA314" s="18">
        <f t="shared" ca="1" si="71"/>
        <v>153.49411870168592</v>
      </c>
    </row>
    <row r="315" spans="1:27" x14ac:dyDescent="0.25">
      <c r="A315" s="13">
        <v>40632</v>
      </c>
      <c r="B315">
        <v>41.48</v>
      </c>
      <c r="C315">
        <v>40.799999999999997</v>
      </c>
      <c r="D315">
        <v>41.3</v>
      </c>
      <c r="E315" s="2">
        <v>14.73</v>
      </c>
      <c r="F315" s="2">
        <v>14.46</v>
      </c>
      <c r="G315" s="2">
        <v>14.64</v>
      </c>
      <c r="H315" s="1">
        <v>1</v>
      </c>
      <c r="I315" s="1">
        <v>1</v>
      </c>
      <c r="J315" s="4">
        <f ca="1">(D315-MIN(OFFSET(C315,-$J$3+1,0):C315))/(MAX(OFFSET(B315,-$J$3+1,0):B315)-MIN(OFFSET(C315,-$J$3+1,0):C315))</f>
        <v>0.6514084507042246</v>
      </c>
      <c r="K315" s="4">
        <f ca="1">(G315-MIN(OFFSET(F315,-$J$3+1,0):F315))/(MAX(OFFSET(E315,-$J$3+1,0):E315)-MIN(OFFSET(F315,-$J$3+1,0):F315))</f>
        <v>0.3925233644859818</v>
      </c>
      <c r="L315" s="4">
        <f t="shared" ca="1" si="61"/>
        <v>0.2588850862182428</v>
      </c>
      <c r="M315" s="16">
        <f ca="1">100*(L315-MIN(OFFSET(L315,-$J$3+1,0):L315))/(MAX(OFFSET(L315,-$J$3+1,0):L315)-MIN(OFFSET(L315,-$J$3+1,0):L315))</f>
        <v>83.028654521180911</v>
      </c>
      <c r="N315" s="6">
        <f t="shared" si="59"/>
        <v>0.67999999999999972</v>
      </c>
      <c r="O315" s="6">
        <f t="shared" si="60"/>
        <v>0.30999999999999872</v>
      </c>
      <c r="P315" s="15">
        <f ca="1">AVERAGE(N315:OFFSET(N315,-$P$3+1,0))*$P$4</f>
        <v>1.2055555555555566</v>
      </c>
      <c r="Q315" s="15">
        <f ca="1">AVERAGE(O315:OFFSET(O315,-$P$3+1,0))*$Q$4</f>
        <v>0.38</v>
      </c>
      <c r="R315" s="7" t="str">
        <f t="shared" ca="1" si="72"/>
        <v xml:space="preserve"> </v>
      </c>
      <c r="S315" s="7" t="str">
        <f t="shared" ca="1" si="73"/>
        <v xml:space="preserve"> </v>
      </c>
      <c r="T315" s="2" t="str">
        <f t="shared" ca="1" si="74"/>
        <v xml:space="preserve"> </v>
      </c>
      <c r="U315" s="10" t="str">
        <f t="shared" ca="1" si="75"/>
        <v xml:space="preserve"> </v>
      </c>
      <c r="V315" s="2" t="str">
        <f t="shared" ca="1" si="64"/>
        <v xml:space="preserve"> </v>
      </c>
      <c r="W315" s="2" t="str">
        <f t="shared" ca="1" si="65"/>
        <v xml:space="preserve"> </v>
      </c>
      <c r="X315" s="17" t="str">
        <f t="shared" ca="1" si="66"/>
        <v xml:space="preserve"> </v>
      </c>
      <c r="Y315" s="17" t="str">
        <f t="shared" ca="1" si="67"/>
        <v xml:space="preserve"> </v>
      </c>
      <c r="Z315" s="17" t="str">
        <f t="shared" ca="1" si="68"/>
        <v xml:space="preserve"> </v>
      </c>
      <c r="AA315" s="18">
        <f t="shared" ca="1" si="71"/>
        <v>153.49411870168592</v>
      </c>
    </row>
    <row r="316" spans="1:27" x14ac:dyDescent="0.25">
      <c r="A316" s="13">
        <v>40633</v>
      </c>
      <c r="B316">
        <v>41.48</v>
      </c>
      <c r="C316">
        <v>40.96</v>
      </c>
      <c r="D316">
        <v>40.97</v>
      </c>
      <c r="E316" s="2">
        <v>14.65</v>
      </c>
      <c r="F316" s="2">
        <v>14.44</v>
      </c>
      <c r="G316" s="2">
        <v>14.51</v>
      </c>
      <c r="H316" s="1">
        <v>1</v>
      </c>
      <c r="I316" s="1">
        <v>1</v>
      </c>
      <c r="J316" s="4">
        <f ca="1">(D316-MIN(OFFSET(C316,-$J$3+1,0):C316))/(MAX(OFFSET(B316,-$J$3+1,0):B316)-MIN(OFFSET(C316,-$J$3+1,0):C316))</f>
        <v>0.59330985915492918</v>
      </c>
      <c r="K316" s="4">
        <f ca="1">(G316-MIN(OFFSET(F316,-$J$3+1,0):F316))/(MAX(OFFSET(E316,-$J$3+1,0):E316)-MIN(OFFSET(F316,-$J$3+1,0):F316))</f>
        <v>8.2352941176470962E-2</v>
      </c>
      <c r="L316" s="4">
        <f t="shared" ca="1" si="61"/>
        <v>0.51095691797845821</v>
      </c>
      <c r="M316" s="16">
        <f ca="1">100*(L316-MIN(OFFSET(L316,-$J$3+1,0):L316))/(MAX(OFFSET(L316,-$J$3+1,0):L316)-MIN(OFFSET(L316,-$J$3+1,0):L316))</f>
        <v>100</v>
      </c>
      <c r="N316" s="6">
        <f t="shared" si="59"/>
        <v>0.51999999999999602</v>
      </c>
      <c r="O316" s="6">
        <f t="shared" si="60"/>
        <v>0.21000000000000085</v>
      </c>
      <c r="P316" s="15">
        <f ca="1">AVERAGE(N316:OFFSET(N316,-$P$3+1,0))*$P$4</f>
        <v>1.1688888888888893</v>
      </c>
      <c r="Q316" s="15">
        <f ca="1">AVERAGE(O316:OFFSET(O316,-$P$3+1,0))*$Q$4</f>
        <v>0.35777777777777786</v>
      </c>
      <c r="R316" s="7" t="str">
        <f t="shared" ca="1" si="72"/>
        <v xml:space="preserve"> </v>
      </c>
      <c r="S316" s="7" t="str">
        <f t="shared" ca="1" si="73"/>
        <v>Sell</v>
      </c>
      <c r="T316" s="2">
        <f t="shared" ca="1" si="74"/>
        <v>-10</v>
      </c>
      <c r="U316" s="10">
        <f t="shared" ca="1" si="75"/>
        <v>32.670807453416153</v>
      </c>
      <c r="V316" s="2">
        <f t="shared" ca="1" si="64"/>
        <v>40.97</v>
      </c>
      <c r="W316" s="2">
        <f t="shared" ca="1" si="65"/>
        <v>14.51</v>
      </c>
      <c r="X316" s="17" t="str">
        <f t="shared" ca="1" si="66"/>
        <v xml:space="preserve"> </v>
      </c>
      <c r="Y316" s="17" t="str">
        <f t="shared" ca="1" si="67"/>
        <v xml:space="preserve"> </v>
      </c>
      <c r="Z316" s="17" t="str">
        <f t="shared" ca="1" si="68"/>
        <v xml:space="preserve"> </v>
      </c>
      <c r="AA316" s="18">
        <f t="shared" ca="1" si="71"/>
        <v>153.49411870168592</v>
      </c>
    </row>
    <row r="317" spans="1:27" x14ac:dyDescent="0.25">
      <c r="A317" s="13">
        <v>40634</v>
      </c>
      <c r="B317">
        <v>41.08</v>
      </c>
      <c r="C317">
        <v>40.5</v>
      </c>
      <c r="D317">
        <v>40.98</v>
      </c>
      <c r="E317" s="2">
        <v>14.68</v>
      </c>
      <c r="F317" s="2">
        <v>14.22</v>
      </c>
      <c r="G317" s="2">
        <v>14.34</v>
      </c>
      <c r="H317" s="1">
        <v>1</v>
      </c>
      <c r="I317" s="1">
        <v>1</v>
      </c>
      <c r="J317" s="4">
        <f ca="1">(D317-MIN(OFFSET(C317,-$J$3+1,0):C317))/(MAX(OFFSET(B317,-$J$3+1,0):B317)-MIN(OFFSET(C317,-$J$3+1,0):C317))</f>
        <v>0.59507042253521047</v>
      </c>
      <c r="K317" s="4">
        <f ca="1">(G317-MIN(OFFSET(F317,-$J$3+1,0):F317))/(MAX(OFFSET(E317,-$J$3+1,0):E317)-MIN(OFFSET(F317,-$J$3+1,0):F317))</f>
        <v>0.1121495327102798</v>
      </c>
      <c r="L317" s="4">
        <f t="shared" ca="1" si="61"/>
        <v>0.48292088982493064</v>
      </c>
      <c r="M317" s="16">
        <f ca="1">100*(L317-MIN(OFFSET(L317,-$J$3+1,0):L317))/(MAX(OFFSET(L317,-$J$3+1,0):L317)-MIN(OFFSET(L317,-$J$3+1,0):L317))</f>
        <v>94.99190393382851</v>
      </c>
      <c r="N317" s="6">
        <f t="shared" si="59"/>
        <v>0.57999999999999829</v>
      </c>
      <c r="O317" s="6">
        <f t="shared" si="60"/>
        <v>0.45999999999999908</v>
      </c>
      <c r="P317" s="15">
        <f ca="1">AVERAGE(N317:OFFSET(N317,-$P$3+1,0))*$P$4</f>
        <v>1.1466666666666667</v>
      </c>
      <c r="Q317" s="15">
        <f ca="1">AVERAGE(O317:OFFSET(O317,-$P$3+1,0))*$Q$4</f>
        <v>0.35222222222222221</v>
      </c>
      <c r="R317" s="7" t="str">
        <f t="shared" ca="1" si="72"/>
        <v xml:space="preserve"> </v>
      </c>
      <c r="S317" s="7" t="str">
        <f t="shared" ca="1" si="73"/>
        <v>Sell</v>
      </c>
      <c r="T317" s="2">
        <f t="shared" ca="1" si="74"/>
        <v>-10</v>
      </c>
      <c r="U317" s="10">
        <f t="shared" ca="1" si="75"/>
        <v>32.670807453416153</v>
      </c>
      <c r="V317" s="2">
        <f t="shared" ca="1" si="64"/>
        <v>40.97</v>
      </c>
      <c r="W317" s="2">
        <f t="shared" ca="1" si="65"/>
        <v>14.51</v>
      </c>
      <c r="X317" s="17">
        <f t="shared" ca="1" si="66"/>
        <v>-9.9999999999980105E-2</v>
      </c>
      <c r="Y317" s="17">
        <f t="shared" ca="1" si="67"/>
        <v>-5.5540372670807434</v>
      </c>
      <c r="Z317" s="17">
        <f t="shared" ca="1" si="68"/>
        <v>-5.6540372670807235</v>
      </c>
      <c r="AA317" s="18">
        <f t="shared" ca="1" si="71"/>
        <v>147.8400814346052</v>
      </c>
    </row>
    <row r="318" spans="1:27" x14ac:dyDescent="0.25">
      <c r="A318" s="13">
        <v>40637</v>
      </c>
      <c r="B318">
        <v>40.880000000000003</v>
      </c>
      <c r="C318">
        <v>40.200000000000003</v>
      </c>
      <c r="D318">
        <v>40.340000000000003</v>
      </c>
      <c r="E318" s="2">
        <v>14.4</v>
      </c>
      <c r="F318" s="2">
        <v>14.13</v>
      </c>
      <c r="G318" s="2">
        <v>14.25</v>
      </c>
      <c r="H318" s="1">
        <v>1</v>
      </c>
      <c r="I318" s="1">
        <v>1</v>
      </c>
      <c r="J318" s="4">
        <f ca="1">(D318-MIN(OFFSET(C318,-$J$3+1,0):C318))/(MAX(OFFSET(B318,-$J$3+1,0):B318)-MIN(OFFSET(C318,-$J$3+1,0):C318))</f>
        <v>0.48239436619718346</v>
      </c>
      <c r="K318" s="4">
        <f ca="1">(G318-MIN(OFFSET(F318,-$J$3+1,0):F318))/(MAX(OFFSET(E318,-$J$3+1,0):E318)-MIN(OFFSET(F318,-$J$3+1,0):F318))</f>
        <v>0.10344827586206844</v>
      </c>
      <c r="L318" s="4">
        <f t="shared" ca="1" si="61"/>
        <v>0.378946090335115</v>
      </c>
      <c r="M318" s="16">
        <f ca="1">100*(L318-MIN(OFFSET(L318,-$J$3+1,0):L318))/(MAX(OFFSET(L318,-$J$3+1,0):L318)-MIN(OFFSET(L318,-$J$3+1,0):L318))</f>
        <v>76.418810004316342</v>
      </c>
      <c r="N318" s="6">
        <f t="shared" si="59"/>
        <v>0.77999999999999403</v>
      </c>
      <c r="O318" s="6">
        <f t="shared" si="60"/>
        <v>0.26999999999999957</v>
      </c>
      <c r="P318" s="15">
        <f ca="1">AVERAGE(N318:OFFSET(N318,-$P$3+1,0))*$P$4</f>
        <v>1.178888888888888</v>
      </c>
      <c r="Q318" s="15">
        <f ca="1">AVERAGE(O318:OFFSET(O318,-$P$3+1,0))*$Q$4</f>
        <v>0.35555555555555546</v>
      </c>
      <c r="R318" s="7" t="str">
        <f t="shared" ca="1" si="72"/>
        <v xml:space="preserve"> </v>
      </c>
      <c r="S318" s="7" t="str">
        <f t="shared" ca="1" si="73"/>
        <v>Sell</v>
      </c>
      <c r="T318" s="2">
        <f t="shared" ca="1" si="74"/>
        <v>-10</v>
      </c>
      <c r="U318" s="10">
        <f t="shared" ca="1" si="75"/>
        <v>32.670807453416153</v>
      </c>
      <c r="V318" s="2">
        <f t="shared" ca="1" si="64"/>
        <v>40.97</v>
      </c>
      <c r="W318" s="2">
        <f t="shared" ca="1" si="65"/>
        <v>14.51</v>
      </c>
      <c r="X318" s="17">
        <f t="shared" ca="1" si="66"/>
        <v>6.3999999999999346</v>
      </c>
      <c r="Y318" s="17">
        <f t="shared" ca="1" si="67"/>
        <v>-2.9403726708074491</v>
      </c>
      <c r="Z318" s="17">
        <f t="shared" ca="1" si="68"/>
        <v>3.4596273291924855</v>
      </c>
      <c r="AA318" s="18">
        <f t="shared" ca="1" si="71"/>
        <v>151.29970876379767</v>
      </c>
    </row>
    <row r="319" spans="1:27" x14ac:dyDescent="0.25">
      <c r="A319" s="13">
        <v>40638</v>
      </c>
      <c r="B319">
        <v>40.78</v>
      </c>
      <c r="C319">
        <v>40.21</v>
      </c>
      <c r="D319">
        <v>40.29</v>
      </c>
      <c r="E319" s="2">
        <v>14.69</v>
      </c>
      <c r="F319" s="2">
        <v>14.2</v>
      </c>
      <c r="G319" s="2">
        <v>14.43</v>
      </c>
      <c r="H319" s="1">
        <v>1</v>
      </c>
      <c r="I319" s="1">
        <v>1</v>
      </c>
      <c r="J319" s="4">
        <f ca="1">(D319-MIN(OFFSET(C319,-$J$3+1,0):C319))/(MAX(OFFSET(B319,-$J$3+1,0):B319)-MIN(OFFSET(C319,-$J$3+1,0):C319))</f>
        <v>0.47359154929577429</v>
      </c>
      <c r="K319" s="4">
        <f ca="1">(G319-MIN(OFFSET(F319,-$J$3+1,0):F319))/(MAX(OFFSET(E319,-$J$3+1,0):E319)-MIN(OFFSET(F319,-$J$3+1,0):F319))</f>
        <v>0.25862068965517188</v>
      </c>
      <c r="L319" s="4">
        <f t="shared" ca="1" si="61"/>
        <v>0.21497085964060242</v>
      </c>
      <c r="M319" s="16">
        <f ca="1">100*(L319-MIN(OFFSET(L319,-$J$3+1,0):L319))/(MAX(OFFSET(L319,-$J$3+1,0):L319)-MIN(OFFSET(L319,-$J$3+1,0):L319))</f>
        <v>47.127795482081858</v>
      </c>
      <c r="N319" s="6">
        <f t="shared" si="59"/>
        <v>0.57000000000000028</v>
      </c>
      <c r="O319" s="6">
        <f t="shared" si="60"/>
        <v>0.49000000000000021</v>
      </c>
      <c r="P319" s="15">
        <f ca="1">AVERAGE(N319:OFFSET(N319,-$P$3+1,0))*$P$4</f>
        <v>1.1566666666666654</v>
      </c>
      <c r="Q319" s="15">
        <f ca="1">AVERAGE(O319:OFFSET(O319,-$P$3+1,0))*$Q$4</f>
        <v>0.35888888888888876</v>
      </c>
      <c r="R319" s="7" t="str">
        <f t="shared" ca="1" si="72"/>
        <v xml:space="preserve"> </v>
      </c>
      <c r="S319" s="7" t="str">
        <f t="shared" ca="1" si="73"/>
        <v>Exit</v>
      </c>
      <c r="T319" s="2">
        <f t="shared" ca="1" si="74"/>
        <v>-10</v>
      </c>
      <c r="U319" s="10">
        <f t="shared" ca="1" si="75"/>
        <v>32.670807453416153</v>
      </c>
      <c r="V319" s="2">
        <f t="shared" ca="1" si="64"/>
        <v>40.97</v>
      </c>
      <c r="W319" s="2">
        <f t="shared" ca="1" si="65"/>
        <v>14.51</v>
      </c>
      <c r="X319" s="17">
        <f t="shared" ca="1" si="66"/>
        <v>0.50000000000004263</v>
      </c>
      <c r="Y319" s="17">
        <f t="shared" ca="1" si="67"/>
        <v>5.8807453416148983</v>
      </c>
      <c r="Z319" s="17">
        <f t="shared" ca="1" si="68"/>
        <v>6.3807453416149409</v>
      </c>
      <c r="AA319" s="18">
        <f t="shared" ca="1" si="71"/>
        <v>157.68045410541262</v>
      </c>
    </row>
    <row r="320" spans="1:27" x14ac:dyDescent="0.25">
      <c r="A320" s="13">
        <v>40639</v>
      </c>
      <c r="B320">
        <v>41.35</v>
      </c>
      <c r="C320">
        <v>40.33</v>
      </c>
      <c r="D320">
        <v>41.18</v>
      </c>
      <c r="E320" s="2">
        <v>14.78</v>
      </c>
      <c r="F320" s="2">
        <v>14.48</v>
      </c>
      <c r="G320" s="2">
        <v>14.78</v>
      </c>
      <c r="H320" s="1">
        <v>1</v>
      </c>
      <c r="I320" s="1">
        <v>1</v>
      </c>
      <c r="J320" s="4">
        <f ca="1">(D320-MIN(OFFSET(C320,-$J$3+1,0):C320))/(MAX(OFFSET(B320,-$J$3+1,0):B320)-MIN(OFFSET(C320,-$J$3+1,0):C320))</f>
        <v>0.63028169014084479</v>
      </c>
      <c r="K320" s="4">
        <f ca="1">(G320-MIN(OFFSET(F320,-$J$3+1,0):F320))/(MAX(OFFSET(E320,-$J$3+1,0):E320)-MIN(OFFSET(F320,-$J$3+1,0):F320))</f>
        <v>0.56034482758620641</v>
      </c>
      <c r="L320" s="4">
        <f t="shared" ca="1" si="61"/>
        <v>6.9936862554638379E-2</v>
      </c>
      <c r="M320" s="16">
        <f ca="1">100*(L320-MIN(OFFSET(L320,-$J$3+1,0):L320))/(MAX(OFFSET(L320,-$J$3+1,0):L320)-MIN(OFFSET(L320,-$J$3+1,0):L320))</f>
        <v>21.220267272671308</v>
      </c>
      <c r="N320" s="6">
        <f t="shared" si="59"/>
        <v>1.0600000000000023</v>
      </c>
      <c r="O320" s="6">
        <f t="shared" si="60"/>
        <v>0.34999999999999964</v>
      </c>
      <c r="P320" s="15">
        <f ca="1">AVERAGE(N320:OFFSET(N320,-$P$3+1,0))*$P$4</f>
        <v>1.1555555555555546</v>
      </c>
      <c r="Q320" s="15">
        <f ca="1">AVERAGE(O320:OFFSET(O320,-$P$3+1,0))*$Q$4</f>
        <v>0.35888888888888876</v>
      </c>
      <c r="R320" s="7" t="str">
        <f t="shared" ca="1" si="72"/>
        <v xml:space="preserve"> </v>
      </c>
      <c r="S320" s="7" t="str">
        <f t="shared" ca="1" si="73"/>
        <v xml:space="preserve"> </v>
      </c>
      <c r="T320" s="2" t="str">
        <f t="shared" ca="1" si="74"/>
        <v xml:space="preserve"> </v>
      </c>
      <c r="U320" s="10" t="str">
        <f t="shared" ca="1" si="75"/>
        <v xml:space="preserve"> </v>
      </c>
      <c r="V320" s="2" t="str">
        <f t="shared" ca="1" si="64"/>
        <v xml:space="preserve"> </v>
      </c>
      <c r="W320" s="2" t="str">
        <f t="shared" ca="1" si="65"/>
        <v xml:space="preserve"> </v>
      </c>
      <c r="X320" s="17">
        <f t="shared" ca="1" si="66"/>
        <v>-8.9000000000000057</v>
      </c>
      <c r="Y320" s="17">
        <f t="shared" ca="1" si="67"/>
        <v>11.434782608695642</v>
      </c>
      <c r="Z320" s="17">
        <f t="shared" ca="1" si="68"/>
        <v>2.534782608695636</v>
      </c>
      <c r="AA320" s="18">
        <f t="shared" ca="1" si="71"/>
        <v>160.21523671410824</v>
      </c>
    </row>
    <row r="321" spans="1:27" x14ac:dyDescent="0.25">
      <c r="A321" s="13">
        <v>40640</v>
      </c>
      <c r="B321">
        <v>41.8</v>
      </c>
      <c r="C321">
        <v>41.06</v>
      </c>
      <c r="D321">
        <v>41.08</v>
      </c>
      <c r="E321" s="2">
        <v>14.95</v>
      </c>
      <c r="F321" s="2">
        <v>14.61</v>
      </c>
      <c r="G321" s="2">
        <v>14.84</v>
      </c>
      <c r="H321" s="1">
        <v>1</v>
      </c>
      <c r="I321" s="1">
        <v>1</v>
      </c>
      <c r="J321" s="4">
        <f ca="1">(D321-MIN(OFFSET(C321,-$J$3+1,0):C321))/(MAX(OFFSET(B321,-$J$3+1,0):B321)-MIN(OFFSET(C321,-$J$3+1,0):C321))</f>
        <v>0.66539196940726553</v>
      </c>
      <c r="K321" s="4">
        <f ca="1">(G321-MIN(OFFSET(F321,-$J$3+1,0):F321))/(MAX(OFFSET(E321,-$J$3+1,0):E321)-MIN(OFFSET(F321,-$J$3+1,0):F321))</f>
        <v>0.69607843137254843</v>
      </c>
      <c r="L321" s="4">
        <f t="shared" ca="1" si="61"/>
        <v>-3.0686461965282907E-2</v>
      </c>
      <c r="M321" s="16">
        <f ca="1">100*(L321-MIN(OFFSET(L321,-$J$3+1,0):L321))/(MAX(OFFSET(L321,-$J$3+1,0):L321)-MIN(OFFSET(L321,-$J$3+1,0):L321))</f>
        <v>0</v>
      </c>
      <c r="N321" s="6">
        <f t="shared" si="59"/>
        <v>0.73999999999999488</v>
      </c>
      <c r="O321" s="6">
        <f t="shared" si="60"/>
        <v>0.33999999999999986</v>
      </c>
      <c r="P321" s="15">
        <f ca="1">AVERAGE(N321:OFFSET(N321,-$P$3+1,0))*$P$4</f>
        <v>1.1322222222222205</v>
      </c>
      <c r="Q321" s="15">
        <f ca="1">AVERAGE(O321:OFFSET(O321,-$P$3+1,0))*$Q$4</f>
        <v>0.34333333333333332</v>
      </c>
      <c r="R321" s="7" t="str">
        <f t="shared" ca="1" si="72"/>
        <v>Buy</v>
      </c>
      <c r="S321" s="7" t="str">
        <f t="shared" ca="1" si="73"/>
        <v xml:space="preserve"> </v>
      </c>
      <c r="T321" s="2">
        <f t="shared" ca="1" si="74"/>
        <v>10</v>
      </c>
      <c r="U321" s="10">
        <f t="shared" ca="1" si="75"/>
        <v>-32.9773462783171</v>
      </c>
      <c r="V321" s="2">
        <f t="shared" ca="1" si="64"/>
        <v>41.08</v>
      </c>
      <c r="W321" s="2">
        <f t="shared" ca="1" si="65"/>
        <v>14.84</v>
      </c>
      <c r="X321" s="17" t="str">
        <f t="shared" ca="1" si="66"/>
        <v xml:space="preserve"> </v>
      </c>
      <c r="Y321" s="17" t="str">
        <f t="shared" ca="1" si="67"/>
        <v xml:space="preserve"> </v>
      </c>
      <c r="Z321" s="17" t="str">
        <f t="shared" ca="1" si="68"/>
        <v xml:space="preserve"> </v>
      </c>
      <c r="AA321" s="18">
        <f t="shared" ca="1" si="71"/>
        <v>160.21523671410824</v>
      </c>
    </row>
    <row r="322" spans="1:27" x14ac:dyDescent="0.25">
      <c r="A322" s="13">
        <v>40641</v>
      </c>
      <c r="B322">
        <v>41.04</v>
      </c>
      <c r="C322">
        <v>40.520000000000003</v>
      </c>
      <c r="D322">
        <v>40.700000000000003</v>
      </c>
      <c r="E322" s="2">
        <v>14.92</v>
      </c>
      <c r="F322" s="2">
        <v>14.51</v>
      </c>
      <c r="G322" s="2">
        <v>14.57</v>
      </c>
      <c r="H322" s="1">
        <v>1</v>
      </c>
      <c r="I322" s="1">
        <v>1</v>
      </c>
      <c r="J322" s="4">
        <f ca="1">(D322-MIN(OFFSET(C322,-$J$3+1,0):C322))/(MAX(OFFSET(B322,-$J$3+1,0):B322)-MIN(OFFSET(C322,-$J$3+1,0):C322))</f>
        <v>0.70294784580498948</v>
      </c>
      <c r="K322" s="4">
        <f ca="1">(G322-MIN(OFFSET(F322,-$J$3+1,0):F322))/(MAX(OFFSET(E322,-$J$3+1,0):E322)-MIN(OFFSET(F322,-$J$3+1,0):F322))</f>
        <v>0.5365853658536589</v>
      </c>
      <c r="L322" s="4">
        <f t="shared" ca="1" si="61"/>
        <v>0.16636247995133058</v>
      </c>
      <c r="M322" s="16">
        <f ca="1">100*(L322-MIN(OFFSET(L322,-$J$3+1,0):L322))/(MAX(OFFSET(L322,-$J$3+1,0):L322)-MIN(OFFSET(L322,-$J$3+1,0):L322))</f>
        <v>36.379830200653494</v>
      </c>
      <c r="N322" s="6">
        <f t="shared" si="59"/>
        <v>0.55999999999999517</v>
      </c>
      <c r="O322" s="6">
        <f t="shared" si="60"/>
        <v>0.41000000000000014</v>
      </c>
      <c r="P322" s="15">
        <f ca="1">AVERAGE(N322:OFFSET(N322,-$P$3+1,0))*$P$4</f>
        <v>1.1144444444444421</v>
      </c>
      <c r="Q322" s="15">
        <f ca="1">AVERAGE(O322:OFFSET(O322,-$P$3+1,0))*$Q$4</f>
        <v>0.34777777777777769</v>
      </c>
      <c r="R322" s="7" t="str">
        <f t="shared" ca="1" si="72"/>
        <v>Buy</v>
      </c>
      <c r="S322" s="7" t="str">
        <f t="shared" ca="1" si="73"/>
        <v xml:space="preserve"> </v>
      </c>
      <c r="T322" s="2">
        <f t="shared" ca="1" si="74"/>
        <v>10</v>
      </c>
      <c r="U322" s="10">
        <f t="shared" ca="1" si="75"/>
        <v>-32.9773462783171</v>
      </c>
      <c r="V322" s="2">
        <f t="shared" ca="1" si="64"/>
        <v>41.08</v>
      </c>
      <c r="W322" s="2">
        <f t="shared" ca="1" si="65"/>
        <v>14.84</v>
      </c>
      <c r="X322" s="17">
        <f t="shared" ca="1" si="66"/>
        <v>-3.7999999999999545</v>
      </c>
      <c r="Y322" s="17">
        <f t="shared" ca="1" si="67"/>
        <v>8.9038834951456032</v>
      </c>
      <c r="Z322" s="17">
        <f t="shared" ca="1" si="68"/>
        <v>5.1038834951456487</v>
      </c>
      <c r="AA322" s="18">
        <f t="shared" ca="1" si="71"/>
        <v>165.3191202092539</v>
      </c>
    </row>
    <row r="323" spans="1:27" x14ac:dyDescent="0.25">
      <c r="A323" s="13">
        <v>40644</v>
      </c>
      <c r="B323">
        <v>41.28</v>
      </c>
      <c r="C323">
        <v>40.659999999999997</v>
      </c>
      <c r="D323">
        <v>41.05</v>
      </c>
      <c r="E323" s="2">
        <v>14.68</v>
      </c>
      <c r="F323" s="2">
        <v>14.49</v>
      </c>
      <c r="G323" s="2">
        <v>14.6</v>
      </c>
      <c r="H323" s="1">
        <v>1</v>
      </c>
      <c r="I323" s="1">
        <v>1</v>
      </c>
      <c r="J323" s="4">
        <f ca="1">(D323-MIN(OFFSET(C323,-$J$3+1,0):C323))/(MAX(OFFSET(B323,-$J$3+1,0):B323)-MIN(OFFSET(C323,-$J$3+1,0):C323))</f>
        <v>0.53124999999999833</v>
      </c>
      <c r="K323" s="4">
        <f ca="1">(G323-MIN(OFFSET(F323,-$J$3+1,0):F323))/(MAX(OFFSET(E323,-$J$3+1,0):E323)-MIN(OFFSET(F323,-$J$3+1,0):F323))</f>
        <v>0.57317073170731669</v>
      </c>
      <c r="L323" s="4">
        <f t="shared" ca="1" si="61"/>
        <v>-4.1920731707318359E-2</v>
      </c>
      <c r="M323" s="16">
        <f ca="1">100*(L323-MIN(OFFSET(L323,-$J$3+1,0):L323))/(MAX(OFFSET(L323,-$J$3+1,0):L323)-MIN(OFFSET(L323,-$J$3+1,0):L323))</f>
        <v>0</v>
      </c>
      <c r="N323" s="6">
        <f t="shared" si="59"/>
        <v>0.62000000000000455</v>
      </c>
      <c r="O323" s="6">
        <f t="shared" si="60"/>
        <v>0.1899999999999995</v>
      </c>
      <c r="P323" s="15">
        <f ca="1">AVERAGE(N323:OFFSET(N323,-$P$3+1,0))*$P$4</f>
        <v>0.67888888888888721</v>
      </c>
      <c r="Q323" s="15">
        <f ca="1">AVERAGE(O323:OFFSET(O323,-$P$3+1,0))*$Q$4</f>
        <v>0.33666666666666639</v>
      </c>
      <c r="R323" s="7" t="str">
        <f t="shared" ca="1" si="72"/>
        <v>Buy</v>
      </c>
      <c r="S323" s="7" t="str">
        <f t="shared" ca="1" si="73"/>
        <v xml:space="preserve"> </v>
      </c>
      <c r="T323" s="2">
        <f t="shared" ca="1" si="74"/>
        <v>10</v>
      </c>
      <c r="U323" s="10">
        <f t="shared" ca="1" si="75"/>
        <v>-32.9773462783171</v>
      </c>
      <c r="V323" s="2">
        <f t="shared" ca="1" si="64"/>
        <v>41.08</v>
      </c>
      <c r="W323" s="2">
        <f t="shared" ca="1" si="65"/>
        <v>14.84</v>
      </c>
      <c r="X323" s="17">
        <f t="shared" ca="1" si="66"/>
        <v>3.4999999999999432</v>
      </c>
      <c r="Y323" s="17">
        <f t="shared" ca="1" si="67"/>
        <v>-0.98932038834949187</v>
      </c>
      <c r="Z323" s="17">
        <f t="shared" ca="1" si="68"/>
        <v>2.5106796116504513</v>
      </c>
      <c r="AA323" s="18">
        <f t="shared" ca="1" si="71"/>
        <v>167.82979982090436</v>
      </c>
    </row>
    <row r="324" spans="1:27" x14ac:dyDescent="0.25">
      <c r="A324" s="13">
        <v>40645</v>
      </c>
      <c r="B324">
        <v>41.18</v>
      </c>
      <c r="C324">
        <v>40.53</v>
      </c>
      <c r="D324">
        <v>41.08</v>
      </c>
      <c r="E324" s="2">
        <v>14.74</v>
      </c>
      <c r="F324" s="2">
        <v>14.4</v>
      </c>
      <c r="G324" s="2">
        <v>14.7</v>
      </c>
      <c r="H324" s="1">
        <v>1</v>
      </c>
      <c r="I324" s="1">
        <v>1</v>
      </c>
      <c r="J324" s="4">
        <f ca="1">(D324-MIN(OFFSET(C324,-$J$3+1,0):C324))/(MAX(OFFSET(B324,-$J$3+1,0):B324)-MIN(OFFSET(C324,-$J$3+1,0):C324))</f>
        <v>0.54999999999999916</v>
      </c>
      <c r="K324" s="4">
        <f ca="1">(G324-MIN(OFFSET(F324,-$J$3+1,0):F324))/(MAX(OFFSET(E324,-$J$3+1,0):E324)-MIN(OFFSET(F324,-$J$3+1,0):F324))</f>
        <v>0.69512195121951159</v>
      </c>
      <c r="L324" s="4">
        <f t="shared" ca="1" si="61"/>
        <v>-0.14512195121951244</v>
      </c>
      <c r="M324" s="16">
        <f ca="1">100*(L324-MIN(OFFSET(L324,-$J$3+1,0):L324))/(MAX(OFFSET(L324,-$J$3+1,0):L324)-MIN(OFFSET(L324,-$J$3+1,0):L324))</f>
        <v>0</v>
      </c>
      <c r="N324" s="6">
        <f t="shared" ref="N324:N336" si="76">MAX(B324-C324,B324-D323,D323-C324)</f>
        <v>0.64999999999999858</v>
      </c>
      <c r="O324" s="6">
        <f t="shared" ref="O324:O336" si="77">MAX(E324-F324,E324-G323,G323-F324)</f>
        <v>0.33999999999999986</v>
      </c>
      <c r="P324" s="15">
        <f ca="1">AVERAGE(N324:OFFSET(N324,-$P$3+1,0))*$P$4</f>
        <v>0.6755555555555538</v>
      </c>
      <c r="Q324" s="15">
        <f ca="1">AVERAGE(O324:OFFSET(O324,-$P$3+1,0))*$Q$4</f>
        <v>0.33999999999999986</v>
      </c>
      <c r="R324" s="7" t="str">
        <f t="shared" ca="1" si="72"/>
        <v>Buy</v>
      </c>
      <c r="S324" s="7" t="str">
        <f t="shared" ca="1" si="73"/>
        <v xml:space="preserve"> </v>
      </c>
      <c r="T324" s="2">
        <f t="shared" ca="1" si="74"/>
        <v>10</v>
      </c>
      <c r="U324" s="10">
        <f t="shared" ca="1" si="75"/>
        <v>-32.9773462783171</v>
      </c>
      <c r="V324" s="2">
        <f t="shared" ca="1" si="64"/>
        <v>41.08</v>
      </c>
      <c r="W324" s="2">
        <f t="shared" ca="1" si="65"/>
        <v>14.84</v>
      </c>
      <c r="X324" s="17">
        <f t="shared" ca="1" si="66"/>
        <v>0.30000000000001137</v>
      </c>
      <c r="Y324" s="17">
        <f t="shared" ca="1" si="67"/>
        <v>-3.2977346278316984</v>
      </c>
      <c r="Z324" s="17">
        <f t="shared" ca="1" si="68"/>
        <v>-2.997734627831687</v>
      </c>
      <c r="AA324" s="18">
        <f t="shared" ca="1" si="71"/>
        <v>164.83206519307268</v>
      </c>
    </row>
    <row r="325" spans="1:27" x14ac:dyDescent="0.25">
      <c r="A325" s="13">
        <v>40646</v>
      </c>
      <c r="B325">
        <v>41.55</v>
      </c>
      <c r="C325">
        <v>40.85</v>
      </c>
      <c r="D325">
        <v>41.13</v>
      </c>
      <c r="E325" s="2">
        <v>15.57</v>
      </c>
      <c r="F325" s="2">
        <v>14.84</v>
      </c>
      <c r="G325" s="2">
        <v>15.42</v>
      </c>
      <c r="H325" s="1">
        <v>1</v>
      </c>
      <c r="I325" s="1">
        <v>1</v>
      </c>
      <c r="J325" s="4">
        <f ca="1">(D325-MIN(OFFSET(C325,-$J$3+1,0):C325))/(MAX(OFFSET(B325,-$J$3+1,0):B325)-MIN(OFFSET(C325,-$J$3+1,0):C325))</f>
        <v>0.58125000000000193</v>
      </c>
      <c r="K325" s="4">
        <f ca="1">(G325-MIN(OFFSET(F325,-$J$3+1,0):F325))/(MAX(OFFSET(E325,-$J$3+1,0):E325)-MIN(OFFSET(F325,-$J$3+1,0):F325))</f>
        <v>0.89583333333333304</v>
      </c>
      <c r="L325" s="4">
        <f t="shared" ca="1" si="61"/>
        <v>-0.31458333333333111</v>
      </c>
      <c r="M325" s="16">
        <f ca="1">100*(L325-MIN(OFFSET(L325,-$J$3+1,0):L325))/(MAX(OFFSET(L325,-$J$3+1,0):L325)-MIN(OFFSET(L325,-$J$3+1,0):L325))</f>
        <v>0</v>
      </c>
      <c r="N325" s="6">
        <f t="shared" si="76"/>
        <v>0.69999999999999574</v>
      </c>
      <c r="O325" s="6">
        <f t="shared" si="77"/>
        <v>0.87000000000000099</v>
      </c>
      <c r="P325" s="15">
        <f ca="1">AVERAGE(N325:OFFSET(N325,-$P$3+1,0))*$P$4</f>
        <v>0.69555555555555371</v>
      </c>
      <c r="Q325" s="15">
        <f ca="1">AVERAGE(O325:OFFSET(O325,-$P$3+1,0))*$Q$4</f>
        <v>0.41333333333333322</v>
      </c>
      <c r="R325" s="7" t="str">
        <f t="shared" ca="1" si="72"/>
        <v>Buy</v>
      </c>
      <c r="S325" s="7" t="str">
        <f t="shared" ca="1" si="73"/>
        <v xml:space="preserve"> </v>
      </c>
      <c r="T325" s="2">
        <f t="shared" ca="1" si="74"/>
        <v>10</v>
      </c>
      <c r="U325" s="10">
        <f t="shared" ca="1" si="75"/>
        <v>-32.9773462783171</v>
      </c>
      <c r="V325" s="2">
        <f t="shared" ca="1" si="64"/>
        <v>41.08</v>
      </c>
      <c r="W325" s="2">
        <f t="shared" ca="1" si="65"/>
        <v>14.84</v>
      </c>
      <c r="X325" s="17">
        <f t="shared" ca="1" si="66"/>
        <v>0.50000000000004263</v>
      </c>
      <c r="Y325" s="17">
        <f t="shared" ca="1" si="67"/>
        <v>-23.743689320388334</v>
      </c>
      <c r="Z325" s="17">
        <f t="shared" ca="1" si="68"/>
        <v>-23.243689320388292</v>
      </c>
      <c r="AA325" s="18">
        <f t="shared" ca="1" si="71"/>
        <v>141.5883758726844</v>
      </c>
    </row>
    <row r="326" spans="1:27" x14ac:dyDescent="0.25">
      <c r="A326" s="13">
        <v>40647</v>
      </c>
      <c r="B326">
        <v>40.729999999999997</v>
      </c>
      <c r="C326">
        <v>40.119999999999997</v>
      </c>
      <c r="D326">
        <v>40.36</v>
      </c>
      <c r="E326" s="2">
        <v>15.25</v>
      </c>
      <c r="F326" s="2">
        <v>14.87</v>
      </c>
      <c r="G326" s="2">
        <v>14.95</v>
      </c>
      <c r="H326" s="1">
        <v>1</v>
      </c>
      <c r="I326" s="1">
        <v>1</v>
      </c>
      <c r="J326" s="4">
        <f ca="1">(D326-MIN(OFFSET(C326,-$J$3+1,0):C326))/(MAX(OFFSET(B326,-$J$3+1,0):B326)-MIN(OFFSET(C326,-$J$3+1,0):C326))</f>
        <v>0.14285714285714407</v>
      </c>
      <c r="K326" s="4">
        <f ca="1">(G326-MIN(OFFSET(F326,-$J$3+1,0):F326))/(MAX(OFFSET(E326,-$J$3+1,0):E326)-MIN(OFFSET(F326,-$J$3+1,0):F326))</f>
        <v>0.56944444444444364</v>
      </c>
      <c r="L326" s="4">
        <f t="shared" ca="1" si="61"/>
        <v>-0.42658730158729957</v>
      </c>
      <c r="M326" s="16">
        <f ca="1">100*(L326-MIN(OFFSET(L326,-$J$3+1,0):L326))/(MAX(OFFSET(L326,-$J$3+1,0):L326)-MIN(OFFSET(L326,-$J$3+1,0):L326))</f>
        <v>0</v>
      </c>
      <c r="N326" s="6">
        <f t="shared" si="76"/>
        <v>1.0100000000000051</v>
      </c>
      <c r="O326" s="6">
        <f t="shared" si="77"/>
        <v>0.55000000000000071</v>
      </c>
      <c r="P326" s="15">
        <f ca="1">AVERAGE(N326:OFFSET(N326,-$P$3+1,0))*$P$4</f>
        <v>0.74333333333333229</v>
      </c>
      <c r="Q326" s="15">
        <f ca="1">AVERAGE(O326:OFFSET(O326,-$P$3+1,0))*$Q$4</f>
        <v>0.42333333333333339</v>
      </c>
      <c r="R326" s="7" t="str">
        <f t="shared" ca="1" si="72"/>
        <v>Buy</v>
      </c>
      <c r="S326" s="7" t="str">
        <f t="shared" ca="1" si="73"/>
        <v xml:space="preserve"> </v>
      </c>
      <c r="T326" s="2">
        <f t="shared" ca="1" si="74"/>
        <v>10</v>
      </c>
      <c r="U326" s="10">
        <f t="shared" ca="1" si="75"/>
        <v>-32.9773462783171</v>
      </c>
      <c r="V326" s="2">
        <f t="shared" ca="1" si="64"/>
        <v>41.08</v>
      </c>
      <c r="W326" s="2">
        <f t="shared" ca="1" si="65"/>
        <v>14.84</v>
      </c>
      <c r="X326" s="17">
        <f t="shared" ca="1" si="66"/>
        <v>-7.7000000000000313</v>
      </c>
      <c r="Y326" s="17">
        <f t="shared" ca="1" si="67"/>
        <v>15.499352750809058</v>
      </c>
      <c r="Z326" s="17">
        <f t="shared" ca="1" si="68"/>
        <v>7.7993527508090263</v>
      </c>
      <c r="AA326" s="18">
        <f t="shared" ca="1" si="71"/>
        <v>149.38772862349342</v>
      </c>
    </row>
    <row r="327" spans="1:27" x14ac:dyDescent="0.25">
      <c r="A327" s="13">
        <v>40648</v>
      </c>
      <c r="B327">
        <v>40.67</v>
      </c>
      <c r="C327">
        <v>40.200000000000003</v>
      </c>
      <c r="D327">
        <v>40.26</v>
      </c>
      <c r="E327" s="2">
        <v>14.99</v>
      </c>
      <c r="F327" s="2">
        <v>14.81</v>
      </c>
      <c r="G327" s="2">
        <v>14.92</v>
      </c>
      <c r="H327" s="1">
        <v>1</v>
      </c>
      <c r="I327" s="1">
        <v>1</v>
      </c>
      <c r="J327" s="4">
        <f ca="1">(D327-MIN(OFFSET(C327,-$J$3+1,0):C327))/(MAX(OFFSET(B327,-$J$3+1,0):B327)-MIN(OFFSET(C327,-$J$3+1,0):C327))</f>
        <v>8.333333333333369E-2</v>
      </c>
      <c r="K327" s="4">
        <f ca="1">(G327-MIN(OFFSET(F327,-$J$3+1,0):F327))/(MAX(OFFSET(E327,-$J$3+1,0):E327)-MIN(OFFSET(F327,-$J$3+1,0):F327))</f>
        <v>0.52554744525547459</v>
      </c>
      <c r="L327" s="4">
        <f t="shared" ca="1" si="61"/>
        <v>-0.44221411192214088</v>
      </c>
      <c r="M327" s="16">
        <f ca="1">100*(L327-MIN(OFFSET(L327,-$J$3+1,0):L327))/(MAX(OFFSET(L327,-$J$3+1,0):L327)-MIN(OFFSET(L327,-$J$3+1,0):L327))</f>
        <v>0</v>
      </c>
      <c r="N327" s="6">
        <f t="shared" si="76"/>
        <v>0.46999999999999886</v>
      </c>
      <c r="O327" s="6">
        <f t="shared" si="77"/>
        <v>0.17999999999999972</v>
      </c>
      <c r="P327" s="15">
        <f ca="1">AVERAGE(N327:OFFSET(N327,-$P$3+1,0))*$P$4</f>
        <v>0.70888888888888835</v>
      </c>
      <c r="Q327" s="15">
        <f ca="1">AVERAGE(O327:OFFSET(O327,-$P$3+1,0))*$Q$4</f>
        <v>0.41333333333333339</v>
      </c>
      <c r="R327" s="7" t="str">
        <f t="shared" ca="1" si="72"/>
        <v>Buy</v>
      </c>
      <c r="S327" s="7" t="str">
        <f t="shared" ca="1" si="73"/>
        <v xml:space="preserve"> </v>
      </c>
      <c r="T327" s="2">
        <f t="shared" ca="1" si="74"/>
        <v>10</v>
      </c>
      <c r="U327" s="10">
        <f t="shared" ca="1" si="75"/>
        <v>-32.9773462783171</v>
      </c>
      <c r="V327" s="2">
        <f t="shared" ca="1" si="64"/>
        <v>41.08</v>
      </c>
      <c r="W327" s="2">
        <f t="shared" ca="1" si="65"/>
        <v>14.84</v>
      </c>
      <c r="X327" s="17">
        <f t="shared" ca="1" si="66"/>
        <v>-1.0000000000000142</v>
      </c>
      <c r="Y327" s="17">
        <f t="shared" ca="1" si="67"/>
        <v>0.98932038834949187</v>
      </c>
      <c r="Z327" s="17">
        <f t="shared" ca="1" si="68"/>
        <v>-1.0679611650522336E-2</v>
      </c>
      <c r="AA327" s="18">
        <f t="shared" ca="1" si="71"/>
        <v>149.3770490118429</v>
      </c>
    </row>
    <row r="328" spans="1:27" x14ac:dyDescent="0.25">
      <c r="A328" s="13">
        <v>40651</v>
      </c>
      <c r="B328">
        <v>40.04</v>
      </c>
      <c r="C328">
        <v>39.159999999999997</v>
      </c>
      <c r="D328">
        <v>39.75</v>
      </c>
      <c r="E328" s="2">
        <v>14.73</v>
      </c>
      <c r="F328" s="2">
        <v>14.44</v>
      </c>
      <c r="G328" s="2">
        <v>14.71</v>
      </c>
      <c r="H328" s="1">
        <v>1</v>
      </c>
      <c r="I328" s="1">
        <v>1</v>
      </c>
      <c r="J328" s="4">
        <f ca="1">(D328-MIN(OFFSET(C328,-$J$3+1,0):C328))/(MAX(OFFSET(B328,-$J$3+1,0):B328)-MIN(OFFSET(C328,-$J$3+1,0):C328))</f>
        <v>0.22348484848484973</v>
      </c>
      <c r="K328" s="4">
        <f ca="1">(G328-MIN(OFFSET(F328,-$J$3+1,0):F328))/(MAX(OFFSET(E328,-$J$3+1,0):E328)-MIN(OFFSET(F328,-$J$3+1,0):F328))</f>
        <v>0.2649572649572654</v>
      </c>
      <c r="L328" s="4">
        <f t="shared" ca="1" si="61"/>
        <v>-4.1472416472415674E-2</v>
      </c>
      <c r="M328" s="16">
        <f ca="1">100*(L328-MIN(OFFSET(L328,-$J$3+1,0):L328))/(MAX(OFFSET(L328,-$J$3+1,0):L328)-MIN(OFFSET(L328,-$J$3+1,0):L328))</f>
        <v>65.849015686926549</v>
      </c>
      <c r="N328" s="6">
        <f t="shared" si="76"/>
        <v>1.1000000000000014</v>
      </c>
      <c r="O328" s="6">
        <f t="shared" si="77"/>
        <v>0.48000000000000043</v>
      </c>
      <c r="P328" s="15">
        <f ca="1">AVERAGE(N328:OFFSET(N328,-$P$3+1,0))*$P$4</f>
        <v>0.76777777777777745</v>
      </c>
      <c r="Q328" s="15">
        <f ca="1">AVERAGE(O328:OFFSET(O328,-$P$3+1,0))*$Q$4</f>
        <v>0.41222222222222232</v>
      </c>
      <c r="R328" s="7" t="str">
        <f t="shared" ca="1" si="72"/>
        <v>Exit</v>
      </c>
      <c r="S328" s="7" t="str">
        <f t="shared" ca="1" si="73"/>
        <v xml:space="preserve"> </v>
      </c>
      <c r="T328" s="2">
        <f t="shared" ca="1" si="74"/>
        <v>10</v>
      </c>
      <c r="U328" s="10">
        <f t="shared" ca="1" si="75"/>
        <v>-32.9773462783171</v>
      </c>
      <c r="V328" s="2">
        <f t="shared" ca="1" si="64"/>
        <v>41.08</v>
      </c>
      <c r="W328" s="2">
        <f t="shared" ca="1" si="65"/>
        <v>14.84</v>
      </c>
      <c r="X328" s="17">
        <f t="shared" ca="1" si="66"/>
        <v>-5.0999999999999801</v>
      </c>
      <c r="Y328" s="17">
        <f t="shared" ca="1" si="67"/>
        <v>6.9252427184465608</v>
      </c>
      <c r="Z328" s="17">
        <f t="shared" ca="1" si="68"/>
        <v>1.8252427184465807</v>
      </c>
      <c r="AA328" s="18">
        <f t="shared" ca="1" si="71"/>
        <v>151.20229173028949</v>
      </c>
    </row>
    <row r="329" spans="1:27" x14ac:dyDescent="0.25">
      <c r="A329" s="13">
        <v>40652</v>
      </c>
      <c r="B329">
        <v>40.049999999999997</v>
      </c>
      <c r="C329">
        <v>39.35</v>
      </c>
      <c r="D329">
        <v>39.99</v>
      </c>
      <c r="E329" s="2">
        <v>14.9</v>
      </c>
      <c r="F329" s="2">
        <v>14.46</v>
      </c>
      <c r="G329" s="2">
        <v>14.88</v>
      </c>
      <c r="H329" s="1">
        <v>1</v>
      </c>
      <c r="I329" s="1">
        <v>1</v>
      </c>
      <c r="J329" s="4">
        <f ca="1">(D329-MIN(OFFSET(C329,-$J$3+1,0):C329))/(MAX(OFFSET(B329,-$J$3+1,0):B329)-MIN(OFFSET(C329,-$J$3+1,0):C329))</f>
        <v>0.31439393939394139</v>
      </c>
      <c r="K329" s="4">
        <f ca="1">(G329-MIN(OFFSET(F329,-$J$3+1,0):F329))/(MAX(OFFSET(E329,-$J$3+1,0):E329)-MIN(OFFSET(F329,-$J$3+1,0):F329))</f>
        <v>0.41025641025641063</v>
      </c>
      <c r="L329" s="4">
        <f t="shared" ca="1" si="61"/>
        <v>-9.586247086246924E-2</v>
      </c>
      <c r="M329" s="16">
        <f ca="1">100*(L329-MIN(OFFSET(L329,-$J$3+1,0):L329))/(MAX(OFFSET(L329,-$J$3+1,0):L329)-MIN(OFFSET(L329,-$J$3+1,0):L329))</f>
        <v>56.911758632294102</v>
      </c>
      <c r="N329" s="6">
        <f t="shared" si="76"/>
        <v>0.69999999999999574</v>
      </c>
      <c r="O329" s="6">
        <f t="shared" si="77"/>
        <v>0.4399999999999995</v>
      </c>
      <c r="P329" s="15">
        <f ca="1">AVERAGE(N329:OFFSET(N329,-$P$3+1,0))*$P$4</f>
        <v>0.72777777777777664</v>
      </c>
      <c r="Q329" s="15">
        <f ca="1">AVERAGE(O329:OFFSET(O329,-$P$3+1,0))*$Q$4</f>
        <v>0.42222222222222228</v>
      </c>
      <c r="R329" s="7" t="str">
        <f t="shared" ca="1" si="72"/>
        <v xml:space="preserve"> </v>
      </c>
      <c r="S329" s="7" t="str">
        <f t="shared" ca="1" si="73"/>
        <v xml:space="preserve"> </v>
      </c>
      <c r="T329" s="2" t="str">
        <f t="shared" ca="1" si="74"/>
        <v xml:space="preserve"> </v>
      </c>
      <c r="U329" s="10" t="str">
        <f t="shared" ca="1" si="75"/>
        <v xml:space="preserve"> </v>
      </c>
      <c r="V329" s="2" t="str">
        <f t="shared" ca="1" si="64"/>
        <v xml:space="preserve"> </v>
      </c>
      <c r="W329" s="2" t="str">
        <f t="shared" ca="1" si="65"/>
        <v xml:space="preserve"> </v>
      </c>
      <c r="X329" s="17">
        <f t="shared" ca="1" si="66"/>
        <v>2.4000000000000199</v>
      </c>
      <c r="Y329" s="17">
        <f t="shared" ca="1" si="67"/>
        <v>-5.6061488673139044</v>
      </c>
      <c r="Z329" s="17">
        <f t="shared" ca="1" si="68"/>
        <v>-3.2061488673138845</v>
      </c>
      <c r="AA329" s="18">
        <f t="shared" ca="1" si="71"/>
        <v>147.9961428629756</v>
      </c>
    </row>
    <row r="330" spans="1:27" x14ac:dyDescent="0.25">
      <c r="A330" s="13">
        <v>40653</v>
      </c>
      <c r="B330">
        <v>41.19</v>
      </c>
      <c r="C330">
        <v>40.65</v>
      </c>
      <c r="D330">
        <v>40.89</v>
      </c>
      <c r="E330" s="2">
        <v>15.31</v>
      </c>
      <c r="F330" s="2">
        <v>15.06</v>
      </c>
      <c r="G330" s="2">
        <v>15.18</v>
      </c>
      <c r="H330" s="1">
        <v>1</v>
      </c>
      <c r="I330" s="1">
        <v>1</v>
      </c>
      <c r="J330" s="4">
        <f ca="1">(D330-MIN(OFFSET(C330,-$J$3+1,0):C330))/(MAX(OFFSET(B330,-$J$3+1,0):B330)-MIN(OFFSET(C330,-$J$3+1,0):C330))</f>
        <v>0.72384937238493874</v>
      </c>
      <c r="K330" s="4">
        <f ca="1">(G330-MIN(OFFSET(F330,-$J$3+1,0):F330))/(MAX(OFFSET(E330,-$J$3+1,0):E330)-MIN(OFFSET(F330,-$J$3+1,0):F330))</f>
        <v>0.66666666666666619</v>
      </c>
      <c r="L330" s="4">
        <f t="shared" ca="1" si="61"/>
        <v>5.7182705718272553E-2</v>
      </c>
      <c r="M330" s="16">
        <f ca="1">100*(L330-MIN(OFFSET(L330,-$J$3+1,0):L330))/(MAX(OFFSET(L330,-$J$3+1,0):L330)-MIN(OFFSET(L330,-$J$3+1,0):L330))</f>
        <v>82.059813720906732</v>
      </c>
      <c r="N330" s="6">
        <f t="shared" si="76"/>
        <v>1.1999999999999957</v>
      </c>
      <c r="O330" s="6">
        <f t="shared" si="77"/>
        <v>0.42999999999999972</v>
      </c>
      <c r="P330" s="15">
        <f ca="1">AVERAGE(N330:OFFSET(N330,-$P$3+1,0))*$P$4</f>
        <v>0.77888888888888785</v>
      </c>
      <c r="Q330" s="15">
        <f ca="1">AVERAGE(O330:OFFSET(O330,-$P$3+1,0))*$Q$4</f>
        <v>0.43222222222222229</v>
      </c>
      <c r="R330" s="7" t="str">
        <f t="shared" ca="1" si="72"/>
        <v xml:space="preserve"> </v>
      </c>
      <c r="S330" s="7" t="str">
        <f t="shared" ca="1" si="73"/>
        <v xml:space="preserve"> </v>
      </c>
      <c r="T330" s="2" t="str">
        <f t="shared" ca="1" si="74"/>
        <v xml:space="preserve"> </v>
      </c>
      <c r="U330" s="10" t="str">
        <f t="shared" ca="1" si="75"/>
        <v xml:space="preserve"> </v>
      </c>
      <c r="V330" s="2" t="str">
        <f t="shared" ca="1" si="64"/>
        <v xml:space="preserve"> </v>
      </c>
      <c r="W330" s="2" t="str">
        <f t="shared" ca="1" si="65"/>
        <v xml:space="preserve"> </v>
      </c>
      <c r="X330" s="17" t="str">
        <f t="shared" ca="1" si="66"/>
        <v xml:space="preserve"> </v>
      </c>
      <c r="Y330" s="17" t="str">
        <f t="shared" ca="1" si="67"/>
        <v xml:space="preserve"> </v>
      </c>
      <c r="Z330" s="17" t="str">
        <f t="shared" ca="1" si="68"/>
        <v xml:space="preserve"> </v>
      </c>
      <c r="AA330" s="18">
        <f t="shared" ca="1" si="71"/>
        <v>147.9961428629756</v>
      </c>
    </row>
    <row r="331" spans="1:27" x14ac:dyDescent="0.25">
      <c r="A331" s="13">
        <v>40654</v>
      </c>
      <c r="B331">
        <v>41.2</v>
      </c>
      <c r="C331">
        <v>40.72</v>
      </c>
      <c r="D331">
        <v>40.99</v>
      </c>
      <c r="E331" s="2">
        <v>15.38</v>
      </c>
      <c r="F331" s="2">
        <v>15.11</v>
      </c>
      <c r="G331" s="2">
        <v>15.27</v>
      </c>
      <c r="H331" s="1">
        <v>1</v>
      </c>
      <c r="I331" s="1">
        <v>1</v>
      </c>
      <c r="J331" s="4">
        <f ca="1">(D331-MIN(OFFSET(C331,-$J$3+1,0):C331))/(MAX(OFFSET(B331,-$J$3+1,0):B331)-MIN(OFFSET(C331,-$J$3+1,0):C331))</f>
        <v>0.76569037656903971</v>
      </c>
      <c r="K331" s="4">
        <f ca="1">(G331-MIN(OFFSET(F331,-$J$3+1,0):F331))/(MAX(OFFSET(E331,-$J$3+1,0):E331)-MIN(OFFSET(F331,-$J$3+1,0):F331))</f>
        <v>0.74358974358974295</v>
      </c>
      <c r="L331" s="4">
        <f t="shared" ca="1" si="61"/>
        <v>2.2100632979296764E-2</v>
      </c>
      <c r="M331" s="16">
        <f ca="1">100*(L331-MIN(OFFSET(L331,-$J$3+1,0):L331))/(MAX(OFFSET(L331,-$J$3+1,0):L331)-MIN(OFFSET(L331,-$J$3+1,0):L331))</f>
        <v>92.975110873806898</v>
      </c>
      <c r="N331" s="6">
        <f t="shared" si="76"/>
        <v>0.48000000000000398</v>
      </c>
      <c r="O331" s="6">
        <f t="shared" si="77"/>
        <v>0.27000000000000135</v>
      </c>
      <c r="P331" s="15">
        <f ca="1">AVERAGE(N331:OFFSET(N331,-$P$3+1,0))*$P$4</f>
        <v>0.77</v>
      </c>
      <c r="Q331" s="15">
        <f ca="1">AVERAGE(O331:OFFSET(O331,-$P$3+1,0))*$Q$4</f>
        <v>0.41666666666666685</v>
      </c>
      <c r="R331" s="7" t="str">
        <f t="shared" ca="1" si="72"/>
        <v xml:space="preserve"> </v>
      </c>
      <c r="S331" s="7" t="str">
        <f t="shared" ca="1" si="73"/>
        <v xml:space="preserve"> </v>
      </c>
      <c r="T331" s="2" t="str">
        <f t="shared" ca="1" si="74"/>
        <v xml:space="preserve"> </v>
      </c>
      <c r="U331" s="10" t="str">
        <f t="shared" ca="1" si="75"/>
        <v xml:space="preserve"> </v>
      </c>
      <c r="V331" s="2" t="str">
        <f t="shared" ca="1" si="64"/>
        <v xml:space="preserve"> </v>
      </c>
      <c r="W331" s="2" t="str">
        <f t="shared" ca="1" si="65"/>
        <v xml:space="preserve"> </v>
      </c>
      <c r="X331" s="17" t="str">
        <f t="shared" ca="1" si="66"/>
        <v xml:space="preserve"> </v>
      </c>
      <c r="Y331" s="17" t="str">
        <f t="shared" ca="1" si="67"/>
        <v xml:space="preserve"> </v>
      </c>
      <c r="Z331" s="17" t="str">
        <f t="shared" ca="1" si="68"/>
        <v xml:space="preserve"> </v>
      </c>
      <c r="AA331" s="18">
        <f t="shared" ca="1" si="71"/>
        <v>147.9961428629756</v>
      </c>
    </row>
    <row r="332" spans="1:27" x14ac:dyDescent="0.25">
      <c r="A332" s="13">
        <v>40658</v>
      </c>
      <c r="B332">
        <v>41.17</v>
      </c>
      <c r="C332">
        <v>40.44</v>
      </c>
      <c r="D332">
        <v>40.53</v>
      </c>
      <c r="E332" s="2">
        <v>15.42</v>
      </c>
      <c r="F332" s="2">
        <v>15.2</v>
      </c>
      <c r="G332" s="2">
        <v>15.38</v>
      </c>
      <c r="H332" s="1">
        <v>1</v>
      </c>
      <c r="I332" s="1">
        <v>1</v>
      </c>
      <c r="J332" s="4">
        <f ca="1">(D332-MIN(OFFSET(C332,-$J$3+1,0):C332))/(MAX(OFFSET(B332,-$J$3+1,0):B332)-MIN(OFFSET(C332,-$J$3+1,0):C332))</f>
        <v>0.57322175732217751</v>
      </c>
      <c r="K332" s="4">
        <f ca="1">(G332-MIN(OFFSET(F332,-$J$3+1,0):F332))/(MAX(OFFSET(E332,-$J$3+1,0):E332)-MIN(OFFSET(F332,-$J$3+1,0):F332))</f>
        <v>0.83760683760683807</v>
      </c>
      <c r="L332" s="4">
        <f t="shared" ca="1" si="61"/>
        <v>-0.26438508028466057</v>
      </c>
      <c r="M332" s="16">
        <f ca="1">100*(L332-MIN(OFFSET(L332,-$J$3+1,0):L332))/(MAX(OFFSET(L332,-$J$3+1,0):L332)-MIN(OFFSET(L332,-$J$3+1,0):L332))</f>
        <v>35.608763483455881</v>
      </c>
      <c r="N332" s="6">
        <f t="shared" si="76"/>
        <v>0.73000000000000398</v>
      </c>
      <c r="O332" s="6">
        <f t="shared" si="77"/>
        <v>0.22000000000000064</v>
      </c>
      <c r="P332" s="15">
        <f ca="1">AVERAGE(N332:OFFSET(N332,-$P$3+1,0))*$P$4</f>
        <v>0.78222222222222215</v>
      </c>
      <c r="Q332" s="15">
        <f ca="1">AVERAGE(O332:OFFSET(O332,-$P$3+1,0))*$Q$4</f>
        <v>0.42000000000000032</v>
      </c>
      <c r="R332" s="7" t="str">
        <f t="shared" ca="1" si="72"/>
        <v xml:space="preserve"> </v>
      </c>
      <c r="S332" s="7" t="str">
        <f t="shared" ca="1" si="73"/>
        <v xml:space="preserve"> </v>
      </c>
      <c r="T332" s="2" t="str">
        <f t="shared" ca="1" si="74"/>
        <v xml:space="preserve"> </v>
      </c>
      <c r="U332" s="10" t="str">
        <f t="shared" ca="1" si="75"/>
        <v xml:space="preserve"> </v>
      </c>
      <c r="V332" s="2" t="str">
        <f t="shared" ca="1" si="64"/>
        <v xml:space="preserve"> </v>
      </c>
      <c r="W332" s="2" t="str">
        <f t="shared" ca="1" si="65"/>
        <v xml:space="preserve"> </v>
      </c>
      <c r="X332" s="17" t="str">
        <f t="shared" ca="1" si="66"/>
        <v xml:space="preserve"> </v>
      </c>
      <c r="Y332" s="17" t="str">
        <f t="shared" ca="1" si="67"/>
        <v xml:space="preserve"> </v>
      </c>
      <c r="Z332" s="17" t="str">
        <f t="shared" ca="1" si="68"/>
        <v xml:space="preserve"> </v>
      </c>
      <c r="AA332" s="18">
        <f t="shared" ca="1" si="71"/>
        <v>147.9961428629756</v>
      </c>
    </row>
    <row r="333" spans="1:27" x14ac:dyDescent="0.25">
      <c r="A333" s="13">
        <v>40659</v>
      </c>
      <c r="B333">
        <v>40.96</v>
      </c>
      <c r="C333">
        <v>40.06</v>
      </c>
      <c r="D333">
        <v>40.69</v>
      </c>
      <c r="E333" s="2">
        <v>15.96</v>
      </c>
      <c r="F333" s="2">
        <v>15.33</v>
      </c>
      <c r="G333" s="2">
        <v>15.75</v>
      </c>
      <c r="H333" s="1">
        <v>1</v>
      </c>
      <c r="I333" s="1">
        <v>1</v>
      </c>
      <c r="J333" s="4">
        <f ca="1">(D333-MIN(OFFSET(C333,-$J$3+1,0):C333))/(MAX(OFFSET(B333,-$J$3+1,0):B333)-MIN(OFFSET(C333,-$J$3+1,0):C333))</f>
        <v>0.64016736401673668</v>
      </c>
      <c r="K333" s="4">
        <f ca="1">(G333-MIN(OFFSET(F333,-$J$3+1,0):F333))/(MAX(OFFSET(E333,-$J$3+1,0):E333)-MIN(OFFSET(F333,-$J$3+1,0):F333))</f>
        <v>0.86184210526315741</v>
      </c>
      <c r="L333" s="4">
        <f t="shared" ca="1" si="61"/>
        <v>-0.22167474124642073</v>
      </c>
      <c r="M333" s="16">
        <f ca="1">100*(L333-MIN(OFFSET(L333,-$J$3+1,0):L333))/(MAX(OFFSET(L333,-$J$3+1,0):L333)-MIN(OFFSET(L333,-$J$3+1,0):L333))</f>
        <v>44.161148586757257</v>
      </c>
      <c r="N333" s="6">
        <f t="shared" si="76"/>
        <v>0.89999999999999858</v>
      </c>
      <c r="O333" s="6">
        <f t="shared" si="77"/>
        <v>0.63000000000000078</v>
      </c>
      <c r="P333" s="15">
        <f ca="1">AVERAGE(N333:OFFSET(N333,-$P$3+1,0))*$P$4</f>
        <v>0.80999999999999994</v>
      </c>
      <c r="Q333" s="15">
        <f ca="1">AVERAGE(O333:OFFSET(O333,-$P$3+1,0))*$Q$4</f>
        <v>0.45222222222222264</v>
      </c>
      <c r="R333" s="7" t="str">
        <f t="shared" ca="1" si="72"/>
        <v xml:space="preserve"> </v>
      </c>
      <c r="S333" s="7" t="str">
        <f t="shared" ca="1" si="73"/>
        <v xml:space="preserve"> </v>
      </c>
      <c r="T333" s="2" t="str">
        <f t="shared" ca="1" si="74"/>
        <v xml:space="preserve"> </v>
      </c>
      <c r="U333" s="10" t="str">
        <f t="shared" ca="1" si="75"/>
        <v xml:space="preserve"> </v>
      </c>
      <c r="V333" s="2" t="str">
        <f t="shared" ca="1" si="64"/>
        <v xml:space="preserve"> </v>
      </c>
      <c r="W333" s="2" t="str">
        <f t="shared" ca="1" si="65"/>
        <v xml:space="preserve"> </v>
      </c>
      <c r="X333" s="17" t="str">
        <f t="shared" ca="1" si="66"/>
        <v xml:space="preserve"> </v>
      </c>
      <c r="Y333" s="17" t="str">
        <f t="shared" ca="1" si="67"/>
        <v xml:space="preserve"> </v>
      </c>
      <c r="Z333" s="17" t="str">
        <f t="shared" ca="1" si="68"/>
        <v xml:space="preserve"> </v>
      </c>
      <c r="AA333" s="18">
        <f t="shared" ca="1" si="71"/>
        <v>147.9961428629756</v>
      </c>
    </row>
    <row r="334" spans="1:27" x14ac:dyDescent="0.25">
      <c r="A334" s="13">
        <v>40660</v>
      </c>
      <c r="B334">
        <v>41.19</v>
      </c>
      <c r="C334">
        <v>40.71</v>
      </c>
      <c r="D334">
        <v>41.04</v>
      </c>
      <c r="E334" s="2">
        <v>15.83</v>
      </c>
      <c r="F334" s="2">
        <v>15.55</v>
      </c>
      <c r="G334" s="2">
        <v>15.67</v>
      </c>
      <c r="H334" s="1">
        <v>1</v>
      </c>
      <c r="I334" s="1">
        <v>1</v>
      </c>
      <c r="J334" s="4">
        <f ca="1">(D334-MIN(OFFSET(C334,-$J$3+1,0):C334))/(MAX(OFFSET(B334,-$J$3+1,0):B334)-MIN(OFFSET(C334,-$J$3+1,0):C334))</f>
        <v>0.92156862745097878</v>
      </c>
      <c r="K334" s="4">
        <f ca="1">(G334-MIN(OFFSET(F334,-$J$3+1,0):F334))/(MAX(OFFSET(E334,-$J$3+1,0):E334)-MIN(OFFSET(F334,-$J$3+1,0):F334))</f>
        <v>0.80921052631578905</v>
      </c>
      <c r="L334" s="4">
        <f t="shared" ref="L334:L397" ca="1" si="78">J334-K334</f>
        <v>0.11235810113518974</v>
      </c>
      <c r="M334" s="16">
        <f ca="1">100*(L334-MIN(OFFSET(L334,-$J$3+1,0):L334))/(MAX(OFFSET(L334,-$J$3+1,0):L334)-MIN(OFFSET(L334,-$J$3+1,0):L334))</f>
        <v>100</v>
      </c>
      <c r="N334" s="6">
        <f t="shared" si="76"/>
        <v>0.5</v>
      </c>
      <c r="O334" s="6">
        <f t="shared" si="77"/>
        <v>0.27999999999999936</v>
      </c>
      <c r="P334" s="15">
        <f ca="1">AVERAGE(N334:OFFSET(N334,-$P$3+1,0))*$P$4</f>
        <v>0.78777777777777813</v>
      </c>
      <c r="Q334" s="15">
        <f ca="1">AVERAGE(O334:OFFSET(O334,-$P$3+1,0))*$Q$4</f>
        <v>0.38666666666666694</v>
      </c>
      <c r="R334" s="7" t="str">
        <f t="shared" ca="1" si="72"/>
        <v xml:space="preserve"> </v>
      </c>
      <c r="S334" s="7" t="str">
        <f t="shared" ca="1" si="73"/>
        <v>Sell</v>
      </c>
      <c r="T334" s="2">
        <f t="shared" ca="1" si="74"/>
        <v>-10</v>
      </c>
      <c r="U334" s="10">
        <f t="shared" ca="1" si="75"/>
        <v>20.3735632183908</v>
      </c>
      <c r="V334" s="2">
        <f t="shared" ca="1" si="64"/>
        <v>41.04</v>
      </c>
      <c r="W334" s="2">
        <f t="shared" ca="1" si="65"/>
        <v>15.67</v>
      </c>
      <c r="X334" s="17" t="str">
        <f t="shared" ca="1" si="66"/>
        <v xml:space="preserve"> </v>
      </c>
      <c r="Y334" s="17" t="str">
        <f t="shared" ca="1" si="67"/>
        <v xml:space="preserve"> </v>
      </c>
      <c r="Z334" s="17" t="str">
        <f t="shared" ca="1" si="68"/>
        <v xml:space="preserve"> </v>
      </c>
      <c r="AA334" s="18">
        <f t="shared" ca="1" si="71"/>
        <v>147.9961428629756</v>
      </c>
    </row>
    <row r="335" spans="1:27" x14ac:dyDescent="0.25">
      <c r="A335" s="13">
        <v>40661</v>
      </c>
      <c r="B335">
        <v>41.3</v>
      </c>
      <c r="C335">
        <v>40.380000000000003</v>
      </c>
      <c r="D335">
        <v>40.53</v>
      </c>
      <c r="E335" s="2">
        <v>15.98</v>
      </c>
      <c r="F335" s="2">
        <v>15.65</v>
      </c>
      <c r="G335" s="2">
        <v>15.83</v>
      </c>
      <c r="H335" s="1">
        <v>1</v>
      </c>
      <c r="I335" s="1">
        <v>1</v>
      </c>
      <c r="J335" s="4">
        <f ca="1">(D335-MIN(OFFSET(C335,-$J$3+1,0):C335))/(MAX(OFFSET(B335,-$J$3+1,0):B335)-MIN(OFFSET(C335,-$J$3+1,0):C335))</f>
        <v>0.64018691588785237</v>
      </c>
      <c r="K335" s="4">
        <f ca="1">(G335-MIN(OFFSET(F335,-$J$3+1,0):F335))/(MAX(OFFSET(E335,-$J$3+1,0):E335)-MIN(OFFSET(F335,-$J$3+1,0):F335))</f>
        <v>0.9025974025974024</v>
      </c>
      <c r="L335" s="4">
        <f t="shared" ca="1" si="78"/>
        <v>-0.26241048670955003</v>
      </c>
      <c r="M335" s="16">
        <f ca="1">100*(L335-MIN(OFFSET(L335,-$J$3+1,0):L335))/(MAX(OFFSET(L335,-$J$3+1,0):L335)-MIN(OFFSET(L335,-$J$3+1,0):L335))</f>
        <v>32.422040084075235</v>
      </c>
      <c r="N335" s="6">
        <f t="shared" si="76"/>
        <v>0.9199999999999946</v>
      </c>
      <c r="O335" s="6">
        <f t="shared" si="77"/>
        <v>0.33000000000000007</v>
      </c>
      <c r="P335" s="15">
        <f ca="1">AVERAGE(N335:OFFSET(N335,-$P$3+1,0))*$P$4</f>
        <v>0.77777777777777701</v>
      </c>
      <c r="Q335" s="15">
        <f ca="1">AVERAGE(O335:OFFSET(O335,-$P$3+1,0))*$Q$4</f>
        <v>0.36222222222222239</v>
      </c>
      <c r="R335" s="7" t="str">
        <f t="shared" ca="1" si="72"/>
        <v xml:space="preserve"> </v>
      </c>
      <c r="S335" s="7" t="str">
        <f t="shared" ca="1" si="73"/>
        <v>Exit</v>
      </c>
      <c r="T335" s="2">
        <f t="shared" ca="1" si="74"/>
        <v>-10</v>
      </c>
      <c r="U335" s="10">
        <f t="shared" ca="1" si="75"/>
        <v>20.3735632183908</v>
      </c>
      <c r="V335" s="2">
        <f t="shared" ca="1" si="64"/>
        <v>41.04</v>
      </c>
      <c r="W335" s="2">
        <f t="shared" ca="1" si="65"/>
        <v>15.67</v>
      </c>
      <c r="X335" s="17">
        <f t="shared" ca="1" si="66"/>
        <v>5.0999999999999801</v>
      </c>
      <c r="Y335" s="17">
        <f t="shared" ca="1" si="67"/>
        <v>3.2597701149425307</v>
      </c>
      <c r="Z335" s="17">
        <f t="shared" ca="1" si="68"/>
        <v>8.3597701149425099</v>
      </c>
      <c r="AA335" s="18">
        <f t="shared" ca="1" si="71"/>
        <v>156.35591297791811</v>
      </c>
    </row>
    <row r="336" spans="1:27" x14ac:dyDescent="0.25">
      <c r="A336" s="13">
        <v>40662</v>
      </c>
      <c r="B336">
        <v>40.659999999999997</v>
      </c>
      <c r="C336">
        <v>39.99</v>
      </c>
      <c r="D336">
        <v>40.369999999999997</v>
      </c>
      <c r="E336" s="2">
        <v>15.73</v>
      </c>
      <c r="F336" s="2">
        <v>15.18</v>
      </c>
      <c r="G336" s="2">
        <v>15.47</v>
      </c>
      <c r="H336" s="1">
        <v>1</v>
      </c>
      <c r="I336" s="1">
        <v>1</v>
      </c>
      <c r="J336" s="4">
        <f ca="1">(D336-MIN(OFFSET(C336,-$J$3+1,0):C336))/(MAX(OFFSET(B336,-$J$3+1,0):B336)-MIN(OFFSET(C336,-$J$3+1,0):C336))</f>
        <v>0.56542056074766378</v>
      </c>
      <c r="K336" s="4">
        <f ca="1">(G336-MIN(OFFSET(F336,-$J$3+1,0):F336))/(MAX(OFFSET(E336,-$J$3+1,0):E336)-MIN(OFFSET(F336,-$J$3+1,0):F336))</f>
        <v>0.66883116883116922</v>
      </c>
      <c r="L336" s="4">
        <f t="shared" ca="1" si="78"/>
        <v>-0.10341060808350544</v>
      </c>
      <c r="M336" s="16">
        <f ca="1">100*(L336-MIN(OFFSET(L336,-$J$3+1,0):L336))/(MAX(OFFSET(L336,-$J$3+1,0):L336)-MIN(OFFSET(L336,-$J$3+1,0):L336))</f>
        <v>42.727905942314024</v>
      </c>
      <c r="N336" s="6">
        <f t="shared" si="76"/>
        <v>0.6699999999999946</v>
      </c>
      <c r="O336" s="6">
        <f t="shared" si="77"/>
        <v>0.65000000000000036</v>
      </c>
      <c r="P336" s="15">
        <f ca="1">AVERAGE(N336:OFFSET(N336,-$P$3+1,0))*$P$4</f>
        <v>0.79999999999999871</v>
      </c>
      <c r="Q336" s="15">
        <f ca="1">AVERAGE(O336:OFFSET(O336,-$P$3+1,0))*$Q$4</f>
        <v>0.41444444444444467</v>
      </c>
      <c r="R336" s="7" t="str">
        <f t="shared" ca="1" si="72"/>
        <v xml:space="preserve"> </v>
      </c>
      <c r="S336" s="7" t="str">
        <f t="shared" ca="1" si="73"/>
        <v xml:space="preserve"> </v>
      </c>
      <c r="T336" s="2" t="str">
        <f t="shared" ca="1" si="74"/>
        <v xml:space="preserve"> </v>
      </c>
      <c r="U336" s="10" t="str">
        <f t="shared" ca="1" si="75"/>
        <v xml:space="preserve"> </v>
      </c>
      <c r="V336" s="2" t="str">
        <f t="shared" ca="1" si="64"/>
        <v xml:space="preserve"> </v>
      </c>
      <c r="W336" s="2" t="str">
        <f t="shared" ca="1" si="65"/>
        <v xml:space="preserve"> </v>
      </c>
      <c r="X336" s="17">
        <f t="shared" ca="1" si="66"/>
        <v>1.6000000000000369</v>
      </c>
      <c r="Y336" s="17">
        <f t="shared" ca="1" si="67"/>
        <v>-7.334482758620676</v>
      </c>
      <c r="Z336" s="17">
        <f t="shared" ca="1" si="68"/>
        <v>-5.7344827586206391</v>
      </c>
      <c r="AA336" s="18">
        <f t="shared" ca="1" si="71"/>
        <v>150.62143021929748</v>
      </c>
    </row>
    <row r="337" spans="2:7" x14ac:dyDescent="0.25">
      <c r="B337" s="1">
        <v>40.78</v>
      </c>
      <c r="C337" s="1">
        <v>39.97</v>
      </c>
      <c r="D337" s="1">
        <v>40.08</v>
      </c>
      <c r="E337" s="2">
        <v>15.69</v>
      </c>
      <c r="F337" s="2">
        <v>15.36</v>
      </c>
      <c r="G337" s="2">
        <v>15.44</v>
      </c>
    </row>
  </sheetData>
  <mergeCells count="9">
    <mergeCell ref="T1:U1"/>
    <mergeCell ref="V1:W1"/>
    <mergeCell ref="H1:I1"/>
    <mergeCell ref="X1:Z1"/>
    <mergeCell ref="B1:D1"/>
    <mergeCell ref="E1:G1"/>
    <mergeCell ref="J1:L1"/>
    <mergeCell ref="N1:O1"/>
    <mergeCell ref="R1:S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Kaufman</dc:creator>
  <cp:lastModifiedBy>Perry</cp:lastModifiedBy>
  <dcterms:created xsi:type="dcterms:W3CDTF">2010-04-08T13:32:29Z</dcterms:created>
  <dcterms:modified xsi:type="dcterms:W3CDTF">2012-03-24T12:06:40Z</dcterms:modified>
</cp:coreProperties>
</file>