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11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3" i="1" l="1"/>
  <c r="D53" i="1"/>
  <c r="B5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" i="1"/>
  <c r="G5" i="1"/>
  <c r="C54" i="1"/>
  <c r="B54" i="1"/>
  <c r="C52" i="1"/>
  <c r="B52" i="1"/>
  <c r="E6" i="1"/>
  <c r="F6" i="1"/>
  <c r="E7" i="1"/>
  <c r="F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" i="1"/>
  <c r="E5" i="1"/>
  <c r="G6" i="1" l="1"/>
  <c r="G7" i="1" s="1"/>
  <c r="G8" i="1" s="1"/>
  <c r="G9" i="1" s="1"/>
  <c r="G10" i="1" s="1"/>
  <c r="G11" i="1" s="1"/>
  <c r="G12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D52" i="1" s="1"/>
  <c r="D54" i="1" l="1"/>
</calcChain>
</file>

<file path=xl/sharedStrings.xml><?xml version="1.0" encoding="utf-8"?>
<sst xmlns="http://schemas.openxmlformats.org/spreadsheetml/2006/main" count="20" uniqueCount="17">
  <si>
    <t>Percentage Change</t>
  </si>
  <si>
    <t>AROR</t>
  </si>
  <si>
    <t>StDev</t>
  </si>
  <si>
    <t>Ratio</t>
  </si>
  <si>
    <t>A</t>
  </si>
  <si>
    <t>B</t>
  </si>
  <si>
    <t>C</t>
  </si>
  <si>
    <t>D</t>
  </si>
  <si>
    <t>E</t>
  </si>
  <si>
    <t>F</t>
  </si>
  <si>
    <t>G</t>
  </si>
  <si>
    <t>Month</t>
  </si>
  <si>
    <t>S&amp;P</t>
  </si>
  <si>
    <t>LBTI</t>
  </si>
  <si>
    <t>NAVs</t>
  </si>
  <si>
    <t>Allocation</t>
  </si>
  <si>
    <r>
      <t xml:space="preserve">Stock </t>
    </r>
    <r>
      <rPr>
        <b/>
        <sz val="10"/>
        <color theme="1"/>
        <rFont val="Symbol"/>
        <family val="1"/>
        <charset val="2"/>
      </rPr>
      <t>+</t>
    </r>
    <r>
      <rPr>
        <b/>
        <sz val="10"/>
        <color theme="1"/>
        <rFont val="Arial"/>
        <family val="2"/>
      </rPr>
      <t xml:space="preserve"> Bond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</si>
</sst>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10" fontId="2" fillId="0" borderId="0" xfId="1" applyNumberFormat="1" applyFont="1" applyAlignment="1">
      <alignment vertical="center" wrapText="1"/>
    </xf>
    <xf numFmtId="17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17" fontId="2" fillId="0" borderId="3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2" fontId="3" fillId="0" borderId="0" xfId="0" applyNumberFormat="1" applyFont="1" applyBorder="1" applyAlignment="1">
      <alignment vertical="center" wrapText="1"/>
    </xf>
    <xf numFmtId="2" fontId="3" fillId="0" borderId="3" xfId="0" applyNumberFormat="1" applyFont="1" applyBorder="1" applyAlignment="1">
      <alignment vertical="center" wrapText="1"/>
    </xf>
    <xf numFmtId="2" fontId="3" fillId="0" borderId="0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28" workbookViewId="0">
      <selection activeCell="E55" sqref="E55"/>
    </sheetView>
  </sheetViews>
  <sheetFormatPr defaultRowHeight="15" x14ac:dyDescent="0.25"/>
  <cols>
    <col min="1" max="1" width="10.7109375" customWidth="1"/>
    <col min="4" max="4" width="10.42578125" customWidth="1"/>
  </cols>
  <sheetData>
    <row r="1" spans="1:7" ht="15" customHeight="1" x14ac:dyDescent="0.25">
      <c r="A1" s="12"/>
      <c r="B1" s="17" t="s">
        <v>0</v>
      </c>
      <c r="C1" s="17"/>
      <c r="D1" s="17"/>
      <c r="E1" s="17" t="s">
        <v>14</v>
      </c>
      <c r="F1" s="17"/>
      <c r="G1" s="17"/>
    </row>
    <row r="2" spans="1:7" ht="25.5" x14ac:dyDescent="0.25">
      <c r="A2" s="13" t="s">
        <v>11</v>
      </c>
      <c r="B2" s="13" t="s">
        <v>12</v>
      </c>
      <c r="C2" s="13" t="s">
        <v>13</v>
      </c>
      <c r="D2" s="13" t="s">
        <v>16</v>
      </c>
      <c r="E2" s="13" t="s">
        <v>12</v>
      </c>
      <c r="F2" s="13" t="s">
        <v>13</v>
      </c>
      <c r="G2" s="13" t="s">
        <v>16</v>
      </c>
    </row>
    <row r="3" spans="1:7" x14ac:dyDescent="0.25">
      <c r="A3" s="14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</row>
    <row r="4" spans="1:7" ht="18" customHeight="1" x14ac:dyDescent="0.25">
      <c r="A4" s="15" t="s">
        <v>15</v>
      </c>
      <c r="B4" s="16">
        <v>0.6</v>
      </c>
      <c r="C4" s="16">
        <v>0.4</v>
      </c>
      <c r="D4" s="15"/>
      <c r="E4" s="11">
        <v>100</v>
      </c>
      <c r="F4" s="11">
        <v>100</v>
      </c>
      <c r="G4" s="11">
        <v>100</v>
      </c>
    </row>
    <row r="5" spans="1:7" x14ac:dyDescent="0.25">
      <c r="A5" s="4">
        <v>34335</v>
      </c>
      <c r="B5" s="9">
        <v>3.4</v>
      </c>
      <c r="C5" s="9">
        <v>2.44</v>
      </c>
      <c r="D5" s="5">
        <f>SUMPRODUCT($B$4:$C$4,B5:C5)</f>
        <v>3.016</v>
      </c>
      <c r="E5" s="9">
        <f>E4*(1+B5/100)</f>
        <v>103.4</v>
      </c>
      <c r="F5" s="9">
        <f t="shared" ref="F5:G5" si="0">F4*(1+C5/100)</f>
        <v>102.44</v>
      </c>
      <c r="G5" s="9">
        <f t="shared" si="0"/>
        <v>103.01599999999999</v>
      </c>
    </row>
    <row r="6" spans="1:7" x14ac:dyDescent="0.25">
      <c r="A6" s="4">
        <v>34366</v>
      </c>
      <c r="B6" s="9">
        <v>-2.71</v>
      </c>
      <c r="C6" s="9">
        <v>-4.03</v>
      </c>
      <c r="D6" s="5">
        <f t="shared" ref="D6:D50" si="1">SUMPRODUCT($B$4:$C$4,B6:C6)</f>
        <v>-3.238</v>
      </c>
      <c r="E6" s="9">
        <f t="shared" ref="E6:E50" si="2">E5*(1+B6/100)</f>
        <v>100.59786</v>
      </c>
      <c r="F6" s="9">
        <f t="shared" ref="F6:F50" si="3">F5*(1+C6/100)</f>
        <v>98.311667999999997</v>
      </c>
      <c r="G6" s="9">
        <f t="shared" ref="G6:G50" si="4">G5*(1+D6/100)</f>
        <v>99.680341919999989</v>
      </c>
    </row>
    <row r="7" spans="1:7" x14ac:dyDescent="0.25">
      <c r="A7" s="4">
        <v>34394</v>
      </c>
      <c r="B7" s="9">
        <v>-4</v>
      </c>
      <c r="C7" s="9">
        <v>-4.22</v>
      </c>
      <c r="D7" s="5">
        <f t="shared" si="1"/>
        <v>-4.0880000000000001</v>
      </c>
      <c r="E7" s="9">
        <f t="shared" si="2"/>
        <v>96.573945599999988</v>
      </c>
      <c r="F7" s="9">
        <f t="shared" si="3"/>
        <v>94.162915610399992</v>
      </c>
      <c r="G7" s="9">
        <f t="shared" si="4"/>
        <v>95.605409542310383</v>
      </c>
    </row>
    <row r="8" spans="1:7" x14ac:dyDescent="0.25">
      <c r="A8" s="4">
        <v>34425</v>
      </c>
      <c r="B8" s="9">
        <v>1.28</v>
      </c>
      <c r="C8" s="9">
        <v>-1.36</v>
      </c>
      <c r="D8" s="5">
        <f t="shared" si="1"/>
        <v>0.22399999999999998</v>
      </c>
      <c r="E8" s="9">
        <f t="shared" si="2"/>
        <v>97.810092103679978</v>
      </c>
      <c r="F8" s="9">
        <f t="shared" si="3"/>
        <v>92.882299958098542</v>
      </c>
      <c r="G8" s="9">
        <f t="shared" si="4"/>
        <v>95.819565659685153</v>
      </c>
    </row>
    <row r="9" spans="1:7" x14ac:dyDescent="0.25">
      <c r="A9" s="4">
        <v>34455</v>
      </c>
      <c r="B9" s="9">
        <v>1.64</v>
      </c>
      <c r="C9" s="9">
        <v>-0.61</v>
      </c>
      <c r="D9" s="5">
        <f t="shared" si="1"/>
        <v>0.73999999999999988</v>
      </c>
      <c r="E9" s="9">
        <f t="shared" si="2"/>
        <v>99.414177614180332</v>
      </c>
      <c r="F9" s="9">
        <f t="shared" si="3"/>
        <v>92.315717928354147</v>
      </c>
      <c r="G9" s="9">
        <f t="shared" si="4"/>
        <v>96.528630445566833</v>
      </c>
    </row>
    <row r="10" spans="1:7" x14ac:dyDescent="0.25">
      <c r="A10" s="4">
        <v>34486</v>
      </c>
      <c r="B10" s="9">
        <v>-2.4500000000000002</v>
      </c>
      <c r="C10" s="9">
        <v>-0.09</v>
      </c>
      <c r="D10" s="5">
        <f t="shared" si="1"/>
        <v>-1.506</v>
      </c>
      <c r="E10" s="9">
        <f t="shared" si="2"/>
        <v>96.978530262632916</v>
      </c>
      <c r="F10" s="9">
        <f t="shared" si="3"/>
        <v>92.232633782218628</v>
      </c>
      <c r="G10" s="9">
        <f t="shared" si="4"/>
        <v>95.074909271056598</v>
      </c>
    </row>
    <row r="11" spans="1:7" x14ac:dyDescent="0.25">
      <c r="A11" s="4">
        <v>34516</v>
      </c>
      <c r="B11" s="9">
        <v>3.6</v>
      </c>
      <c r="C11" s="9">
        <v>3.03</v>
      </c>
      <c r="D11" s="5">
        <f t="shared" si="1"/>
        <v>3.3719999999999999</v>
      </c>
      <c r="E11" s="9">
        <f t="shared" si="2"/>
        <v>100.4697573520877</v>
      </c>
      <c r="F11" s="9">
        <f t="shared" si="3"/>
        <v>95.027282585819847</v>
      </c>
      <c r="G11" s="9">
        <f t="shared" si="4"/>
        <v>98.280835211676617</v>
      </c>
    </row>
    <row r="12" spans="1:7" x14ac:dyDescent="0.25">
      <c r="A12" s="4">
        <v>34547</v>
      </c>
      <c r="B12" s="9">
        <v>4.0999999999999996</v>
      </c>
      <c r="C12" s="9">
        <v>-0.53</v>
      </c>
      <c r="D12" s="5">
        <f t="shared" si="1"/>
        <v>2.2479999999999993</v>
      </c>
      <c r="E12" s="9">
        <f t="shared" si="2"/>
        <v>104.58901740352329</v>
      </c>
      <c r="F12" s="9">
        <f t="shared" si="3"/>
        <v>94.523637988114999</v>
      </c>
      <c r="G12" s="9">
        <f t="shared" si="4"/>
        <v>100.49018838723511</v>
      </c>
    </row>
    <row r="13" spans="1:7" x14ac:dyDescent="0.25">
      <c r="A13" s="4">
        <v>34578</v>
      </c>
      <c r="B13" s="9">
        <v>-2.4500000000000002</v>
      </c>
      <c r="C13" s="9">
        <v>-3.09</v>
      </c>
      <c r="D13" s="5">
        <f t="shared" si="1"/>
        <v>-2.706</v>
      </c>
      <c r="E13" s="9">
        <f t="shared" si="2"/>
        <v>102.02658647713697</v>
      </c>
      <c r="F13" s="9">
        <f t="shared" si="3"/>
        <v>91.60285757428224</v>
      </c>
      <c r="G13" s="9">
        <f t="shared" si="4"/>
        <v>97.770923889476535</v>
      </c>
    </row>
    <row r="14" spans="1:7" x14ac:dyDescent="0.25">
      <c r="A14" s="4">
        <v>34608</v>
      </c>
      <c r="B14" s="9">
        <v>2.25</v>
      </c>
      <c r="C14" s="9">
        <v>-0.43</v>
      </c>
      <c r="D14" s="5">
        <f t="shared" si="1"/>
        <v>1.1779999999999999</v>
      </c>
      <c r="E14" s="9">
        <f t="shared" si="2"/>
        <v>104.32218467287255</v>
      </c>
      <c r="F14" s="9">
        <f t="shared" si="3"/>
        <v>91.208965286712825</v>
      </c>
      <c r="G14" s="9">
        <f t="shared" si="4"/>
        <v>98.922665372894556</v>
      </c>
    </row>
    <row r="15" spans="1:7" x14ac:dyDescent="0.25">
      <c r="A15" s="4">
        <v>34639</v>
      </c>
      <c r="B15" s="9">
        <v>-3.64</v>
      </c>
      <c r="C15" s="9">
        <v>0.48</v>
      </c>
      <c r="D15" s="5">
        <f t="shared" si="1"/>
        <v>-1.9920000000000002</v>
      </c>
      <c r="E15" s="9">
        <f t="shared" si="2"/>
        <v>100.52485715077999</v>
      </c>
      <c r="F15" s="9">
        <f t="shared" si="3"/>
        <v>91.646768320089038</v>
      </c>
      <c r="G15" s="9">
        <f t="shared" si="4"/>
        <v>96.952125878666493</v>
      </c>
    </row>
    <row r="16" spans="1:7" x14ac:dyDescent="0.25">
      <c r="A16" s="4">
        <v>34669</v>
      </c>
      <c r="B16" s="9">
        <v>1.48</v>
      </c>
      <c r="C16" s="9">
        <v>2.42</v>
      </c>
      <c r="D16" s="5">
        <f t="shared" si="1"/>
        <v>1.8559999999999999</v>
      </c>
      <c r="E16" s="9">
        <f t="shared" si="2"/>
        <v>102.01262503661152</v>
      </c>
      <c r="F16" s="9">
        <f t="shared" si="3"/>
        <v>93.864620113435194</v>
      </c>
      <c r="G16" s="9">
        <f t="shared" si="4"/>
        <v>98.751557334974535</v>
      </c>
    </row>
    <row r="17" spans="1:7" x14ac:dyDescent="0.25">
      <c r="A17" s="4">
        <v>34700</v>
      </c>
      <c r="B17" s="9">
        <v>2.59</v>
      </c>
      <c r="C17" s="9">
        <v>2.68</v>
      </c>
      <c r="D17" s="5">
        <f t="shared" si="1"/>
        <v>2.6259999999999999</v>
      </c>
      <c r="E17" s="9">
        <f t="shared" si="2"/>
        <v>104.65475202505976</v>
      </c>
      <c r="F17" s="9">
        <f t="shared" si="3"/>
        <v>96.380191932475256</v>
      </c>
      <c r="G17" s="9">
        <f t="shared" si="4"/>
        <v>101.34477323059096</v>
      </c>
    </row>
    <row r="18" spans="1:7" x14ac:dyDescent="0.25">
      <c r="A18" s="4">
        <v>34731</v>
      </c>
      <c r="B18" s="9">
        <v>3.9</v>
      </c>
      <c r="C18" s="9">
        <v>2.88</v>
      </c>
      <c r="D18" s="5">
        <f t="shared" si="1"/>
        <v>3.492</v>
      </c>
      <c r="E18" s="9">
        <f t="shared" si="2"/>
        <v>108.73628735403709</v>
      </c>
      <c r="F18" s="9">
        <f t="shared" si="3"/>
        <v>99.155941460130535</v>
      </c>
      <c r="G18" s="9">
        <f t="shared" si="4"/>
        <v>104.88373271180321</v>
      </c>
    </row>
    <row r="19" spans="1:7" x14ac:dyDescent="0.25">
      <c r="A19" s="4">
        <v>34759</v>
      </c>
      <c r="B19" s="9">
        <v>2.95</v>
      </c>
      <c r="C19" s="9">
        <v>0.64</v>
      </c>
      <c r="D19" s="5">
        <f t="shared" si="1"/>
        <v>2.0259999999999998</v>
      </c>
      <c r="E19" s="9">
        <f t="shared" si="2"/>
        <v>111.94400783098119</v>
      </c>
      <c r="F19" s="9">
        <f t="shared" si="3"/>
        <v>99.790539485475364</v>
      </c>
      <c r="G19" s="9">
        <f t="shared" si="4"/>
        <v>107.00867713654434</v>
      </c>
    </row>
    <row r="20" spans="1:7" x14ac:dyDescent="0.25">
      <c r="A20" s="4">
        <v>34790</v>
      </c>
      <c r="B20" s="9">
        <v>2.94</v>
      </c>
      <c r="C20" s="9">
        <v>1.78</v>
      </c>
      <c r="D20" s="5">
        <f t="shared" si="1"/>
        <v>2.476</v>
      </c>
      <c r="E20" s="9">
        <f t="shared" si="2"/>
        <v>115.23516166121205</v>
      </c>
      <c r="F20" s="9">
        <f t="shared" si="3"/>
        <v>101.56681108831683</v>
      </c>
      <c r="G20" s="9">
        <f t="shared" si="4"/>
        <v>109.65821198244517</v>
      </c>
    </row>
    <row r="21" spans="1:7" x14ac:dyDescent="0.25">
      <c r="A21" s="4">
        <v>34820</v>
      </c>
      <c r="B21" s="9">
        <v>4</v>
      </c>
      <c r="C21" s="9">
        <v>7.9</v>
      </c>
      <c r="D21" s="5">
        <f t="shared" si="1"/>
        <v>5.5600000000000005</v>
      </c>
      <c r="E21" s="9">
        <f t="shared" si="2"/>
        <v>119.84456812766054</v>
      </c>
      <c r="F21" s="9">
        <f t="shared" si="3"/>
        <v>109.59058916429385</v>
      </c>
      <c r="G21" s="9">
        <f t="shared" si="4"/>
        <v>115.75520856866913</v>
      </c>
    </row>
    <row r="22" spans="1:7" x14ac:dyDescent="0.25">
      <c r="A22" s="4">
        <v>34851</v>
      </c>
      <c r="B22" s="9">
        <v>2.3199999999999998</v>
      </c>
      <c r="C22" s="9">
        <v>1.06</v>
      </c>
      <c r="D22" s="5">
        <f t="shared" si="1"/>
        <v>1.8159999999999998</v>
      </c>
      <c r="E22" s="9">
        <f t="shared" si="2"/>
        <v>122.62496210822228</v>
      </c>
      <c r="F22" s="9">
        <f t="shared" si="3"/>
        <v>110.75224940943535</v>
      </c>
      <c r="G22" s="9">
        <f t="shared" si="4"/>
        <v>117.85732315627615</v>
      </c>
    </row>
    <row r="23" spans="1:7" x14ac:dyDescent="0.25">
      <c r="A23" s="4">
        <v>34881</v>
      </c>
      <c r="B23" s="9">
        <v>3.32</v>
      </c>
      <c r="C23" s="9">
        <v>-1.64</v>
      </c>
      <c r="D23" s="5">
        <f t="shared" si="1"/>
        <v>1.3359999999999999</v>
      </c>
      <c r="E23" s="9">
        <f t="shared" si="2"/>
        <v>126.69611085021525</v>
      </c>
      <c r="F23" s="9">
        <f t="shared" si="3"/>
        <v>108.93591251912062</v>
      </c>
      <c r="G23" s="9">
        <f t="shared" si="4"/>
        <v>119.431896993644</v>
      </c>
    </row>
    <row r="24" spans="1:7" x14ac:dyDescent="0.25">
      <c r="A24" s="4">
        <v>34912</v>
      </c>
      <c r="B24" s="9">
        <v>0.25</v>
      </c>
      <c r="C24" s="9">
        <v>2.13</v>
      </c>
      <c r="D24" s="5">
        <f t="shared" si="1"/>
        <v>1.002</v>
      </c>
      <c r="E24" s="9">
        <f t="shared" si="2"/>
        <v>127.01285112734078</v>
      </c>
      <c r="F24" s="9">
        <f t="shared" si="3"/>
        <v>111.2562474557779</v>
      </c>
      <c r="G24" s="9">
        <f t="shared" si="4"/>
        <v>120.62860460152031</v>
      </c>
    </row>
    <row r="25" spans="1:7" x14ac:dyDescent="0.25">
      <c r="A25" s="4">
        <v>34943</v>
      </c>
      <c r="B25" s="9">
        <v>4.22</v>
      </c>
      <c r="C25" s="9">
        <v>1.73</v>
      </c>
      <c r="D25" s="5">
        <f t="shared" si="1"/>
        <v>3.2239999999999998</v>
      </c>
      <c r="E25" s="9">
        <f t="shared" si="2"/>
        <v>132.37279344491458</v>
      </c>
      <c r="F25" s="9">
        <f t="shared" si="3"/>
        <v>113.18098053676286</v>
      </c>
      <c r="G25" s="9">
        <f t="shared" si="4"/>
        <v>124.51767081387332</v>
      </c>
    </row>
    <row r="26" spans="1:7" x14ac:dyDescent="0.25">
      <c r="A26" s="4">
        <v>34973</v>
      </c>
      <c r="B26" s="9">
        <v>-0.36</v>
      </c>
      <c r="C26" s="9">
        <v>2.93</v>
      </c>
      <c r="D26" s="5">
        <f t="shared" si="1"/>
        <v>0.95600000000000018</v>
      </c>
      <c r="E26" s="9">
        <f t="shared" si="2"/>
        <v>131.89625138851287</v>
      </c>
      <c r="F26" s="9">
        <f t="shared" si="3"/>
        <v>116.49718326649003</v>
      </c>
      <c r="G26" s="9">
        <f t="shared" si="4"/>
        <v>125.70805974685395</v>
      </c>
    </row>
    <row r="27" spans="1:7" x14ac:dyDescent="0.25">
      <c r="A27" s="4">
        <v>35004</v>
      </c>
      <c r="B27" s="9">
        <v>4.3899999999999997</v>
      </c>
      <c r="C27" s="9">
        <v>2.57</v>
      </c>
      <c r="D27" s="5">
        <f t="shared" si="1"/>
        <v>3.6619999999999999</v>
      </c>
      <c r="E27" s="9">
        <f t="shared" si="2"/>
        <v>137.68649682446858</v>
      </c>
      <c r="F27" s="9">
        <f t="shared" si="3"/>
        <v>119.49116087643883</v>
      </c>
      <c r="G27" s="9">
        <f t="shared" si="4"/>
        <v>130.31148889478376</v>
      </c>
    </row>
    <row r="28" spans="1:7" x14ac:dyDescent="0.25">
      <c r="A28" s="4">
        <v>35034</v>
      </c>
      <c r="B28" s="9">
        <v>1.93</v>
      </c>
      <c r="C28" s="9">
        <v>2.67</v>
      </c>
      <c r="D28" s="5">
        <f t="shared" si="1"/>
        <v>2.226</v>
      </c>
      <c r="E28" s="9">
        <f t="shared" si="2"/>
        <v>140.34384621318083</v>
      </c>
      <c r="F28" s="9">
        <f t="shared" si="3"/>
        <v>122.68157487183974</v>
      </c>
      <c r="G28" s="9">
        <f t="shared" si="4"/>
        <v>133.21222263758165</v>
      </c>
    </row>
    <row r="29" spans="1:7" x14ac:dyDescent="0.25">
      <c r="A29" s="4">
        <v>35065</v>
      </c>
      <c r="B29" s="9">
        <v>3.26</v>
      </c>
      <c r="C29" s="9">
        <v>-0.02</v>
      </c>
      <c r="D29" s="5">
        <f t="shared" si="1"/>
        <v>1.9479999999999997</v>
      </c>
      <c r="E29" s="9">
        <f t="shared" si="2"/>
        <v>144.91905559973051</v>
      </c>
      <c r="F29" s="9">
        <f t="shared" si="3"/>
        <v>122.65703855686537</v>
      </c>
      <c r="G29" s="9">
        <f t="shared" si="4"/>
        <v>135.80719673456173</v>
      </c>
    </row>
    <row r="30" spans="1:7" x14ac:dyDescent="0.25">
      <c r="A30" s="4">
        <v>35096</v>
      </c>
      <c r="B30" s="9">
        <v>0.69</v>
      </c>
      <c r="C30" s="9">
        <v>-4.82</v>
      </c>
      <c r="D30" s="5">
        <f t="shared" si="1"/>
        <v>-1.5140000000000002</v>
      </c>
      <c r="E30" s="9">
        <f t="shared" si="2"/>
        <v>145.91899708336865</v>
      </c>
      <c r="F30" s="9">
        <f t="shared" si="3"/>
        <v>116.74496929842446</v>
      </c>
      <c r="G30" s="9">
        <f t="shared" si="4"/>
        <v>133.75107577600045</v>
      </c>
    </row>
    <row r="31" spans="1:7" x14ac:dyDescent="0.25">
      <c r="A31" s="4">
        <v>35125</v>
      </c>
      <c r="B31" s="9">
        <v>0.79</v>
      </c>
      <c r="C31" s="9">
        <v>-1.85</v>
      </c>
      <c r="D31" s="5">
        <f t="shared" si="1"/>
        <v>-0.26600000000000013</v>
      </c>
      <c r="E31" s="9">
        <f t="shared" si="2"/>
        <v>147.07175716032728</v>
      </c>
      <c r="F31" s="9">
        <f t="shared" si="3"/>
        <v>114.58518736640362</v>
      </c>
      <c r="G31" s="9">
        <f t="shared" si="4"/>
        <v>133.3952979144363</v>
      </c>
    </row>
    <row r="32" spans="1:7" x14ac:dyDescent="0.25">
      <c r="A32" s="4">
        <v>35156</v>
      </c>
      <c r="B32" s="9">
        <v>1.34</v>
      </c>
      <c r="C32" s="9">
        <v>-1.72</v>
      </c>
      <c r="D32" s="5">
        <f t="shared" si="1"/>
        <v>0.11599999999999999</v>
      </c>
      <c r="E32" s="9">
        <f t="shared" si="2"/>
        <v>149.04251870627567</v>
      </c>
      <c r="F32" s="9">
        <f t="shared" si="3"/>
        <v>112.61432214370147</v>
      </c>
      <c r="G32" s="9">
        <f t="shared" si="4"/>
        <v>133.55003646001705</v>
      </c>
    </row>
    <row r="33" spans="1:7" x14ac:dyDescent="0.25">
      <c r="A33" s="4">
        <v>35186</v>
      </c>
      <c r="B33" s="9">
        <v>2.2799999999999998</v>
      </c>
      <c r="C33" s="9">
        <v>-0.04</v>
      </c>
      <c r="D33" s="5">
        <f t="shared" si="1"/>
        <v>1.3519999999999999</v>
      </c>
      <c r="E33" s="9">
        <f t="shared" si="2"/>
        <v>152.44068813277875</v>
      </c>
      <c r="F33" s="9">
        <f t="shared" si="3"/>
        <v>112.569276414844</v>
      </c>
      <c r="G33" s="9">
        <f t="shared" si="4"/>
        <v>135.35563295295648</v>
      </c>
    </row>
    <row r="34" spans="1:7" x14ac:dyDescent="0.25">
      <c r="A34" s="4">
        <v>35217</v>
      </c>
      <c r="B34" s="9">
        <v>0.22</v>
      </c>
      <c r="C34" s="9">
        <v>2.1</v>
      </c>
      <c r="D34" s="5">
        <f t="shared" si="1"/>
        <v>0.97200000000000009</v>
      </c>
      <c r="E34" s="9">
        <f t="shared" si="2"/>
        <v>152.77605764667086</v>
      </c>
      <c r="F34" s="9">
        <f t="shared" si="3"/>
        <v>114.93323121955571</v>
      </c>
      <c r="G34" s="9">
        <f t="shared" si="4"/>
        <v>136.67128970525923</v>
      </c>
    </row>
    <row r="35" spans="1:7" x14ac:dyDescent="0.25">
      <c r="A35" s="4">
        <v>35247</v>
      </c>
      <c r="B35" s="9">
        <v>-4.57</v>
      </c>
      <c r="C35" s="9">
        <v>0</v>
      </c>
      <c r="D35" s="5">
        <f t="shared" si="1"/>
        <v>-2.742</v>
      </c>
      <c r="E35" s="9">
        <f t="shared" si="2"/>
        <v>145.794191812218</v>
      </c>
      <c r="F35" s="9">
        <f t="shared" si="3"/>
        <v>114.93323121955571</v>
      </c>
      <c r="G35" s="9">
        <f t="shared" si="4"/>
        <v>132.92376294154101</v>
      </c>
    </row>
    <row r="36" spans="1:7" x14ac:dyDescent="0.25">
      <c r="A36" s="4">
        <v>35278</v>
      </c>
      <c r="B36" s="9">
        <v>2.11</v>
      </c>
      <c r="C36" s="9">
        <v>-1.34</v>
      </c>
      <c r="D36" s="5">
        <f t="shared" si="1"/>
        <v>0.72999999999999976</v>
      </c>
      <c r="E36" s="9">
        <f t="shared" si="2"/>
        <v>148.8704492594558</v>
      </c>
      <c r="F36" s="9">
        <f t="shared" si="3"/>
        <v>113.39312592121367</v>
      </c>
      <c r="G36" s="9">
        <f t="shared" si="4"/>
        <v>133.89410641101426</v>
      </c>
    </row>
    <row r="37" spans="1:7" x14ac:dyDescent="0.25">
      <c r="A37" s="4">
        <v>35309</v>
      </c>
      <c r="B37" s="9">
        <v>5.63</v>
      </c>
      <c r="C37" s="9">
        <v>2.74</v>
      </c>
      <c r="D37" s="5">
        <f t="shared" si="1"/>
        <v>4.4740000000000002</v>
      </c>
      <c r="E37" s="9">
        <f t="shared" si="2"/>
        <v>157.25185555276315</v>
      </c>
      <c r="F37" s="9">
        <f t="shared" si="3"/>
        <v>116.50009757145493</v>
      </c>
      <c r="G37" s="9">
        <f t="shared" si="4"/>
        <v>139.88452873184303</v>
      </c>
    </row>
    <row r="38" spans="1:7" x14ac:dyDescent="0.25">
      <c r="A38" s="4">
        <v>35339</v>
      </c>
      <c r="B38" s="9">
        <v>2.76</v>
      </c>
      <c r="C38" s="9">
        <v>3.94</v>
      </c>
      <c r="D38" s="5">
        <f t="shared" si="1"/>
        <v>3.2320000000000002</v>
      </c>
      <c r="E38" s="9">
        <f t="shared" si="2"/>
        <v>161.59200676601941</v>
      </c>
      <c r="F38" s="9">
        <f t="shared" si="3"/>
        <v>121.09020141577027</v>
      </c>
      <c r="G38" s="9">
        <f t="shared" si="4"/>
        <v>144.40559670045619</v>
      </c>
    </row>
    <row r="39" spans="1:7" x14ac:dyDescent="0.25">
      <c r="A39" s="4">
        <v>35370</v>
      </c>
      <c r="B39" s="9">
        <v>7.56</v>
      </c>
      <c r="C39" s="9">
        <v>3.32</v>
      </c>
      <c r="D39" s="5">
        <f t="shared" si="1"/>
        <v>5.8639999999999999</v>
      </c>
      <c r="E39" s="9">
        <f t="shared" si="2"/>
        <v>173.80836247753049</v>
      </c>
      <c r="F39" s="9">
        <f t="shared" si="3"/>
        <v>125.11039610277383</v>
      </c>
      <c r="G39" s="9">
        <f t="shared" si="4"/>
        <v>152.87354089097093</v>
      </c>
    </row>
    <row r="40" spans="1:7" x14ac:dyDescent="0.25">
      <c r="A40" s="4">
        <v>35400</v>
      </c>
      <c r="B40" s="9">
        <v>-1.98</v>
      </c>
      <c r="C40" s="9">
        <v>-2.34</v>
      </c>
      <c r="D40" s="5">
        <f t="shared" si="1"/>
        <v>-2.1239999999999997</v>
      </c>
      <c r="E40" s="9">
        <f t="shared" si="2"/>
        <v>170.36695690047537</v>
      </c>
      <c r="F40" s="9">
        <f t="shared" si="3"/>
        <v>122.18281283396892</v>
      </c>
      <c r="G40" s="9">
        <f t="shared" si="4"/>
        <v>149.62650688244671</v>
      </c>
    </row>
    <row r="41" spans="1:7" x14ac:dyDescent="0.25">
      <c r="A41" s="4">
        <v>35431</v>
      </c>
      <c r="B41" s="9">
        <v>6.25</v>
      </c>
      <c r="C41" s="9">
        <v>-0.84</v>
      </c>
      <c r="D41" s="5">
        <f t="shared" si="1"/>
        <v>3.4140000000000001</v>
      </c>
      <c r="E41" s="9">
        <f t="shared" si="2"/>
        <v>181.01489170675509</v>
      </c>
      <c r="F41" s="9">
        <f t="shared" si="3"/>
        <v>121.15647720616359</v>
      </c>
      <c r="G41" s="9">
        <f t="shared" si="4"/>
        <v>154.73475582741344</v>
      </c>
    </row>
    <row r="42" spans="1:7" x14ac:dyDescent="0.25">
      <c r="A42" s="4">
        <v>35462</v>
      </c>
      <c r="B42" s="9">
        <v>0.78</v>
      </c>
      <c r="C42" s="9">
        <v>-0.01</v>
      </c>
      <c r="D42" s="5">
        <f t="shared" si="1"/>
        <v>0.46399999999999997</v>
      </c>
      <c r="E42" s="9">
        <f t="shared" si="2"/>
        <v>182.42680786206779</v>
      </c>
      <c r="F42" s="9">
        <f t="shared" si="3"/>
        <v>121.14436155844297</v>
      </c>
      <c r="G42" s="9">
        <f t="shared" si="4"/>
        <v>155.45272509445263</v>
      </c>
    </row>
    <row r="43" spans="1:7" x14ac:dyDescent="0.25">
      <c r="A43" s="4">
        <v>35490</v>
      </c>
      <c r="B43" s="9">
        <v>-4.0999999999999996</v>
      </c>
      <c r="C43" s="9">
        <v>-2.44</v>
      </c>
      <c r="D43" s="5">
        <f t="shared" si="1"/>
        <v>-3.4359999999999995</v>
      </c>
      <c r="E43" s="9">
        <f t="shared" si="2"/>
        <v>174.94730873972301</v>
      </c>
      <c r="F43" s="9">
        <f t="shared" si="3"/>
        <v>118.18843913641696</v>
      </c>
      <c r="G43" s="9">
        <f t="shared" si="4"/>
        <v>150.11136946020724</v>
      </c>
    </row>
    <row r="44" spans="1:7" x14ac:dyDescent="0.25">
      <c r="A44" s="4">
        <v>35521</v>
      </c>
      <c r="B44" s="9">
        <v>5.97</v>
      </c>
      <c r="C44" s="9">
        <v>2.34</v>
      </c>
      <c r="D44" s="5">
        <f t="shared" si="1"/>
        <v>4.5179999999999998</v>
      </c>
      <c r="E44" s="9">
        <f t="shared" si="2"/>
        <v>185.39166307148449</v>
      </c>
      <c r="F44" s="9">
        <f t="shared" si="3"/>
        <v>120.95404861220912</v>
      </c>
      <c r="G44" s="9">
        <f t="shared" si="4"/>
        <v>156.8934011324194</v>
      </c>
    </row>
    <row r="45" spans="1:7" x14ac:dyDescent="0.25">
      <c r="A45" s="4">
        <v>35551</v>
      </c>
      <c r="B45" s="9">
        <v>6.09</v>
      </c>
      <c r="C45" s="9">
        <v>1.1399999999999999</v>
      </c>
      <c r="D45" s="5">
        <f t="shared" si="1"/>
        <v>4.1099999999999994</v>
      </c>
      <c r="E45" s="9">
        <f t="shared" si="2"/>
        <v>196.68201535253789</v>
      </c>
      <c r="F45" s="9">
        <f t="shared" si="3"/>
        <v>122.33292476638832</v>
      </c>
      <c r="G45" s="9">
        <f t="shared" si="4"/>
        <v>163.34171991896181</v>
      </c>
    </row>
    <row r="46" spans="1:7" x14ac:dyDescent="0.25">
      <c r="A46" s="4">
        <v>35582</v>
      </c>
      <c r="B46" s="9">
        <v>4.4800000000000004</v>
      </c>
      <c r="C46" s="9">
        <v>1.94</v>
      </c>
      <c r="D46" s="5">
        <f t="shared" si="1"/>
        <v>3.4640000000000004</v>
      </c>
      <c r="E46" s="9">
        <f t="shared" si="2"/>
        <v>205.49336964033157</v>
      </c>
      <c r="F46" s="9">
        <f t="shared" si="3"/>
        <v>124.70618350685626</v>
      </c>
      <c r="G46" s="9">
        <f t="shared" si="4"/>
        <v>168.99987709695466</v>
      </c>
    </row>
    <row r="47" spans="1:7" x14ac:dyDescent="0.25">
      <c r="A47" s="4">
        <v>35612</v>
      </c>
      <c r="B47" s="9">
        <v>7.96</v>
      </c>
      <c r="C47" s="9">
        <v>5.89</v>
      </c>
      <c r="D47" s="5">
        <f t="shared" si="1"/>
        <v>7.1319999999999997</v>
      </c>
      <c r="E47" s="9">
        <f t="shared" si="2"/>
        <v>221.85064186370198</v>
      </c>
      <c r="F47" s="9">
        <f t="shared" si="3"/>
        <v>132.0513777154101</v>
      </c>
      <c r="G47" s="9">
        <f t="shared" si="4"/>
        <v>181.05294833150947</v>
      </c>
    </row>
    <row r="48" spans="1:7" x14ac:dyDescent="0.25">
      <c r="A48" s="4">
        <v>35643</v>
      </c>
      <c r="B48" s="9">
        <v>-5.6</v>
      </c>
      <c r="C48" s="9">
        <v>-2.87</v>
      </c>
      <c r="D48" s="5">
        <f t="shared" si="1"/>
        <v>-4.508</v>
      </c>
      <c r="E48" s="9">
        <f t="shared" si="2"/>
        <v>209.42700591933465</v>
      </c>
      <c r="F48" s="9">
        <f t="shared" si="3"/>
        <v>128.26150317497783</v>
      </c>
      <c r="G48" s="9">
        <f t="shared" si="4"/>
        <v>172.89108142072502</v>
      </c>
    </row>
    <row r="49" spans="1:7" x14ac:dyDescent="0.25">
      <c r="A49" s="4">
        <v>35674</v>
      </c>
      <c r="B49" s="9">
        <v>5.48</v>
      </c>
      <c r="C49" s="9">
        <v>2.84</v>
      </c>
      <c r="D49" s="5">
        <f t="shared" si="1"/>
        <v>4.4240000000000004</v>
      </c>
      <c r="E49" s="9">
        <f t="shared" si="2"/>
        <v>220.90360584371419</v>
      </c>
      <c r="F49" s="9">
        <f t="shared" si="3"/>
        <v>131.90412986514721</v>
      </c>
      <c r="G49" s="9">
        <f t="shared" si="4"/>
        <v>180.53978286277791</v>
      </c>
    </row>
    <row r="50" spans="1:7" x14ac:dyDescent="0.25">
      <c r="A50" s="6">
        <v>35704</v>
      </c>
      <c r="B50" s="10">
        <v>-3.34</v>
      </c>
      <c r="C50" s="10">
        <v>3.34</v>
      </c>
      <c r="D50" s="7">
        <f t="shared" si="1"/>
        <v>-0.66799999999999993</v>
      </c>
      <c r="E50" s="10">
        <f t="shared" si="2"/>
        <v>213.52542540853415</v>
      </c>
      <c r="F50" s="10">
        <f t="shared" si="3"/>
        <v>136.30972780264315</v>
      </c>
      <c r="G50" s="10">
        <f t="shared" si="4"/>
        <v>179.33377711325454</v>
      </c>
    </row>
    <row r="51" spans="1:7" x14ac:dyDescent="0.25">
      <c r="A51" s="1"/>
      <c r="B51" s="2"/>
      <c r="C51" s="2"/>
      <c r="D51" s="2"/>
      <c r="E51" s="2"/>
      <c r="F51" s="2"/>
      <c r="G51" s="2"/>
    </row>
    <row r="52" spans="1:7" x14ac:dyDescent="0.25">
      <c r="A52" s="8" t="s">
        <v>1</v>
      </c>
      <c r="B52" s="3">
        <f>(E50/100)^(12/46)-1</f>
        <v>0.21883066655703343</v>
      </c>
      <c r="C52" s="3">
        <f t="shared" ref="C52:D52" si="5">(F50/100)^(12/46)-1</f>
        <v>8.4161450481024858E-2</v>
      </c>
      <c r="D52" s="3">
        <f t="shared" si="5"/>
        <v>0.16458909893880924</v>
      </c>
      <c r="E52" s="2"/>
      <c r="F52" s="2"/>
      <c r="G52" s="2"/>
    </row>
    <row r="53" spans="1:7" x14ac:dyDescent="0.25">
      <c r="A53" s="8" t="s">
        <v>2</v>
      </c>
      <c r="B53" s="2">
        <f>STDEV(B5:B50)*SQRT(12)</f>
        <v>11.640749540088576</v>
      </c>
      <c r="C53" s="2">
        <f t="shared" ref="C53:D53" si="6">STDEV(C5:C50)*SQRT(12)</f>
        <v>9.1531996781358416</v>
      </c>
      <c r="D53" s="2">
        <f t="shared" si="6"/>
        <v>9.5047377513395457</v>
      </c>
      <c r="E53" s="2"/>
      <c r="F53" s="2"/>
      <c r="G53" s="2"/>
    </row>
    <row r="54" spans="1:7" x14ac:dyDescent="0.25">
      <c r="A54" s="8" t="s">
        <v>3</v>
      </c>
      <c r="B54" s="2">
        <f>B52*100/B53</f>
        <v>1.8798674930975992</v>
      </c>
      <c r="C54" s="2">
        <f t="shared" ref="C54:D54" si="7">C52*100/C53</f>
        <v>0.91947574007437516</v>
      </c>
      <c r="D54" s="2">
        <f t="shared" si="7"/>
        <v>1.7316532369934454</v>
      </c>
      <c r="E54" s="2"/>
      <c r="F54" s="2"/>
      <c r="G54" s="2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2011-10-30T21:26:57Z</dcterms:created>
  <dcterms:modified xsi:type="dcterms:W3CDTF">2011-10-31T10:16:32Z</dcterms:modified>
</cp:coreProperties>
</file>